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etalquote\LME\LME Average Official Prices\2026\"/>
    </mc:Choice>
  </mc:AlternateContent>
  <xr:revisionPtr revIDLastSave="0" documentId="8_{ABA13A8E-4DF9-4320-BF95-5028EE131E36}" xr6:coauthVersionLast="47" xr6:coauthVersionMax="47" xr10:uidLastSave="{00000000-0000-0000-0000-000000000000}"/>
  <bookViews>
    <workbookView xWindow="-120" yWindow="-120" windowWidth="29040" windowHeight="15720" tabRatio="993" activeTab="9" xr2:uid="{00000000-000D-0000-FFFF-FFFF00000000}"/>
  </bookViews>
  <sheets>
    <sheet name="Copper" sheetId="1" r:id="rId1"/>
    <sheet name="Aluminium Alloy" sheetId="2" r:id="rId2"/>
    <sheet name="NA Alloy" sheetId="3" r:id="rId3"/>
    <sheet name="Primary Aluminium" sheetId="4" r:id="rId4"/>
    <sheet name="Zinc" sheetId="5" r:id="rId5"/>
    <sheet name="Lead" sheetId="6" r:id="rId6"/>
    <sheet name="Tin" sheetId="7" r:id="rId7"/>
    <sheet name="Nickel" sheetId="8" r:id="rId8"/>
    <sheet name="Cobalt" sheetId="10" r:id="rId9"/>
    <sheet name="Averages Inc. Euro Eq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10" l="1"/>
  <c r="Q34" i="10"/>
  <c r="P34" i="10"/>
  <c r="O34" i="10"/>
  <c r="N34" i="10"/>
  <c r="M34" i="10"/>
  <c r="L34" i="10"/>
  <c r="J34" i="10"/>
  <c r="I34" i="10"/>
  <c r="G34" i="10"/>
  <c r="F34" i="10"/>
  <c r="D34" i="10"/>
  <c r="C34" i="10"/>
  <c r="S33" i="10"/>
  <c r="Q33" i="10"/>
  <c r="P33" i="10"/>
  <c r="O33" i="10"/>
  <c r="N33" i="10"/>
  <c r="M33" i="10"/>
  <c r="L33" i="10"/>
  <c r="J33" i="10"/>
  <c r="I33" i="10"/>
  <c r="H33" i="10"/>
  <c r="G33" i="10"/>
  <c r="F33" i="10"/>
  <c r="E33" i="10"/>
  <c r="D33" i="10"/>
  <c r="C33" i="10"/>
  <c r="S32" i="10"/>
  <c r="Q32" i="10"/>
  <c r="P32" i="10"/>
  <c r="O32" i="10"/>
  <c r="N32" i="10"/>
  <c r="M32" i="10"/>
  <c r="L32" i="10"/>
  <c r="J32" i="10"/>
  <c r="I32" i="10"/>
  <c r="K32" i="10" s="1"/>
  <c r="G32" i="10"/>
  <c r="F32" i="10"/>
  <c r="H32" i="10" s="1"/>
  <c r="E32" i="10"/>
  <c r="D32" i="10"/>
  <c r="C32" i="10"/>
  <c r="R31" i="10"/>
  <c r="K31" i="10"/>
  <c r="H31" i="10"/>
  <c r="E31" i="10"/>
  <c r="R30" i="10"/>
  <c r="K30" i="10"/>
  <c r="H30" i="10"/>
  <c r="E30" i="10"/>
  <c r="R29" i="10"/>
  <c r="K29" i="10"/>
  <c r="H29" i="10"/>
  <c r="E29" i="10"/>
  <c r="R28" i="10"/>
  <c r="K28" i="10"/>
  <c r="H28" i="10"/>
  <c r="E28" i="10"/>
  <c r="R27" i="10"/>
  <c r="K27" i="10"/>
  <c r="H27" i="10"/>
  <c r="E27" i="10"/>
  <c r="R26" i="10"/>
  <c r="K26" i="10"/>
  <c r="H26" i="10"/>
  <c r="E26" i="10"/>
  <c r="R25" i="10"/>
  <c r="K25" i="10"/>
  <c r="H25" i="10"/>
  <c r="E25" i="10"/>
  <c r="R24" i="10"/>
  <c r="K24" i="10"/>
  <c r="H24" i="10"/>
  <c r="E24" i="10"/>
  <c r="R23" i="10"/>
  <c r="K23" i="10"/>
  <c r="H23" i="10"/>
  <c r="E23" i="10"/>
  <c r="R22" i="10"/>
  <c r="K22" i="10"/>
  <c r="H22" i="10"/>
  <c r="E22" i="10"/>
  <c r="R21" i="10"/>
  <c r="K21" i="10"/>
  <c r="H21" i="10"/>
  <c r="E21" i="10"/>
  <c r="R20" i="10"/>
  <c r="K20" i="10"/>
  <c r="H20" i="10"/>
  <c r="E20" i="10"/>
  <c r="R19" i="10"/>
  <c r="K19" i="10"/>
  <c r="H19" i="10"/>
  <c r="E19" i="10"/>
  <c r="R18" i="10"/>
  <c r="K18" i="10"/>
  <c r="H18" i="10"/>
  <c r="E18" i="10"/>
  <c r="R17" i="10"/>
  <c r="K17" i="10"/>
  <c r="H17" i="10"/>
  <c r="E17" i="10"/>
  <c r="R16" i="10"/>
  <c r="K16" i="10"/>
  <c r="H16" i="10"/>
  <c r="E16" i="10"/>
  <c r="R15" i="10"/>
  <c r="K15" i="10"/>
  <c r="H15" i="10"/>
  <c r="E15" i="10"/>
  <c r="R14" i="10"/>
  <c r="K14" i="10"/>
  <c r="H14" i="10"/>
  <c r="E14" i="10"/>
  <c r="R13" i="10"/>
  <c r="K13" i="10"/>
  <c r="H13" i="10"/>
  <c r="E13" i="10"/>
  <c r="R12" i="10"/>
  <c r="K12" i="10"/>
  <c r="H12" i="10"/>
  <c r="E12" i="10"/>
  <c r="R11" i="10"/>
  <c r="R34" i="10" s="1"/>
  <c r="K11" i="10"/>
  <c r="H11" i="10"/>
  <c r="E11" i="10"/>
  <c r="R10" i="10"/>
  <c r="K10" i="10"/>
  <c r="H10" i="10"/>
  <c r="H34" i="10" s="1"/>
  <c r="E10" i="10"/>
  <c r="R9" i="10"/>
  <c r="K9" i="10"/>
  <c r="K34" i="10" s="1"/>
  <c r="H9" i="10"/>
  <c r="E9" i="10"/>
  <c r="E34" i="10" s="1"/>
  <c r="Y34" i="8"/>
  <c r="W34" i="8"/>
  <c r="V34" i="8"/>
  <c r="U34" i="8"/>
  <c r="T34" i="8"/>
  <c r="S34" i="8"/>
  <c r="R34" i="8"/>
  <c r="P34" i="8"/>
  <c r="O34" i="8"/>
  <c r="M34" i="8"/>
  <c r="L34" i="8"/>
  <c r="J34" i="8"/>
  <c r="I34" i="8"/>
  <c r="G34" i="8"/>
  <c r="F34" i="8"/>
  <c r="D34" i="8"/>
  <c r="C34" i="8"/>
  <c r="Y33" i="8"/>
  <c r="W33" i="8"/>
  <c r="V33" i="8"/>
  <c r="U33" i="8"/>
  <c r="T33" i="8"/>
  <c r="S33" i="8"/>
  <c r="R33" i="8"/>
  <c r="P33" i="8"/>
  <c r="O33" i="8"/>
  <c r="M33" i="8"/>
  <c r="L33" i="8"/>
  <c r="J33" i="8"/>
  <c r="I33" i="8"/>
  <c r="G33" i="8"/>
  <c r="F33" i="8"/>
  <c r="D33" i="8"/>
  <c r="C33" i="8"/>
  <c r="Y32" i="8"/>
  <c r="W32" i="8"/>
  <c r="V32" i="8"/>
  <c r="U32" i="8"/>
  <c r="T32" i="8"/>
  <c r="S32" i="8"/>
  <c r="R32" i="8"/>
  <c r="P32" i="8"/>
  <c r="Q32" i="8" s="1"/>
  <c r="O32" i="8"/>
  <c r="M32" i="8"/>
  <c r="L32" i="8"/>
  <c r="N32" i="8" s="1"/>
  <c r="J32" i="8"/>
  <c r="I32" i="8"/>
  <c r="K32" i="8" s="1"/>
  <c r="G32" i="8"/>
  <c r="F32" i="8"/>
  <c r="H32" i="8" s="1"/>
  <c r="E32" i="8"/>
  <c r="D32" i="8"/>
  <c r="C32" i="8"/>
  <c r="X31" i="8"/>
  <c r="Q31" i="8"/>
  <c r="N31" i="8"/>
  <c r="K31" i="8"/>
  <c r="H31" i="8"/>
  <c r="E31" i="8"/>
  <c r="X30" i="8"/>
  <c r="Q30" i="8"/>
  <c r="N30" i="8"/>
  <c r="K30" i="8"/>
  <c r="H30" i="8"/>
  <c r="E30" i="8"/>
  <c r="X29" i="8"/>
  <c r="Q29" i="8"/>
  <c r="N29" i="8"/>
  <c r="K29" i="8"/>
  <c r="H29" i="8"/>
  <c r="E29" i="8"/>
  <c r="X28" i="8"/>
  <c r="Q28" i="8"/>
  <c r="N28" i="8"/>
  <c r="K28" i="8"/>
  <c r="H28" i="8"/>
  <c r="E28" i="8"/>
  <c r="X27" i="8"/>
  <c r="Q27" i="8"/>
  <c r="N27" i="8"/>
  <c r="K27" i="8"/>
  <c r="H27" i="8"/>
  <c r="E27" i="8"/>
  <c r="X26" i="8"/>
  <c r="Q26" i="8"/>
  <c r="N26" i="8"/>
  <c r="K26" i="8"/>
  <c r="H26" i="8"/>
  <c r="E26" i="8"/>
  <c r="X25" i="8"/>
  <c r="Q25" i="8"/>
  <c r="N25" i="8"/>
  <c r="K25" i="8"/>
  <c r="H25" i="8"/>
  <c r="E25" i="8"/>
  <c r="X24" i="8"/>
  <c r="Q24" i="8"/>
  <c r="N24" i="8"/>
  <c r="K24" i="8"/>
  <c r="H24" i="8"/>
  <c r="E24" i="8"/>
  <c r="X23" i="8"/>
  <c r="Q23" i="8"/>
  <c r="N23" i="8"/>
  <c r="K23" i="8"/>
  <c r="H23" i="8"/>
  <c r="E23" i="8"/>
  <c r="X22" i="8"/>
  <c r="Q22" i="8"/>
  <c r="N22" i="8"/>
  <c r="K22" i="8"/>
  <c r="H22" i="8"/>
  <c r="E22" i="8"/>
  <c r="X21" i="8"/>
  <c r="Q21" i="8"/>
  <c r="N21" i="8"/>
  <c r="K21" i="8"/>
  <c r="H21" i="8"/>
  <c r="E21" i="8"/>
  <c r="X20" i="8"/>
  <c r="Q20" i="8"/>
  <c r="N20" i="8"/>
  <c r="K20" i="8"/>
  <c r="H20" i="8"/>
  <c r="E20" i="8"/>
  <c r="X19" i="8"/>
  <c r="Q19" i="8"/>
  <c r="N19" i="8"/>
  <c r="K19" i="8"/>
  <c r="H19" i="8"/>
  <c r="E19" i="8"/>
  <c r="X18" i="8"/>
  <c r="Q18" i="8"/>
  <c r="N18" i="8"/>
  <c r="K18" i="8"/>
  <c r="H18" i="8"/>
  <c r="E18" i="8"/>
  <c r="X17" i="8"/>
  <c r="Q17" i="8"/>
  <c r="N17" i="8"/>
  <c r="K17" i="8"/>
  <c r="H17" i="8"/>
  <c r="E17" i="8"/>
  <c r="X16" i="8"/>
  <c r="Q16" i="8"/>
  <c r="N16" i="8"/>
  <c r="N33" i="8" s="1"/>
  <c r="K16" i="8"/>
  <c r="H16" i="8"/>
  <c r="E16" i="8"/>
  <c r="X15" i="8"/>
  <c r="Q15" i="8"/>
  <c r="N15" i="8"/>
  <c r="K15" i="8"/>
  <c r="H15" i="8"/>
  <c r="E15" i="8"/>
  <c r="X14" i="8"/>
  <c r="Q14" i="8"/>
  <c r="N14" i="8"/>
  <c r="K14" i="8"/>
  <c r="K34" i="8" s="1"/>
  <c r="H14" i="8"/>
  <c r="E14" i="8"/>
  <c r="X13" i="8"/>
  <c r="X34" i="8" s="1"/>
  <c r="Q13" i="8"/>
  <c r="N13" i="8"/>
  <c r="K13" i="8"/>
  <c r="H13" i="8"/>
  <c r="E13" i="8"/>
  <c r="X12" i="8"/>
  <c r="Q12" i="8"/>
  <c r="N12" i="8"/>
  <c r="K12" i="8"/>
  <c r="H12" i="8"/>
  <c r="E12" i="8"/>
  <c r="X11" i="8"/>
  <c r="Q11" i="8"/>
  <c r="N11" i="8"/>
  <c r="K11" i="8"/>
  <c r="H11" i="8"/>
  <c r="H34" i="8" s="1"/>
  <c r="E11" i="8"/>
  <c r="X10" i="8"/>
  <c r="Q10" i="8"/>
  <c r="N10" i="8"/>
  <c r="K10" i="8"/>
  <c r="H10" i="8"/>
  <c r="E10" i="8"/>
  <c r="X9" i="8"/>
  <c r="X33" i="8" s="1"/>
  <c r="Q9" i="8"/>
  <c r="Q34" i="8" s="1"/>
  <c r="N9" i="8"/>
  <c r="N34" i="8" s="1"/>
  <c r="K9" i="8"/>
  <c r="H9" i="8"/>
  <c r="H33" i="8" s="1"/>
  <c r="E9" i="8"/>
  <c r="E33" i="8" s="1"/>
  <c r="S34" i="7"/>
  <c r="Q34" i="7"/>
  <c r="P34" i="7"/>
  <c r="O34" i="7"/>
  <c r="N34" i="7"/>
  <c r="M34" i="7"/>
  <c r="L34" i="7"/>
  <c r="J34" i="7"/>
  <c r="I34" i="7"/>
  <c r="H34" i="7"/>
  <c r="G34" i="7"/>
  <c r="F34" i="7"/>
  <c r="D34" i="7"/>
  <c r="C34" i="7"/>
  <c r="S33" i="7"/>
  <c r="R33" i="7"/>
  <c r="Q33" i="7"/>
  <c r="P33" i="7"/>
  <c r="O33" i="7"/>
  <c r="N33" i="7"/>
  <c r="M33" i="7"/>
  <c r="L33" i="7"/>
  <c r="J33" i="7"/>
  <c r="I33" i="7"/>
  <c r="G33" i="7"/>
  <c r="F33" i="7"/>
  <c r="D33" i="7"/>
  <c r="C33" i="7"/>
  <c r="S32" i="7"/>
  <c r="Q32" i="7"/>
  <c r="P32" i="7"/>
  <c r="O32" i="7"/>
  <c r="N32" i="7"/>
  <c r="M32" i="7"/>
  <c r="L32" i="7"/>
  <c r="J32" i="7"/>
  <c r="I32" i="7"/>
  <c r="K32" i="7" s="1"/>
  <c r="G32" i="7"/>
  <c r="F32" i="7"/>
  <c r="H32" i="7" s="1"/>
  <c r="D32" i="7"/>
  <c r="C32" i="7"/>
  <c r="E32" i="7" s="1"/>
  <c r="R31" i="7"/>
  <c r="K31" i="7"/>
  <c r="H31" i="7"/>
  <c r="E31" i="7"/>
  <c r="R30" i="7"/>
  <c r="K30" i="7"/>
  <c r="H30" i="7"/>
  <c r="E30" i="7"/>
  <c r="R29" i="7"/>
  <c r="K29" i="7"/>
  <c r="H29" i="7"/>
  <c r="E29" i="7"/>
  <c r="R28" i="7"/>
  <c r="K28" i="7"/>
  <c r="H28" i="7"/>
  <c r="E28" i="7"/>
  <c r="R27" i="7"/>
  <c r="K27" i="7"/>
  <c r="H27" i="7"/>
  <c r="E27" i="7"/>
  <c r="R26" i="7"/>
  <c r="K26" i="7"/>
  <c r="H26" i="7"/>
  <c r="E26" i="7"/>
  <c r="R25" i="7"/>
  <c r="K25" i="7"/>
  <c r="H25" i="7"/>
  <c r="E25" i="7"/>
  <c r="R24" i="7"/>
  <c r="K24" i="7"/>
  <c r="H24" i="7"/>
  <c r="E24" i="7"/>
  <c r="R23" i="7"/>
  <c r="K23" i="7"/>
  <c r="H23" i="7"/>
  <c r="E23" i="7"/>
  <c r="R22" i="7"/>
  <c r="K22" i="7"/>
  <c r="H22" i="7"/>
  <c r="E22" i="7"/>
  <c r="R21" i="7"/>
  <c r="K21" i="7"/>
  <c r="H21" i="7"/>
  <c r="E21" i="7"/>
  <c r="R20" i="7"/>
  <c r="K20" i="7"/>
  <c r="H20" i="7"/>
  <c r="E20" i="7"/>
  <c r="R19" i="7"/>
  <c r="K19" i="7"/>
  <c r="H19" i="7"/>
  <c r="E19" i="7"/>
  <c r="R18" i="7"/>
  <c r="K18" i="7"/>
  <c r="H18" i="7"/>
  <c r="E18" i="7"/>
  <c r="R17" i="7"/>
  <c r="K17" i="7"/>
  <c r="H17" i="7"/>
  <c r="E17" i="7"/>
  <c r="R16" i="7"/>
  <c r="K16" i="7"/>
  <c r="H16" i="7"/>
  <c r="E16" i="7"/>
  <c r="R15" i="7"/>
  <c r="K15" i="7"/>
  <c r="H15" i="7"/>
  <c r="E15" i="7"/>
  <c r="R14" i="7"/>
  <c r="K14" i="7"/>
  <c r="H14" i="7"/>
  <c r="E14" i="7"/>
  <c r="R13" i="7"/>
  <c r="K13" i="7"/>
  <c r="H13" i="7"/>
  <c r="E13" i="7"/>
  <c r="R12" i="7"/>
  <c r="K12" i="7"/>
  <c r="H12" i="7"/>
  <c r="E12" i="7"/>
  <c r="E33" i="7" s="1"/>
  <c r="R11" i="7"/>
  <c r="R32" i="7" s="1"/>
  <c r="K11" i="7"/>
  <c r="H11" i="7"/>
  <c r="H33" i="7" s="1"/>
  <c r="E11" i="7"/>
  <c r="R10" i="7"/>
  <c r="K10" i="7"/>
  <c r="K34" i="7" s="1"/>
  <c r="H10" i="7"/>
  <c r="E10" i="7"/>
  <c r="R9" i="7"/>
  <c r="R34" i="7" s="1"/>
  <c r="K9" i="7"/>
  <c r="K33" i="7" s="1"/>
  <c r="H9" i="7"/>
  <c r="E9" i="7"/>
  <c r="E34" i="7" s="1"/>
  <c r="Y34" i="6"/>
  <c r="W34" i="6"/>
  <c r="V34" i="6"/>
  <c r="U34" i="6"/>
  <c r="T34" i="6"/>
  <c r="S34" i="6"/>
  <c r="R34" i="6"/>
  <c r="P34" i="6"/>
  <c r="O34" i="6"/>
  <c r="M34" i="6"/>
  <c r="L34" i="6"/>
  <c r="J34" i="6"/>
  <c r="I34" i="6"/>
  <c r="G34" i="6"/>
  <c r="F34" i="6"/>
  <c r="D34" i="6"/>
  <c r="C34" i="6"/>
  <c r="Y33" i="6"/>
  <c r="W33" i="6"/>
  <c r="V33" i="6"/>
  <c r="U33" i="6"/>
  <c r="T33" i="6"/>
  <c r="S33" i="6"/>
  <c r="R33" i="6"/>
  <c r="P33" i="6"/>
  <c r="O33" i="6"/>
  <c r="M33" i="6"/>
  <c r="L33" i="6"/>
  <c r="J33" i="6"/>
  <c r="I33" i="6"/>
  <c r="G33" i="6"/>
  <c r="F33" i="6"/>
  <c r="D33" i="6"/>
  <c r="C33" i="6"/>
  <c r="Y32" i="6"/>
  <c r="W32" i="6"/>
  <c r="V32" i="6"/>
  <c r="U32" i="6"/>
  <c r="T32" i="6"/>
  <c r="S32" i="6"/>
  <c r="R32" i="6"/>
  <c r="P32" i="6"/>
  <c r="Q32" i="6" s="1"/>
  <c r="O32" i="6"/>
  <c r="N32" i="6"/>
  <c r="M32" i="6"/>
  <c r="L32" i="6"/>
  <c r="K32" i="6"/>
  <c r="J32" i="6"/>
  <c r="I32" i="6"/>
  <c r="G32" i="6"/>
  <c r="H32" i="6" s="1"/>
  <c r="F32" i="6"/>
  <c r="D32" i="6"/>
  <c r="C32" i="6"/>
  <c r="E32" i="6" s="1"/>
  <c r="X31" i="6"/>
  <c r="Q31" i="6"/>
  <c r="N31" i="6"/>
  <c r="K31" i="6"/>
  <c r="H31" i="6"/>
  <c r="E31" i="6"/>
  <c r="X30" i="6"/>
  <c r="Q30" i="6"/>
  <c r="N30" i="6"/>
  <c r="K30" i="6"/>
  <c r="H30" i="6"/>
  <c r="E30" i="6"/>
  <c r="X29" i="6"/>
  <c r="Q29" i="6"/>
  <c r="N29" i="6"/>
  <c r="K29" i="6"/>
  <c r="H29" i="6"/>
  <c r="E29" i="6"/>
  <c r="X28" i="6"/>
  <c r="Q28" i="6"/>
  <c r="N28" i="6"/>
  <c r="K28" i="6"/>
  <c r="H28" i="6"/>
  <c r="E28" i="6"/>
  <c r="X27" i="6"/>
  <c r="Q27" i="6"/>
  <c r="N27" i="6"/>
  <c r="K27" i="6"/>
  <c r="H27" i="6"/>
  <c r="E27" i="6"/>
  <c r="X26" i="6"/>
  <c r="Q26" i="6"/>
  <c r="N26" i="6"/>
  <c r="K26" i="6"/>
  <c r="H26" i="6"/>
  <c r="E26" i="6"/>
  <c r="X25" i="6"/>
  <c r="Q25" i="6"/>
  <c r="N25" i="6"/>
  <c r="K25" i="6"/>
  <c r="H25" i="6"/>
  <c r="E25" i="6"/>
  <c r="X24" i="6"/>
  <c r="Q24" i="6"/>
  <c r="N24" i="6"/>
  <c r="K24" i="6"/>
  <c r="H24" i="6"/>
  <c r="E24" i="6"/>
  <c r="X23" i="6"/>
  <c r="Q23" i="6"/>
  <c r="N23" i="6"/>
  <c r="K23" i="6"/>
  <c r="H23" i="6"/>
  <c r="E23" i="6"/>
  <c r="X22" i="6"/>
  <c r="Q22" i="6"/>
  <c r="N22" i="6"/>
  <c r="K22" i="6"/>
  <c r="H22" i="6"/>
  <c r="E22" i="6"/>
  <c r="X21" i="6"/>
  <c r="Q21" i="6"/>
  <c r="N21" i="6"/>
  <c r="K21" i="6"/>
  <c r="H21" i="6"/>
  <c r="E21" i="6"/>
  <c r="X20" i="6"/>
  <c r="Q20" i="6"/>
  <c r="N20" i="6"/>
  <c r="K20" i="6"/>
  <c r="H20" i="6"/>
  <c r="E20" i="6"/>
  <c r="X19" i="6"/>
  <c r="Q19" i="6"/>
  <c r="N19" i="6"/>
  <c r="K19" i="6"/>
  <c r="H19" i="6"/>
  <c r="E19" i="6"/>
  <c r="X18" i="6"/>
  <c r="Q18" i="6"/>
  <c r="N18" i="6"/>
  <c r="K18" i="6"/>
  <c r="H18" i="6"/>
  <c r="E18" i="6"/>
  <c r="X17" i="6"/>
  <c r="Q17" i="6"/>
  <c r="N17" i="6"/>
  <c r="K17" i="6"/>
  <c r="H17" i="6"/>
  <c r="E17" i="6"/>
  <c r="X16" i="6"/>
  <c r="Q16" i="6"/>
  <c r="N16" i="6"/>
  <c r="K16" i="6"/>
  <c r="H16" i="6"/>
  <c r="E16" i="6"/>
  <c r="E34" i="6" s="1"/>
  <c r="X15" i="6"/>
  <c r="Q15" i="6"/>
  <c r="N15" i="6"/>
  <c r="K15" i="6"/>
  <c r="H15" i="6"/>
  <c r="E15" i="6"/>
  <c r="X14" i="6"/>
  <c r="Q14" i="6"/>
  <c r="N14" i="6"/>
  <c r="K14" i="6"/>
  <c r="H14" i="6"/>
  <c r="E14" i="6"/>
  <c r="X13" i="6"/>
  <c r="Q13" i="6"/>
  <c r="N13" i="6"/>
  <c r="K13" i="6"/>
  <c r="H13" i="6"/>
  <c r="E13" i="6"/>
  <c r="X12" i="6"/>
  <c r="Q12" i="6"/>
  <c r="N12" i="6"/>
  <c r="K12" i="6"/>
  <c r="H12" i="6"/>
  <c r="E12" i="6"/>
  <c r="X11" i="6"/>
  <c r="Q11" i="6"/>
  <c r="N11" i="6"/>
  <c r="K11" i="6"/>
  <c r="H11" i="6"/>
  <c r="E11" i="6"/>
  <c r="X10" i="6"/>
  <c r="Q10" i="6"/>
  <c r="Q33" i="6" s="1"/>
  <c r="N10" i="6"/>
  <c r="N33" i="6" s="1"/>
  <c r="K10" i="6"/>
  <c r="H10" i="6"/>
  <c r="E10" i="6"/>
  <c r="X9" i="6"/>
  <c r="X33" i="6" s="1"/>
  <c r="Q9" i="6"/>
  <c r="Q34" i="6" s="1"/>
  <c r="N9" i="6"/>
  <c r="N34" i="6" s="1"/>
  <c r="K9" i="6"/>
  <c r="K34" i="6" s="1"/>
  <c r="H9" i="6"/>
  <c r="H33" i="6" s="1"/>
  <c r="E9" i="6"/>
  <c r="E33" i="6" s="1"/>
  <c r="Y34" i="5"/>
  <c r="W34" i="5"/>
  <c r="V34" i="5"/>
  <c r="U34" i="5"/>
  <c r="T34" i="5"/>
  <c r="S34" i="5"/>
  <c r="R34" i="5"/>
  <c r="P34" i="5"/>
  <c r="O34" i="5"/>
  <c r="M34" i="5"/>
  <c r="L34" i="5"/>
  <c r="J34" i="5"/>
  <c r="I34" i="5"/>
  <c r="G34" i="5"/>
  <c r="F34" i="5"/>
  <c r="D34" i="5"/>
  <c r="C34" i="5"/>
  <c r="Y33" i="5"/>
  <c r="W33" i="5"/>
  <c r="V33" i="5"/>
  <c r="U33" i="5"/>
  <c r="T33" i="5"/>
  <c r="S33" i="5"/>
  <c r="R33" i="5"/>
  <c r="P33" i="5"/>
  <c r="O33" i="5"/>
  <c r="M33" i="5"/>
  <c r="L33" i="5"/>
  <c r="J33" i="5"/>
  <c r="I33" i="5"/>
  <c r="G33" i="5"/>
  <c r="F33" i="5"/>
  <c r="D33" i="5"/>
  <c r="C33" i="5"/>
  <c r="Y32" i="5"/>
  <c r="W32" i="5"/>
  <c r="V32" i="5"/>
  <c r="U32" i="5"/>
  <c r="T32" i="5"/>
  <c r="S32" i="5"/>
  <c r="R32" i="5"/>
  <c r="P32" i="5"/>
  <c r="O32" i="5"/>
  <c r="Q32" i="5" s="1"/>
  <c r="M32" i="5"/>
  <c r="L32" i="5"/>
  <c r="N32" i="5" s="1"/>
  <c r="J32" i="5"/>
  <c r="I32" i="5"/>
  <c r="K32" i="5" s="1"/>
  <c r="G32" i="5"/>
  <c r="F32" i="5"/>
  <c r="H32" i="5" s="1"/>
  <c r="D32" i="5"/>
  <c r="C32" i="5"/>
  <c r="E32" i="5" s="1"/>
  <c r="X31" i="5"/>
  <c r="Q31" i="5"/>
  <c r="N31" i="5"/>
  <c r="K31" i="5"/>
  <c r="H31" i="5"/>
  <c r="E31" i="5"/>
  <c r="X30" i="5"/>
  <c r="Q30" i="5"/>
  <c r="N30" i="5"/>
  <c r="K30" i="5"/>
  <c r="H30" i="5"/>
  <c r="E30" i="5"/>
  <c r="X29" i="5"/>
  <c r="Q29" i="5"/>
  <c r="N29" i="5"/>
  <c r="K29" i="5"/>
  <c r="H29" i="5"/>
  <c r="E29" i="5"/>
  <c r="X28" i="5"/>
  <c r="Q28" i="5"/>
  <c r="N28" i="5"/>
  <c r="K28" i="5"/>
  <c r="H28" i="5"/>
  <c r="E28" i="5"/>
  <c r="X27" i="5"/>
  <c r="Q27" i="5"/>
  <c r="N27" i="5"/>
  <c r="K27" i="5"/>
  <c r="H27" i="5"/>
  <c r="E27" i="5"/>
  <c r="X26" i="5"/>
  <c r="Q26" i="5"/>
  <c r="N26" i="5"/>
  <c r="K26" i="5"/>
  <c r="H26" i="5"/>
  <c r="E26" i="5"/>
  <c r="X25" i="5"/>
  <c r="Q25" i="5"/>
  <c r="N25" i="5"/>
  <c r="K25" i="5"/>
  <c r="H25" i="5"/>
  <c r="E25" i="5"/>
  <c r="X24" i="5"/>
  <c r="Q24" i="5"/>
  <c r="N24" i="5"/>
  <c r="K24" i="5"/>
  <c r="H24" i="5"/>
  <c r="E24" i="5"/>
  <c r="X23" i="5"/>
  <c r="Q23" i="5"/>
  <c r="N23" i="5"/>
  <c r="K23" i="5"/>
  <c r="H23" i="5"/>
  <c r="E23" i="5"/>
  <c r="X22" i="5"/>
  <c r="Q22" i="5"/>
  <c r="N22" i="5"/>
  <c r="K22" i="5"/>
  <c r="H22" i="5"/>
  <c r="E22" i="5"/>
  <c r="X21" i="5"/>
  <c r="Q21" i="5"/>
  <c r="N21" i="5"/>
  <c r="K21" i="5"/>
  <c r="H21" i="5"/>
  <c r="E21" i="5"/>
  <c r="X20" i="5"/>
  <c r="Q20" i="5"/>
  <c r="N20" i="5"/>
  <c r="K20" i="5"/>
  <c r="H20" i="5"/>
  <c r="E20" i="5"/>
  <c r="X19" i="5"/>
  <c r="Q19" i="5"/>
  <c r="N19" i="5"/>
  <c r="K19" i="5"/>
  <c r="H19" i="5"/>
  <c r="E19" i="5"/>
  <c r="X18" i="5"/>
  <c r="Q18" i="5"/>
  <c r="N18" i="5"/>
  <c r="K18" i="5"/>
  <c r="H18" i="5"/>
  <c r="E18" i="5"/>
  <c r="X17" i="5"/>
  <c r="Q17" i="5"/>
  <c r="N17" i="5"/>
  <c r="K17" i="5"/>
  <c r="H17" i="5"/>
  <c r="E17" i="5"/>
  <c r="X16" i="5"/>
  <c r="Q16" i="5"/>
  <c r="N16" i="5"/>
  <c r="K16" i="5"/>
  <c r="H16" i="5"/>
  <c r="E16" i="5"/>
  <c r="E34" i="5" s="1"/>
  <c r="X15" i="5"/>
  <c r="X33" i="5" s="1"/>
  <c r="Q15" i="5"/>
  <c r="N15" i="5"/>
  <c r="K15" i="5"/>
  <c r="H15" i="5"/>
  <c r="E15" i="5"/>
  <c r="X14" i="5"/>
  <c r="Q14" i="5"/>
  <c r="N14" i="5"/>
  <c r="K14" i="5"/>
  <c r="H14" i="5"/>
  <c r="E14" i="5"/>
  <c r="X13" i="5"/>
  <c r="X34" i="5" s="1"/>
  <c r="Q13" i="5"/>
  <c r="N13" i="5"/>
  <c r="K13" i="5"/>
  <c r="K33" i="5" s="1"/>
  <c r="H13" i="5"/>
  <c r="H33" i="5" s="1"/>
  <c r="E13" i="5"/>
  <c r="X12" i="5"/>
  <c r="Q12" i="5"/>
  <c r="N12" i="5"/>
  <c r="K12" i="5"/>
  <c r="K34" i="5" s="1"/>
  <c r="H12" i="5"/>
  <c r="E12" i="5"/>
  <c r="X11" i="5"/>
  <c r="Q11" i="5"/>
  <c r="N11" i="5"/>
  <c r="K11" i="5"/>
  <c r="H11" i="5"/>
  <c r="H34" i="5" s="1"/>
  <c r="E11" i="5"/>
  <c r="X10" i="5"/>
  <c r="Q10" i="5"/>
  <c r="Q34" i="5" s="1"/>
  <c r="N10" i="5"/>
  <c r="K10" i="5"/>
  <c r="H10" i="5"/>
  <c r="E10" i="5"/>
  <c r="X9" i="5"/>
  <c r="X32" i="5" s="1"/>
  <c r="Q9" i="5"/>
  <c r="Q33" i="5" s="1"/>
  <c r="N9" i="5"/>
  <c r="N34" i="5" s="1"/>
  <c r="K9" i="5"/>
  <c r="H9" i="5"/>
  <c r="E9" i="5"/>
  <c r="E33" i="5" s="1"/>
  <c r="Y34" i="4"/>
  <c r="W34" i="4"/>
  <c r="V34" i="4"/>
  <c r="U34" i="4"/>
  <c r="T34" i="4"/>
  <c r="S34" i="4"/>
  <c r="R34" i="4"/>
  <c r="P34" i="4"/>
  <c r="O34" i="4"/>
  <c r="M34" i="4"/>
  <c r="L34" i="4"/>
  <c r="J34" i="4"/>
  <c r="I34" i="4"/>
  <c r="G34" i="4"/>
  <c r="F34" i="4"/>
  <c r="D34" i="4"/>
  <c r="C34" i="4"/>
  <c r="Y33" i="4"/>
  <c r="W33" i="4"/>
  <c r="V33" i="4"/>
  <c r="U33" i="4"/>
  <c r="T33" i="4"/>
  <c r="S33" i="4"/>
  <c r="R33" i="4"/>
  <c r="P33" i="4"/>
  <c r="O33" i="4"/>
  <c r="M33" i="4"/>
  <c r="L33" i="4"/>
  <c r="J33" i="4"/>
  <c r="I33" i="4"/>
  <c r="G33" i="4"/>
  <c r="F33" i="4"/>
  <c r="D33" i="4"/>
  <c r="C33" i="4"/>
  <c r="Y32" i="4"/>
  <c r="W32" i="4"/>
  <c r="V32" i="4"/>
  <c r="U32" i="4"/>
  <c r="T32" i="4"/>
  <c r="S32" i="4"/>
  <c r="R32" i="4"/>
  <c r="Q32" i="4"/>
  <c r="P32" i="4"/>
  <c r="O32" i="4"/>
  <c r="N32" i="4"/>
  <c r="M32" i="4"/>
  <c r="L32" i="4"/>
  <c r="J32" i="4"/>
  <c r="I32" i="4"/>
  <c r="K32" i="4" s="1"/>
  <c r="H32" i="4"/>
  <c r="G32" i="4"/>
  <c r="F32" i="4"/>
  <c r="E32" i="4"/>
  <c r="D32" i="4"/>
  <c r="C32" i="4"/>
  <c r="X31" i="4"/>
  <c r="Q31" i="4"/>
  <c r="N31" i="4"/>
  <c r="K31" i="4"/>
  <c r="H31" i="4"/>
  <c r="E31" i="4"/>
  <c r="X30" i="4"/>
  <c r="Q30" i="4"/>
  <c r="N30" i="4"/>
  <c r="K30" i="4"/>
  <c r="H30" i="4"/>
  <c r="E30" i="4"/>
  <c r="X29" i="4"/>
  <c r="Q29" i="4"/>
  <c r="N29" i="4"/>
  <c r="K29" i="4"/>
  <c r="H29" i="4"/>
  <c r="E29" i="4"/>
  <c r="X28" i="4"/>
  <c r="Q28" i="4"/>
  <c r="N28" i="4"/>
  <c r="K28" i="4"/>
  <c r="H28" i="4"/>
  <c r="E28" i="4"/>
  <c r="X27" i="4"/>
  <c r="Q27" i="4"/>
  <c r="N27" i="4"/>
  <c r="K27" i="4"/>
  <c r="H27" i="4"/>
  <c r="E27" i="4"/>
  <c r="X26" i="4"/>
  <c r="Q26" i="4"/>
  <c r="N26" i="4"/>
  <c r="K26" i="4"/>
  <c r="H26" i="4"/>
  <c r="E26" i="4"/>
  <c r="X25" i="4"/>
  <c r="Q25" i="4"/>
  <c r="N25" i="4"/>
  <c r="K25" i="4"/>
  <c r="H25" i="4"/>
  <c r="E25" i="4"/>
  <c r="X24" i="4"/>
  <c r="Q24" i="4"/>
  <c r="N24" i="4"/>
  <c r="K24" i="4"/>
  <c r="H24" i="4"/>
  <c r="E24" i="4"/>
  <c r="X23" i="4"/>
  <c r="Q23" i="4"/>
  <c r="N23" i="4"/>
  <c r="K23" i="4"/>
  <c r="H23" i="4"/>
  <c r="E23" i="4"/>
  <c r="X22" i="4"/>
  <c r="Q22" i="4"/>
  <c r="N22" i="4"/>
  <c r="K22" i="4"/>
  <c r="H22" i="4"/>
  <c r="E22" i="4"/>
  <c r="X21" i="4"/>
  <c r="Q21" i="4"/>
  <c r="N21" i="4"/>
  <c r="K21" i="4"/>
  <c r="H21" i="4"/>
  <c r="E21" i="4"/>
  <c r="X20" i="4"/>
  <c r="Q20" i="4"/>
  <c r="N20" i="4"/>
  <c r="K20" i="4"/>
  <c r="H20" i="4"/>
  <c r="E20" i="4"/>
  <c r="X19" i="4"/>
  <c r="Q19" i="4"/>
  <c r="N19" i="4"/>
  <c r="K19" i="4"/>
  <c r="H19" i="4"/>
  <c r="E19" i="4"/>
  <c r="X18" i="4"/>
  <c r="Q18" i="4"/>
  <c r="N18" i="4"/>
  <c r="K18" i="4"/>
  <c r="H18" i="4"/>
  <c r="E18" i="4"/>
  <c r="X17" i="4"/>
  <c r="Q17" i="4"/>
  <c r="N17" i="4"/>
  <c r="K17" i="4"/>
  <c r="H17" i="4"/>
  <c r="E17" i="4"/>
  <c r="X16" i="4"/>
  <c r="Q16" i="4"/>
  <c r="N16" i="4"/>
  <c r="K16" i="4"/>
  <c r="H16" i="4"/>
  <c r="E16" i="4"/>
  <c r="X15" i="4"/>
  <c r="Q15" i="4"/>
  <c r="N15" i="4"/>
  <c r="K15" i="4"/>
  <c r="H15" i="4"/>
  <c r="E15" i="4"/>
  <c r="X14" i="4"/>
  <c r="Q14" i="4"/>
  <c r="N14" i="4"/>
  <c r="K14" i="4"/>
  <c r="H14" i="4"/>
  <c r="E14" i="4"/>
  <c r="X13" i="4"/>
  <c r="Q13" i="4"/>
  <c r="N13" i="4"/>
  <c r="K13" i="4"/>
  <c r="H13" i="4"/>
  <c r="E13" i="4"/>
  <c r="X12" i="4"/>
  <c r="Q12" i="4"/>
  <c r="N12" i="4"/>
  <c r="K12" i="4"/>
  <c r="H12" i="4"/>
  <c r="H33" i="4" s="1"/>
  <c r="E12" i="4"/>
  <c r="X11" i="4"/>
  <c r="Q11" i="4"/>
  <c r="Q33" i="4" s="1"/>
  <c r="N11" i="4"/>
  <c r="K11" i="4"/>
  <c r="H11" i="4"/>
  <c r="E11" i="4"/>
  <c r="X10" i="4"/>
  <c r="Q10" i="4"/>
  <c r="N10" i="4"/>
  <c r="N33" i="4" s="1"/>
  <c r="K10" i="4"/>
  <c r="K34" i="4" s="1"/>
  <c r="H10" i="4"/>
  <c r="H34" i="4" s="1"/>
  <c r="E10" i="4"/>
  <c r="X9" i="4"/>
  <c r="X32" i="4" s="1"/>
  <c r="Q9" i="4"/>
  <c r="N9" i="4"/>
  <c r="N34" i="4" s="1"/>
  <c r="K9" i="4"/>
  <c r="H9" i="4"/>
  <c r="E9" i="4"/>
  <c r="E33" i="4" s="1"/>
  <c r="S34" i="3"/>
  <c r="Q34" i="3"/>
  <c r="P34" i="3"/>
  <c r="O34" i="3"/>
  <c r="N34" i="3"/>
  <c r="M34" i="3"/>
  <c r="L34" i="3"/>
  <c r="J34" i="3"/>
  <c r="I34" i="3"/>
  <c r="G34" i="3"/>
  <c r="F34" i="3"/>
  <c r="D34" i="3"/>
  <c r="C34" i="3"/>
  <c r="S33" i="3"/>
  <c r="Q33" i="3"/>
  <c r="P33" i="3"/>
  <c r="O33" i="3"/>
  <c r="N33" i="3"/>
  <c r="M33" i="3"/>
  <c r="L33" i="3"/>
  <c r="J33" i="3"/>
  <c r="I33" i="3"/>
  <c r="H33" i="3"/>
  <c r="G33" i="3"/>
  <c r="F33" i="3"/>
  <c r="D33" i="3"/>
  <c r="C33" i="3"/>
  <c r="S32" i="3"/>
  <c r="Q32" i="3"/>
  <c r="P32" i="3"/>
  <c r="O32" i="3"/>
  <c r="N32" i="3"/>
  <c r="M32" i="3"/>
  <c r="L32" i="3"/>
  <c r="K32" i="3"/>
  <c r="J32" i="3"/>
  <c r="I32" i="3"/>
  <c r="G32" i="3"/>
  <c r="F32" i="3"/>
  <c r="H32" i="3" s="1"/>
  <c r="E32" i="3"/>
  <c r="D32" i="3"/>
  <c r="C32" i="3"/>
  <c r="R31" i="3"/>
  <c r="K31" i="3"/>
  <c r="H31" i="3"/>
  <c r="E31" i="3"/>
  <c r="R30" i="3"/>
  <c r="K30" i="3"/>
  <c r="H30" i="3"/>
  <c r="E30" i="3"/>
  <c r="R29" i="3"/>
  <c r="K29" i="3"/>
  <c r="H29" i="3"/>
  <c r="E29" i="3"/>
  <c r="R28" i="3"/>
  <c r="K28" i="3"/>
  <c r="H28" i="3"/>
  <c r="E28" i="3"/>
  <c r="R27" i="3"/>
  <c r="K27" i="3"/>
  <c r="H27" i="3"/>
  <c r="E27" i="3"/>
  <c r="R26" i="3"/>
  <c r="K26" i="3"/>
  <c r="H26" i="3"/>
  <c r="E26" i="3"/>
  <c r="R25" i="3"/>
  <c r="K25" i="3"/>
  <c r="H25" i="3"/>
  <c r="E25" i="3"/>
  <c r="R24" i="3"/>
  <c r="K24" i="3"/>
  <c r="H24" i="3"/>
  <c r="E24" i="3"/>
  <c r="R23" i="3"/>
  <c r="K23" i="3"/>
  <c r="H23" i="3"/>
  <c r="E23" i="3"/>
  <c r="R22" i="3"/>
  <c r="K22" i="3"/>
  <c r="H22" i="3"/>
  <c r="E22" i="3"/>
  <c r="R21" i="3"/>
  <c r="K21" i="3"/>
  <c r="H21" i="3"/>
  <c r="E21" i="3"/>
  <c r="R20" i="3"/>
  <c r="K20" i="3"/>
  <c r="H20" i="3"/>
  <c r="E20" i="3"/>
  <c r="R19" i="3"/>
  <c r="K19" i="3"/>
  <c r="H19" i="3"/>
  <c r="E19" i="3"/>
  <c r="R18" i="3"/>
  <c r="K18" i="3"/>
  <c r="H18" i="3"/>
  <c r="E18" i="3"/>
  <c r="R17" i="3"/>
  <c r="K17" i="3"/>
  <c r="H17" i="3"/>
  <c r="E17" i="3"/>
  <c r="R16" i="3"/>
  <c r="K16" i="3"/>
  <c r="H16" i="3"/>
  <c r="E16" i="3"/>
  <c r="R15" i="3"/>
  <c r="K15" i="3"/>
  <c r="H15" i="3"/>
  <c r="E15" i="3"/>
  <c r="R14" i="3"/>
  <c r="K14" i="3"/>
  <c r="H14" i="3"/>
  <c r="E14" i="3"/>
  <c r="R13" i="3"/>
  <c r="K13" i="3"/>
  <c r="H13" i="3"/>
  <c r="E13" i="3"/>
  <c r="R12" i="3"/>
  <c r="K12" i="3"/>
  <c r="H12" i="3"/>
  <c r="E12" i="3"/>
  <c r="R11" i="3"/>
  <c r="K11" i="3"/>
  <c r="H11" i="3"/>
  <c r="E11" i="3"/>
  <c r="R10" i="3"/>
  <c r="R32" i="3" s="1"/>
  <c r="K10" i="3"/>
  <c r="H10" i="3"/>
  <c r="E10" i="3"/>
  <c r="E33" i="3" s="1"/>
  <c r="R9" i="3"/>
  <c r="R34" i="3" s="1"/>
  <c r="K9" i="3"/>
  <c r="K34" i="3" s="1"/>
  <c r="H9" i="3"/>
  <c r="H34" i="3" s="1"/>
  <c r="E9" i="3"/>
  <c r="E34" i="3" s="1"/>
  <c r="S34" i="2"/>
  <c r="Q34" i="2"/>
  <c r="P34" i="2"/>
  <c r="O34" i="2"/>
  <c r="N34" i="2"/>
  <c r="M34" i="2"/>
  <c r="L34" i="2"/>
  <c r="J34" i="2"/>
  <c r="I34" i="2"/>
  <c r="H34" i="2"/>
  <c r="G34" i="2"/>
  <c r="F34" i="2"/>
  <c r="D34" i="2"/>
  <c r="C34" i="2"/>
  <c r="S33" i="2"/>
  <c r="Q33" i="2"/>
  <c r="P33" i="2"/>
  <c r="O33" i="2"/>
  <c r="N33" i="2"/>
  <c r="M33" i="2"/>
  <c r="L33" i="2"/>
  <c r="J33" i="2"/>
  <c r="I33" i="2"/>
  <c r="G33" i="2"/>
  <c r="F33" i="2"/>
  <c r="D33" i="2"/>
  <c r="C33" i="2"/>
  <c r="S32" i="2"/>
  <c r="Q32" i="2"/>
  <c r="P32" i="2"/>
  <c r="O32" i="2"/>
  <c r="N32" i="2"/>
  <c r="M32" i="2"/>
  <c r="L32" i="2"/>
  <c r="J32" i="2"/>
  <c r="K32" i="2" s="1"/>
  <c r="I32" i="2"/>
  <c r="H32" i="2"/>
  <c r="G32" i="2"/>
  <c r="F32" i="2"/>
  <c r="E32" i="2"/>
  <c r="D32" i="2"/>
  <c r="C32" i="2"/>
  <c r="R31" i="2"/>
  <c r="K31" i="2"/>
  <c r="H31" i="2"/>
  <c r="E31" i="2"/>
  <c r="R30" i="2"/>
  <c r="K30" i="2"/>
  <c r="H30" i="2"/>
  <c r="E30" i="2"/>
  <c r="R29" i="2"/>
  <c r="K29" i="2"/>
  <c r="H29" i="2"/>
  <c r="E29" i="2"/>
  <c r="R28" i="2"/>
  <c r="K28" i="2"/>
  <c r="H28" i="2"/>
  <c r="E28" i="2"/>
  <c r="R27" i="2"/>
  <c r="K27" i="2"/>
  <c r="H27" i="2"/>
  <c r="E27" i="2"/>
  <c r="R26" i="2"/>
  <c r="K26" i="2"/>
  <c r="H26" i="2"/>
  <c r="E26" i="2"/>
  <c r="R25" i="2"/>
  <c r="K25" i="2"/>
  <c r="H25" i="2"/>
  <c r="E25" i="2"/>
  <c r="R24" i="2"/>
  <c r="K24" i="2"/>
  <c r="H24" i="2"/>
  <c r="E24" i="2"/>
  <c r="R23" i="2"/>
  <c r="K23" i="2"/>
  <c r="H23" i="2"/>
  <c r="E23" i="2"/>
  <c r="R22" i="2"/>
  <c r="K22" i="2"/>
  <c r="H22" i="2"/>
  <c r="E22" i="2"/>
  <c r="R21" i="2"/>
  <c r="K21" i="2"/>
  <c r="H21" i="2"/>
  <c r="E21" i="2"/>
  <c r="R20" i="2"/>
  <c r="K20" i="2"/>
  <c r="H20" i="2"/>
  <c r="E20" i="2"/>
  <c r="R19" i="2"/>
  <c r="K19" i="2"/>
  <c r="H19" i="2"/>
  <c r="E19" i="2"/>
  <c r="R18" i="2"/>
  <c r="K18" i="2"/>
  <c r="H18" i="2"/>
  <c r="E18" i="2"/>
  <c r="R17" i="2"/>
  <c r="K17" i="2"/>
  <c r="H17" i="2"/>
  <c r="E17" i="2"/>
  <c r="R16" i="2"/>
  <c r="K16" i="2"/>
  <c r="H16" i="2"/>
  <c r="E16" i="2"/>
  <c r="R15" i="2"/>
  <c r="K15" i="2"/>
  <c r="H15" i="2"/>
  <c r="E15" i="2"/>
  <c r="R14" i="2"/>
  <c r="K14" i="2"/>
  <c r="H14" i="2"/>
  <c r="E14" i="2"/>
  <c r="R13" i="2"/>
  <c r="K13" i="2"/>
  <c r="H13" i="2"/>
  <c r="E13" i="2"/>
  <c r="R12" i="2"/>
  <c r="K12" i="2"/>
  <c r="H12" i="2"/>
  <c r="E12" i="2"/>
  <c r="R11" i="2"/>
  <c r="K11" i="2"/>
  <c r="H11" i="2"/>
  <c r="E11" i="2"/>
  <c r="R10" i="2"/>
  <c r="K10" i="2"/>
  <c r="K34" i="2" s="1"/>
  <c r="H10" i="2"/>
  <c r="E10" i="2"/>
  <c r="R9" i="2"/>
  <c r="R34" i="2" s="1"/>
  <c r="K9" i="2"/>
  <c r="H9" i="2"/>
  <c r="H33" i="2" s="1"/>
  <c r="E9" i="2"/>
  <c r="E34" i="2" s="1"/>
  <c r="Y34" i="1"/>
  <c r="W34" i="1"/>
  <c r="V34" i="1"/>
  <c r="U34" i="1"/>
  <c r="T34" i="1"/>
  <c r="S34" i="1"/>
  <c r="R34" i="1"/>
  <c r="P34" i="1"/>
  <c r="O34" i="1"/>
  <c r="M34" i="1"/>
  <c r="L34" i="1"/>
  <c r="J34" i="1"/>
  <c r="I34" i="1"/>
  <c r="G34" i="1"/>
  <c r="F34" i="1"/>
  <c r="D34" i="1"/>
  <c r="C34" i="1"/>
  <c r="Y33" i="1"/>
  <c r="W33" i="1"/>
  <c r="V33" i="1"/>
  <c r="U33" i="1"/>
  <c r="T33" i="1"/>
  <c r="S33" i="1"/>
  <c r="R33" i="1"/>
  <c r="P33" i="1"/>
  <c r="O33" i="1"/>
  <c r="M33" i="1"/>
  <c r="L33" i="1"/>
  <c r="K33" i="1"/>
  <c r="J33" i="1"/>
  <c r="I33" i="1"/>
  <c r="H33" i="1"/>
  <c r="G33" i="1"/>
  <c r="F33" i="1"/>
  <c r="D33" i="1"/>
  <c r="C33" i="1"/>
  <c r="Y32" i="1"/>
  <c r="W32" i="1"/>
  <c r="V32" i="1"/>
  <c r="U32" i="1"/>
  <c r="T32" i="1"/>
  <c r="S32" i="1"/>
  <c r="R32" i="1"/>
  <c r="P32" i="1"/>
  <c r="O32" i="1"/>
  <c r="Q32" i="1" s="1"/>
  <c r="N32" i="1"/>
  <c r="M32" i="1"/>
  <c r="L32" i="1"/>
  <c r="K32" i="1"/>
  <c r="J32" i="1"/>
  <c r="I32" i="1"/>
  <c r="G32" i="1"/>
  <c r="F32" i="1"/>
  <c r="H32" i="1" s="1"/>
  <c r="E32" i="1"/>
  <c r="D32" i="1"/>
  <c r="C32" i="1"/>
  <c r="X31" i="1"/>
  <c r="Q31" i="1"/>
  <c r="N31" i="1"/>
  <c r="K31" i="1"/>
  <c r="H31" i="1"/>
  <c r="E31" i="1"/>
  <c r="X30" i="1"/>
  <c r="Q30" i="1"/>
  <c r="N30" i="1"/>
  <c r="K30" i="1"/>
  <c r="H30" i="1"/>
  <c r="E30" i="1"/>
  <c r="X29" i="1"/>
  <c r="Q29" i="1"/>
  <c r="N29" i="1"/>
  <c r="K29" i="1"/>
  <c r="H29" i="1"/>
  <c r="E29" i="1"/>
  <c r="X28" i="1"/>
  <c r="Q28" i="1"/>
  <c r="N28" i="1"/>
  <c r="K28" i="1"/>
  <c r="H28" i="1"/>
  <c r="E28" i="1"/>
  <c r="X27" i="1"/>
  <c r="Q27" i="1"/>
  <c r="N27" i="1"/>
  <c r="K27" i="1"/>
  <c r="H27" i="1"/>
  <c r="E27" i="1"/>
  <c r="X26" i="1"/>
  <c r="Q26" i="1"/>
  <c r="N26" i="1"/>
  <c r="K26" i="1"/>
  <c r="H26" i="1"/>
  <c r="E26" i="1"/>
  <c r="X25" i="1"/>
  <c r="Q25" i="1"/>
  <c r="N25" i="1"/>
  <c r="K25" i="1"/>
  <c r="H25" i="1"/>
  <c r="E25" i="1"/>
  <c r="X24" i="1"/>
  <c r="Q24" i="1"/>
  <c r="N24" i="1"/>
  <c r="K24" i="1"/>
  <c r="H24" i="1"/>
  <c r="E24" i="1"/>
  <c r="X23" i="1"/>
  <c r="Q23" i="1"/>
  <c r="N23" i="1"/>
  <c r="K23" i="1"/>
  <c r="H23" i="1"/>
  <c r="E23" i="1"/>
  <c r="X22" i="1"/>
  <c r="Q22" i="1"/>
  <c r="N22" i="1"/>
  <c r="K22" i="1"/>
  <c r="H22" i="1"/>
  <c r="E22" i="1"/>
  <c r="X21" i="1"/>
  <c r="Q21" i="1"/>
  <c r="N21" i="1"/>
  <c r="K21" i="1"/>
  <c r="H21" i="1"/>
  <c r="E21" i="1"/>
  <c r="X20" i="1"/>
  <c r="Q20" i="1"/>
  <c r="N20" i="1"/>
  <c r="K20" i="1"/>
  <c r="H20" i="1"/>
  <c r="E20" i="1"/>
  <c r="X19" i="1"/>
  <c r="Q19" i="1"/>
  <c r="N19" i="1"/>
  <c r="K19" i="1"/>
  <c r="H19" i="1"/>
  <c r="E19" i="1"/>
  <c r="X18" i="1"/>
  <c r="Q18" i="1"/>
  <c r="N18" i="1"/>
  <c r="K18" i="1"/>
  <c r="H18" i="1"/>
  <c r="E18" i="1"/>
  <c r="X17" i="1"/>
  <c r="Q17" i="1"/>
  <c r="N17" i="1"/>
  <c r="K17" i="1"/>
  <c r="H17" i="1"/>
  <c r="E17" i="1"/>
  <c r="X16" i="1"/>
  <c r="Q16" i="1"/>
  <c r="N16" i="1"/>
  <c r="K16" i="1"/>
  <c r="H16" i="1"/>
  <c r="E16" i="1"/>
  <c r="X15" i="1"/>
  <c r="Q15" i="1"/>
  <c r="N15" i="1"/>
  <c r="K15" i="1"/>
  <c r="H15" i="1"/>
  <c r="E15" i="1"/>
  <c r="X14" i="1"/>
  <c r="Q14" i="1"/>
  <c r="N14" i="1"/>
  <c r="K14" i="1"/>
  <c r="H14" i="1"/>
  <c r="E14" i="1"/>
  <c r="X13" i="1"/>
  <c r="Q13" i="1"/>
  <c r="N13" i="1"/>
  <c r="K13" i="1"/>
  <c r="H13" i="1"/>
  <c r="E13" i="1"/>
  <c r="X12" i="1"/>
  <c r="Q12" i="1"/>
  <c r="Q34" i="1" s="1"/>
  <c r="N12" i="1"/>
  <c r="K12" i="1"/>
  <c r="H12" i="1"/>
  <c r="E12" i="1"/>
  <c r="X11" i="1"/>
  <c r="Q11" i="1"/>
  <c r="N11" i="1"/>
  <c r="K11" i="1"/>
  <c r="H11" i="1"/>
  <c r="H34" i="1" s="1"/>
  <c r="E11" i="1"/>
  <c r="X10" i="1"/>
  <c r="Q10" i="1"/>
  <c r="N10" i="1"/>
  <c r="K10" i="1"/>
  <c r="H10" i="1"/>
  <c r="E10" i="1"/>
  <c r="X9" i="1"/>
  <c r="X32" i="1" s="1"/>
  <c r="Q9" i="1"/>
  <c r="Q33" i="1" s="1"/>
  <c r="N9" i="1"/>
  <c r="N33" i="1" s="1"/>
  <c r="K9" i="1"/>
  <c r="K34" i="1" s="1"/>
  <c r="H9" i="1"/>
  <c r="E9" i="1"/>
  <c r="E34" i="1" s="1"/>
  <c r="K33" i="8" l="1"/>
  <c r="R32" i="10"/>
  <c r="E33" i="1"/>
  <c r="N34" i="1"/>
  <c r="K33" i="3"/>
  <c r="X33" i="4"/>
  <c r="Q34" i="4"/>
  <c r="E34" i="8"/>
  <c r="R33" i="10"/>
  <c r="K33" i="2"/>
  <c r="K33" i="6"/>
  <c r="K33" i="4"/>
  <c r="E34" i="4"/>
  <c r="N33" i="5"/>
  <c r="H34" i="6"/>
  <c r="X34" i="6"/>
  <c r="X32" i="8"/>
  <c r="Q33" i="8"/>
  <c r="R32" i="2"/>
  <c r="R33" i="3"/>
  <c r="X34" i="4"/>
  <c r="X32" i="6"/>
  <c r="R33" i="2"/>
  <c r="X33" i="1"/>
  <c r="K33" i="10"/>
  <c r="X34" i="1"/>
  <c r="E33" i="2"/>
</calcChain>
</file>

<file path=xl/sharedStrings.xml><?xml version="1.0" encoding="utf-8"?>
<sst xmlns="http://schemas.openxmlformats.org/spreadsheetml/2006/main" count="391" uniqueCount="88">
  <si>
    <t>CASH</t>
  </si>
  <si>
    <t>Mean</t>
  </si>
  <si>
    <t>3-MONTHS</t>
  </si>
  <si>
    <t>15-MONTHS</t>
  </si>
  <si>
    <t>SETTLEMENT</t>
  </si>
  <si>
    <t xml:space="preserve">    Sterling Equivalents</t>
  </si>
  <si>
    <t>BUYER</t>
  </si>
  <si>
    <t>SELLER</t>
  </si>
  <si>
    <t>Cash Seller's</t>
  </si>
  <si>
    <t>3mths Seller's</t>
  </si>
  <si>
    <t>Stg/$</t>
  </si>
  <si>
    <t>Average</t>
  </si>
  <si>
    <t>High</t>
  </si>
  <si>
    <t>Low</t>
  </si>
  <si>
    <t xml:space="preserve">Neither the LME nor any of its directors, officers or employees shall, except in the case of fraud or wilful neglect, be under any liability whatsoever either in </t>
  </si>
  <si>
    <t xml:space="preserve">contract or in tort in respect of any act or omission (including negligence) in relation to the preparation or publication of the data contained in the report </t>
  </si>
  <si>
    <t>EURO</t>
  </si>
  <si>
    <t>Yen</t>
  </si>
  <si>
    <t>Euro Equivalents</t>
  </si>
  <si>
    <t>LME DAILY OFFICIAL AND SETTLEMENT PRICES</t>
  </si>
  <si>
    <t>3MStg/$</t>
  </si>
  <si>
    <t xml:space="preserve">Exchange Rate </t>
  </si>
  <si>
    <t>DECEMBER 3</t>
  </si>
  <si>
    <t>DECEMBER 2</t>
  </si>
  <si>
    <t>DECEMBER 1</t>
  </si>
  <si>
    <t>LME NICKEL $USD/Tonne</t>
  </si>
  <si>
    <t>LME PRIMARY ALUMINIUM $USD/Tonne</t>
  </si>
  <si>
    <t>LME ZINC $USD/Tonne</t>
  </si>
  <si>
    <t>LME LEAD $USD/Tonne</t>
  </si>
  <si>
    <t>LME TIN $USD/Tonne</t>
  </si>
  <si>
    <t>LME NA ALLOY $USD/Tonne</t>
  </si>
  <si>
    <t>LME ALUMINIUM ALLOY $USD/Tonne</t>
  </si>
  <si>
    <t>LME COPPER $USD/Tonne</t>
  </si>
  <si>
    <t>LME COBALT $USD/Tonne</t>
  </si>
  <si>
    <t>Market Operations</t>
  </si>
  <si>
    <t>Euro</t>
  </si>
  <si>
    <t xml:space="preserve">   Lead  3-months Seller:</t>
  </si>
  <si>
    <t>$/JY</t>
  </si>
  <si>
    <t xml:space="preserve">   Lead  Cash Seller &amp; Settlement:</t>
  </si>
  <si>
    <t xml:space="preserve">   Copper  3-months Seller:</t>
  </si>
  <si>
    <t xml:space="preserve">                    Exchange Rates  </t>
  </si>
  <si>
    <t xml:space="preserve">   Copper  Cash Seller &amp; Settlement:</t>
  </si>
  <si>
    <t xml:space="preserve">             Settlement Conversion</t>
  </si>
  <si>
    <t xml:space="preserve">  The following sterling equivalents have been calculated, on the basis of daily conversions: </t>
  </si>
  <si>
    <t>Nasaac</t>
  </si>
  <si>
    <t>SHG Zinc</t>
  </si>
  <si>
    <t>Tin</t>
  </si>
  <si>
    <t>Nickel</t>
  </si>
  <si>
    <t>Lead</t>
  </si>
  <si>
    <t>Copper</t>
  </si>
  <si>
    <t>Aluminium Alloy</t>
  </si>
  <si>
    <t>Primary Aluminium</t>
  </si>
  <si>
    <t>Conversion Rate</t>
  </si>
  <si>
    <t>Euro Settlement</t>
  </si>
  <si>
    <t>Metal</t>
  </si>
  <si>
    <t>LME AVERAGE SETTLEMENT PRICES IN EURO</t>
  </si>
  <si>
    <t>15-months Mean</t>
  </si>
  <si>
    <t>15-months Seller</t>
  </si>
  <si>
    <t>15-months Buyer</t>
  </si>
  <si>
    <t>December 3 Mean</t>
  </si>
  <si>
    <t>December 3 Seller</t>
  </si>
  <si>
    <t>December 3 Buyer</t>
  </si>
  <si>
    <t>December 2 Mean</t>
  </si>
  <si>
    <t>December 2 Seller</t>
  </si>
  <si>
    <t>December 1 Mean</t>
  </si>
  <si>
    <t>December 1 Seller</t>
  </si>
  <si>
    <t>December 1 Buyer</t>
  </si>
  <si>
    <t>3-months Mean</t>
  </si>
  <si>
    <t>3-months Seller</t>
  </si>
  <si>
    <t>3-months Buyer</t>
  </si>
  <si>
    <t xml:space="preserve">Cash Mean  </t>
  </si>
  <si>
    <t xml:space="preserve"> &amp; Settlement</t>
  </si>
  <si>
    <t>Cash Seller</t>
  </si>
  <si>
    <t xml:space="preserve">Cash Buyer </t>
  </si>
  <si>
    <t>(dollars)</t>
  </si>
  <si>
    <t>Alloy</t>
  </si>
  <si>
    <t>Aluminium</t>
  </si>
  <si>
    <t>Molybdenum</t>
  </si>
  <si>
    <t xml:space="preserve">Cobalt </t>
  </si>
  <si>
    <t>Steel Billet</t>
  </si>
  <si>
    <t>NASAAC</t>
  </si>
  <si>
    <t>Special Hg</t>
  </si>
  <si>
    <t>Primary</t>
  </si>
  <si>
    <t xml:space="preserve">                AVERAGE OFFICIAL AND SETTLEMENT PRICES US$/TONNE</t>
  </si>
  <si>
    <t xml:space="preserve">             THE  LONDON  METAL  EXCHANGE  LIMITED</t>
  </si>
  <si>
    <t>FOR THE MONTH OF JULY 2026</t>
  </si>
  <si>
    <t>contract or in tort in respect of any act or omission (including negligence) in relation to the preparation or publication of the data contained in the report.</t>
  </si>
  <si>
    <t>December 2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</si>
</sst>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£&quot;#,##0.00;[Red]\-&quot;£&quot;#,##0.00"/>
    <numFmt numFmtId="165" formatCode="\$#,##0.00\ ;\(\$#,##0.00\)"/>
    <numFmt numFmtId="166" formatCode="\$#,##0.00\ "/>
    <numFmt numFmtId="167" formatCode="\$#,###.00"/>
    <numFmt numFmtId="168" formatCode="0.0000"/>
    <numFmt numFmtId="169" formatCode="#,##0.0000"/>
    <numFmt numFmtId="170" formatCode="[$$-409]#,##0.00"/>
    <numFmt numFmtId="171" formatCode="&quot;$&quot;#,##0.00_);[Red]\(&quot;$&quot;#,##0.00\)"/>
    <numFmt numFmtId="172" formatCode="&quot;$&quot;#,##0.00_);\(&quot;$&quot;#,##0.00\)"/>
    <numFmt numFmtId="173" formatCode="\$#,##0.00"/>
    <numFmt numFmtId="174" formatCode="\£#,##0.00"/>
    <numFmt numFmtId="175" formatCode="mmm\-yyyy"/>
    <numFmt numFmtId="176" formatCode="mmmm\-yyyy"/>
  </numFmts>
  <fonts count="12" x14ac:knownFonts="1">
    <font>
      <sz val="10"/>
      <name val="Arial"/>
    </font>
    <font>
      <sz val="10"/>
      <name val="Times New Roman"/>
    </font>
    <font>
      <sz val="8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9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17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Protection="1">
      <protection locked="0"/>
    </xf>
    <xf numFmtId="165" fontId="4" fillId="0" borderId="0" xfId="0" applyNumberFormat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5" fillId="0" borderId="5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68" fontId="3" fillId="0" borderId="20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170" fontId="3" fillId="0" borderId="9" xfId="0" applyNumberFormat="1" applyFont="1" applyBorder="1" applyAlignment="1">
      <alignment horizontal="center"/>
    </xf>
    <xf numFmtId="170" fontId="3" fillId="0" borderId="19" xfId="0" applyNumberFormat="1" applyFont="1" applyBorder="1" applyAlignment="1">
      <alignment horizontal="center"/>
    </xf>
    <xf numFmtId="170" fontId="3" fillId="0" borderId="8" xfId="0" applyNumberFormat="1" applyFont="1" applyBorder="1" applyAlignment="1">
      <alignment horizontal="center"/>
    </xf>
    <xf numFmtId="170" fontId="3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8" fontId="3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8" fontId="3" fillId="0" borderId="18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70" fontId="3" fillId="0" borderId="11" xfId="0" applyNumberFormat="1" applyFont="1" applyBorder="1" applyAlignment="1">
      <alignment horizontal="center"/>
    </xf>
    <xf numFmtId="170" fontId="3" fillId="0" borderId="12" xfId="0" applyNumberFormat="1" applyFont="1" applyBorder="1" applyAlignment="1">
      <alignment horizontal="center"/>
    </xf>
    <xf numFmtId="170" fontId="3" fillId="0" borderId="18" xfId="0" applyNumberFormat="1" applyFont="1" applyBorder="1" applyAlignment="1">
      <alignment horizontal="center"/>
    </xf>
    <xf numFmtId="170" fontId="3" fillId="0" borderId="17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8" fontId="3" fillId="0" borderId="14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70" fontId="3" fillId="0" borderId="16" xfId="0" applyNumberFormat="1" applyFont="1" applyBorder="1" applyAlignment="1">
      <alignment horizontal="center"/>
    </xf>
    <xf numFmtId="170" fontId="3" fillId="0" borderId="14" xfId="0" applyNumberFormat="1" applyFont="1" applyBorder="1" applyAlignment="1">
      <alignment horizontal="center"/>
    </xf>
    <xf numFmtId="170" fontId="3" fillId="0" borderId="13" xfId="0" applyNumberFormat="1" applyFont="1" applyBorder="1" applyAlignment="1">
      <alignment horizontal="center"/>
    </xf>
    <xf numFmtId="170" fontId="3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4" fontId="7" fillId="0" borderId="11" xfId="0" applyNumberFormat="1" applyFont="1" applyBorder="1" applyAlignment="1" applyProtection="1">
      <alignment horizontal="center"/>
      <protection locked="0"/>
    </xf>
    <xf numFmtId="166" fontId="7" fillId="0" borderId="1" xfId="0" applyNumberFormat="1" applyFont="1" applyBorder="1" applyAlignment="1">
      <alignment horizontal="center"/>
    </xf>
    <xf numFmtId="166" fontId="7" fillId="0" borderId="0" xfId="0" applyNumberFormat="1" applyFont="1" applyAlignment="1" applyProtection="1">
      <alignment horizontal="center"/>
      <protection locked="0"/>
    </xf>
    <xf numFmtId="166" fontId="7" fillId="0" borderId="10" xfId="0" applyNumberFormat="1" applyFont="1" applyBorder="1" applyAlignment="1" applyProtection="1">
      <alignment horizontal="center"/>
      <protection locked="0"/>
    </xf>
    <xf numFmtId="15" fontId="3" fillId="0" borderId="10" xfId="0" applyNumberFormat="1" applyFont="1" applyBorder="1"/>
    <xf numFmtId="169" fontId="7" fillId="0" borderId="12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2" fontId="7" fillId="0" borderId="0" xfId="0" applyNumberFormat="1" applyFont="1" applyAlignment="1" applyProtection="1">
      <alignment horizontal="center"/>
      <protection locked="0"/>
    </xf>
    <xf numFmtId="168" fontId="7" fillId="0" borderId="0" xfId="0" applyNumberFormat="1" applyFont="1" applyAlignment="1" applyProtection="1">
      <alignment horizontal="center"/>
      <protection locked="0"/>
    </xf>
    <xf numFmtId="167" fontId="7" fillId="0" borderId="11" xfId="0" applyNumberFormat="1" applyFont="1" applyBorder="1" applyAlignment="1">
      <alignment horizontal="center"/>
    </xf>
    <xf numFmtId="168" fontId="7" fillId="0" borderId="1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4" fontId="3" fillId="0" borderId="7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/>
    <xf numFmtId="165" fontId="3" fillId="0" borderId="4" xfId="0" applyNumberFormat="1" applyFont="1" applyBorder="1"/>
    <xf numFmtId="165" fontId="5" fillId="0" borderId="0" xfId="0" applyNumberFormat="1" applyFont="1"/>
    <xf numFmtId="0" fontId="5" fillId="0" borderId="0" xfId="0" applyFont="1"/>
    <xf numFmtId="0" fontId="8" fillId="0" borderId="29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31" xfId="0" applyFont="1" applyBorder="1" applyAlignment="1">
      <alignment horizontal="centerContinuous"/>
    </xf>
    <xf numFmtId="0" fontId="9" fillId="0" borderId="32" xfId="0" applyFont="1" applyBorder="1" applyAlignment="1">
      <alignment horizontal="centerContinuous"/>
    </xf>
    <xf numFmtId="166" fontId="8" fillId="0" borderId="33" xfId="0" applyNumberFormat="1" applyFont="1" applyBorder="1" applyAlignment="1">
      <alignment horizontal="centerContinuous"/>
    </xf>
    <xf numFmtId="0" fontId="8" fillId="0" borderId="33" xfId="0" applyFont="1" applyBorder="1" applyAlignment="1">
      <alignment horizontal="centerContinuous"/>
    </xf>
    <xf numFmtId="166" fontId="9" fillId="0" borderId="33" xfId="0" applyNumberFormat="1" applyFont="1" applyBorder="1" applyAlignment="1">
      <alignment horizontal="centerContinuous"/>
    </xf>
    <xf numFmtId="171" fontId="9" fillId="0" borderId="33" xfId="0" applyNumberFormat="1" applyFont="1" applyBorder="1" applyAlignment="1">
      <alignment horizontal="centerContinuous"/>
    </xf>
    <xf numFmtId="172" fontId="9" fillId="0" borderId="33" xfId="0" applyNumberFormat="1" applyFont="1" applyBorder="1" applyAlignment="1">
      <alignment horizontal="centerContinuous"/>
    </xf>
    <xf numFmtId="173" fontId="9" fillId="0" borderId="33" xfId="0" applyNumberFormat="1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171" fontId="3" fillId="0" borderId="0" xfId="0" applyNumberFormat="1" applyFont="1" applyAlignment="1">
      <alignment horizontal="left"/>
    </xf>
    <xf numFmtId="0" fontId="10" fillId="0" borderId="0" xfId="0" applyFont="1"/>
    <xf numFmtId="168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3" fillId="0" borderId="35" xfId="0" applyNumberFormat="1" applyFont="1" applyBorder="1" applyAlignment="1">
      <alignment horizontal="right"/>
    </xf>
    <xf numFmtId="0" fontId="3" fillId="0" borderId="36" xfId="0" applyFont="1" applyBorder="1"/>
    <xf numFmtId="0" fontId="3" fillId="0" borderId="28" xfId="0" applyFont="1" applyBorder="1"/>
    <xf numFmtId="0" fontId="3" fillId="0" borderId="37" xfId="0" applyFont="1" applyBorder="1"/>
    <xf numFmtId="2" fontId="3" fillId="0" borderId="38" xfId="0" applyNumberFormat="1" applyFont="1" applyBorder="1" applyAlignment="1">
      <alignment horizontal="right"/>
    </xf>
    <xf numFmtId="4" fontId="3" fillId="0" borderId="3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left"/>
    </xf>
    <xf numFmtId="2" fontId="3" fillId="0" borderId="39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0" borderId="24" xfId="0" applyFont="1" applyBorder="1"/>
    <xf numFmtId="2" fontId="3" fillId="0" borderId="26" xfId="0" applyNumberFormat="1" applyFont="1" applyBorder="1" applyAlignment="1">
      <alignment horizontal="right"/>
    </xf>
    <xf numFmtId="2" fontId="3" fillId="0" borderId="40" xfId="0" applyNumberFormat="1" applyFont="1" applyBorder="1" applyAlignment="1">
      <alignment horizontal="right"/>
    </xf>
    <xf numFmtId="0" fontId="3" fillId="0" borderId="27" xfId="0" applyFont="1" applyBorder="1"/>
    <xf numFmtId="4" fontId="3" fillId="0" borderId="25" xfId="0" applyNumberFormat="1" applyFont="1" applyBorder="1"/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175" fontId="3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3" fillId="0" borderId="0" xfId="0" applyNumberFormat="1" applyFont="1"/>
    <xf numFmtId="2" fontId="7" fillId="0" borderId="14" xfId="0" applyNumberFormat="1" applyFont="1" applyBorder="1" applyAlignment="1" applyProtection="1">
      <alignment horizontal="center"/>
      <protection locked="0"/>
    </xf>
    <xf numFmtId="4" fontId="5" fillId="0" borderId="1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 applyProtection="1">
      <alignment horizontal="center"/>
      <protection locked="0"/>
    </xf>
    <xf numFmtId="4" fontId="5" fillId="0" borderId="44" xfId="0" applyNumberFormat="1" applyFont="1" applyBorder="1" applyAlignment="1" applyProtection="1">
      <alignment horizontal="center"/>
      <protection locked="0"/>
    </xf>
    <xf numFmtId="4" fontId="5" fillId="0" borderId="22" xfId="0" applyNumberFormat="1" applyFont="1" applyBorder="1" applyAlignment="1" applyProtection="1">
      <alignment horizontal="center"/>
      <protection locked="0"/>
    </xf>
    <xf numFmtId="4" fontId="5" fillId="0" borderId="4" xfId="0" applyNumberFormat="1" applyFont="1" applyBorder="1" applyAlignment="1" applyProtection="1">
      <alignment horizontal="center"/>
      <protection locked="0"/>
    </xf>
    <xf numFmtId="4" fontId="5" fillId="0" borderId="43" xfId="0" applyNumberFormat="1" applyFont="1" applyBorder="1" applyAlignment="1" applyProtection="1">
      <alignment horizontal="center"/>
      <protection locked="0"/>
    </xf>
    <xf numFmtId="4" fontId="5" fillId="0" borderId="15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32</v>
      </c>
    </row>
    <row r="6" spans="1:25" ht="13.5" thickBot="1" x14ac:dyDescent="0.25">
      <c r="B6" s="1">
        <v>46204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46204</v>
      </c>
      <c r="C9" s="44">
        <v>13169</v>
      </c>
      <c r="D9" s="43">
        <v>13170</v>
      </c>
      <c r="E9" s="42">
        <f t="shared" ref="E9:E31" si="0">AVERAGE(C9:D9)</f>
        <v>13169.5</v>
      </c>
      <c r="F9" s="44">
        <v>13208</v>
      </c>
      <c r="G9" s="43">
        <v>13209</v>
      </c>
      <c r="H9" s="42">
        <f t="shared" ref="H9:H31" si="1">AVERAGE(F9:G9)</f>
        <v>13208.5</v>
      </c>
      <c r="I9" s="44">
        <v>13195</v>
      </c>
      <c r="J9" s="43">
        <v>13205</v>
      </c>
      <c r="K9" s="42">
        <f t="shared" ref="K9:K31" si="2">AVERAGE(I9:J9)</f>
        <v>13200</v>
      </c>
      <c r="L9" s="44">
        <v>13170</v>
      </c>
      <c r="M9" s="43">
        <v>13180</v>
      </c>
      <c r="N9" s="42">
        <f t="shared" ref="N9:N31" si="3">AVERAGE(L9:M9)</f>
        <v>13175</v>
      </c>
      <c r="O9" s="44">
        <v>13185</v>
      </c>
      <c r="P9" s="43">
        <v>13195</v>
      </c>
      <c r="Q9" s="42">
        <f t="shared" ref="Q9:Q31" si="4">AVERAGE(O9:P9)</f>
        <v>13190</v>
      </c>
      <c r="R9" s="50">
        <v>13170</v>
      </c>
      <c r="S9" s="49">
        <v>1.3243</v>
      </c>
      <c r="T9" s="51">
        <v>1.1386000000000001</v>
      </c>
      <c r="U9" s="48">
        <v>162.69999999999999</v>
      </c>
      <c r="V9" s="41">
        <v>9944.8799999999992</v>
      </c>
      <c r="W9" s="41">
        <v>9974.33</v>
      </c>
      <c r="X9" s="47">
        <f t="shared" ref="X9:X31" si="5">R9/T9</f>
        <v>11566.836465835235</v>
      </c>
      <c r="Y9" s="46">
        <v>1.3243</v>
      </c>
    </row>
    <row r="10" spans="1:25" x14ac:dyDescent="0.2">
      <c r="B10" s="45">
        <v>46205</v>
      </c>
      <c r="C10" s="44">
        <v>13201.5</v>
      </c>
      <c r="D10" s="43">
        <v>13202</v>
      </c>
      <c r="E10" s="42">
        <f t="shared" si="0"/>
        <v>13201.75</v>
      </c>
      <c r="F10" s="44">
        <v>13248</v>
      </c>
      <c r="G10" s="43">
        <v>13250</v>
      </c>
      <c r="H10" s="42">
        <f t="shared" si="1"/>
        <v>13249</v>
      </c>
      <c r="I10" s="44">
        <v>13255</v>
      </c>
      <c r="J10" s="43">
        <v>13265</v>
      </c>
      <c r="K10" s="42">
        <f t="shared" si="2"/>
        <v>13260</v>
      </c>
      <c r="L10" s="44">
        <v>13250</v>
      </c>
      <c r="M10" s="43">
        <v>13260</v>
      </c>
      <c r="N10" s="42">
        <f t="shared" si="3"/>
        <v>13255</v>
      </c>
      <c r="O10" s="44">
        <v>13250</v>
      </c>
      <c r="P10" s="43">
        <v>13260</v>
      </c>
      <c r="Q10" s="42">
        <f t="shared" si="4"/>
        <v>13255</v>
      </c>
      <c r="R10" s="50">
        <v>13202</v>
      </c>
      <c r="S10" s="49">
        <v>1.3310999999999999</v>
      </c>
      <c r="T10" s="49">
        <v>1.1404000000000001</v>
      </c>
      <c r="U10" s="48">
        <v>161.47999999999999</v>
      </c>
      <c r="V10" s="41">
        <v>9918.11</v>
      </c>
      <c r="W10" s="41">
        <v>9953.43</v>
      </c>
      <c r="X10" s="47">
        <f t="shared" si="5"/>
        <v>11576.639775517362</v>
      </c>
      <c r="Y10" s="46">
        <v>1.3311999999999999</v>
      </c>
    </row>
    <row r="11" spans="1:25" x14ac:dyDescent="0.2">
      <c r="B11" s="45">
        <v>46206</v>
      </c>
      <c r="C11" s="44">
        <v>13298</v>
      </c>
      <c r="D11" s="43">
        <v>13298.5</v>
      </c>
      <c r="E11" s="42">
        <f t="shared" si="0"/>
        <v>13298.25</v>
      </c>
      <c r="F11" s="44">
        <v>13342</v>
      </c>
      <c r="G11" s="43">
        <v>13345</v>
      </c>
      <c r="H11" s="42">
        <f t="shared" si="1"/>
        <v>13343.5</v>
      </c>
      <c r="I11" s="44">
        <v>13350</v>
      </c>
      <c r="J11" s="43">
        <v>13360</v>
      </c>
      <c r="K11" s="42">
        <f t="shared" si="2"/>
        <v>13355</v>
      </c>
      <c r="L11" s="44">
        <v>13360</v>
      </c>
      <c r="M11" s="43">
        <v>13370</v>
      </c>
      <c r="N11" s="42">
        <f t="shared" si="3"/>
        <v>13365</v>
      </c>
      <c r="O11" s="44">
        <v>13375</v>
      </c>
      <c r="P11" s="43">
        <v>13385</v>
      </c>
      <c r="Q11" s="42">
        <f t="shared" si="4"/>
        <v>13380</v>
      </c>
      <c r="R11" s="50">
        <v>13298.5</v>
      </c>
      <c r="S11" s="49">
        <v>1.3359000000000001</v>
      </c>
      <c r="T11" s="49">
        <v>1.1451</v>
      </c>
      <c r="U11" s="48">
        <v>161.12</v>
      </c>
      <c r="V11" s="41">
        <v>9954.7099999999991</v>
      </c>
      <c r="W11" s="41">
        <v>9989.52</v>
      </c>
      <c r="X11" s="47">
        <f t="shared" si="5"/>
        <v>11613.396209937997</v>
      </c>
      <c r="Y11" s="46">
        <v>1.3359000000000001</v>
      </c>
    </row>
    <row r="12" spans="1:25" x14ac:dyDescent="0.2">
      <c r="B12" s="45">
        <v>46209</v>
      </c>
      <c r="C12" s="44">
        <v>13305</v>
      </c>
      <c r="D12" s="43">
        <v>13310</v>
      </c>
      <c r="E12" s="42">
        <f t="shared" si="0"/>
        <v>13307.5</v>
      </c>
      <c r="F12" s="44">
        <v>13368</v>
      </c>
      <c r="G12" s="43">
        <v>13370</v>
      </c>
      <c r="H12" s="42">
        <f t="shared" si="1"/>
        <v>13369</v>
      </c>
      <c r="I12" s="44">
        <v>13390</v>
      </c>
      <c r="J12" s="43">
        <v>13400</v>
      </c>
      <c r="K12" s="42">
        <f t="shared" si="2"/>
        <v>13395</v>
      </c>
      <c r="L12" s="44">
        <v>13400</v>
      </c>
      <c r="M12" s="43">
        <v>13410</v>
      </c>
      <c r="N12" s="42">
        <f t="shared" si="3"/>
        <v>13405</v>
      </c>
      <c r="O12" s="44">
        <v>13400</v>
      </c>
      <c r="P12" s="43">
        <v>13410</v>
      </c>
      <c r="Q12" s="42">
        <f t="shared" si="4"/>
        <v>13405</v>
      </c>
      <c r="R12" s="50">
        <v>13310</v>
      </c>
      <c r="S12" s="49">
        <v>1.3345</v>
      </c>
      <c r="T12" s="49">
        <v>1.1415</v>
      </c>
      <c r="U12" s="48">
        <v>162.33000000000001</v>
      </c>
      <c r="V12" s="41">
        <v>9973.77</v>
      </c>
      <c r="W12" s="41">
        <v>10018.73</v>
      </c>
      <c r="X12" s="47">
        <f t="shared" si="5"/>
        <v>11660.096364432764</v>
      </c>
      <c r="Y12" s="46">
        <v>1.3345</v>
      </c>
    </row>
    <row r="13" spans="1:25" x14ac:dyDescent="0.2">
      <c r="B13" s="45">
        <v>46210</v>
      </c>
      <c r="C13" s="44">
        <v>13307</v>
      </c>
      <c r="D13" s="43">
        <v>13309</v>
      </c>
      <c r="E13" s="42">
        <f t="shared" si="0"/>
        <v>13308</v>
      </c>
      <c r="F13" s="44">
        <v>13360</v>
      </c>
      <c r="G13" s="43">
        <v>13360.5</v>
      </c>
      <c r="H13" s="42">
        <f t="shared" si="1"/>
        <v>13360.25</v>
      </c>
      <c r="I13" s="44">
        <v>13380</v>
      </c>
      <c r="J13" s="43">
        <v>13390</v>
      </c>
      <c r="K13" s="42">
        <f t="shared" si="2"/>
        <v>13385</v>
      </c>
      <c r="L13" s="44">
        <v>13395</v>
      </c>
      <c r="M13" s="43">
        <v>13405</v>
      </c>
      <c r="N13" s="42">
        <f t="shared" si="3"/>
        <v>13400</v>
      </c>
      <c r="O13" s="44">
        <v>13395</v>
      </c>
      <c r="P13" s="43">
        <v>13405</v>
      </c>
      <c r="Q13" s="42">
        <f t="shared" si="4"/>
        <v>13400</v>
      </c>
      <c r="R13" s="50">
        <v>13309</v>
      </c>
      <c r="S13" s="49">
        <v>1.3389</v>
      </c>
      <c r="T13" s="49">
        <v>1.1433</v>
      </c>
      <c r="U13" s="48">
        <v>161.91999999999999</v>
      </c>
      <c r="V13" s="41">
        <v>9940.25</v>
      </c>
      <c r="W13" s="41">
        <v>9978.7099999999991</v>
      </c>
      <c r="X13" s="47">
        <f t="shared" si="5"/>
        <v>11640.86416513601</v>
      </c>
      <c r="Y13" s="46">
        <v>1.3389</v>
      </c>
    </row>
    <row r="14" spans="1:25" x14ac:dyDescent="0.2">
      <c r="B14" s="45">
        <v>46211</v>
      </c>
      <c r="C14" s="44">
        <v>13089.5</v>
      </c>
      <c r="D14" s="43">
        <v>13090</v>
      </c>
      <c r="E14" s="42">
        <f t="shared" si="0"/>
        <v>13089.75</v>
      </c>
      <c r="F14" s="44">
        <v>13168</v>
      </c>
      <c r="G14" s="43">
        <v>13169</v>
      </c>
      <c r="H14" s="42">
        <f t="shared" si="1"/>
        <v>13168.5</v>
      </c>
      <c r="I14" s="44">
        <v>13205</v>
      </c>
      <c r="J14" s="43">
        <v>13215</v>
      </c>
      <c r="K14" s="42">
        <f t="shared" si="2"/>
        <v>13210</v>
      </c>
      <c r="L14" s="44">
        <v>13220</v>
      </c>
      <c r="M14" s="43">
        <v>13230</v>
      </c>
      <c r="N14" s="42">
        <f t="shared" si="3"/>
        <v>13225</v>
      </c>
      <c r="O14" s="44">
        <v>13235</v>
      </c>
      <c r="P14" s="43">
        <v>13245</v>
      </c>
      <c r="Q14" s="42">
        <f t="shared" si="4"/>
        <v>13240</v>
      </c>
      <c r="R14" s="50">
        <v>13090</v>
      </c>
      <c r="S14" s="49">
        <v>1.3335999999999999</v>
      </c>
      <c r="T14" s="49">
        <v>1.1397999999999999</v>
      </c>
      <c r="U14" s="48">
        <v>162.55000000000001</v>
      </c>
      <c r="V14" s="41">
        <v>9815.5400000000009</v>
      </c>
      <c r="W14" s="41">
        <v>9874.7800000000007</v>
      </c>
      <c r="X14" s="47">
        <f t="shared" si="5"/>
        <v>11484.470959817512</v>
      </c>
      <c r="Y14" s="46">
        <v>1.3335999999999999</v>
      </c>
    </row>
    <row r="15" spans="1:25" x14ac:dyDescent="0.2">
      <c r="B15" s="45">
        <v>46212</v>
      </c>
      <c r="C15" s="44">
        <v>13356</v>
      </c>
      <c r="D15" s="43">
        <v>13356.5</v>
      </c>
      <c r="E15" s="42">
        <f t="shared" si="0"/>
        <v>13356.25</v>
      </c>
      <c r="F15" s="44">
        <v>13410.5</v>
      </c>
      <c r="G15" s="43">
        <v>13411</v>
      </c>
      <c r="H15" s="42">
        <f t="shared" si="1"/>
        <v>13410.75</v>
      </c>
      <c r="I15" s="44">
        <v>13450</v>
      </c>
      <c r="J15" s="43">
        <v>13460</v>
      </c>
      <c r="K15" s="42">
        <f t="shared" si="2"/>
        <v>13455</v>
      </c>
      <c r="L15" s="44">
        <v>13470</v>
      </c>
      <c r="M15" s="43">
        <v>13480</v>
      </c>
      <c r="N15" s="42">
        <f t="shared" si="3"/>
        <v>13475</v>
      </c>
      <c r="O15" s="44">
        <v>13495</v>
      </c>
      <c r="P15" s="43">
        <v>13505</v>
      </c>
      <c r="Q15" s="42">
        <f t="shared" si="4"/>
        <v>13500</v>
      </c>
      <c r="R15" s="50">
        <v>13356.5</v>
      </c>
      <c r="S15" s="49">
        <v>1.3389</v>
      </c>
      <c r="T15" s="49">
        <v>1.143</v>
      </c>
      <c r="U15" s="48">
        <v>162.47999999999999</v>
      </c>
      <c r="V15" s="41">
        <v>9975.73</v>
      </c>
      <c r="W15" s="41">
        <v>10016.43</v>
      </c>
      <c r="X15" s="47">
        <f t="shared" si="5"/>
        <v>11685.476815398075</v>
      </c>
      <c r="Y15" s="46">
        <v>1.3389</v>
      </c>
    </row>
    <row r="16" spans="1:25" x14ac:dyDescent="0.2">
      <c r="B16" s="45">
        <v>46213</v>
      </c>
      <c r="C16" s="44">
        <v>13408</v>
      </c>
      <c r="D16" s="43">
        <v>13408.5</v>
      </c>
      <c r="E16" s="42">
        <f t="shared" si="0"/>
        <v>13408.25</v>
      </c>
      <c r="F16" s="44">
        <v>13453</v>
      </c>
      <c r="G16" s="43">
        <v>13454</v>
      </c>
      <c r="H16" s="42">
        <f t="shared" si="1"/>
        <v>13453.5</v>
      </c>
      <c r="I16" s="44">
        <v>13475</v>
      </c>
      <c r="J16" s="43">
        <v>13485</v>
      </c>
      <c r="K16" s="42">
        <f t="shared" si="2"/>
        <v>13480</v>
      </c>
      <c r="L16" s="44">
        <v>13485</v>
      </c>
      <c r="M16" s="43">
        <v>13495</v>
      </c>
      <c r="N16" s="42">
        <f t="shared" si="3"/>
        <v>13490</v>
      </c>
      <c r="O16" s="44">
        <v>13485</v>
      </c>
      <c r="P16" s="43">
        <v>13495</v>
      </c>
      <c r="Q16" s="42">
        <f t="shared" si="4"/>
        <v>13490</v>
      </c>
      <c r="R16" s="50">
        <v>13408.5</v>
      </c>
      <c r="S16" s="49">
        <v>1.3427</v>
      </c>
      <c r="T16" s="49">
        <v>1.1432</v>
      </c>
      <c r="U16" s="48">
        <v>161.85</v>
      </c>
      <c r="V16" s="41">
        <v>9986.2199999999993</v>
      </c>
      <c r="W16" s="41">
        <v>10020.11</v>
      </c>
      <c r="X16" s="47">
        <f t="shared" si="5"/>
        <v>11728.918824352695</v>
      </c>
      <c r="Y16" s="46">
        <v>1.3427</v>
      </c>
    </row>
    <row r="17" spans="2:25" x14ac:dyDescent="0.2">
      <c r="B17" s="45">
        <v>46216</v>
      </c>
      <c r="C17" s="44">
        <v>13460</v>
      </c>
      <c r="D17" s="43">
        <v>13460.5</v>
      </c>
      <c r="E17" s="42">
        <f t="shared" si="0"/>
        <v>13460.25</v>
      </c>
      <c r="F17" s="44">
        <v>13501</v>
      </c>
      <c r="G17" s="43">
        <v>13503</v>
      </c>
      <c r="H17" s="42">
        <f t="shared" si="1"/>
        <v>13502</v>
      </c>
      <c r="I17" s="44">
        <v>13515</v>
      </c>
      <c r="J17" s="43">
        <v>13525</v>
      </c>
      <c r="K17" s="42">
        <f t="shared" si="2"/>
        <v>13520</v>
      </c>
      <c r="L17" s="44">
        <v>13525</v>
      </c>
      <c r="M17" s="43">
        <v>13535</v>
      </c>
      <c r="N17" s="42">
        <f t="shared" si="3"/>
        <v>13530</v>
      </c>
      <c r="O17" s="44">
        <v>13525</v>
      </c>
      <c r="P17" s="43">
        <v>13535</v>
      </c>
      <c r="Q17" s="42">
        <f t="shared" si="4"/>
        <v>13530</v>
      </c>
      <c r="R17" s="50">
        <v>13460.5</v>
      </c>
      <c r="S17" s="49">
        <v>1.3393999999999999</v>
      </c>
      <c r="T17" s="49">
        <v>1.1428</v>
      </c>
      <c r="U17" s="48">
        <v>162.12</v>
      </c>
      <c r="V17" s="41">
        <v>10049.65</v>
      </c>
      <c r="W17" s="41">
        <v>10081.379999999999</v>
      </c>
      <c r="X17" s="47">
        <f t="shared" si="5"/>
        <v>11778.526426321316</v>
      </c>
      <c r="Y17" s="46">
        <v>1.3393999999999999</v>
      </c>
    </row>
    <row r="18" spans="2:25" x14ac:dyDescent="0.2">
      <c r="B18" s="45">
        <v>46217</v>
      </c>
      <c r="C18" s="44">
        <v>13540.5</v>
      </c>
      <c r="D18" s="43">
        <v>13541</v>
      </c>
      <c r="E18" s="42">
        <f t="shared" si="0"/>
        <v>13540.75</v>
      </c>
      <c r="F18" s="44">
        <v>13590</v>
      </c>
      <c r="G18" s="43">
        <v>13592</v>
      </c>
      <c r="H18" s="42">
        <f t="shared" si="1"/>
        <v>13591</v>
      </c>
      <c r="I18" s="44">
        <v>13575</v>
      </c>
      <c r="J18" s="43">
        <v>13585</v>
      </c>
      <c r="K18" s="42">
        <f t="shared" si="2"/>
        <v>13580</v>
      </c>
      <c r="L18" s="44">
        <v>13580</v>
      </c>
      <c r="M18" s="43">
        <v>13590</v>
      </c>
      <c r="N18" s="42">
        <f t="shared" si="3"/>
        <v>13585</v>
      </c>
      <c r="O18" s="44">
        <v>13580</v>
      </c>
      <c r="P18" s="43">
        <v>13590</v>
      </c>
      <c r="Q18" s="42">
        <f t="shared" si="4"/>
        <v>13585</v>
      </c>
      <c r="R18" s="50">
        <v>13541</v>
      </c>
      <c r="S18" s="49">
        <v>1.3384</v>
      </c>
      <c r="T18" s="49">
        <v>1.1407</v>
      </c>
      <c r="U18" s="48">
        <v>162.21</v>
      </c>
      <c r="V18" s="41">
        <v>10117.299999999999</v>
      </c>
      <c r="W18" s="41">
        <v>10155.41</v>
      </c>
      <c r="X18" s="47">
        <f t="shared" si="5"/>
        <v>11870.781099324975</v>
      </c>
      <c r="Y18" s="46">
        <v>1.3384</v>
      </c>
    </row>
    <row r="19" spans="2:25" x14ac:dyDescent="0.2">
      <c r="B19" s="45">
        <v>46218</v>
      </c>
      <c r="C19" s="44">
        <v>13536.5</v>
      </c>
      <c r="D19" s="43">
        <v>13537</v>
      </c>
      <c r="E19" s="42">
        <f t="shared" si="0"/>
        <v>13536.75</v>
      </c>
      <c r="F19" s="44">
        <v>13583</v>
      </c>
      <c r="G19" s="43">
        <v>13585</v>
      </c>
      <c r="H19" s="42">
        <f t="shared" si="1"/>
        <v>13584</v>
      </c>
      <c r="I19" s="44">
        <v>13565</v>
      </c>
      <c r="J19" s="43">
        <v>13575</v>
      </c>
      <c r="K19" s="42">
        <f t="shared" si="2"/>
        <v>13570</v>
      </c>
      <c r="L19" s="44">
        <v>13560</v>
      </c>
      <c r="M19" s="43">
        <v>13570</v>
      </c>
      <c r="N19" s="42">
        <f t="shared" si="3"/>
        <v>13565</v>
      </c>
      <c r="O19" s="44">
        <v>13560</v>
      </c>
      <c r="P19" s="43">
        <v>13570</v>
      </c>
      <c r="Q19" s="42">
        <f t="shared" si="4"/>
        <v>13565</v>
      </c>
      <c r="R19" s="50">
        <v>13537</v>
      </c>
      <c r="S19" s="49">
        <v>1.3411</v>
      </c>
      <c r="T19" s="49">
        <v>1.1412</v>
      </c>
      <c r="U19" s="48">
        <v>162.35</v>
      </c>
      <c r="V19" s="41">
        <v>10093.950000000001</v>
      </c>
      <c r="W19" s="41">
        <v>10130.5</v>
      </c>
      <c r="X19" s="47">
        <f t="shared" si="5"/>
        <v>11862.075008762706</v>
      </c>
      <c r="Y19" s="46">
        <v>1.341</v>
      </c>
    </row>
    <row r="20" spans="2:25" x14ac:dyDescent="0.2">
      <c r="B20" s="45">
        <v>46219</v>
      </c>
      <c r="C20" s="44">
        <v>13562</v>
      </c>
      <c r="D20" s="43">
        <v>13565</v>
      </c>
      <c r="E20" s="42">
        <f t="shared" si="0"/>
        <v>13563.5</v>
      </c>
      <c r="F20" s="44">
        <v>13605.5</v>
      </c>
      <c r="G20" s="43">
        <v>13606</v>
      </c>
      <c r="H20" s="42">
        <f t="shared" si="1"/>
        <v>13605.75</v>
      </c>
      <c r="I20" s="44">
        <v>13590</v>
      </c>
      <c r="J20" s="43">
        <v>13600</v>
      </c>
      <c r="K20" s="42">
        <f t="shared" si="2"/>
        <v>13595</v>
      </c>
      <c r="L20" s="44">
        <v>13585</v>
      </c>
      <c r="M20" s="43">
        <v>13595</v>
      </c>
      <c r="N20" s="42">
        <f t="shared" si="3"/>
        <v>13590</v>
      </c>
      <c r="O20" s="44">
        <v>13580</v>
      </c>
      <c r="P20" s="43">
        <v>13590</v>
      </c>
      <c r="Q20" s="42">
        <f t="shared" si="4"/>
        <v>13585</v>
      </c>
      <c r="R20" s="50">
        <v>13565</v>
      </c>
      <c r="S20" s="49">
        <v>1.3508</v>
      </c>
      <c r="T20" s="49">
        <v>1.1469</v>
      </c>
      <c r="U20" s="48">
        <v>162.16</v>
      </c>
      <c r="V20" s="41">
        <v>10042.200000000001</v>
      </c>
      <c r="W20" s="41">
        <v>10074.040000000001</v>
      </c>
      <c r="X20" s="47">
        <f t="shared" si="5"/>
        <v>11827.535094602843</v>
      </c>
      <c r="Y20" s="46">
        <v>1.3506</v>
      </c>
    </row>
    <row r="21" spans="2:25" x14ac:dyDescent="0.2">
      <c r="B21" s="45">
        <v>46220</v>
      </c>
      <c r="C21" s="44">
        <v>13373</v>
      </c>
      <c r="D21" s="43">
        <v>13373.5</v>
      </c>
      <c r="E21" s="42">
        <f t="shared" si="0"/>
        <v>13373.25</v>
      </c>
      <c r="F21" s="44">
        <v>13410</v>
      </c>
      <c r="G21" s="43">
        <v>13415</v>
      </c>
      <c r="H21" s="42">
        <f t="shared" si="1"/>
        <v>13412.5</v>
      </c>
      <c r="I21" s="44">
        <v>13380</v>
      </c>
      <c r="J21" s="43">
        <v>13390</v>
      </c>
      <c r="K21" s="42">
        <f t="shared" si="2"/>
        <v>13385</v>
      </c>
      <c r="L21" s="44">
        <v>13370</v>
      </c>
      <c r="M21" s="43">
        <v>13380</v>
      </c>
      <c r="N21" s="42">
        <f t="shared" si="3"/>
        <v>13375</v>
      </c>
      <c r="O21" s="44">
        <v>13400</v>
      </c>
      <c r="P21" s="43">
        <v>13410</v>
      </c>
      <c r="Q21" s="42">
        <f t="shared" si="4"/>
        <v>13405</v>
      </c>
      <c r="R21" s="50">
        <v>13373.5</v>
      </c>
      <c r="S21" s="49">
        <v>1.3439000000000001</v>
      </c>
      <c r="T21" s="49">
        <v>1.143</v>
      </c>
      <c r="U21" s="48">
        <v>162.37</v>
      </c>
      <c r="V21" s="41">
        <v>9951.26</v>
      </c>
      <c r="W21" s="41">
        <v>9983.6299999999992</v>
      </c>
      <c r="X21" s="47">
        <f t="shared" si="5"/>
        <v>11700.349956255468</v>
      </c>
      <c r="Y21" s="46">
        <v>1.3436999999999999</v>
      </c>
    </row>
    <row r="22" spans="2:25" x14ac:dyDescent="0.2">
      <c r="B22" s="45">
        <v>46223</v>
      </c>
      <c r="C22" s="44">
        <v>13628</v>
      </c>
      <c r="D22" s="43">
        <v>13629</v>
      </c>
      <c r="E22" s="42">
        <f t="shared" si="0"/>
        <v>13628.5</v>
      </c>
      <c r="F22" s="44">
        <v>13615</v>
      </c>
      <c r="G22" s="43">
        <v>13616</v>
      </c>
      <c r="H22" s="42">
        <f t="shared" si="1"/>
        <v>13615.5</v>
      </c>
      <c r="I22" s="44">
        <v>13540</v>
      </c>
      <c r="J22" s="43">
        <v>13550</v>
      </c>
      <c r="K22" s="42">
        <f t="shared" si="2"/>
        <v>13545</v>
      </c>
      <c r="L22" s="44">
        <v>13515</v>
      </c>
      <c r="M22" s="43">
        <v>13525</v>
      </c>
      <c r="N22" s="42">
        <f t="shared" si="3"/>
        <v>13520</v>
      </c>
      <c r="O22" s="44">
        <v>13515</v>
      </c>
      <c r="P22" s="43">
        <v>13525</v>
      </c>
      <c r="Q22" s="42">
        <f t="shared" si="4"/>
        <v>13520</v>
      </c>
      <c r="R22" s="50">
        <v>13629</v>
      </c>
      <c r="S22" s="49">
        <v>1.3462000000000001</v>
      </c>
      <c r="T22" s="49">
        <v>1.143</v>
      </c>
      <c r="U22" s="48">
        <v>162.35</v>
      </c>
      <c r="V22" s="41">
        <v>10124.049999999999</v>
      </c>
      <c r="W22" s="41">
        <v>10115.15</v>
      </c>
      <c r="X22" s="47">
        <f t="shared" si="5"/>
        <v>11923.884514435695</v>
      </c>
      <c r="Y22" s="46">
        <v>1.3461000000000001</v>
      </c>
    </row>
    <row r="23" spans="2:25" x14ac:dyDescent="0.2">
      <c r="B23" s="45">
        <v>46224</v>
      </c>
      <c r="C23" s="44">
        <v>13855.5</v>
      </c>
      <c r="D23" s="43">
        <v>13856</v>
      </c>
      <c r="E23" s="42">
        <f t="shared" si="0"/>
        <v>13855.75</v>
      </c>
      <c r="F23" s="44">
        <v>13835</v>
      </c>
      <c r="G23" s="43">
        <v>13836</v>
      </c>
      <c r="H23" s="42">
        <f t="shared" si="1"/>
        <v>13835.5</v>
      </c>
      <c r="I23" s="44">
        <v>13745</v>
      </c>
      <c r="J23" s="43">
        <v>13755</v>
      </c>
      <c r="K23" s="42">
        <f t="shared" si="2"/>
        <v>13750</v>
      </c>
      <c r="L23" s="44">
        <v>13715</v>
      </c>
      <c r="M23" s="43">
        <v>13725</v>
      </c>
      <c r="N23" s="42">
        <f t="shared" si="3"/>
        <v>13720</v>
      </c>
      <c r="O23" s="44">
        <v>13670</v>
      </c>
      <c r="P23" s="43">
        <v>13680</v>
      </c>
      <c r="Q23" s="42">
        <f t="shared" si="4"/>
        <v>13675</v>
      </c>
      <c r="R23" s="50">
        <v>13856</v>
      </c>
      <c r="S23" s="49">
        <v>1.3406</v>
      </c>
      <c r="T23" s="49">
        <v>1.1418999999999999</v>
      </c>
      <c r="U23" s="48">
        <v>162.74</v>
      </c>
      <c r="V23" s="41">
        <v>10335.67</v>
      </c>
      <c r="W23" s="41">
        <v>10321.52</v>
      </c>
      <c r="X23" s="47">
        <f t="shared" si="5"/>
        <v>12134.16236097732</v>
      </c>
      <c r="Y23" s="46">
        <v>1.3405</v>
      </c>
    </row>
    <row r="24" spans="2:25" x14ac:dyDescent="0.2">
      <c r="B24" s="45">
        <v>46225</v>
      </c>
      <c r="C24" s="44">
        <v>13892</v>
      </c>
      <c r="D24" s="43">
        <v>13895</v>
      </c>
      <c r="E24" s="42">
        <f t="shared" si="0"/>
        <v>13893.5</v>
      </c>
      <c r="F24" s="44">
        <v>13875</v>
      </c>
      <c r="G24" s="43">
        <v>13876</v>
      </c>
      <c r="H24" s="42">
        <f t="shared" si="1"/>
        <v>13875.5</v>
      </c>
      <c r="I24" s="44">
        <v>13790</v>
      </c>
      <c r="J24" s="43">
        <v>13800</v>
      </c>
      <c r="K24" s="42">
        <f t="shared" si="2"/>
        <v>13795</v>
      </c>
      <c r="L24" s="44">
        <v>13760</v>
      </c>
      <c r="M24" s="43">
        <v>13770</v>
      </c>
      <c r="N24" s="42">
        <f t="shared" si="3"/>
        <v>13765</v>
      </c>
      <c r="O24" s="44">
        <v>13715</v>
      </c>
      <c r="P24" s="43">
        <v>13725</v>
      </c>
      <c r="Q24" s="42">
        <f t="shared" si="4"/>
        <v>13720</v>
      </c>
      <c r="R24" s="50">
        <v>13895</v>
      </c>
      <c r="S24" s="49">
        <v>1.3368</v>
      </c>
      <c r="T24" s="49">
        <v>1.1408</v>
      </c>
      <c r="U24" s="48">
        <v>163.07</v>
      </c>
      <c r="V24" s="41">
        <v>10394.23</v>
      </c>
      <c r="W24" s="41">
        <v>10380.01</v>
      </c>
      <c r="X24" s="47">
        <f t="shared" si="5"/>
        <v>12180.049088359046</v>
      </c>
      <c r="Y24" s="46">
        <v>1.3368</v>
      </c>
    </row>
    <row r="25" spans="2:25" x14ac:dyDescent="0.2">
      <c r="B25" s="45">
        <v>46226</v>
      </c>
      <c r="C25" s="44">
        <v>13744.5</v>
      </c>
      <c r="D25" s="43">
        <v>13745</v>
      </c>
      <c r="E25" s="42">
        <f t="shared" si="0"/>
        <v>13744.75</v>
      </c>
      <c r="F25" s="44">
        <v>13739</v>
      </c>
      <c r="G25" s="43">
        <v>13741</v>
      </c>
      <c r="H25" s="42">
        <f t="shared" si="1"/>
        <v>13740</v>
      </c>
      <c r="I25" s="44">
        <v>13665</v>
      </c>
      <c r="J25" s="43">
        <v>13675</v>
      </c>
      <c r="K25" s="42">
        <f t="shared" si="2"/>
        <v>13670</v>
      </c>
      <c r="L25" s="44">
        <v>13640</v>
      </c>
      <c r="M25" s="43">
        <v>13650</v>
      </c>
      <c r="N25" s="42">
        <f t="shared" si="3"/>
        <v>13645</v>
      </c>
      <c r="O25" s="44">
        <v>13640</v>
      </c>
      <c r="P25" s="43">
        <v>13650</v>
      </c>
      <c r="Q25" s="42">
        <f t="shared" si="4"/>
        <v>13645</v>
      </c>
      <c r="R25" s="50">
        <v>13745</v>
      </c>
      <c r="S25" s="49">
        <v>1.3355999999999999</v>
      </c>
      <c r="T25" s="49">
        <v>1.1395</v>
      </c>
      <c r="U25" s="48">
        <v>163.49</v>
      </c>
      <c r="V25" s="41">
        <v>10291.25</v>
      </c>
      <c r="W25" s="41">
        <v>10287.49</v>
      </c>
      <c r="X25" s="47">
        <f t="shared" si="5"/>
        <v>12062.308029837648</v>
      </c>
      <c r="Y25" s="46">
        <v>1.3357000000000001</v>
      </c>
    </row>
    <row r="26" spans="2:25" x14ac:dyDescent="0.2">
      <c r="B26" s="45">
        <v>46227</v>
      </c>
      <c r="C26" s="44">
        <v>13615</v>
      </c>
      <c r="D26" s="43">
        <v>13617</v>
      </c>
      <c r="E26" s="42">
        <f t="shared" si="0"/>
        <v>13616</v>
      </c>
      <c r="F26" s="44">
        <v>13615</v>
      </c>
      <c r="G26" s="43">
        <v>13617</v>
      </c>
      <c r="H26" s="42">
        <f t="shared" si="1"/>
        <v>13616</v>
      </c>
      <c r="I26" s="44">
        <v>13530</v>
      </c>
      <c r="J26" s="43">
        <v>13540</v>
      </c>
      <c r="K26" s="42">
        <f t="shared" si="2"/>
        <v>13535</v>
      </c>
      <c r="L26" s="44">
        <v>13505</v>
      </c>
      <c r="M26" s="43">
        <v>13515</v>
      </c>
      <c r="N26" s="42">
        <f t="shared" si="3"/>
        <v>13510</v>
      </c>
      <c r="O26" s="44">
        <v>13505</v>
      </c>
      <c r="P26" s="43">
        <v>13515</v>
      </c>
      <c r="Q26" s="42">
        <f t="shared" si="4"/>
        <v>13510</v>
      </c>
      <c r="R26" s="50">
        <v>13617</v>
      </c>
      <c r="S26" s="49">
        <v>1.3323</v>
      </c>
      <c r="T26" s="49">
        <v>1.1375</v>
      </c>
      <c r="U26" s="48">
        <v>163.81</v>
      </c>
      <c r="V26" s="41">
        <v>10220.67</v>
      </c>
      <c r="W26" s="41">
        <v>10219.9</v>
      </c>
      <c r="X26" s="47">
        <f t="shared" si="5"/>
        <v>11970.989010989011</v>
      </c>
      <c r="Y26" s="46">
        <v>1.3324</v>
      </c>
    </row>
    <row r="27" spans="2:25" x14ac:dyDescent="0.2">
      <c r="B27" s="45">
        <v>46230</v>
      </c>
      <c r="C27" s="44">
        <v>13809</v>
      </c>
      <c r="D27" s="43">
        <v>13810</v>
      </c>
      <c r="E27" s="42">
        <f t="shared" si="0"/>
        <v>13809.5</v>
      </c>
      <c r="F27" s="44">
        <v>13770</v>
      </c>
      <c r="G27" s="43">
        <v>13771</v>
      </c>
      <c r="H27" s="42">
        <f t="shared" si="1"/>
        <v>13770.5</v>
      </c>
      <c r="I27" s="44">
        <v>13690</v>
      </c>
      <c r="J27" s="43">
        <v>13700</v>
      </c>
      <c r="K27" s="42">
        <f t="shared" si="2"/>
        <v>13695</v>
      </c>
      <c r="L27" s="44">
        <v>13675</v>
      </c>
      <c r="M27" s="43">
        <v>13685</v>
      </c>
      <c r="N27" s="42">
        <f t="shared" si="3"/>
        <v>13680</v>
      </c>
      <c r="O27" s="44">
        <v>13695</v>
      </c>
      <c r="P27" s="43">
        <v>13705</v>
      </c>
      <c r="Q27" s="42">
        <f t="shared" si="4"/>
        <v>13700</v>
      </c>
      <c r="R27" s="50">
        <v>13810</v>
      </c>
      <c r="S27" s="49">
        <v>1.3314999999999999</v>
      </c>
      <c r="T27" s="49">
        <v>1.1387</v>
      </c>
      <c r="U27" s="48">
        <v>163.65</v>
      </c>
      <c r="V27" s="41">
        <v>10371.76</v>
      </c>
      <c r="W27" s="41">
        <v>10340.92</v>
      </c>
      <c r="X27" s="47">
        <f t="shared" si="5"/>
        <v>12127.865109335205</v>
      </c>
      <c r="Y27" s="46">
        <v>1.3317000000000001</v>
      </c>
    </row>
    <row r="28" spans="2:25" x14ac:dyDescent="0.2">
      <c r="B28" s="45">
        <v>46231</v>
      </c>
      <c r="C28" s="44">
        <v>13643</v>
      </c>
      <c r="D28" s="43">
        <v>13643.5</v>
      </c>
      <c r="E28" s="42">
        <f t="shared" si="0"/>
        <v>13643.25</v>
      </c>
      <c r="F28" s="44">
        <v>13605</v>
      </c>
      <c r="G28" s="43">
        <v>13606</v>
      </c>
      <c r="H28" s="42">
        <f t="shared" si="1"/>
        <v>13605.5</v>
      </c>
      <c r="I28" s="44">
        <v>13525</v>
      </c>
      <c r="J28" s="43">
        <v>13535</v>
      </c>
      <c r="K28" s="42">
        <f t="shared" si="2"/>
        <v>13530</v>
      </c>
      <c r="L28" s="44">
        <v>13510</v>
      </c>
      <c r="M28" s="43">
        <v>13520</v>
      </c>
      <c r="N28" s="42">
        <f t="shared" si="3"/>
        <v>13515</v>
      </c>
      <c r="O28" s="44">
        <v>13530</v>
      </c>
      <c r="P28" s="43">
        <v>13540</v>
      </c>
      <c r="Q28" s="42">
        <f t="shared" si="4"/>
        <v>13535</v>
      </c>
      <c r="R28" s="50">
        <v>13643.5</v>
      </c>
      <c r="S28" s="49">
        <v>1.3280000000000001</v>
      </c>
      <c r="T28" s="49">
        <v>1.1366000000000001</v>
      </c>
      <c r="U28" s="48">
        <v>163.94</v>
      </c>
      <c r="V28" s="41">
        <v>10273.719999999999</v>
      </c>
      <c r="W28" s="41">
        <v>10243.94</v>
      </c>
      <c r="X28" s="47">
        <f t="shared" si="5"/>
        <v>12003.783213091676</v>
      </c>
      <c r="Y28" s="46">
        <v>1.3282</v>
      </c>
    </row>
    <row r="29" spans="2:25" x14ac:dyDescent="0.2">
      <c r="B29" s="45">
        <v>46232</v>
      </c>
      <c r="C29" s="44">
        <v>13632</v>
      </c>
      <c r="D29" s="43">
        <v>13633</v>
      </c>
      <c r="E29" s="42">
        <f t="shared" si="0"/>
        <v>13632.5</v>
      </c>
      <c r="F29" s="44">
        <v>13607</v>
      </c>
      <c r="G29" s="43">
        <v>13608</v>
      </c>
      <c r="H29" s="42">
        <f t="shared" si="1"/>
        <v>13607.5</v>
      </c>
      <c r="I29" s="44">
        <v>13530</v>
      </c>
      <c r="J29" s="43">
        <v>13540</v>
      </c>
      <c r="K29" s="42">
        <f t="shared" si="2"/>
        <v>13535</v>
      </c>
      <c r="L29" s="44">
        <v>13520</v>
      </c>
      <c r="M29" s="43">
        <v>13530</v>
      </c>
      <c r="N29" s="42">
        <f t="shared" si="3"/>
        <v>13525</v>
      </c>
      <c r="O29" s="44">
        <v>13530</v>
      </c>
      <c r="P29" s="43">
        <v>13540</v>
      </c>
      <c r="Q29" s="42">
        <f t="shared" si="4"/>
        <v>13535</v>
      </c>
      <c r="R29" s="50">
        <v>13633</v>
      </c>
      <c r="S29" s="49">
        <v>1.3292999999999999</v>
      </c>
      <c r="T29" s="49">
        <v>1.1382000000000001</v>
      </c>
      <c r="U29" s="48">
        <v>163.65</v>
      </c>
      <c r="V29" s="41">
        <v>10255.77</v>
      </c>
      <c r="W29" s="41">
        <v>10235.43</v>
      </c>
      <c r="X29" s="47">
        <f t="shared" si="5"/>
        <v>11977.68406255491</v>
      </c>
      <c r="Y29" s="46">
        <v>1.3294999999999999</v>
      </c>
    </row>
    <row r="30" spans="2:25" x14ac:dyDescent="0.2">
      <c r="B30" s="45">
        <v>46233</v>
      </c>
      <c r="C30" s="44">
        <v>13791</v>
      </c>
      <c r="D30" s="43">
        <v>13795</v>
      </c>
      <c r="E30" s="42">
        <f t="shared" si="0"/>
        <v>13793</v>
      </c>
      <c r="F30" s="44">
        <v>13767</v>
      </c>
      <c r="G30" s="43">
        <v>13770</v>
      </c>
      <c r="H30" s="42">
        <f t="shared" si="1"/>
        <v>13768.5</v>
      </c>
      <c r="I30" s="44">
        <v>13690</v>
      </c>
      <c r="J30" s="43">
        <v>13700</v>
      </c>
      <c r="K30" s="42">
        <f t="shared" si="2"/>
        <v>13695</v>
      </c>
      <c r="L30" s="44">
        <v>13675</v>
      </c>
      <c r="M30" s="43">
        <v>13685</v>
      </c>
      <c r="N30" s="42">
        <f t="shared" si="3"/>
        <v>13680</v>
      </c>
      <c r="O30" s="44">
        <v>13710</v>
      </c>
      <c r="P30" s="43">
        <v>13720</v>
      </c>
      <c r="Q30" s="42">
        <f t="shared" si="4"/>
        <v>13715</v>
      </c>
      <c r="R30" s="50">
        <v>13795</v>
      </c>
      <c r="S30" s="49">
        <v>1.3389</v>
      </c>
      <c r="T30" s="49">
        <v>1.1476</v>
      </c>
      <c r="U30" s="48">
        <v>162.9</v>
      </c>
      <c r="V30" s="41">
        <v>10303.23</v>
      </c>
      <c r="W30" s="41">
        <v>10284.56</v>
      </c>
      <c r="X30" s="47">
        <f t="shared" si="5"/>
        <v>12020.738933426281</v>
      </c>
      <c r="Y30" s="46">
        <v>1.3389</v>
      </c>
    </row>
    <row r="31" spans="2:25" x14ac:dyDescent="0.2">
      <c r="B31" s="45">
        <v>46234</v>
      </c>
      <c r="C31" s="44">
        <v>13833</v>
      </c>
      <c r="D31" s="43">
        <v>13834</v>
      </c>
      <c r="E31" s="42">
        <f t="shared" si="0"/>
        <v>13833.5</v>
      </c>
      <c r="F31" s="44">
        <v>13798</v>
      </c>
      <c r="G31" s="43">
        <v>13800</v>
      </c>
      <c r="H31" s="42">
        <f t="shared" si="1"/>
        <v>13799</v>
      </c>
      <c r="I31" s="44">
        <v>13715</v>
      </c>
      <c r="J31" s="43">
        <v>13725</v>
      </c>
      <c r="K31" s="42">
        <f t="shared" si="2"/>
        <v>13720</v>
      </c>
      <c r="L31" s="44">
        <v>13700</v>
      </c>
      <c r="M31" s="43">
        <v>13710</v>
      </c>
      <c r="N31" s="42">
        <f t="shared" si="3"/>
        <v>13705</v>
      </c>
      <c r="O31" s="44">
        <v>13750</v>
      </c>
      <c r="P31" s="43">
        <v>13760</v>
      </c>
      <c r="Q31" s="42">
        <f t="shared" si="4"/>
        <v>13755</v>
      </c>
      <c r="R31" s="50">
        <v>13834</v>
      </c>
      <c r="S31" s="49">
        <v>1.3418000000000001</v>
      </c>
      <c r="T31" s="49">
        <v>1.1485000000000001</v>
      </c>
      <c r="U31" s="48">
        <v>160.22</v>
      </c>
      <c r="V31" s="41">
        <v>10310.030000000001</v>
      </c>
      <c r="W31" s="41">
        <v>10284.69</v>
      </c>
      <c r="X31" s="47">
        <f t="shared" si="5"/>
        <v>12045.276447540269</v>
      </c>
      <c r="Y31" s="46">
        <v>1.3418000000000001</v>
      </c>
    </row>
    <row r="32" spans="2:25" x14ac:dyDescent="0.2">
      <c r="B32" s="40" t="s">
        <v>11</v>
      </c>
      <c r="C32" s="39">
        <f>ROUND(AVERAGE(C9:C31),2)</f>
        <v>13523.87</v>
      </c>
      <c r="D32" s="38">
        <f>ROUND(AVERAGE(D9:D31),2)</f>
        <v>13525.17</v>
      </c>
      <c r="E32" s="37">
        <f>ROUND(AVERAGE(C32:D32),2)</f>
        <v>13524.52</v>
      </c>
      <c r="F32" s="39">
        <f>ROUND(AVERAGE(F9:F31),2)</f>
        <v>13542.3</v>
      </c>
      <c r="G32" s="38">
        <f>ROUND(AVERAGE(G9:G31),2)</f>
        <v>13543.93</v>
      </c>
      <c r="H32" s="37">
        <f>ROUND(AVERAGE(F32:G32),2)</f>
        <v>13543.12</v>
      </c>
      <c r="I32" s="39">
        <f>ROUND(AVERAGE(I9:I31),2)</f>
        <v>13510.65</v>
      </c>
      <c r="J32" s="38">
        <f>ROUND(AVERAGE(J9:J31),2)</f>
        <v>13520.65</v>
      </c>
      <c r="K32" s="37">
        <f>ROUND(AVERAGE(I32:J32),2)</f>
        <v>13515.65</v>
      </c>
      <c r="L32" s="39">
        <f>ROUND(AVERAGE(L9:L31),2)</f>
        <v>13503.7</v>
      </c>
      <c r="M32" s="38">
        <f>ROUND(AVERAGE(M9:M31),2)</f>
        <v>13513.7</v>
      </c>
      <c r="N32" s="37">
        <f>ROUND(AVERAGE(L32:M32),2)</f>
        <v>13508.7</v>
      </c>
      <c r="O32" s="39">
        <f>ROUND(AVERAGE(O9:O31),2)</f>
        <v>13509.78</v>
      </c>
      <c r="P32" s="38">
        <f>ROUND(AVERAGE(P9:P31),2)</f>
        <v>13519.78</v>
      </c>
      <c r="Q32" s="37">
        <f>ROUND(AVERAGE(O32:P32),2)</f>
        <v>13514.78</v>
      </c>
      <c r="R32" s="36">
        <f>ROUND(AVERAGE(R9:R31),2)</f>
        <v>13525.17</v>
      </c>
      <c r="S32" s="35">
        <f>ROUND(AVERAGE(S9:S31),4)</f>
        <v>1.3371999999999999</v>
      </c>
      <c r="T32" s="34">
        <f>ROUND(AVERAGE(T9:T31),4)</f>
        <v>1.1417999999999999</v>
      </c>
      <c r="U32" s="115">
        <f>ROUND(AVERAGE(U9:U31),2)</f>
        <v>162.5</v>
      </c>
      <c r="V32" s="33">
        <f>AVERAGE(V9:V31)</f>
        <v>10114.954347826089</v>
      </c>
      <c r="W32" s="33">
        <f>AVERAGE(W9:W31)</f>
        <v>10128.896086956522</v>
      </c>
      <c r="X32" s="33">
        <f>AVERAGE(X9:X31)</f>
        <v>11845.335127662695</v>
      </c>
      <c r="Y32" s="32">
        <f>AVERAGE(Y9:Y31)</f>
        <v>1.3371608695652171</v>
      </c>
    </row>
    <row r="33" spans="2:25" x14ac:dyDescent="0.2">
      <c r="B33" s="31" t="s">
        <v>12</v>
      </c>
      <c r="C33" s="30">
        <f t="shared" ref="C33:Y33" si="6">MAX(C9:C31)</f>
        <v>13892</v>
      </c>
      <c r="D33" s="29">
        <f t="shared" si="6"/>
        <v>13895</v>
      </c>
      <c r="E33" s="28">
        <f t="shared" si="6"/>
        <v>13893.5</v>
      </c>
      <c r="F33" s="30">
        <f t="shared" si="6"/>
        <v>13875</v>
      </c>
      <c r="G33" s="29">
        <f t="shared" si="6"/>
        <v>13876</v>
      </c>
      <c r="H33" s="28">
        <f t="shared" si="6"/>
        <v>13875.5</v>
      </c>
      <c r="I33" s="30">
        <f t="shared" si="6"/>
        <v>13790</v>
      </c>
      <c r="J33" s="29">
        <f t="shared" si="6"/>
        <v>13800</v>
      </c>
      <c r="K33" s="28">
        <f t="shared" si="6"/>
        <v>13795</v>
      </c>
      <c r="L33" s="30">
        <f t="shared" si="6"/>
        <v>13760</v>
      </c>
      <c r="M33" s="29">
        <f t="shared" si="6"/>
        <v>13770</v>
      </c>
      <c r="N33" s="28">
        <f t="shared" si="6"/>
        <v>13765</v>
      </c>
      <c r="O33" s="30">
        <f t="shared" si="6"/>
        <v>13750</v>
      </c>
      <c r="P33" s="29">
        <f t="shared" si="6"/>
        <v>13760</v>
      </c>
      <c r="Q33" s="28">
        <f t="shared" si="6"/>
        <v>13755</v>
      </c>
      <c r="R33" s="27">
        <f t="shared" si="6"/>
        <v>13895</v>
      </c>
      <c r="S33" s="26">
        <f t="shared" si="6"/>
        <v>1.3508</v>
      </c>
      <c r="T33" s="25">
        <f t="shared" si="6"/>
        <v>1.1485000000000001</v>
      </c>
      <c r="U33" s="24">
        <f t="shared" si="6"/>
        <v>163.94</v>
      </c>
      <c r="V33" s="23">
        <f t="shared" si="6"/>
        <v>10394.23</v>
      </c>
      <c r="W33" s="23">
        <f t="shared" si="6"/>
        <v>10380.01</v>
      </c>
      <c r="X33" s="23">
        <f t="shared" si="6"/>
        <v>12180.049088359046</v>
      </c>
      <c r="Y33" s="22">
        <f t="shared" si="6"/>
        <v>1.3506</v>
      </c>
    </row>
    <row r="34" spans="2:25" ht="13.5" thickBot="1" x14ac:dyDescent="0.25">
      <c r="B34" s="21" t="s">
        <v>13</v>
      </c>
      <c r="C34" s="20">
        <f t="shared" ref="C34:Y34" si="7">MIN(C9:C31)</f>
        <v>13089.5</v>
      </c>
      <c r="D34" s="19">
        <f t="shared" si="7"/>
        <v>13090</v>
      </c>
      <c r="E34" s="18">
        <f t="shared" si="7"/>
        <v>13089.75</v>
      </c>
      <c r="F34" s="20">
        <f t="shared" si="7"/>
        <v>13168</v>
      </c>
      <c r="G34" s="19">
        <f t="shared" si="7"/>
        <v>13169</v>
      </c>
      <c r="H34" s="18">
        <f t="shared" si="7"/>
        <v>13168.5</v>
      </c>
      <c r="I34" s="20">
        <f t="shared" si="7"/>
        <v>13195</v>
      </c>
      <c r="J34" s="19">
        <f t="shared" si="7"/>
        <v>13205</v>
      </c>
      <c r="K34" s="18">
        <f t="shared" si="7"/>
        <v>13200</v>
      </c>
      <c r="L34" s="20">
        <f t="shared" si="7"/>
        <v>13170</v>
      </c>
      <c r="M34" s="19">
        <f t="shared" si="7"/>
        <v>13180</v>
      </c>
      <c r="N34" s="18">
        <f t="shared" si="7"/>
        <v>13175</v>
      </c>
      <c r="O34" s="20">
        <f t="shared" si="7"/>
        <v>13185</v>
      </c>
      <c r="P34" s="19">
        <f t="shared" si="7"/>
        <v>13195</v>
      </c>
      <c r="Q34" s="18">
        <f t="shared" si="7"/>
        <v>13190</v>
      </c>
      <c r="R34" s="17">
        <f t="shared" si="7"/>
        <v>13090</v>
      </c>
      <c r="S34" s="16">
        <f t="shared" si="7"/>
        <v>1.3243</v>
      </c>
      <c r="T34" s="15">
        <f t="shared" si="7"/>
        <v>1.1366000000000001</v>
      </c>
      <c r="U34" s="14">
        <f t="shared" si="7"/>
        <v>160.22</v>
      </c>
      <c r="V34" s="13">
        <f t="shared" si="7"/>
        <v>9815.5400000000009</v>
      </c>
      <c r="W34" s="13">
        <f t="shared" si="7"/>
        <v>9874.7800000000007</v>
      </c>
      <c r="X34" s="13">
        <f t="shared" si="7"/>
        <v>11484.470959817512</v>
      </c>
      <c r="Y34" s="12">
        <f t="shared" si="7"/>
        <v>1.3243</v>
      </c>
    </row>
    <row r="36" spans="2:25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25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BA66-6451-4235-B5FB-14D45E8D188C}">
  <dimension ref="B5:M71"/>
  <sheetViews>
    <sheetView tabSelected="1" workbookViewId="0">
      <selection activeCell="H35" sqref="H35"/>
    </sheetView>
  </sheetViews>
  <sheetFormatPr baseColWidth="10" defaultColWidth="9.140625" defaultRowHeight="12.75" x14ac:dyDescent="0.2"/>
  <cols>
    <col min="2" max="2" width="27.28515625" customWidth="1"/>
    <col min="3" max="17" width="16.28515625" customWidth="1"/>
  </cols>
  <sheetData>
    <row r="5" spans="2:13" ht="15.75" x14ac:dyDescent="0.25">
      <c r="B5" s="114"/>
      <c r="C5" s="2"/>
      <c r="D5" s="113"/>
      <c r="F5" s="112" t="s">
        <v>84</v>
      </c>
      <c r="G5" s="100"/>
      <c r="H5" s="100"/>
      <c r="I5" s="111"/>
    </row>
    <row r="6" spans="2:13" x14ac:dyDescent="0.2">
      <c r="B6" s="110"/>
      <c r="C6" s="110"/>
      <c r="D6" s="59"/>
      <c r="F6" s="109" t="s">
        <v>83</v>
      </c>
      <c r="G6" s="100"/>
      <c r="H6" s="108"/>
      <c r="I6" s="100"/>
    </row>
    <row r="7" spans="2:13" x14ac:dyDescent="0.2">
      <c r="B7" s="2"/>
      <c r="C7" s="2"/>
      <c r="D7" s="107"/>
      <c r="F7" s="88" t="s">
        <v>85</v>
      </c>
      <c r="G7" s="106"/>
      <c r="H7" s="100"/>
      <c r="I7" s="2"/>
    </row>
    <row r="8" spans="2:13" ht="13.5" thickBot="1" x14ac:dyDescent="0.25"/>
    <row r="9" spans="2:13" x14ac:dyDescent="0.2">
      <c r="B9" s="105"/>
      <c r="C9" s="104" t="s">
        <v>82</v>
      </c>
      <c r="D9" s="103" t="s">
        <v>76</v>
      </c>
      <c r="E9" s="103" t="s">
        <v>49</v>
      </c>
      <c r="F9" s="103" t="s">
        <v>48</v>
      </c>
      <c r="G9" s="103" t="s">
        <v>47</v>
      </c>
      <c r="H9" s="103" t="s">
        <v>46</v>
      </c>
      <c r="I9" s="103" t="s">
        <v>81</v>
      </c>
      <c r="J9" s="103" t="s">
        <v>80</v>
      </c>
      <c r="K9" s="103" t="s">
        <v>79</v>
      </c>
      <c r="L9" s="103" t="s">
        <v>78</v>
      </c>
      <c r="M9" s="102" t="s">
        <v>77</v>
      </c>
    </row>
    <row r="10" spans="2:13" x14ac:dyDescent="0.2">
      <c r="B10" s="99"/>
      <c r="C10" s="101" t="s">
        <v>76</v>
      </c>
      <c r="D10" s="100" t="s">
        <v>75</v>
      </c>
      <c r="E10" s="100"/>
      <c r="F10" s="100"/>
      <c r="G10" s="100"/>
      <c r="H10" s="100"/>
      <c r="I10" s="100"/>
      <c r="J10" s="100"/>
      <c r="K10" s="100"/>
      <c r="L10" s="100"/>
      <c r="M10" s="3"/>
    </row>
    <row r="11" spans="2:13" x14ac:dyDescent="0.2">
      <c r="B11" s="99"/>
      <c r="C11" s="98" t="s">
        <v>74</v>
      </c>
      <c r="D11" s="98" t="s">
        <v>74</v>
      </c>
      <c r="E11" s="98" t="s">
        <v>74</v>
      </c>
      <c r="F11" s="98" t="s">
        <v>74</v>
      </c>
      <c r="G11" s="98" t="s">
        <v>74</v>
      </c>
      <c r="H11" s="98" t="s">
        <v>74</v>
      </c>
      <c r="I11" s="98" t="s">
        <v>74</v>
      </c>
      <c r="J11" s="98" t="s">
        <v>74</v>
      </c>
      <c r="K11" s="98" t="s">
        <v>74</v>
      </c>
      <c r="L11" s="98" t="s">
        <v>74</v>
      </c>
      <c r="M11" s="97" t="s">
        <v>74</v>
      </c>
    </row>
    <row r="12" spans="2:13" x14ac:dyDescent="0.2">
      <c r="B12" s="81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3"/>
    </row>
    <row r="13" spans="2:13" x14ac:dyDescent="0.2">
      <c r="B13" s="95" t="s">
        <v>73</v>
      </c>
      <c r="C13" s="94">
        <v>3155</v>
      </c>
      <c r="D13" s="94">
        <v>3251.74</v>
      </c>
      <c r="E13" s="94">
        <v>13523.87</v>
      </c>
      <c r="F13" s="94">
        <v>1843.02</v>
      </c>
      <c r="G13" s="94">
        <v>16647.39</v>
      </c>
      <c r="H13" s="94">
        <v>53075.87</v>
      </c>
      <c r="I13" s="94">
        <v>3594.96</v>
      </c>
      <c r="J13" s="94">
        <v>2740</v>
      </c>
      <c r="K13" s="94">
        <v>0.5</v>
      </c>
      <c r="L13" s="94">
        <v>55373.04</v>
      </c>
      <c r="M13" s="93">
        <v>0.5</v>
      </c>
    </row>
    <row r="14" spans="2:13" x14ac:dyDescent="0.2">
      <c r="B14" s="81" t="s">
        <v>72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3"/>
    </row>
    <row r="15" spans="2:13" x14ac:dyDescent="0.2">
      <c r="B15" s="95" t="s">
        <v>71</v>
      </c>
      <c r="C15" s="94">
        <v>3155.98</v>
      </c>
      <c r="D15" s="94">
        <v>3261.74</v>
      </c>
      <c r="E15" s="94">
        <v>13525.17</v>
      </c>
      <c r="F15" s="94">
        <v>1844.09</v>
      </c>
      <c r="G15" s="94">
        <v>16657.39</v>
      </c>
      <c r="H15" s="94">
        <v>53101.74</v>
      </c>
      <c r="I15" s="94">
        <v>3596.11</v>
      </c>
      <c r="J15" s="94">
        <v>2750</v>
      </c>
      <c r="K15" s="94">
        <v>1</v>
      </c>
      <c r="L15" s="94">
        <v>55873.04</v>
      </c>
      <c r="M15" s="93">
        <v>1</v>
      </c>
    </row>
    <row r="16" spans="2:13" x14ac:dyDescent="0.2">
      <c r="B16" s="8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3"/>
    </row>
    <row r="17" spans="2:13" x14ac:dyDescent="0.2">
      <c r="B17" s="95" t="s">
        <v>70</v>
      </c>
      <c r="C17" s="94">
        <v>3155.49</v>
      </c>
      <c r="D17" s="94">
        <v>3256.74</v>
      </c>
      <c r="E17" s="94">
        <v>13524.52</v>
      </c>
      <c r="F17" s="94">
        <v>1843.55</v>
      </c>
      <c r="G17" s="94">
        <v>16652.39</v>
      </c>
      <c r="H17" s="94">
        <v>53088.800000000003</v>
      </c>
      <c r="I17" s="94">
        <v>3595.53</v>
      </c>
      <c r="J17" s="94">
        <v>2745</v>
      </c>
      <c r="K17" s="94">
        <v>0.75</v>
      </c>
      <c r="L17" s="94">
        <v>55623.040000000001</v>
      </c>
      <c r="M17" s="93">
        <v>0.75</v>
      </c>
    </row>
    <row r="18" spans="2:13" x14ac:dyDescent="0.2">
      <c r="B18" s="81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3"/>
    </row>
    <row r="19" spans="2:13" x14ac:dyDescent="0.2">
      <c r="B19" s="95" t="s">
        <v>69</v>
      </c>
      <c r="C19" s="94">
        <v>3148.07</v>
      </c>
      <c r="D19" s="94">
        <v>3251.74</v>
      </c>
      <c r="E19" s="94">
        <v>13542.3</v>
      </c>
      <c r="F19" s="94">
        <v>1884.61</v>
      </c>
      <c r="G19" s="94">
        <v>16846.09</v>
      </c>
      <c r="H19" s="94">
        <v>53326.52</v>
      </c>
      <c r="I19" s="94">
        <v>3568.52</v>
      </c>
      <c r="J19" s="94">
        <v>2740</v>
      </c>
      <c r="K19" s="94">
        <v>0.5</v>
      </c>
      <c r="L19" s="94">
        <v>55790</v>
      </c>
      <c r="M19" s="93">
        <v>0.5</v>
      </c>
    </row>
    <row r="20" spans="2:13" x14ac:dyDescent="0.2">
      <c r="B20" s="81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3"/>
    </row>
    <row r="21" spans="2:13" x14ac:dyDescent="0.2">
      <c r="B21" s="95" t="s">
        <v>68</v>
      </c>
      <c r="C21" s="94">
        <v>3148.93</v>
      </c>
      <c r="D21" s="94">
        <v>3261.74</v>
      </c>
      <c r="E21" s="94">
        <v>13543.93</v>
      </c>
      <c r="F21" s="94">
        <v>1885.74</v>
      </c>
      <c r="G21" s="94">
        <v>16857.61</v>
      </c>
      <c r="H21" s="94">
        <v>53375.65</v>
      </c>
      <c r="I21" s="94">
        <v>3569.83</v>
      </c>
      <c r="J21" s="94">
        <v>2750</v>
      </c>
      <c r="K21" s="94">
        <v>1</v>
      </c>
      <c r="L21" s="94">
        <v>56290</v>
      </c>
      <c r="M21" s="93">
        <v>1</v>
      </c>
    </row>
    <row r="22" spans="2:13" x14ac:dyDescent="0.2">
      <c r="B22" s="8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3"/>
    </row>
    <row r="23" spans="2:13" x14ac:dyDescent="0.2">
      <c r="B23" s="95" t="s">
        <v>67</v>
      </c>
      <c r="C23" s="94">
        <v>3148.5</v>
      </c>
      <c r="D23" s="94">
        <v>3256.74</v>
      </c>
      <c r="E23" s="94">
        <v>13543.12</v>
      </c>
      <c r="F23" s="94">
        <v>1885.17</v>
      </c>
      <c r="G23" s="94">
        <v>16851.849999999999</v>
      </c>
      <c r="H23" s="94">
        <v>53351.09</v>
      </c>
      <c r="I23" s="94">
        <v>3569.17</v>
      </c>
      <c r="J23" s="94">
        <v>2745</v>
      </c>
      <c r="K23" s="94">
        <v>0.75</v>
      </c>
      <c r="L23" s="94">
        <v>56040</v>
      </c>
      <c r="M23" s="93">
        <v>0.75</v>
      </c>
    </row>
    <row r="24" spans="2:13" x14ac:dyDescent="0.2">
      <c r="B24" s="8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3"/>
    </row>
    <row r="25" spans="2:13" x14ac:dyDescent="0.2">
      <c r="B25" s="95" t="s">
        <v>66</v>
      </c>
      <c r="C25" s="94">
        <v>3081.74</v>
      </c>
      <c r="D25" s="94">
        <v>3251.74</v>
      </c>
      <c r="E25" s="94">
        <v>13510.65</v>
      </c>
      <c r="F25" s="94">
        <v>2031.91</v>
      </c>
      <c r="G25" s="94">
        <v>17697.830000000002</v>
      </c>
      <c r="H25" s="94"/>
      <c r="I25" s="94">
        <v>3411.65</v>
      </c>
      <c r="J25" s="94">
        <v>2740</v>
      </c>
      <c r="K25" s="94"/>
      <c r="L25" s="94"/>
      <c r="M25" s="93"/>
    </row>
    <row r="26" spans="2:13" x14ac:dyDescent="0.2">
      <c r="B26" s="8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3"/>
    </row>
    <row r="27" spans="2:13" x14ac:dyDescent="0.2">
      <c r="B27" s="95" t="s">
        <v>65</v>
      </c>
      <c r="C27" s="94">
        <v>3086.74</v>
      </c>
      <c r="D27" s="94">
        <v>3261.74</v>
      </c>
      <c r="E27" s="94">
        <v>13520.65</v>
      </c>
      <c r="F27" s="94">
        <v>2036.91</v>
      </c>
      <c r="G27" s="94">
        <v>17747.830000000002</v>
      </c>
      <c r="H27" s="94"/>
      <c r="I27" s="94">
        <v>3416.65</v>
      </c>
      <c r="J27" s="94">
        <v>2750</v>
      </c>
      <c r="K27" s="94"/>
      <c r="L27" s="94"/>
      <c r="M27" s="93"/>
    </row>
    <row r="28" spans="2:13" x14ac:dyDescent="0.2">
      <c r="B28" s="8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3"/>
    </row>
    <row r="29" spans="2:13" x14ac:dyDescent="0.2">
      <c r="B29" s="95" t="s">
        <v>64</v>
      </c>
      <c r="C29" s="94">
        <v>3084.24</v>
      </c>
      <c r="D29" s="94">
        <v>3256.74</v>
      </c>
      <c r="E29" s="94">
        <v>13515.65</v>
      </c>
      <c r="F29" s="94">
        <v>2034.41</v>
      </c>
      <c r="G29" s="94">
        <v>17722.830000000002</v>
      </c>
      <c r="H29" s="94"/>
      <c r="I29" s="94">
        <v>3414.15</v>
      </c>
      <c r="J29" s="94">
        <v>2745</v>
      </c>
      <c r="K29" s="94"/>
      <c r="L29" s="94"/>
      <c r="M29" s="93"/>
    </row>
    <row r="30" spans="2:13" x14ac:dyDescent="0.2">
      <c r="B30" s="8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3"/>
    </row>
    <row r="31" spans="2:13" x14ac:dyDescent="0.2">
      <c r="B31" s="95" t="s">
        <v>87</v>
      </c>
      <c r="C31" s="94">
        <v>3044.52</v>
      </c>
      <c r="D31" s="94"/>
      <c r="E31" s="94">
        <v>13503.7</v>
      </c>
      <c r="F31" s="94">
        <v>2108.04</v>
      </c>
      <c r="G31" s="94">
        <v>18280.650000000001</v>
      </c>
      <c r="H31" s="94"/>
      <c r="I31" s="94">
        <v>3213.91</v>
      </c>
      <c r="J31" s="94"/>
      <c r="K31" s="94"/>
      <c r="L31" s="94"/>
      <c r="M31" s="93"/>
    </row>
    <row r="32" spans="2:13" x14ac:dyDescent="0.2">
      <c r="B32" s="8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3"/>
    </row>
    <row r="33" spans="2:13" x14ac:dyDescent="0.2">
      <c r="B33" s="95" t="s">
        <v>63</v>
      </c>
      <c r="C33" s="94">
        <v>3049.52</v>
      </c>
      <c r="D33" s="94"/>
      <c r="E33" s="94">
        <v>13513.7</v>
      </c>
      <c r="F33" s="94">
        <v>2113.04</v>
      </c>
      <c r="G33" s="94">
        <v>18330.650000000001</v>
      </c>
      <c r="H33" s="94"/>
      <c r="I33" s="94">
        <v>3218.91</v>
      </c>
      <c r="J33" s="94"/>
      <c r="K33" s="94"/>
      <c r="L33" s="94"/>
      <c r="M33" s="93"/>
    </row>
    <row r="34" spans="2:13" x14ac:dyDescent="0.2">
      <c r="B34" s="81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3"/>
    </row>
    <row r="35" spans="2:13" x14ac:dyDescent="0.2">
      <c r="B35" s="95" t="s">
        <v>62</v>
      </c>
      <c r="C35" s="94">
        <v>3047.02</v>
      </c>
      <c r="D35" s="94"/>
      <c r="E35" s="94">
        <v>13508.7</v>
      </c>
      <c r="F35" s="94">
        <v>2110.54</v>
      </c>
      <c r="G35" s="94">
        <v>18305.650000000001</v>
      </c>
      <c r="H35" s="94"/>
      <c r="I35" s="94">
        <v>3216.41</v>
      </c>
      <c r="J35" s="94"/>
      <c r="K35" s="94"/>
      <c r="L35" s="94"/>
      <c r="M35" s="93"/>
    </row>
    <row r="36" spans="2:13" x14ac:dyDescent="0.2">
      <c r="B36" s="81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3"/>
    </row>
    <row r="37" spans="2:13" x14ac:dyDescent="0.2">
      <c r="B37" s="95" t="s">
        <v>61</v>
      </c>
      <c r="C37" s="94">
        <v>3039</v>
      </c>
      <c r="D37" s="94"/>
      <c r="E37" s="94">
        <v>13509.78</v>
      </c>
      <c r="F37" s="94">
        <v>2162.83</v>
      </c>
      <c r="G37" s="94">
        <v>18941.740000000002</v>
      </c>
      <c r="H37" s="94"/>
      <c r="I37" s="94">
        <v>2991.61</v>
      </c>
      <c r="J37" s="94"/>
      <c r="K37" s="94"/>
      <c r="L37" s="94"/>
      <c r="M37" s="93"/>
    </row>
    <row r="38" spans="2:13" x14ac:dyDescent="0.2">
      <c r="B38" s="81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3"/>
    </row>
    <row r="39" spans="2:13" x14ac:dyDescent="0.2">
      <c r="B39" s="95" t="s">
        <v>60</v>
      </c>
      <c r="C39" s="94">
        <v>3044</v>
      </c>
      <c r="D39" s="94"/>
      <c r="E39" s="94">
        <v>13519.78</v>
      </c>
      <c r="F39" s="94">
        <v>2167.83</v>
      </c>
      <c r="G39" s="94">
        <v>18991.740000000002</v>
      </c>
      <c r="H39" s="94"/>
      <c r="I39" s="94">
        <v>2996.61</v>
      </c>
      <c r="J39" s="94"/>
      <c r="K39" s="94"/>
      <c r="L39" s="94"/>
      <c r="M39" s="93"/>
    </row>
    <row r="40" spans="2:13" x14ac:dyDescent="0.2">
      <c r="B40" s="81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3"/>
    </row>
    <row r="41" spans="2:13" x14ac:dyDescent="0.2">
      <c r="B41" s="95" t="s">
        <v>59</v>
      </c>
      <c r="C41" s="94">
        <v>3041.5</v>
      </c>
      <c r="D41" s="94"/>
      <c r="E41" s="94">
        <v>13514.78</v>
      </c>
      <c r="F41" s="94">
        <v>2165.33</v>
      </c>
      <c r="G41" s="94">
        <v>18966.740000000002</v>
      </c>
      <c r="H41" s="94"/>
      <c r="I41" s="94">
        <v>2994.11</v>
      </c>
      <c r="J41" s="94"/>
      <c r="K41" s="94"/>
      <c r="L41" s="94"/>
      <c r="M41" s="93"/>
    </row>
    <row r="42" spans="2:13" x14ac:dyDescent="0.2">
      <c r="B42" s="81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3"/>
    </row>
    <row r="43" spans="2:13" x14ac:dyDescent="0.2">
      <c r="B43" s="95" t="s">
        <v>58</v>
      </c>
      <c r="C43" s="94"/>
      <c r="D43" s="94"/>
      <c r="E43" s="94"/>
      <c r="F43" s="94"/>
      <c r="G43" s="94"/>
      <c r="H43" s="94">
        <v>53580.22</v>
      </c>
      <c r="I43" s="94"/>
      <c r="J43" s="94"/>
      <c r="K43" s="94">
        <v>0.5</v>
      </c>
      <c r="L43" s="94">
        <v>57358.26</v>
      </c>
      <c r="M43" s="93">
        <v>0.5</v>
      </c>
    </row>
    <row r="44" spans="2:13" x14ac:dyDescent="0.2">
      <c r="B44" s="81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3"/>
    </row>
    <row r="45" spans="2:13" x14ac:dyDescent="0.2">
      <c r="B45" s="95" t="s">
        <v>57</v>
      </c>
      <c r="C45" s="94"/>
      <c r="D45" s="94"/>
      <c r="E45" s="94"/>
      <c r="F45" s="94"/>
      <c r="G45" s="94"/>
      <c r="H45" s="94">
        <v>53630.22</v>
      </c>
      <c r="I45" s="94"/>
      <c r="J45" s="94"/>
      <c r="K45" s="94">
        <v>1</v>
      </c>
      <c r="L45" s="94">
        <v>58358.26</v>
      </c>
      <c r="M45" s="93">
        <v>1</v>
      </c>
    </row>
    <row r="46" spans="2:13" x14ac:dyDescent="0.2">
      <c r="B46" s="81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3"/>
    </row>
    <row r="47" spans="2:13" ht="13.5" thickBot="1" x14ac:dyDescent="0.25">
      <c r="B47" s="92" t="s">
        <v>56</v>
      </c>
      <c r="C47" s="91"/>
      <c r="D47" s="91"/>
      <c r="E47" s="91"/>
      <c r="F47" s="91"/>
      <c r="G47" s="91"/>
      <c r="H47" s="91">
        <v>53605.22</v>
      </c>
      <c r="I47" s="91"/>
      <c r="J47" s="91"/>
      <c r="K47" s="91">
        <v>0.75</v>
      </c>
      <c r="L47" s="91">
        <v>57858.26</v>
      </c>
      <c r="M47" s="90">
        <v>0.75</v>
      </c>
    </row>
    <row r="49" spans="2:5" x14ac:dyDescent="0.2">
      <c r="B49" s="59" t="s">
        <v>55</v>
      </c>
    </row>
    <row r="50" spans="2:5" x14ac:dyDescent="0.2">
      <c r="B50" s="89" t="s">
        <v>85</v>
      </c>
    </row>
    <row r="52" spans="2:5" x14ac:dyDescent="0.2">
      <c r="B52" s="87" t="s">
        <v>54</v>
      </c>
      <c r="C52" s="86" t="s">
        <v>53</v>
      </c>
    </row>
    <row r="53" spans="2:5" x14ac:dyDescent="0.2">
      <c r="B53" s="85"/>
      <c r="C53" s="84" t="s">
        <v>52</v>
      </c>
    </row>
    <row r="54" spans="2:5" x14ac:dyDescent="0.2">
      <c r="B54" s="82" t="s">
        <v>51</v>
      </c>
      <c r="C54" s="83">
        <v>2764</v>
      </c>
    </row>
    <row r="55" spans="2:5" x14ac:dyDescent="0.2">
      <c r="B55" s="82" t="s">
        <v>50</v>
      </c>
      <c r="C55" s="83">
        <v>2856.66</v>
      </c>
    </row>
    <row r="56" spans="2:5" x14ac:dyDescent="0.2">
      <c r="B56" s="82" t="s">
        <v>49</v>
      </c>
      <c r="C56" s="83">
        <v>11845.34</v>
      </c>
    </row>
    <row r="57" spans="2:5" x14ac:dyDescent="0.2">
      <c r="B57" s="82" t="s">
        <v>48</v>
      </c>
      <c r="C57" s="83">
        <v>1615.07</v>
      </c>
    </row>
    <row r="58" spans="2:5" x14ac:dyDescent="0.2">
      <c r="B58" s="82" t="s">
        <v>47</v>
      </c>
      <c r="C58" s="83">
        <v>14588.6</v>
      </c>
    </row>
    <row r="59" spans="2:5" x14ac:dyDescent="0.2">
      <c r="B59" s="82" t="s">
        <v>46</v>
      </c>
      <c r="C59" s="83">
        <v>46506.44</v>
      </c>
    </row>
    <row r="60" spans="2:5" x14ac:dyDescent="0.2">
      <c r="B60" s="82" t="s">
        <v>45</v>
      </c>
      <c r="C60" s="83">
        <v>3149.47</v>
      </c>
    </row>
    <row r="61" spans="2:5" ht="13.5" thickBot="1" x14ac:dyDescent="0.25">
      <c r="B61" s="80" t="s">
        <v>44</v>
      </c>
      <c r="C61" s="79">
        <v>2408.46</v>
      </c>
    </row>
    <row r="63" spans="2:5" x14ac:dyDescent="0.2">
      <c r="B63" s="72" t="s">
        <v>43</v>
      </c>
    </row>
    <row r="64" spans="2:5" x14ac:dyDescent="0.2">
      <c r="E64" s="78" t="s">
        <v>42</v>
      </c>
    </row>
    <row r="65" spans="2:9" x14ac:dyDescent="0.2">
      <c r="B65" s="2" t="s">
        <v>41</v>
      </c>
      <c r="D65" s="75">
        <v>10114.950000000001</v>
      </c>
      <c r="E65" s="78" t="s">
        <v>40</v>
      </c>
    </row>
    <row r="66" spans="2:9" x14ac:dyDescent="0.2">
      <c r="B66" s="2" t="s">
        <v>39</v>
      </c>
      <c r="D66" s="75">
        <v>10128.9</v>
      </c>
      <c r="E66" s="77" t="s">
        <v>10</v>
      </c>
      <c r="F66" s="73">
        <v>1.3371999999999999</v>
      </c>
    </row>
    <row r="67" spans="2:9" x14ac:dyDescent="0.2">
      <c r="B67" s="2" t="s">
        <v>38</v>
      </c>
      <c r="D67" s="75">
        <v>1379.17</v>
      </c>
      <c r="E67" s="77" t="s">
        <v>37</v>
      </c>
      <c r="F67" s="76">
        <v>162.5</v>
      </c>
    </row>
    <row r="68" spans="2:9" x14ac:dyDescent="0.2">
      <c r="B68" s="2" t="s">
        <v>36</v>
      </c>
      <c r="D68" s="75">
        <v>1410.3</v>
      </c>
      <c r="E68" s="74" t="s">
        <v>35</v>
      </c>
      <c r="F68" s="73">
        <v>1.1417999999999999</v>
      </c>
    </row>
    <row r="69" spans="2:9" x14ac:dyDescent="0.2">
      <c r="H69" s="71" t="s">
        <v>34</v>
      </c>
    </row>
    <row r="70" spans="2:9" x14ac:dyDescent="0.2">
      <c r="B70" s="70" t="s">
        <v>14</v>
      </c>
      <c r="C70" s="69"/>
      <c r="D70" s="68"/>
      <c r="E70" s="67"/>
      <c r="F70" s="66"/>
      <c r="G70" s="65"/>
      <c r="H70" s="64"/>
      <c r="I70" s="63"/>
    </row>
    <row r="71" spans="2:9" x14ac:dyDescent="0.2">
      <c r="B71" s="62" t="s">
        <v>86</v>
      </c>
      <c r="C71" s="61"/>
      <c r="D71" s="61"/>
      <c r="E71" s="61"/>
      <c r="F71" s="61"/>
      <c r="G71" s="61"/>
      <c r="H71" s="61"/>
      <c r="I71" s="60"/>
    </row>
  </sheetData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31</v>
      </c>
    </row>
    <row r="6" spans="1:19" ht="13.5" thickBot="1" x14ac:dyDescent="0.25">
      <c r="B6" s="1">
        <v>46204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46204</v>
      </c>
      <c r="C9" s="44">
        <v>3500</v>
      </c>
      <c r="D9" s="43">
        <v>3510</v>
      </c>
      <c r="E9" s="42">
        <f t="shared" ref="E9:E31" si="0">AVERAGE(C9:D9)</f>
        <v>3505</v>
      </c>
      <c r="F9" s="44">
        <v>3500</v>
      </c>
      <c r="G9" s="43">
        <v>3510</v>
      </c>
      <c r="H9" s="42">
        <f t="shared" ref="H9:H31" si="1">AVERAGE(F9:G9)</f>
        <v>3505</v>
      </c>
      <c r="I9" s="44">
        <v>3500</v>
      </c>
      <c r="J9" s="43">
        <v>3510</v>
      </c>
      <c r="K9" s="42">
        <f t="shared" ref="K9:K31" si="2">AVERAGE(I9:J9)</f>
        <v>3505</v>
      </c>
      <c r="L9" s="50">
        <v>3510</v>
      </c>
      <c r="M9" s="49">
        <v>1.3243</v>
      </c>
      <c r="N9" s="51">
        <v>1.1386000000000001</v>
      </c>
      <c r="O9" s="48">
        <v>162.69999999999999</v>
      </c>
      <c r="P9" s="41">
        <v>2650.46</v>
      </c>
      <c r="Q9" s="41">
        <v>2650.46</v>
      </c>
      <c r="R9" s="47">
        <f t="shared" ref="R9:R31" si="3">L9/N9</f>
        <v>3082.7331810995956</v>
      </c>
      <c r="S9" s="46">
        <v>1.3243</v>
      </c>
    </row>
    <row r="10" spans="1:19" x14ac:dyDescent="0.2">
      <c r="B10" s="45">
        <v>46205</v>
      </c>
      <c r="C10" s="44">
        <v>3500</v>
      </c>
      <c r="D10" s="43">
        <v>3510</v>
      </c>
      <c r="E10" s="42">
        <f t="shared" si="0"/>
        <v>3505</v>
      </c>
      <c r="F10" s="44">
        <v>3500</v>
      </c>
      <c r="G10" s="43">
        <v>3510</v>
      </c>
      <c r="H10" s="42">
        <f t="shared" si="1"/>
        <v>3505</v>
      </c>
      <c r="I10" s="44">
        <v>3500</v>
      </c>
      <c r="J10" s="43">
        <v>3510</v>
      </c>
      <c r="K10" s="42">
        <f t="shared" si="2"/>
        <v>3505</v>
      </c>
      <c r="L10" s="50">
        <v>3510</v>
      </c>
      <c r="M10" s="49">
        <v>1.3310999999999999</v>
      </c>
      <c r="N10" s="49">
        <v>1.1404000000000001</v>
      </c>
      <c r="O10" s="48">
        <v>161.47999999999999</v>
      </c>
      <c r="P10" s="41">
        <v>2636.92</v>
      </c>
      <c r="Q10" s="41">
        <v>2636.72</v>
      </c>
      <c r="R10" s="47">
        <f t="shared" si="3"/>
        <v>3077.8674149421254</v>
      </c>
      <c r="S10" s="46">
        <v>1.3311999999999999</v>
      </c>
    </row>
    <row r="11" spans="1:19" x14ac:dyDescent="0.2">
      <c r="B11" s="45">
        <v>46206</v>
      </c>
      <c r="C11" s="44">
        <v>3440</v>
      </c>
      <c r="D11" s="43">
        <v>3450</v>
      </c>
      <c r="E11" s="42">
        <f t="shared" si="0"/>
        <v>3445</v>
      </c>
      <c r="F11" s="44">
        <v>3440</v>
      </c>
      <c r="G11" s="43">
        <v>3450</v>
      </c>
      <c r="H11" s="42">
        <f t="shared" si="1"/>
        <v>3445</v>
      </c>
      <c r="I11" s="44">
        <v>3440</v>
      </c>
      <c r="J11" s="43">
        <v>3450</v>
      </c>
      <c r="K11" s="42">
        <f t="shared" si="2"/>
        <v>3445</v>
      </c>
      <c r="L11" s="50">
        <v>3450</v>
      </c>
      <c r="M11" s="49">
        <v>1.3359000000000001</v>
      </c>
      <c r="N11" s="49">
        <v>1.1451</v>
      </c>
      <c r="O11" s="48">
        <v>161.12</v>
      </c>
      <c r="P11" s="41">
        <v>2582.5300000000002</v>
      </c>
      <c r="Q11" s="41">
        <v>2582.5300000000002</v>
      </c>
      <c r="R11" s="47">
        <f t="shared" si="3"/>
        <v>3012.8373067854336</v>
      </c>
      <c r="S11" s="46">
        <v>1.3359000000000001</v>
      </c>
    </row>
    <row r="12" spans="1:19" x14ac:dyDescent="0.2">
      <c r="B12" s="45">
        <v>46209</v>
      </c>
      <c r="C12" s="44">
        <v>3440</v>
      </c>
      <c r="D12" s="43">
        <v>3450</v>
      </c>
      <c r="E12" s="42">
        <f t="shared" si="0"/>
        <v>3445</v>
      </c>
      <c r="F12" s="44">
        <v>3440</v>
      </c>
      <c r="G12" s="43">
        <v>3450</v>
      </c>
      <c r="H12" s="42">
        <f t="shared" si="1"/>
        <v>3445</v>
      </c>
      <c r="I12" s="44">
        <v>3440</v>
      </c>
      <c r="J12" s="43">
        <v>3450</v>
      </c>
      <c r="K12" s="42">
        <f t="shared" si="2"/>
        <v>3445</v>
      </c>
      <c r="L12" s="50">
        <v>3450</v>
      </c>
      <c r="M12" s="49">
        <v>1.3345</v>
      </c>
      <c r="N12" s="49">
        <v>1.1415</v>
      </c>
      <c r="O12" s="48">
        <v>162.33000000000001</v>
      </c>
      <c r="P12" s="41">
        <v>2585.2399999999998</v>
      </c>
      <c r="Q12" s="41">
        <v>2585.2399999999998</v>
      </c>
      <c r="R12" s="47">
        <f t="shared" si="3"/>
        <v>3022.3390275952693</v>
      </c>
      <c r="S12" s="46">
        <v>1.3345</v>
      </c>
    </row>
    <row r="13" spans="1:19" x14ac:dyDescent="0.2">
      <c r="B13" s="45">
        <v>46210</v>
      </c>
      <c r="C13" s="44">
        <v>3390</v>
      </c>
      <c r="D13" s="43">
        <v>3400</v>
      </c>
      <c r="E13" s="42">
        <f t="shared" si="0"/>
        <v>3395</v>
      </c>
      <c r="F13" s="44">
        <v>3390</v>
      </c>
      <c r="G13" s="43">
        <v>3400</v>
      </c>
      <c r="H13" s="42">
        <f t="shared" si="1"/>
        <v>3395</v>
      </c>
      <c r="I13" s="44">
        <v>3390</v>
      </c>
      <c r="J13" s="43">
        <v>3400</v>
      </c>
      <c r="K13" s="42">
        <f t="shared" si="2"/>
        <v>3395</v>
      </c>
      <c r="L13" s="50">
        <v>3400</v>
      </c>
      <c r="M13" s="49">
        <v>1.3389</v>
      </c>
      <c r="N13" s="49">
        <v>1.1433</v>
      </c>
      <c r="O13" s="48">
        <v>161.91999999999999</v>
      </c>
      <c r="P13" s="41">
        <v>2539.4</v>
      </c>
      <c r="Q13" s="41">
        <v>2539.4</v>
      </c>
      <c r="R13" s="47">
        <f t="shared" si="3"/>
        <v>2973.8476340418088</v>
      </c>
      <c r="S13" s="46">
        <v>1.3389</v>
      </c>
    </row>
    <row r="14" spans="1:19" x14ac:dyDescent="0.2">
      <c r="B14" s="45">
        <v>46211</v>
      </c>
      <c r="C14" s="44">
        <v>3290</v>
      </c>
      <c r="D14" s="43">
        <v>3300</v>
      </c>
      <c r="E14" s="42">
        <f t="shared" si="0"/>
        <v>3295</v>
      </c>
      <c r="F14" s="44">
        <v>3290</v>
      </c>
      <c r="G14" s="43">
        <v>3300</v>
      </c>
      <c r="H14" s="42">
        <f t="shared" si="1"/>
        <v>3295</v>
      </c>
      <c r="I14" s="44">
        <v>3290</v>
      </c>
      <c r="J14" s="43">
        <v>3300</v>
      </c>
      <c r="K14" s="42">
        <f t="shared" si="2"/>
        <v>3295</v>
      </c>
      <c r="L14" s="50">
        <v>3300</v>
      </c>
      <c r="M14" s="49">
        <v>1.3335999999999999</v>
      </c>
      <c r="N14" s="49">
        <v>1.1397999999999999</v>
      </c>
      <c r="O14" s="48">
        <v>162.55000000000001</v>
      </c>
      <c r="P14" s="41">
        <v>2474.5100000000002</v>
      </c>
      <c r="Q14" s="41">
        <v>2474.5100000000002</v>
      </c>
      <c r="R14" s="47">
        <f t="shared" si="3"/>
        <v>2895.2447797859277</v>
      </c>
      <c r="S14" s="46">
        <v>1.3335999999999999</v>
      </c>
    </row>
    <row r="15" spans="1:19" x14ac:dyDescent="0.2">
      <c r="B15" s="45">
        <v>46212</v>
      </c>
      <c r="C15" s="44">
        <v>3190</v>
      </c>
      <c r="D15" s="43">
        <v>3200</v>
      </c>
      <c r="E15" s="42">
        <f t="shared" si="0"/>
        <v>3195</v>
      </c>
      <c r="F15" s="44">
        <v>3190</v>
      </c>
      <c r="G15" s="43">
        <v>3200</v>
      </c>
      <c r="H15" s="42">
        <f t="shared" si="1"/>
        <v>3195</v>
      </c>
      <c r="I15" s="44">
        <v>3190</v>
      </c>
      <c r="J15" s="43">
        <v>3200</v>
      </c>
      <c r="K15" s="42">
        <f t="shared" si="2"/>
        <v>3195</v>
      </c>
      <c r="L15" s="50">
        <v>3200</v>
      </c>
      <c r="M15" s="49">
        <v>1.3389</v>
      </c>
      <c r="N15" s="49">
        <v>1.143</v>
      </c>
      <c r="O15" s="48">
        <v>162.47999999999999</v>
      </c>
      <c r="P15" s="41">
        <v>2390.02</v>
      </c>
      <c r="Q15" s="41">
        <v>2390.02</v>
      </c>
      <c r="R15" s="47">
        <f t="shared" si="3"/>
        <v>2799.650043744532</v>
      </c>
      <c r="S15" s="46">
        <v>1.3389</v>
      </c>
    </row>
    <row r="16" spans="1:19" x14ac:dyDescent="0.2">
      <c r="B16" s="45">
        <v>46213</v>
      </c>
      <c r="C16" s="44">
        <v>3190</v>
      </c>
      <c r="D16" s="43">
        <v>3200</v>
      </c>
      <c r="E16" s="42">
        <f t="shared" si="0"/>
        <v>3195</v>
      </c>
      <c r="F16" s="44">
        <v>3190</v>
      </c>
      <c r="G16" s="43">
        <v>3200</v>
      </c>
      <c r="H16" s="42">
        <f t="shared" si="1"/>
        <v>3195</v>
      </c>
      <c r="I16" s="44">
        <v>3190</v>
      </c>
      <c r="J16" s="43">
        <v>3200</v>
      </c>
      <c r="K16" s="42">
        <f t="shared" si="2"/>
        <v>3195</v>
      </c>
      <c r="L16" s="50">
        <v>3200</v>
      </c>
      <c r="M16" s="49">
        <v>1.3427</v>
      </c>
      <c r="N16" s="49">
        <v>1.1432</v>
      </c>
      <c r="O16" s="48">
        <v>161.85</v>
      </c>
      <c r="P16" s="41">
        <v>2383.2600000000002</v>
      </c>
      <c r="Q16" s="41">
        <v>2383.2600000000002</v>
      </c>
      <c r="R16" s="47">
        <f t="shared" si="3"/>
        <v>2799.1602519244225</v>
      </c>
      <c r="S16" s="46">
        <v>1.3427</v>
      </c>
    </row>
    <row r="17" spans="2:19" x14ac:dyDescent="0.2">
      <c r="B17" s="45">
        <v>46216</v>
      </c>
      <c r="C17" s="44">
        <v>3190</v>
      </c>
      <c r="D17" s="43">
        <v>3200</v>
      </c>
      <c r="E17" s="42">
        <f t="shared" si="0"/>
        <v>3195</v>
      </c>
      <c r="F17" s="44">
        <v>3190</v>
      </c>
      <c r="G17" s="43">
        <v>3200</v>
      </c>
      <c r="H17" s="42">
        <f t="shared" si="1"/>
        <v>3195</v>
      </c>
      <c r="I17" s="44">
        <v>3190</v>
      </c>
      <c r="J17" s="43">
        <v>3200</v>
      </c>
      <c r="K17" s="42">
        <f t="shared" si="2"/>
        <v>3195</v>
      </c>
      <c r="L17" s="50">
        <v>3200</v>
      </c>
      <c r="M17" s="49">
        <v>1.3393999999999999</v>
      </c>
      <c r="N17" s="49">
        <v>1.1428</v>
      </c>
      <c r="O17" s="48">
        <v>162.12</v>
      </c>
      <c r="P17" s="41">
        <v>2389.13</v>
      </c>
      <c r="Q17" s="41">
        <v>2389.13</v>
      </c>
      <c r="R17" s="47">
        <f t="shared" si="3"/>
        <v>2800.1400070003501</v>
      </c>
      <c r="S17" s="46">
        <v>1.3393999999999999</v>
      </c>
    </row>
    <row r="18" spans="2:19" x14ac:dyDescent="0.2">
      <c r="B18" s="45">
        <v>46217</v>
      </c>
      <c r="C18" s="44">
        <v>3190</v>
      </c>
      <c r="D18" s="43">
        <v>3200</v>
      </c>
      <c r="E18" s="42">
        <f t="shared" si="0"/>
        <v>3195</v>
      </c>
      <c r="F18" s="44">
        <v>3190</v>
      </c>
      <c r="G18" s="43">
        <v>3200</v>
      </c>
      <c r="H18" s="42">
        <f t="shared" si="1"/>
        <v>3195</v>
      </c>
      <c r="I18" s="44">
        <v>3190</v>
      </c>
      <c r="J18" s="43">
        <v>3200</v>
      </c>
      <c r="K18" s="42">
        <f t="shared" si="2"/>
        <v>3195</v>
      </c>
      <c r="L18" s="50">
        <v>3200</v>
      </c>
      <c r="M18" s="49">
        <v>1.3384</v>
      </c>
      <c r="N18" s="49">
        <v>1.1407</v>
      </c>
      <c r="O18" s="48">
        <v>162.21</v>
      </c>
      <c r="P18" s="41">
        <v>2390.91</v>
      </c>
      <c r="Q18" s="41">
        <v>2390.91</v>
      </c>
      <c r="R18" s="47">
        <f t="shared" si="3"/>
        <v>2805.2949943017443</v>
      </c>
      <c r="S18" s="46">
        <v>1.3384</v>
      </c>
    </row>
    <row r="19" spans="2:19" x14ac:dyDescent="0.2">
      <c r="B19" s="45">
        <v>46218</v>
      </c>
      <c r="C19" s="44">
        <v>3190</v>
      </c>
      <c r="D19" s="43">
        <v>3200</v>
      </c>
      <c r="E19" s="42">
        <f t="shared" si="0"/>
        <v>3195</v>
      </c>
      <c r="F19" s="44">
        <v>3190</v>
      </c>
      <c r="G19" s="43">
        <v>3200</v>
      </c>
      <c r="H19" s="42">
        <f t="shared" si="1"/>
        <v>3195</v>
      </c>
      <c r="I19" s="44">
        <v>3190</v>
      </c>
      <c r="J19" s="43">
        <v>3200</v>
      </c>
      <c r="K19" s="42">
        <f t="shared" si="2"/>
        <v>3195</v>
      </c>
      <c r="L19" s="50">
        <v>3200</v>
      </c>
      <c r="M19" s="49">
        <v>1.3411</v>
      </c>
      <c r="N19" s="49">
        <v>1.1412</v>
      </c>
      <c r="O19" s="48">
        <v>162.35</v>
      </c>
      <c r="P19" s="41">
        <v>2386.1</v>
      </c>
      <c r="Q19" s="41">
        <v>2386.2800000000002</v>
      </c>
      <c r="R19" s="47">
        <f t="shared" si="3"/>
        <v>2804.0658955485455</v>
      </c>
      <c r="S19" s="46">
        <v>1.341</v>
      </c>
    </row>
    <row r="20" spans="2:19" x14ac:dyDescent="0.2">
      <c r="B20" s="45">
        <v>46219</v>
      </c>
      <c r="C20" s="44">
        <v>3190</v>
      </c>
      <c r="D20" s="43">
        <v>3200</v>
      </c>
      <c r="E20" s="42">
        <f t="shared" si="0"/>
        <v>3195</v>
      </c>
      <c r="F20" s="44">
        <v>3190</v>
      </c>
      <c r="G20" s="43">
        <v>3200</v>
      </c>
      <c r="H20" s="42">
        <f t="shared" si="1"/>
        <v>3195</v>
      </c>
      <c r="I20" s="44">
        <v>3190</v>
      </c>
      <c r="J20" s="43">
        <v>3200</v>
      </c>
      <c r="K20" s="42">
        <f t="shared" si="2"/>
        <v>3195</v>
      </c>
      <c r="L20" s="50">
        <v>3200</v>
      </c>
      <c r="M20" s="49">
        <v>1.3508</v>
      </c>
      <c r="N20" s="49">
        <v>1.1469</v>
      </c>
      <c r="O20" s="48">
        <v>162.16</v>
      </c>
      <c r="P20" s="41">
        <v>2368.9699999999998</v>
      </c>
      <c r="Q20" s="41">
        <v>2369.3200000000002</v>
      </c>
      <c r="R20" s="47">
        <f t="shared" si="3"/>
        <v>2790.1299154241869</v>
      </c>
      <c r="S20" s="46">
        <v>1.3506</v>
      </c>
    </row>
    <row r="21" spans="2:19" x14ac:dyDescent="0.2">
      <c r="B21" s="45">
        <v>46220</v>
      </c>
      <c r="C21" s="44">
        <v>3190</v>
      </c>
      <c r="D21" s="43">
        <v>3200</v>
      </c>
      <c r="E21" s="42">
        <f t="shared" si="0"/>
        <v>3195</v>
      </c>
      <c r="F21" s="44">
        <v>3190</v>
      </c>
      <c r="G21" s="43">
        <v>3200</v>
      </c>
      <c r="H21" s="42">
        <f t="shared" si="1"/>
        <v>3195</v>
      </c>
      <c r="I21" s="44">
        <v>3190</v>
      </c>
      <c r="J21" s="43">
        <v>3200</v>
      </c>
      <c r="K21" s="42">
        <f t="shared" si="2"/>
        <v>3195</v>
      </c>
      <c r="L21" s="50">
        <v>3200</v>
      </c>
      <c r="M21" s="49">
        <v>1.3439000000000001</v>
      </c>
      <c r="N21" s="49">
        <v>1.143</v>
      </c>
      <c r="O21" s="48">
        <v>162.37</v>
      </c>
      <c r="P21" s="41">
        <v>2381.13</v>
      </c>
      <c r="Q21" s="41">
        <v>2381.48</v>
      </c>
      <c r="R21" s="47">
        <f t="shared" si="3"/>
        <v>2799.650043744532</v>
      </c>
      <c r="S21" s="46">
        <v>1.3436999999999999</v>
      </c>
    </row>
    <row r="22" spans="2:19" x14ac:dyDescent="0.2">
      <c r="B22" s="45">
        <v>46223</v>
      </c>
      <c r="C22" s="44">
        <v>3190</v>
      </c>
      <c r="D22" s="43">
        <v>3200</v>
      </c>
      <c r="E22" s="42">
        <f t="shared" si="0"/>
        <v>3195</v>
      </c>
      <c r="F22" s="44">
        <v>3190</v>
      </c>
      <c r="G22" s="43">
        <v>3200</v>
      </c>
      <c r="H22" s="42">
        <f t="shared" si="1"/>
        <v>3195</v>
      </c>
      <c r="I22" s="44">
        <v>3190</v>
      </c>
      <c r="J22" s="43">
        <v>3200</v>
      </c>
      <c r="K22" s="42">
        <f t="shared" si="2"/>
        <v>3195</v>
      </c>
      <c r="L22" s="50">
        <v>3200</v>
      </c>
      <c r="M22" s="49">
        <v>1.3462000000000001</v>
      </c>
      <c r="N22" s="49">
        <v>1.143</v>
      </c>
      <c r="O22" s="48">
        <v>162.35</v>
      </c>
      <c r="P22" s="41">
        <v>2377.06</v>
      </c>
      <c r="Q22" s="41">
        <v>2377.2399999999998</v>
      </c>
      <c r="R22" s="47">
        <f t="shared" si="3"/>
        <v>2799.650043744532</v>
      </c>
      <c r="S22" s="46">
        <v>1.3461000000000001</v>
      </c>
    </row>
    <row r="23" spans="2:19" x14ac:dyDescent="0.2">
      <c r="B23" s="45">
        <v>46224</v>
      </c>
      <c r="C23" s="44">
        <v>3190</v>
      </c>
      <c r="D23" s="43">
        <v>3200</v>
      </c>
      <c r="E23" s="42">
        <f t="shared" si="0"/>
        <v>3195</v>
      </c>
      <c r="F23" s="44">
        <v>3190</v>
      </c>
      <c r="G23" s="43">
        <v>3200</v>
      </c>
      <c r="H23" s="42">
        <f t="shared" si="1"/>
        <v>3195</v>
      </c>
      <c r="I23" s="44">
        <v>3190</v>
      </c>
      <c r="J23" s="43">
        <v>3200</v>
      </c>
      <c r="K23" s="42">
        <f t="shared" si="2"/>
        <v>3195</v>
      </c>
      <c r="L23" s="50">
        <v>3200</v>
      </c>
      <c r="M23" s="49">
        <v>1.3406</v>
      </c>
      <c r="N23" s="49">
        <v>1.1418999999999999</v>
      </c>
      <c r="O23" s="48">
        <v>162.74</v>
      </c>
      <c r="P23" s="41">
        <v>2386.9899999999998</v>
      </c>
      <c r="Q23" s="41">
        <v>2387.17</v>
      </c>
      <c r="R23" s="47">
        <f t="shared" si="3"/>
        <v>2802.3469655836766</v>
      </c>
      <c r="S23" s="46">
        <v>1.3405</v>
      </c>
    </row>
    <row r="24" spans="2:19" x14ac:dyDescent="0.2">
      <c r="B24" s="45">
        <v>46225</v>
      </c>
      <c r="C24" s="44">
        <v>3190</v>
      </c>
      <c r="D24" s="43">
        <v>3200</v>
      </c>
      <c r="E24" s="42">
        <f t="shared" si="0"/>
        <v>3195</v>
      </c>
      <c r="F24" s="44">
        <v>3190</v>
      </c>
      <c r="G24" s="43">
        <v>3200</v>
      </c>
      <c r="H24" s="42">
        <f t="shared" si="1"/>
        <v>3195</v>
      </c>
      <c r="I24" s="44">
        <v>3190</v>
      </c>
      <c r="J24" s="43">
        <v>3200</v>
      </c>
      <c r="K24" s="42">
        <f t="shared" si="2"/>
        <v>3195</v>
      </c>
      <c r="L24" s="50">
        <v>3200</v>
      </c>
      <c r="M24" s="49">
        <v>1.3368</v>
      </c>
      <c r="N24" s="49">
        <v>1.1408</v>
      </c>
      <c r="O24" s="48">
        <v>163.07</v>
      </c>
      <c r="P24" s="41">
        <v>2393.7800000000002</v>
      </c>
      <c r="Q24" s="41">
        <v>2393.7800000000002</v>
      </c>
      <c r="R24" s="47">
        <f t="shared" si="3"/>
        <v>2805.049088359046</v>
      </c>
      <c r="S24" s="46">
        <v>1.3368</v>
      </c>
    </row>
    <row r="25" spans="2:19" x14ac:dyDescent="0.2">
      <c r="B25" s="45">
        <v>46226</v>
      </c>
      <c r="C25" s="44">
        <v>3190</v>
      </c>
      <c r="D25" s="43">
        <v>3200</v>
      </c>
      <c r="E25" s="42">
        <f t="shared" si="0"/>
        <v>3195</v>
      </c>
      <c r="F25" s="44">
        <v>3190</v>
      </c>
      <c r="G25" s="43">
        <v>3200</v>
      </c>
      <c r="H25" s="42">
        <f t="shared" si="1"/>
        <v>3195</v>
      </c>
      <c r="I25" s="44">
        <v>3190</v>
      </c>
      <c r="J25" s="43">
        <v>3200</v>
      </c>
      <c r="K25" s="42">
        <f t="shared" si="2"/>
        <v>3195</v>
      </c>
      <c r="L25" s="50">
        <v>3200</v>
      </c>
      <c r="M25" s="49">
        <v>1.3355999999999999</v>
      </c>
      <c r="N25" s="49">
        <v>1.1395</v>
      </c>
      <c r="O25" s="48">
        <v>163.49</v>
      </c>
      <c r="P25" s="41">
        <v>2395.9299999999998</v>
      </c>
      <c r="Q25" s="41">
        <v>2395.75</v>
      </c>
      <c r="R25" s="47">
        <f t="shared" si="3"/>
        <v>2808.2492321193508</v>
      </c>
      <c r="S25" s="46">
        <v>1.3357000000000001</v>
      </c>
    </row>
    <row r="26" spans="2:19" x14ac:dyDescent="0.2">
      <c r="B26" s="45">
        <v>46227</v>
      </c>
      <c r="C26" s="44">
        <v>3190</v>
      </c>
      <c r="D26" s="43">
        <v>3200</v>
      </c>
      <c r="E26" s="42">
        <f t="shared" si="0"/>
        <v>3195</v>
      </c>
      <c r="F26" s="44">
        <v>3190</v>
      </c>
      <c r="G26" s="43">
        <v>3200</v>
      </c>
      <c r="H26" s="42">
        <f t="shared" si="1"/>
        <v>3195</v>
      </c>
      <c r="I26" s="44">
        <v>3190</v>
      </c>
      <c r="J26" s="43">
        <v>3200</v>
      </c>
      <c r="K26" s="42">
        <f t="shared" si="2"/>
        <v>3195</v>
      </c>
      <c r="L26" s="50">
        <v>3200</v>
      </c>
      <c r="M26" s="49">
        <v>1.3323</v>
      </c>
      <c r="N26" s="49">
        <v>1.1375</v>
      </c>
      <c r="O26" s="48">
        <v>163.81</v>
      </c>
      <c r="P26" s="41">
        <v>2401.86</v>
      </c>
      <c r="Q26" s="41">
        <v>2401.6799999999998</v>
      </c>
      <c r="R26" s="47">
        <f t="shared" si="3"/>
        <v>2813.1868131868132</v>
      </c>
      <c r="S26" s="46">
        <v>1.3324</v>
      </c>
    </row>
    <row r="27" spans="2:19" x14ac:dyDescent="0.2">
      <c r="B27" s="45">
        <v>46230</v>
      </c>
      <c r="C27" s="44">
        <v>3190</v>
      </c>
      <c r="D27" s="43">
        <v>3200</v>
      </c>
      <c r="E27" s="42">
        <f t="shared" si="0"/>
        <v>3195</v>
      </c>
      <c r="F27" s="44">
        <v>3190</v>
      </c>
      <c r="G27" s="43">
        <v>3200</v>
      </c>
      <c r="H27" s="42">
        <f t="shared" si="1"/>
        <v>3195</v>
      </c>
      <c r="I27" s="44">
        <v>3190</v>
      </c>
      <c r="J27" s="43">
        <v>3200</v>
      </c>
      <c r="K27" s="42">
        <f t="shared" si="2"/>
        <v>3195</v>
      </c>
      <c r="L27" s="50">
        <v>3200</v>
      </c>
      <c r="M27" s="49">
        <v>1.3314999999999999</v>
      </c>
      <c r="N27" s="49">
        <v>1.1387</v>
      </c>
      <c r="O27" s="48">
        <v>163.65</v>
      </c>
      <c r="P27" s="41">
        <v>2403.3000000000002</v>
      </c>
      <c r="Q27" s="41">
        <v>2402.94</v>
      </c>
      <c r="R27" s="47">
        <f t="shared" si="3"/>
        <v>2810.2221831913585</v>
      </c>
      <c r="S27" s="46">
        <v>1.3317000000000001</v>
      </c>
    </row>
    <row r="28" spans="2:19" x14ac:dyDescent="0.2">
      <c r="B28" s="45">
        <v>46231</v>
      </c>
      <c r="C28" s="44">
        <v>3190</v>
      </c>
      <c r="D28" s="43">
        <v>3200</v>
      </c>
      <c r="E28" s="42">
        <f t="shared" si="0"/>
        <v>3195</v>
      </c>
      <c r="F28" s="44">
        <v>3190</v>
      </c>
      <c r="G28" s="43">
        <v>3200</v>
      </c>
      <c r="H28" s="42">
        <f t="shared" si="1"/>
        <v>3195</v>
      </c>
      <c r="I28" s="44">
        <v>3190</v>
      </c>
      <c r="J28" s="43">
        <v>3200</v>
      </c>
      <c r="K28" s="42">
        <f t="shared" si="2"/>
        <v>3195</v>
      </c>
      <c r="L28" s="50">
        <v>3200</v>
      </c>
      <c r="M28" s="49">
        <v>1.3280000000000001</v>
      </c>
      <c r="N28" s="49">
        <v>1.1366000000000001</v>
      </c>
      <c r="O28" s="48">
        <v>163.94</v>
      </c>
      <c r="P28" s="41">
        <v>2409.64</v>
      </c>
      <c r="Q28" s="41">
        <v>2409.2800000000002</v>
      </c>
      <c r="R28" s="47">
        <f t="shared" si="3"/>
        <v>2815.4143938060884</v>
      </c>
      <c r="S28" s="46">
        <v>1.3282</v>
      </c>
    </row>
    <row r="29" spans="2:19" x14ac:dyDescent="0.2">
      <c r="B29" s="45">
        <v>46232</v>
      </c>
      <c r="C29" s="44">
        <v>3190</v>
      </c>
      <c r="D29" s="43">
        <v>3200</v>
      </c>
      <c r="E29" s="42">
        <f t="shared" si="0"/>
        <v>3195</v>
      </c>
      <c r="F29" s="44">
        <v>3190</v>
      </c>
      <c r="G29" s="43">
        <v>3200</v>
      </c>
      <c r="H29" s="42">
        <f t="shared" si="1"/>
        <v>3195</v>
      </c>
      <c r="I29" s="44">
        <v>3190</v>
      </c>
      <c r="J29" s="43">
        <v>3200</v>
      </c>
      <c r="K29" s="42">
        <f t="shared" si="2"/>
        <v>3195</v>
      </c>
      <c r="L29" s="50">
        <v>3200</v>
      </c>
      <c r="M29" s="49">
        <v>1.3292999999999999</v>
      </c>
      <c r="N29" s="49">
        <v>1.1382000000000001</v>
      </c>
      <c r="O29" s="48">
        <v>163.65</v>
      </c>
      <c r="P29" s="41">
        <v>2407.2800000000002</v>
      </c>
      <c r="Q29" s="41">
        <v>2406.92</v>
      </c>
      <c r="R29" s="47">
        <f t="shared" si="3"/>
        <v>2811.4566859954311</v>
      </c>
      <c r="S29" s="46">
        <v>1.3294999999999999</v>
      </c>
    </row>
    <row r="30" spans="2:19" x14ac:dyDescent="0.2">
      <c r="B30" s="45">
        <v>46233</v>
      </c>
      <c r="C30" s="44">
        <v>3190</v>
      </c>
      <c r="D30" s="43">
        <v>3200</v>
      </c>
      <c r="E30" s="42">
        <f t="shared" si="0"/>
        <v>3195</v>
      </c>
      <c r="F30" s="44">
        <v>3190</v>
      </c>
      <c r="G30" s="43">
        <v>3200</v>
      </c>
      <c r="H30" s="42">
        <f t="shared" si="1"/>
        <v>3195</v>
      </c>
      <c r="I30" s="44">
        <v>3190</v>
      </c>
      <c r="J30" s="43">
        <v>3200</v>
      </c>
      <c r="K30" s="42">
        <f t="shared" si="2"/>
        <v>3195</v>
      </c>
      <c r="L30" s="50">
        <v>3200</v>
      </c>
      <c r="M30" s="49">
        <v>1.3389</v>
      </c>
      <c r="N30" s="49">
        <v>1.1476</v>
      </c>
      <c r="O30" s="48">
        <v>162.9</v>
      </c>
      <c r="P30" s="41">
        <v>2390.02</v>
      </c>
      <c r="Q30" s="41">
        <v>2390.02</v>
      </c>
      <c r="R30" s="47">
        <f t="shared" si="3"/>
        <v>2788.4280237016383</v>
      </c>
      <c r="S30" s="46">
        <v>1.3389</v>
      </c>
    </row>
    <row r="31" spans="2:19" x14ac:dyDescent="0.2">
      <c r="B31" s="45">
        <v>46234</v>
      </c>
      <c r="C31" s="44">
        <v>3190</v>
      </c>
      <c r="D31" s="43">
        <v>3200</v>
      </c>
      <c r="E31" s="42">
        <f t="shared" si="0"/>
        <v>3195</v>
      </c>
      <c r="F31" s="44">
        <v>3190</v>
      </c>
      <c r="G31" s="43">
        <v>3200</v>
      </c>
      <c r="H31" s="42">
        <f t="shared" si="1"/>
        <v>3195</v>
      </c>
      <c r="I31" s="44">
        <v>3190</v>
      </c>
      <c r="J31" s="43">
        <v>3200</v>
      </c>
      <c r="K31" s="42">
        <f t="shared" si="2"/>
        <v>3195</v>
      </c>
      <c r="L31" s="50">
        <v>3200</v>
      </c>
      <c r="M31" s="49">
        <v>1.3418000000000001</v>
      </c>
      <c r="N31" s="49">
        <v>1.1485000000000001</v>
      </c>
      <c r="O31" s="48">
        <v>160.22</v>
      </c>
      <c r="P31" s="41">
        <v>2384.86</v>
      </c>
      <c r="Q31" s="41">
        <v>2384.86</v>
      </c>
      <c r="R31" s="47">
        <f t="shared" si="3"/>
        <v>2786.2429255550715</v>
      </c>
      <c r="S31" s="46">
        <v>1.3418000000000001</v>
      </c>
    </row>
    <row r="32" spans="2:19" x14ac:dyDescent="0.2">
      <c r="B32" s="40" t="s">
        <v>11</v>
      </c>
      <c r="C32" s="39">
        <f>ROUND(AVERAGE(C9:C31),2)</f>
        <v>3251.74</v>
      </c>
      <c r="D32" s="38">
        <f>ROUND(AVERAGE(D9:D31),2)</f>
        <v>3261.74</v>
      </c>
      <c r="E32" s="37">
        <f>ROUND(AVERAGE(C32:D32),2)</f>
        <v>3256.74</v>
      </c>
      <c r="F32" s="39">
        <f>ROUND(AVERAGE(F9:F31),2)</f>
        <v>3251.74</v>
      </c>
      <c r="G32" s="38">
        <f>ROUND(AVERAGE(G9:G31),2)</f>
        <v>3261.74</v>
      </c>
      <c r="H32" s="37">
        <f>ROUND(AVERAGE(F32:G32),2)</f>
        <v>3256.74</v>
      </c>
      <c r="I32" s="39">
        <f>ROUND(AVERAGE(I9:I31),2)</f>
        <v>3251.74</v>
      </c>
      <c r="J32" s="38">
        <f>ROUND(AVERAGE(J9:J31),2)</f>
        <v>3261.74</v>
      </c>
      <c r="K32" s="37">
        <f>ROUND(AVERAGE(I32:J32),2)</f>
        <v>3256.74</v>
      </c>
      <c r="L32" s="36">
        <f>ROUND(AVERAGE(L9:L31),2)</f>
        <v>3261.74</v>
      </c>
      <c r="M32" s="35">
        <f>ROUND(AVERAGE(M9:M31),4)</f>
        <v>1.3371999999999999</v>
      </c>
      <c r="N32" s="34">
        <f>ROUND(AVERAGE(N9:N31),4)</f>
        <v>1.1417999999999999</v>
      </c>
      <c r="O32" s="115">
        <f>ROUND(AVERAGE(O9:O31),2)</f>
        <v>162.5</v>
      </c>
      <c r="P32" s="33">
        <f>AVERAGE(P9:P31)</f>
        <v>2439.5347826086954</v>
      </c>
      <c r="Q32" s="33">
        <f>AVERAGE(Q9:Q31)</f>
        <v>2439.5173913043477</v>
      </c>
      <c r="R32" s="33">
        <f>AVERAGE(R9:R31)</f>
        <v>2856.6611674426726</v>
      </c>
      <c r="S32" s="32">
        <f>AVERAGE(S9:S31)</f>
        <v>1.3371608695652171</v>
      </c>
    </row>
    <row r="33" spans="2:19" x14ac:dyDescent="0.2">
      <c r="B33" s="31" t="s">
        <v>12</v>
      </c>
      <c r="C33" s="30">
        <f t="shared" ref="C33:S33" si="4">MAX(C9:C31)</f>
        <v>3500</v>
      </c>
      <c r="D33" s="29">
        <f t="shared" si="4"/>
        <v>3510</v>
      </c>
      <c r="E33" s="28">
        <f t="shared" si="4"/>
        <v>3505</v>
      </c>
      <c r="F33" s="30">
        <f t="shared" si="4"/>
        <v>3500</v>
      </c>
      <c r="G33" s="29">
        <f t="shared" si="4"/>
        <v>3510</v>
      </c>
      <c r="H33" s="28">
        <f t="shared" si="4"/>
        <v>3505</v>
      </c>
      <c r="I33" s="30">
        <f t="shared" si="4"/>
        <v>3500</v>
      </c>
      <c r="J33" s="29">
        <f t="shared" si="4"/>
        <v>3510</v>
      </c>
      <c r="K33" s="28">
        <f t="shared" si="4"/>
        <v>3505</v>
      </c>
      <c r="L33" s="27">
        <f t="shared" si="4"/>
        <v>3510</v>
      </c>
      <c r="M33" s="26">
        <f t="shared" si="4"/>
        <v>1.3508</v>
      </c>
      <c r="N33" s="25">
        <f t="shared" si="4"/>
        <v>1.1485000000000001</v>
      </c>
      <c r="O33" s="24">
        <f t="shared" si="4"/>
        <v>163.94</v>
      </c>
      <c r="P33" s="23">
        <f t="shared" si="4"/>
        <v>2650.46</v>
      </c>
      <c r="Q33" s="23">
        <f t="shared" si="4"/>
        <v>2650.46</v>
      </c>
      <c r="R33" s="23">
        <f t="shared" si="4"/>
        <v>3082.7331810995956</v>
      </c>
      <c r="S33" s="22">
        <f t="shared" si="4"/>
        <v>1.3506</v>
      </c>
    </row>
    <row r="34" spans="2:19" ht="13.5" thickBot="1" x14ac:dyDescent="0.25">
      <c r="B34" s="21" t="s">
        <v>13</v>
      </c>
      <c r="C34" s="20">
        <f t="shared" ref="C34:S34" si="5">MIN(C9:C31)</f>
        <v>3190</v>
      </c>
      <c r="D34" s="19">
        <f t="shared" si="5"/>
        <v>3200</v>
      </c>
      <c r="E34" s="18">
        <f t="shared" si="5"/>
        <v>3195</v>
      </c>
      <c r="F34" s="20">
        <f t="shared" si="5"/>
        <v>3190</v>
      </c>
      <c r="G34" s="19">
        <f t="shared" si="5"/>
        <v>3200</v>
      </c>
      <c r="H34" s="18">
        <f t="shared" si="5"/>
        <v>3195</v>
      </c>
      <c r="I34" s="20">
        <f t="shared" si="5"/>
        <v>3190</v>
      </c>
      <c r="J34" s="19">
        <f t="shared" si="5"/>
        <v>3200</v>
      </c>
      <c r="K34" s="18">
        <f t="shared" si="5"/>
        <v>3195</v>
      </c>
      <c r="L34" s="17">
        <f t="shared" si="5"/>
        <v>3200</v>
      </c>
      <c r="M34" s="16">
        <f t="shared" si="5"/>
        <v>1.3243</v>
      </c>
      <c r="N34" s="15">
        <f t="shared" si="5"/>
        <v>1.1366000000000001</v>
      </c>
      <c r="O34" s="14">
        <f t="shared" si="5"/>
        <v>160.22</v>
      </c>
      <c r="P34" s="13">
        <f t="shared" si="5"/>
        <v>2368.9699999999998</v>
      </c>
      <c r="Q34" s="13">
        <f t="shared" si="5"/>
        <v>2369.3200000000002</v>
      </c>
      <c r="R34" s="13">
        <f t="shared" si="5"/>
        <v>2786.2429255550715</v>
      </c>
      <c r="S34" s="12">
        <f t="shared" si="5"/>
        <v>1.3243</v>
      </c>
    </row>
    <row r="36" spans="2:19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19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S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30</v>
      </c>
    </row>
    <row r="6" spans="1:19" ht="13.5" thickBot="1" x14ac:dyDescent="0.25">
      <c r="B6" s="1">
        <v>46204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46204</v>
      </c>
      <c r="C9" s="44">
        <v>2740</v>
      </c>
      <c r="D9" s="43">
        <v>2750</v>
      </c>
      <c r="E9" s="42">
        <f t="shared" ref="E9:E31" si="0">AVERAGE(C9:D9)</f>
        <v>2745</v>
      </c>
      <c r="F9" s="44">
        <v>2740</v>
      </c>
      <c r="G9" s="43">
        <v>2750</v>
      </c>
      <c r="H9" s="42">
        <f t="shared" ref="H9:H31" si="1">AVERAGE(F9:G9)</f>
        <v>2745</v>
      </c>
      <c r="I9" s="44">
        <v>2740</v>
      </c>
      <c r="J9" s="43">
        <v>2750</v>
      </c>
      <c r="K9" s="42">
        <f t="shared" ref="K9:K31" si="2">AVERAGE(I9:J9)</f>
        <v>2745</v>
      </c>
      <c r="L9" s="50">
        <v>2750</v>
      </c>
      <c r="M9" s="49">
        <v>1.3243</v>
      </c>
      <c r="N9" s="51">
        <v>1.1386000000000001</v>
      </c>
      <c r="O9" s="48">
        <v>162.69999999999999</v>
      </c>
      <c r="P9" s="41">
        <v>2076.5700000000002</v>
      </c>
      <c r="Q9" s="41">
        <v>2076.5700000000002</v>
      </c>
      <c r="R9" s="47">
        <f t="shared" ref="R9:R31" si="3">L9/N9</f>
        <v>2415.2467943088</v>
      </c>
      <c r="S9" s="46">
        <v>1.3243</v>
      </c>
    </row>
    <row r="10" spans="1:19" x14ac:dyDescent="0.2">
      <c r="B10" s="45">
        <v>46205</v>
      </c>
      <c r="C10" s="44">
        <v>2740</v>
      </c>
      <c r="D10" s="43">
        <v>2750</v>
      </c>
      <c r="E10" s="42">
        <f t="shared" si="0"/>
        <v>2745</v>
      </c>
      <c r="F10" s="44">
        <v>2740</v>
      </c>
      <c r="G10" s="43">
        <v>2750</v>
      </c>
      <c r="H10" s="42">
        <f t="shared" si="1"/>
        <v>2745</v>
      </c>
      <c r="I10" s="44">
        <v>2740</v>
      </c>
      <c r="J10" s="43">
        <v>2750</v>
      </c>
      <c r="K10" s="42">
        <f t="shared" si="2"/>
        <v>2745</v>
      </c>
      <c r="L10" s="50">
        <v>2750</v>
      </c>
      <c r="M10" s="49">
        <v>1.3310999999999999</v>
      </c>
      <c r="N10" s="49">
        <v>1.1404000000000001</v>
      </c>
      <c r="O10" s="48">
        <v>161.47999999999999</v>
      </c>
      <c r="P10" s="41">
        <v>2065.96</v>
      </c>
      <c r="Q10" s="41">
        <v>2065.81</v>
      </c>
      <c r="R10" s="47">
        <f t="shared" si="3"/>
        <v>2411.434584356366</v>
      </c>
      <c r="S10" s="46">
        <v>1.3311999999999999</v>
      </c>
    </row>
    <row r="11" spans="1:19" x14ac:dyDescent="0.2">
      <c r="B11" s="45">
        <v>46206</v>
      </c>
      <c r="C11" s="44">
        <v>2740</v>
      </c>
      <c r="D11" s="43">
        <v>2750</v>
      </c>
      <c r="E11" s="42">
        <f t="shared" si="0"/>
        <v>2745</v>
      </c>
      <c r="F11" s="44">
        <v>2740</v>
      </c>
      <c r="G11" s="43">
        <v>2750</v>
      </c>
      <c r="H11" s="42">
        <f t="shared" si="1"/>
        <v>2745</v>
      </c>
      <c r="I11" s="44">
        <v>2740</v>
      </c>
      <c r="J11" s="43">
        <v>2750</v>
      </c>
      <c r="K11" s="42">
        <f t="shared" si="2"/>
        <v>2745</v>
      </c>
      <c r="L11" s="50">
        <v>2750</v>
      </c>
      <c r="M11" s="49">
        <v>1.3359000000000001</v>
      </c>
      <c r="N11" s="49">
        <v>1.1451</v>
      </c>
      <c r="O11" s="48">
        <v>161.12</v>
      </c>
      <c r="P11" s="41">
        <v>2058.54</v>
      </c>
      <c r="Q11" s="41">
        <v>2058.54</v>
      </c>
      <c r="R11" s="47">
        <f t="shared" si="3"/>
        <v>2401.5369836695486</v>
      </c>
      <c r="S11" s="46">
        <v>1.3359000000000001</v>
      </c>
    </row>
    <row r="12" spans="1:19" x14ac:dyDescent="0.2">
      <c r="B12" s="45">
        <v>46209</v>
      </c>
      <c r="C12" s="44">
        <v>2740</v>
      </c>
      <c r="D12" s="43">
        <v>2750</v>
      </c>
      <c r="E12" s="42">
        <f t="shared" si="0"/>
        <v>2745</v>
      </c>
      <c r="F12" s="44">
        <v>2740</v>
      </c>
      <c r="G12" s="43">
        <v>2750</v>
      </c>
      <c r="H12" s="42">
        <f t="shared" si="1"/>
        <v>2745</v>
      </c>
      <c r="I12" s="44">
        <v>2740</v>
      </c>
      <c r="J12" s="43">
        <v>2750</v>
      </c>
      <c r="K12" s="42">
        <f t="shared" si="2"/>
        <v>2745</v>
      </c>
      <c r="L12" s="50">
        <v>2750</v>
      </c>
      <c r="M12" s="49">
        <v>1.3345</v>
      </c>
      <c r="N12" s="49">
        <v>1.1415</v>
      </c>
      <c r="O12" s="48">
        <v>162.33000000000001</v>
      </c>
      <c r="P12" s="41">
        <v>2060.6999999999998</v>
      </c>
      <c r="Q12" s="41">
        <v>2060.6999999999998</v>
      </c>
      <c r="R12" s="47">
        <f t="shared" si="3"/>
        <v>2409.1108190976784</v>
      </c>
      <c r="S12" s="46">
        <v>1.3345</v>
      </c>
    </row>
    <row r="13" spans="1:19" x14ac:dyDescent="0.2">
      <c r="B13" s="45">
        <v>46210</v>
      </c>
      <c r="C13" s="44">
        <v>2740</v>
      </c>
      <c r="D13" s="43">
        <v>2750</v>
      </c>
      <c r="E13" s="42">
        <f t="shared" si="0"/>
        <v>2745</v>
      </c>
      <c r="F13" s="44">
        <v>2740</v>
      </c>
      <c r="G13" s="43">
        <v>2750</v>
      </c>
      <c r="H13" s="42">
        <f t="shared" si="1"/>
        <v>2745</v>
      </c>
      <c r="I13" s="44">
        <v>2740</v>
      </c>
      <c r="J13" s="43">
        <v>2750</v>
      </c>
      <c r="K13" s="42">
        <f t="shared" si="2"/>
        <v>2745</v>
      </c>
      <c r="L13" s="50">
        <v>2750</v>
      </c>
      <c r="M13" s="49">
        <v>1.3389</v>
      </c>
      <c r="N13" s="49">
        <v>1.1433</v>
      </c>
      <c r="O13" s="48">
        <v>161.91999999999999</v>
      </c>
      <c r="P13" s="41">
        <v>2053.92</v>
      </c>
      <c r="Q13" s="41">
        <v>2053.92</v>
      </c>
      <c r="R13" s="47">
        <f t="shared" si="3"/>
        <v>2405.3179392985217</v>
      </c>
      <c r="S13" s="46">
        <v>1.3389</v>
      </c>
    </row>
    <row r="14" spans="1:19" x14ac:dyDescent="0.2">
      <c r="B14" s="45">
        <v>46211</v>
      </c>
      <c r="C14" s="44">
        <v>2740</v>
      </c>
      <c r="D14" s="43">
        <v>2750</v>
      </c>
      <c r="E14" s="42">
        <f t="shared" si="0"/>
        <v>2745</v>
      </c>
      <c r="F14" s="44">
        <v>2740</v>
      </c>
      <c r="G14" s="43">
        <v>2750</v>
      </c>
      <c r="H14" s="42">
        <f t="shared" si="1"/>
        <v>2745</v>
      </c>
      <c r="I14" s="44">
        <v>2740</v>
      </c>
      <c r="J14" s="43">
        <v>2750</v>
      </c>
      <c r="K14" s="42">
        <f t="shared" si="2"/>
        <v>2745</v>
      </c>
      <c r="L14" s="50">
        <v>2750</v>
      </c>
      <c r="M14" s="49">
        <v>1.3335999999999999</v>
      </c>
      <c r="N14" s="49">
        <v>1.1397999999999999</v>
      </c>
      <c r="O14" s="48">
        <v>162.55000000000001</v>
      </c>
      <c r="P14" s="41">
        <v>2062.09</v>
      </c>
      <c r="Q14" s="41">
        <v>2062.09</v>
      </c>
      <c r="R14" s="47">
        <f t="shared" si="3"/>
        <v>2412.7039831549396</v>
      </c>
      <c r="S14" s="46">
        <v>1.3335999999999999</v>
      </c>
    </row>
    <row r="15" spans="1:19" x14ac:dyDescent="0.2">
      <c r="B15" s="45">
        <v>46212</v>
      </c>
      <c r="C15" s="44">
        <v>2740</v>
      </c>
      <c r="D15" s="43">
        <v>2750</v>
      </c>
      <c r="E15" s="42">
        <f t="shared" si="0"/>
        <v>2745</v>
      </c>
      <c r="F15" s="44">
        <v>2740</v>
      </c>
      <c r="G15" s="43">
        <v>2750</v>
      </c>
      <c r="H15" s="42">
        <f t="shared" si="1"/>
        <v>2745</v>
      </c>
      <c r="I15" s="44">
        <v>2740</v>
      </c>
      <c r="J15" s="43">
        <v>2750</v>
      </c>
      <c r="K15" s="42">
        <f t="shared" si="2"/>
        <v>2745</v>
      </c>
      <c r="L15" s="50">
        <v>2750</v>
      </c>
      <c r="M15" s="49">
        <v>1.3389</v>
      </c>
      <c r="N15" s="49">
        <v>1.143</v>
      </c>
      <c r="O15" s="48">
        <v>162.47999999999999</v>
      </c>
      <c r="P15" s="41">
        <v>2053.92</v>
      </c>
      <c r="Q15" s="41">
        <v>2053.92</v>
      </c>
      <c r="R15" s="47">
        <f t="shared" si="3"/>
        <v>2405.9492563429571</v>
      </c>
      <c r="S15" s="46">
        <v>1.3389</v>
      </c>
    </row>
    <row r="16" spans="1:19" x14ac:dyDescent="0.2">
      <c r="B16" s="45">
        <v>46213</v>
      </c>
      <c r="C16" s="44">
        <v>2740</v>
      </c>
      <c r="D16" s="43">
        <v>2750</v>
      </c>
      <c r="E16" s="42">
        <f t="shared" si="0"/>
        <v>2745</v>
      </c>
      <c r="F16" s="44">
        <v>2740</v>
      </c>
      <c r="G16" s="43">
        <v>2750</v>
      </c>
      <c r="H16" s="42">
        <f t="shared" si="1"/>
        <v>2745</v>
      </c>
      <c r="I16" s="44">
        <v>2740</v>
      </c>
      <c r="J16" s="43">
        <v>2750</v>
      </c>
      <c r="K16" s="42">
        <f t="shared" si="2"/>
        <v>2745</v>
      </c>
      <c r="L16" s="50">
        <v>2750</v>
      </c>
      <c r="M16" s="49">
        <v>1.3427</v>
      </c>
      <c r="N16" s="49">
        <v>1.1432</v>
      </c>
      <c r="O16" s="48">
        <v>161.85</v>
      </c>
      <c r="P16" s="41">
        <v>2048.11</v>
      </c>
      <c r="Q16" s="41">
        <v>2048.11</v>
      </c>
      <c r="R16" s="47">
        <f t="shared" si="3"/>
        <v>2405.5283414975506</v>
      </c>
      <c r="S16" s="46">
        <v>1.3427</v>
      </c>
    </row>
    <row r="17" spans="2:19" x14ac:dyDescent="0.2">
      <c r="B17" s="45">
        <v>46216</v>
      </c>
      <c r="C17" s="44">
        <v>2740</v>
      </c>
      <c r="D17" s="43">
        <v>2750</v>
      </c>
      <c r="E17" s="42">
        <f t="shared" si="0"/>
        <v>2745</v>
      </c>
      <c r="F17" s="44">
        <v>2740</v>
      </c>
      <c r="G17" s="43">
        <v>2750</v>
      </c>
      <c r="H17" s="42">
        <f t="shared" si="1"/>
        <v>2745</v>
      </c>
      <c r="I17" s="44">
        <v>2740</v>
      </c>
      <c r="J17" s="43">
        <v>2750</v>
      </c>
      <c r="K17" s="42">
        <f t="shared" si="2"/>
        <v>2745</v>
      </c>
      <c r="L17" s="50">
        <v>2750</v>
      </c>
      <c r="M17" s="49">
        <v>1.3393999999999999</v>
      </c>
      <c r="N17" s="49">
        <v>1.1428</v>
      </c>
      <c r="O17" s="48">
        <v>162.12</v>
      </c>
      <c r="P17" s="41">
        <v>2053.16</v>
      </c>
      <c r="Q17" s="41">
        <v>2053.16</v>
      </c>
      <c r="R17" s="47">
        <f t="shared" si="3"/>
        <v>2406.3703185159256</v>
      </c>
      <c r="S17" s="46">
        <v>1.3393999999999999</v>
      </c>
    </row>
    <row r="18" spans="2:19" x14ac:dyDescent="0.2">
      <c r="B18" s="45">
        <v>46217</v>
      </c>
      <c r="C18" s="44">
        <v>2740</v>
      </c>
      <c r="D18" s="43">
        <v>2750</v>
      </c>
      <c r="E18" s="42">
        <f t="shared" si="0"/>
        <v>2745</v>
      </c>
      <c r="F18" s="44">
        <v>2740</v>
      </c>
      <c r="G18" s="43">
        <v>2750</v>
      </c>
      <c r="H18" s="42">
        <f t="shared" si="1"/>
        <v>2745</v>
      </c>
      <c r="I18" s="44">
        <v>2740</v>
      </c>
      <c r="J18" s="43">
        <v>2750</v>
      </c>
      <c r="K18" s="42">
        <f t="shared" si="2"/>
        <v>2745</v>
      </c>
      <c r="L18" s="50">
        <v>2750</v>
      </c>
      <c r="M18" s="49">
        <v>1.3384</v>
      </c>
      <c r="N18" s="49">
        <v>1.1407</v>
      </c>
      <c r="O18" s="48">
        <v>162.21</v>
      </c>
      <c r="P18" s="41">
        <v>2054.69</v>
      </c>
      <c r="Q18" s="41">
        <v>2054.69</v>
      </c>
      <c r="R18" s="47">
        <f t="shared" si="3"/>
        <v>2410.8003857280614</v>
      </c>
      <c r="S18" s="46">
        <v>1.3384</v>
      </c>
    </row>
    <row r="19" spans="2:19" x14ac:dyDescent="0.2">
      <c r="B19" s="45">
        <v>46218</v>
      </c>
      <c r="C19" s="44">
        <v>2740</v>
      </c>
      <c r="D19" s="43">
        <v>2750</v>
      </c>
      <c r="E19" s="42">
        <f t="shared" si="0"/>
        <v>2745</v>
      </c>
      <c r="F19" s="44">
        <v>2740</v>
      </c>
      <c r="G19" s="43">
        <v>2750</v>
      </c>
      <c r="H19" s="42">
        <f t="shared" si="1"/>
        <v>2745</v>
      </c>
      <c r="I19" s="44">
        <v>2740</v>
      </c>
      <c r="J19" s="43">
        <v>2750</v>
      </c>
      <c r="K19" s="42">
        <f t="shared" si="2"/>
        <v>2745</v>
      </c>
      <c r="L19" s="50">
        <v>2750</v>
      </c>
      <c r="M19" s="49">
        <v>1.3411</v>
      </c>
      <c r="N19" s="49">
        <v>1.1412</v>
      </c>
      <c r="O19" s="48">
        <v>162.35</v>
      </c>
      <c r="P19" s="41">
        <v>2050.56</v>
      </c>
      <c r="Q19" s="41">
        <v>2050.71</v>
      </c>
      <c r="R19" s="47">
        <f t="shared" si="3"/>
        <v>2409.7441289870312</v>
      </c>
      <c r="S19" s="46">
        <v>1.341</v>
      </c>
    </row>
    <row r="20" spans="2:19" x14ac:dyDescent="0.2">
      <c r="B20" s="45">
        <v>46219</v>
      </c>
      <c r="C20" s="44">
        <v>2740</v>
      </c>
      <c r="D20" s="43">
        <v>2750</v>
      </c>
      <c r="E20" s="42">
        <f t="shared" si="0"/>
        <v>2745</v>
      </c>
      <c r="F20" s="44">
        <v>2740</v>
      </c>
      <c r="G20" s="43">
        <v>2750</v>
      </c>
      <c r="H20" s="42">
        <f t="shared" si="1"/>
        <v>2745</v>
      </c>
      <c r="I20" s="44">
        <v>2740</v>
      </c>
      <c r="J20" s="43">
        <v>2750</v>
      </c>
      <c r="K20" s="42">
        <f t="shared" si="2"/>
        <v>2745</v>
      </c>
      <c r="L20" s="50">
        <v>2750</v>
      </c>
      <c r="M20" s="49">
        <v>1.3508</v>
      </c>
      <c r="N20" s="49">
        <v>1.1469</v>
      </c>
      <c r="O20" s="48">
        <v>162.16</v>
      </c>
      <c r="P20" s="41">
        <v>2035.83</v>
      </c>
      <c r="Q20" s="41">
        <v>2036.13</v>
      </c>
      <c r="R20" s="47">
        <f t="shared" si="3"/>
        <v>2397.7678960676608</v>
      </c>
      <c r="S20" s="46">
        <v>1.3506</v>
      </c>
    </row>
    <row r="21" spans="2:19" x14ac:dyDescent="0.2">
      <c r="B21" s="45">
        <v>46220</v>
      </c>
      <c r="C21" s="44">
        <v>2740</v>
      </c>
      <c r="D21" s="43">
        <v>2750</v>
      </c>
      <c r="E21" s="42">
        <f t="shared" si="0"/>
        <v>2745</v>
      </c>
      <c r="F21" s="44">
        <v>2740</v>
      </c>
      <c r="G21" s="43">
        <v>2750</v>
      </c>
      <c r="H21" s="42">
        <f t="shared" si="1"/>
        <v>2745</v>
      </c>
      <c r="I21" s="44">
        <v>2740</v>
      </c>
      <c r="J21" s="43">
        <v>2750</v>
      </c>
      <c r="K21" s="42">
        <f t="shared" si="2"/>
        <v>2745</v>
      </c>
      <c r="L21" s="50">
        <v>2750</v>
      </c>
      <c r="M21" s="49">
        <v>1.3439000000000001</v>
      </c>
      <c r="N21" s="49">
        <v>1.143</v>
      </c>
      <c r="O21" s="48">
        <v>162.37</v>
      </c>
      <c r="P21" s="41">
        <v>2046.28</v>
      </c>
      <c r="Q21" s="41">
        <v>2046.59</v>
      </c>
      <c r="R21" s="47">
        <f t="shared" si="3"/>
        <v>2405.9492563429571</v>
      </c>
      <c r="S21" s="46">
        <v>1.3436999999999999</v>
      </c>
    </row>
    <row r="22" spans="2:19" x14ac:dyDescent="0.2">
      <c r="B22" s="45">
        <v>46223</v>
      </c>
      <c r="C22" s="44">
        <v>2740</v>
      </c>
      <c r="D22" s="43">
        <v>2750</v>
      </c>
      <c r="E22" s="42">
        <f t="shared" si="0"/>
        <v>2745</v>
      </c>
      <c r="F22" s="44">
        <v>2740</v>
      </c>
      <c r="G22" s="43">
        <v>2750</v>
      </c>
      <c r="H22" s="42">
        <f t="shared" si="1"/>
        <v>2745</v>
      </c>
      <c r="I22" s="44">
        <v>2740</v>
      </c>
      <c r="J22" s="43">
        <v>2750</v>
      </c>
      <c r="K22" s="42">
        <f t="shared" si="2"/>
        <v>2745</v>
      </c>
      <c r="L22" s="50">
        <v>2750</v>
      </c>
      <c r="M22" s="49">
        <v>1.3462000000000001</v>
      </c>
      <c r="N22" s="49">
        <v>1.143</v>
      </c>
      <c r="O22" s="48">
        <v>162.35</v>
      </c>
      <c r="P22" s="41">
        <v>2042.79</v>
      </c>
      <c r="Q22" s="41">
        <v>2042.94</v>
      </c>
      <c r="R22" s="47">
        <f t="shared" si="3"/>
        <v>2405.9492563429571</v>
      </c>
      <c r="S22" s="46">
        <v>1.3461000000000001</v>
      </c>
    </row>
    <row r="23" spans="2:19" x14ac:dyDescent="0.2">
      <c r="B23" s="45">
        <v>46224</v>
      </c>
      <c r="C23" s="44">
        <v>2740</v>
      </c>
      <c r="D23" s="43">
        <v>2750</v>
      </c>
      <c r="E23" s="42">
        <f t="shared" si="0"/>
        <v>2745</v>
      </c>
      <c r="F23" s="44">
        <v>2740</v>
      </c>
      <c r="G23" s="43">
        <v>2750</v>
      </c>
      <c r="H23" s="42">
        <f t="shared" si="1"/>
        <v>2745</v>
      </c>
      <c r="I23" s="44">
        <v>2740</v>
      </c>
      <c r="J23" s="43">
        <v>2750</v>
      </c>
      <c r="K23" s="42">
        <f t="shared" si="2"/>
        <v>2745</v>
      </c>
      <c r="L23" s="50">
        <v>2750</v>
      </c>
      <c r="M23" s="49">
        <v>1.3406</v>
      </c>
      <c r="N23" s="49">
        <v>1.1418999999999999</v>
      </c>
      <c r="O23" s="48">
        <v>162.74</v>
      </c>
      <c r="P23" s="41">
        <v>2051.3200000000002</v>
      </c>
      <c r="Q23" s="41">
        <v>2051.4699999999998</v>
      </c>
      <c r="R23" s="47">
        <f t="shared" si="3"/>
        <v>2408.2669235484718</v>
      </c>
      <c r="S23" s="46">
        <v>1.3405</v>
      </c>
    </row>
    <row r="24" spans="2:19" x14ac:dyDescent="0.2">
      <c r="B24" s="45">
        <v>46225</v>
      </c>
      <c r="C24" s="44">
        <v>2740</v>
      </c>
      <c r="D24" s="43">
        <v>2750</v>
      </c>
      <c r="E24" s="42">
        <f t="shared" si="0"/>
        <v>2745</v>
      </c>
      <c r="F24" s="44">
        <v>2740</v>
      </c>
      <c r="G24" s="43">
        <v>2750</v>
      </c>
      <c r="H24" s="42">
        <f t="shared" si="1"/>
        <v>2745</v>
      </c>
      <c r="I24" s="44">
        <v>2740</v>
      </c>
      <c r="J24" s="43">
        <v>2750</v>
      </c>
      <c r="K24" s="42">
        <f t="shared" si="2"/>
        <v>2745</v>
      </c>
      <c r="L24" s="50">
        <v>2750</v>
      </c>
      <c r="M24" s="49">
        <v>1.3368</v>
      </c>
      <c r="N24" s="49">
        <v>1.1408</v>
      </c>
      <c r="O24" s="48">
        <v>163.07</v>
      </c>
      <c r="P24" s="41">
        <v>2057.15</v>
      </c>
      <c r="Q24" s="41">
        <v>2057.15</v>
      </c>
      <c r="R24" s="47">
        <f t="shared" si="3"/>
        <v>2410.5890603085554</v>
      </c>
      <c r="S24" s="46">
        <v>1.3368</v>
      </c>
    </row>
    <row r="25" spans="2:19" x14ac:dyDescent="0.2">
      <c r="B25" s="45">
        <v>46226</v>
      </c>
      <c r="C25" s="44">
        <v>2740</v>
      </c>
      <c r="D25" s="43">
        <v>2750</v>
      </c>
      <c r="E25" s="42">
        <f t="shared" si="0"/>
        <v>2745</v>
      </c>
      <c r="F25" s="44">
        <v>2740</v>
      </c>
      <c r="G25" s="43">
        <v>2750</v>
      </c>
      <c r="H25" s="42">
        <f t="shared" si="1"/>
        <v>2745</v>
      </c>
      <c r="I25" s="44">
        <v>2740</v>
      </c>
      <c r="J25" s="43">
        <v>2750</v>
      </c>
      <c r="K25" s="42">
        <f t="shared" si="2"/>
        <v>2745</v>
      </c>
      <c r="L25" s="50">
        <v>2750</v>
      </c>
      <c r="M25" s="49">
        <v>1.3355999999999999</v>
      </c>
      <c r="N25" s="49">
        <v>1.1395</v>
      </c>
      <c r="O25" s="48">
        <v>163.49</v>
      </c>
      <c r="P25" s="41">
        <v>2059</v>
      </c>
      <c r="Q25" s="41">
        <v>2058.85</v>
      </c>
      <c r="R25" s="47">
        <f t="shared" si="3"/>
        <v>2413.3391838525672</v>
      </c>
      <c r="S25" s="46">
        <v>1.3357000000000001</v>
      </c>
    </row>
    <row r="26" spans="2:19" x14ac:dyDescent="0.2">
      <c r="B26" s="45">
        <v>46227</v>
      </c>
      <c r="C26" s="44">
        <v>2740</v>
      </c>
      <c r="D26" s="43">
        <v>2750</v>
      </c>
      <c r="E26" s="42">
        <f t="shared" si="0"/>
        <v>2745</v>
      </c>
      <c r="F26" s="44">
        <v>2740</v>
      </c>
      <c r="G26" s="43">
        <v>2750</v>
      </c>
      <c r="H26" s="42">
        <f t="shared" si="1"/>
        <v>2745</v>
      </c>
      <c r="I26" s="44">
        <v>2740</v>
      </c>
      <c r="J26" s="43">
        <v>2750</v>
      </c>
      <c r="K26" s="42">
        <f t="shared" si="2"/>
        <v>2745</v>
      </c>
      <c r="L26" s="50">
        <v>2750</v>
      </c>
      <c r="M26" s="49">
        <v>1.3323</v>
      </c>
      <c r="N26" s="49">
        <v>1.1375</v>
      </c>
      <c r="O26" s="48">
        <v>163.81</v>
      </c>
      <c r="P26" s="41">
        <v>2064.1</v>
      </c>
      <c r="Q26" s="41">
        <v>2063.94</v>
      </c>
      <c r="R26" s="47">
        <f t="shared" si="3"/>
        <v>2417.5824175824177</v>
      </c>
      <c r="S26" s="46">
        <v>1.3324</v>
      </c>
    </row>
    <row r="27" spans="2:19" x14ac:dyDescent="0.2">
      <c r="B27" s="45">
        <v>46230</v>
      </c>
      <c r="C27" s="44">
        <v>2740</v>
      </c>
      <c r="D27" s="43">
        <v>2750</v>
      </c>
      <c r="E27" s="42">
        <f t="shared" si="0"/>
        <v>2745</v>
      </c>
      <c r="F27" s="44">
        <v>2740</v>
      </c>
      <c r="G27" s="43">
        <v>2750</v>
      </c>
      <c r="H27" s="42">
        <f t="shared" si="1"/>
        <v>2745</v>
      </c>
      <c r="I27" s="44">
        <v>2740</v>
      </c>
      <c r="J27" s="43">
        <v>2750</v>
      </c>
      <c r="K27" s="42">
        <f t="shared" si="2"/>
        <v>2745</v>
      </c>
      <c r="L27" s="50">
        <v>2750</v>
      </c>
      <c r="M27" s="49">
        <v>1.3314999999999999</v>
      </c>
      <c r="N27" s="49">
        <v>1.1387</v>
      </c>
      <c r="O27" s="48">
        <v>163.65</v>
      </c>
      <c r="P27" s="41">
        <v>2065.34</v>
      </c>
      <c r="Q27" s="41">
        <v>2065.0300000000002</v>
      </c>
      <c r="R27" s="47">
        <f t="shared" si="3"/>
        <v>2415.0346886800735</v>
      </c>
      <c r="S27" s="46">
        <v>1.3317000000000001</v>
      </c>
    </row>
    <row r="28" spans="2:19" x14ac:dyDescent="0.2">
      <c r="B28" s="45">
        <v>46231</v>
      </c>
      <c r="C28" s="44">
        <v>2740</v>
      </c>
      <c r="D28" s="43">
        <v>2750</v>
      </c>
      <c r="E28" s="42">
        <f t="shared" si="0"/>
        <v>2745</v>
      </c>
      <c r="F28" s="44">
        <v>2740</v>
      </c>
      <c r="G28" s="43">
        <v>2750</v>
      </c>
      <c r="H28" s="42">
        <f t="shared" si="1"/>
        <v>2745</v>
      </c>
      <c r="I28" s="44">
        <v>2740</v>
      </c>
      <c r="J28" s="43">
        <v>2750</v>
      </c>
      <c r="K28" s="42">
        <f t="shared" si="2"/>
        <v>2745</v>
      </c>
      <c r="L28" s="50">
        <v>2750</v>
      </c>
      <c r="M28" s="49">
        <v>1.3280000000000001</v>
      </c>
      <c r="N28" s="49">
        <v>1.1366000000000001</v>
      </c>
      <c r="O28" s="48">
        <v>163.94</v>
      </c>
      <c r="P28" s="41">
        <v>2070.7800000000002</v>
      </c>
      <c r="Q28" s="41">
        <v>2070.4699999999998</v>
      </c>
      <c r="R28" s="47">
        <f t="shared" si="3"/>
        <v>2419.496744677107</v>
      </c>
      <c r="S28" s="46">
        <v>1.3282</v>
      </c>
    </row>
    <row r="29" spans="2:19" x14ac:dyDescent="0.2">
      <c r="B29" s="45">
        <v>46232</v>
      </c>
      <c r="C29" s="44">
        <v>2740</v>
      </c>
      <c r="D29" s="43">
        <v>2750</v>
      </c>
      <c r="E29" s="42">
        <f t="shared" si="0"/>
        <v>2745</v>
      </c>
      <c r="F29" s="44">
        <v>2740</v>
      </c>
      <c r="G29" s="43">
        <v>2750</v>
      </c>
      <c r="H29" s="42">
        <f t="shared" si="1"/>
        <v>2745</v>
      </c>
      <c r="I29" s="44">
        <v>2740</v>
      </c>
      <c r="J29" s="43">
        <v>2750</v>
      </c>
      <c r="K29" s="42">
        <f t="shared" si="2"/>
        <v>2745</v>
      </c>
      <c r="L29" s="50">
        <v>2750</v>
      </c>
      <c r="M29" s="49">
        <v>1.3292999999999999</v>
      </c>
      <c r="N29" s="49">
        <v>1.1382000000000001</v>
      </c>
      <c r="O29" s="48">
        <v>163.65</v>
      </c>
      <c r="P29" s="41">
        <v>2068.7600000000002</v>
      </c>
      <c r="Q29" s="41">
        <v>2068.4499999999998</v>
      </c>
      <c r="R29" s="47">
        <f t="shared" si="3"/>
        <v>2416.0955895273237</v>
      </c>
      <c r="S29" s="46">
        <v>1.3294999999999999</v>
      </c>
    </row>
    <row r="30" spans="2:19" x14ac:dyDescent="0.2">
      <c r="B30" s="45">
        <v>46233</v>
      </c>
      <c r="C30" s="44">
        <v>2740</v>
      </c>
      <c r="D30" s="43">
        <v>2750</v>
      </c>
      <c r="E30" s="42">
        <f t="shared" si="0"/>
        <v>2745</v>
      </c>
      <c r="F30" s="44">
        <v>2740</v>
      </c>
      <c r="G30" s="43">
        <v>2750</v>
      </c>
      <c r="H30" s="42">
        <f t="shared" si="1"/>
        <v>2745</v>
      </c>
      <c r="I30" s="44">
        <v>2740</v>
      </c>
      <c r="J30" s="43">
        <v>2750</v>
      </c>
      <c r="K30" s="42">
        <f t="shared" si="2"/>
        <v>2745</v>
      </c>
      <c r="L30" s="50">
        <v>2750</v>
      </c>
      <c r="M30" s="49">
        <v>1.3389</v>
      </c>
      <c r="N30" s="49">
        <v>1.1476</v>
      </c>
      <c r="O30" s="48">
        <v>162.9</v>
      </c>
      <c r="P30" s="41">
        <v>2053.92</v>
      </c>
      <c r="Q30" s="41">
        <v>2053.92</v>
      </c>
      <c r="R30" s="47">
        <f t="shared" si="3"/>
        <v>2396.3053328685955</v>
      </c>
      <c r="S30" s="46">
        <v>1.3389</v>
      </c>
    </row>
    <row r="31" spans="2:19" x14ac:dyDescent="0.2">
      <c r="B31" s="45">
        <v>46234</v>
      </c>
      <c r="C31" s="44">
        <v>2740</v>
      </c>
      <c r="D31" s="43">
        <v>2750</v>
      </c>
      <c r="E31" s="42">
        <f t="shared" si="0"/>
        <v>2745</v>
      </c>
      <c r="F31" s="44">
        <v>2740</v>
      </c>
      <c r="G31" s="43">
        <v>2750</v>
      </c>
      <c r="H31" s="42">
        <f t="shared" si="1"/>
        <v>2745</v>
      </c>
      <c r="I31" s="44">
        <v>2740</v>
      </c>
      <c r="J31" s="43">
        <v>2750</v>
      </c>
      <c r="K31" s="42">
        <f t="shared" si="2"/>
        <v>2745</v>
      </c>
      <c r="L31" s="50">
        <v>2750</v>
      </c>
      <c r="M31" s="49">
        <v>1.3418000000000001</v>
      </c>
      <c r="N31" s="49">
        <v>1.1485000000000001</v>
      </c>
      <c r="O31" s="48">
        <v>160.22</v>
      </c>
      <c r="P31" s="41">
        <v>2049.4899999999998</v>
      </c>
      <c r="Q31" s="41">
        <v>2049.4899999999998</v>
      </c>
      <c r="R31" s="47">
        <f t="shared" si="3"/>
        <v>2394.4275141488897</v>
      </c>
      <c r="S31" s="46">
        <v>1.3418000000000001</v>
      </c>
    </row>
    <row r="32" spans="2:19" x14ac:dyDescent="0.2">
      <c r="B32" s="40" t="s">
        <v>11</v>
      </c>
      <c r="C32" s="39">
        <f>ROUND(AVERAGE(C9:C31),2)</f>
        <v>2740</v>
      </c>
      <c r="D32" s="38">
        <f>ROUND(AVERAGE(D9:D31),2)</f>
        <v>2750</v>
      </c>
      <c r="E32" s="37">
        <f>ROUND(AVERAGE(C32:D32),2)</f>
        <v>2745</v>
      </c>
      <c r="F32" s="39">
        <f>ROUND(AVERAGE(F9:F31),2)</f>
        <v>2740</v>
      </c>
      <c r="G32" s="38">
        <f>ROUND(AVERAGE(G9:G31),2)</f>
        <v>2750</v>
      </c>
      <c r="H32" s="37">
        <f>ROUND(AVERAGE(F32:G32),2)</f>
        <v>2745</v>
      </c>
      <c r="I32" s="39">
        <f>ROUND(AVERAGE(I9:I31),2)</f>
        <v>2740</v>
      </c>
      <c r="J32" s="38">
        <f>ROUND(AVERAGE(J9:J31),2)</f>
        <v>2750</v>
      </c>
      <c r="K32" s="37">
        <f>ROUND(AVERAGE(I32:J32),2)</f>
        <v>2745</v>
      </c>
      <c r="L32" s="36">
        <f>ROUND(AVERAGE(L9:L31),2)</f>
        <v>2750</v>
      </c>
      <c r="M32" s="35">
        <f>ROUND(AVERAGE(M9:M31),4)</f>
        <v>1.3371999999999999</v>
      </c>
      <c r="N32" s="34">
        <f>ROUND(AVERAGE(N9:N31),4)</f>
        <v>1.1417999999999999</v>
      </c>
      <c r="O32" s="115">
        <f>ROUND(AVERAGE(O9:O31),2)</f>
        <v>162.5</v>
      </c>
      <c r="P32" s="33">
        <f>AVERAGE(P9:P31)</f>
        <v>2056.6513043478258</v>
      </c>
      <c r="Q32" s="33">
        <f>AVERAGE(Q9:Q31)</f>
        <v>2056.6369565217387</v>
      </c>
      <c r="R32" s="33">
        <f>AVERAGE(R9:R31)</f>
        <v>2408.4585825610848</v>
      </c>
      <c r="S32" s="32">
        <f>AVERAGE(S9:S31)</f>
        <v>1.3371608695652171</v>
      </c>
    </row>
    <row r="33" spans="2:19" x14ac:dyDescent="0.2">
      <c r="B33" s="31" t="s">
        <v>12</v>
      </c>
      <c r="C33" s="30">
        <f t="shared" ref="C33:S33" si="4">MAX(C9:C31)</f>
        <v>2740</v>
      </c>
      <c r="D33" s="29">
        <f t="shared" si="4"/>
        <v>2750</v>
      </c>
      <c r="E33" s="28">
        <f t="shared" si="4"/>
        <v>2745</v>
      </c>
      <c r="F33" s="30">
        <f t="shared" si="4"/>
        <v>2740</v>
      </c>
      <c r="G33" s="29">
        <f t="shared" si="4"/>
        <v>2750</v>
      </c>
      <c r="H33" s="28">
        <f t="shared" si="4"/>
        <v>2745</v>
      </c>
      <c r="I33" s="30">
        <f t="shared" si="4"/>
        <v>2740</v>
      </c>
      <c r="J33" s="29">
        <f t="shared" si="4"/>
        <v>2750</v>
      </c>
      <c r="K33" s="28">
        <f t="shared" si="4"/>
        <v>2745</v>
      </c>
      <c r="L33" s="27">
        <f t="shared" si="4"/>
        <v>2750</v>
      </c>
      <c r="M33" s="26">
        <f t="shared" si="4"/>
        <v>1.3508</v>
      </c>
      <c r="N33" s="25">
        <f t="shared" si="4"/>
        <v>1.1485000000000001</v>
      </c>
      <c r="O33" s="24">
        <f t="shared" si="4"/>
        <v>163.94</v>
      </c>
      <c r="P33" s="23">
        <f t="shared" si="4"/>
        <v>2076.5700000000002</v>
      </c>
      <c r="Q33" s="23">
        <f t="shared" si="4"/>
        <v>2076.5700000000002</v>
      </c>
      <c r="R33" s="23">
        <f t="shared" si="4"/>
        <v>2419.496744677107</v>
      </c>
      <c r="S33" s="22">
        <f t="shared" si="4"/>
        <v>1.3506</v>
      </c>
    </row>
    <row r="34" spans="2:19" ht="13.5" thickBot="1" x14ac:dyDescent="0.25">
      <c r="B34" s="21" t="s">
        <v>13</v>
      </c>
      <c r="C34" s="20">
        <f t="shared" ref="C34:S34" si="5">MIN(C9:C31)</f>
        <v>2740</v>
      </c>
      <c r="D34" s="19">
        <f t="shared" si="5"/>
        <v>2750</v>
      </c>
      <c r="E34" s="18">
        <f t="shared" si="5"/>
        <v>2745</v>
      </c>
      <c r="F34" s="20">
        <f t="shared" si="5"/>
        <v>2740</v>
      </c>
      <c r="G34" s="19">
        <f t="shared" si="5"/>
        <v>2750</v>
      </c>
      <c r="H34" s="18">
        <f t="shared" si="5"/>
        <v>2745</v>
      </c>
      <c r="I34" s="20">
        <f t="shared" si="5"/>
        <v>2740</v>
      </c>
      <c r="J34" s="19">
        <f t="shared" si="5"/>
        <v>2750</v>
      </c>
      <c r="K34" s="18">
        <f t="shared" si="5"/>
        <v>2745</v>
      </c>
      <c r="L34" s="17">
        <f t="shared" si="5"/>
        <v>2750</v>
      </c>
      <c r="M34" s="16">
        <f t="shared" si="5"/>
        <v>1.3243</v>
      </c>
      <c r="N34" s="15">
        <f t="shared" si="5"/>
        <v>1.1366000000000001</v>
      </c>
      <c r="O34" s="14">
        <f t="shared" si="5"/>
        <v>160.22</v>
      </c>
      <c r="P34" s="13">
        <f t="shared" si="5"/>
        <v>2035.83</v>
      </c>
      <c r="Q34" s="13">
        <f t="shared" si="5"/>
        <v>2036.13</v>
      </c>
      <c r="R34" s="13">
        <f t="shared" si="5"/>
        <v>2394.4275141488897</v>
      </c>
      <c r="S34" s="12">
        <f t="shared" si="5"/>
        <v>1.3243</v>
      </c>
    </row>
    <row r="36" spans="2:19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19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Y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26</v>
      </c>
    </row>
    <row r="6" spans="1:25" ht="13.5" thickBot="1" x14ac:dyDescent="0.25">
      <c r="B6" s="1">
        <v>46204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46204</v>
      </c>
      <c r="C9" s="44">
        <v>3073</v>
      </c>
      <c r="D9" s="43">
        <v>3075</v>
      </c>
      <c r="E9" s="42">
        <f t="shared" ref="E9:E31" si="0">AVERAGE(C9:D9)</f>
        <v>3074</v>
      </c>
      <c r="F9" s="44">
        <v>3072.5</v>
      </c>
      <c r="G9" s="43">
        <v>3073</v>
      </c>
      <c r="H9" s="42">
        <f t="shared" ref="H9:H31" si="1">AVERAGE(F9:G9)</f>
        <v>3072.75</v>
      </c>
      <c r="I9" s="44">
        <v>3022</v>
      </c>
      <c r="J9" s="43">
        <v>3027</v>
      </c>
      <c r="K9" s="42">
        <f t="shared" ref="K9:K31" si="2">AVERAGE(I9:J9)</f>
        <v>3024.5</v>
      </c>
      <c r="L9" s="44">
        <v>3012</v>
      </c>
      <c r="M9" s="43">
        <v>3017</v>
      </c>
      <c r="N9" s="42">
        <f t="shared" ref="N9:N31" si="3">AVERAGE(L9:M9)</f>
        <v>3014.5</v>
      </c>
      <c r="O9" s="44">
        <v>3000</v>
      </c>
      <c r="P9" s="43">
        <v>3005</v>
      </c>
      <c r="Q9" s="42">
        <f t="shared" ref="Q9:Q31" si="4">AVERAGE(O9:P9)</f>
        <v>3002.5</v>
      </c>
      <c r="R9" s="50">
        <v>3075</v>
      </c>
      <c r="S9" s="49">
        <v>1.3243</v>
      </c>
      <c r="T9" s="51">
        <v>1.1386000000000001</v>
      </c>
      <c r="U9" s="48">
        <v>162.69999999999999</v>
      </c>
      <c r="V9" s="41">
        <v>2321.98</v>
      </c>
      <c r="W9" s="41">
        <v>2320.4699999999998</v>
      </c>
      <c r="X9" s="47">
        <f t="shared" ref="X9:X31" si="5">R9/T9</f>
        <v>2700.6850518180222</v>
      </c>
      <c r="Y9" s="46">
        <v>1.3243</v>
      </c>
    </row>
    <row r="10" spans="1:25" x14ac:dyDescent="0.2">
      <c r="B10" s="45">
        <v>46205</v>
      </c>
      <c r="C10" s="44">
        <v>3061</v>
      </c>
      <c r="D10" s="43">
        <v>3061.5</v>
      </c>
      <c r="E10" s="42">
        <f t="shared" si="0"/>
        <v>3061.25</v>
      </c>
      <c r="F10" s="44">
        <v>3064.5</v>
      </c>
      <c r="G10" s="43">
        <v>3065</v>
      </c>
      <c r="H10" s="42">
        <f t="shared" si="1"/>
        <v>3064.75</v>
      </c>
      <c r="I10" s="44">
        <v>3010</v>
      </c>
      <c r="J10" s="43">
        <v>3015</v>
      </c>
      <c r="K10" s="42">
        <f t="shared" si="2"/>
        <v>3012.5</v>
      </c>
      <c r="L10" s="44">
        <v>2995</v>
      </c>
      <c r="M10" s="43">
        <v>3000</v>
      </c>
      <c r="N10" s="42">
        <f t="shared" si="3"/>
        <v>2997.5</v>
      </c>
      <c r="O10" s="44">
        <v>2995</v>
      </c>
      <c r="P10" s="43">
        <v>3000</v>
      </c>
      <c r="Q10" s="42">
        <f t="shared" si="4"/>
        <v>2997.5</v>
      </c>
      <c r="R10" s="50">
        <v>3061.5</v>
      </c>
      <c r="S10" s="49">
        <v>1.3310999999999999</v>
      </c>
      <c r="T10" s="49">
        <v>1.1404000000000001</v>
      </c>
      <c r="U10" s="48">
        <v>161.47999999999999</v>
      </c>
      <c r="V10" s="41">
        <v>2299.98</v>
      </c>
      <c r="W10" s="41">
        <v>2302.4299999999998</v>
      </c>
      <c r="X10" s="47">
        <f t="shared" si="5"/>
        <v>2684.584356366187</v>
      </c>
      <c r="Y10" s="46">
        <v>1.3311999999999999</v>
      </c>
    </row>
    <row r="11" spans="1:25" x14ac:dyDescent="0.2">
      <c r="B11" s="45">
        <v>46206</v>
      </c>
      <c r="C11" s="44">
        <v>3079.5</v>
      </c>
      <c r="D11" s="43">
        <v>3080</v>
      </c>
      <c r="E11" s="42">
        <f t="shared" si="0"/>
        <v>3079.75</v>
      </c>
      <c r="F11" s="44">
        <v>3086</v>
      </c>
      <c r="G11" s="43">
        <v>3087</v>
      </c>
      <c r="H11" s="42">
        <f t="shared" si="1"/>
        <v>3086.5</v>
      </c>
      <c r="I11" s="44">
        <v>3022</v>
      </c>
      <c r="J11" s="43">
        <v>3027</v>
      </c>
      <c r="K11" s="42">
        <f t="shared" si="2"/>
        <v>3024.5</v>
      </c>
      <c r="L11" s="44">
        <v>2993</v>
      </c>
      <c r="M11" s="43">
        <v>2998</v>
      </c>
      <c r="N11" s="42">
        <f t="shared" si="3"/>
        <v>2995.5</v>
      </c>
      <c r="O11" s="44">
        <v>2983</v>
      </c>
      <c r="P11" s="43">
        <v>2988</v>
      </c>
      <c r="Q11" s="42">
        <f t="shared" si="4"/>
        <v>2985.5</v>
      </c>
      <c r="R11" s="50">
        <v>3080</v>
      </c>
      <c r="S11" s="49">
        <v>1.3359000000000001</v>
      </c>
      <c r="T11" s="49">
        <v>1.1451</v>
      </c>
      <c r="U11" s="48">
        <v>161.12</v>
      </c>
      <c r="V11" s="41">
        <v>2305.56</v>
      </c>
      <c r="W11" s="41">
        <v>2310.8000000000002</v>
      </c>
      <c r="X11" s="47">
        <f t="shared" si="5"/>
        <v>2689.7214217098945</v>
      </c>
      <c r="Y11" s="46">
        <v>1.3359000000000001</v>
      </c>
    </row>
    <row r="12" spans="1:25" x14ac:dyDescent="0.2">
      <c r="B12" s="45">
        <v>46209</v>
      </c>
      <c r="C12" s="44">
        <v>3104.5</v>
      </c>
      <c r="D12" s="43">
        <v>3105</v>
      </c>
      <c r="E12" s="42">
        <f t="shared" si="0"/>
        <v>3104.75</v>
      </c>
      <c r="F12" s="44">
        <v>3112</v>
      </c>
      <c r="G12" s="43">
        <v>3113</v>
      </c>
      <c r="H12" s="42">
        <f t="shared" si="1"/>
        <v>3112.5</v>
      </c>
      <c r="I12" s="44">
        <v>3048</v>
      </c>
      <c r="J12" s="43">
        <v>3053</v>
      </c>
      <c r="K12" s="42">
        <f t="shared" si="2"/>
        <v>3050.5</v>
      </c>
      <c r="L12" s="44">
        <v>3023</v>
      </c>
      <c r="M12" s="43">
        <v>3028</v>
      </c>
      <c r="N12" s="42">
        <f t="shared" si="3"/>
        <v>3025.5</v>
      </c>
      <c r="O12" s="44">
        <v>3013</v>
      </c>
      <c r="P12" s="43">
        <v>3018</v>
      </c>
      <c r="Q12" s="42">
        <f t="shared" si="4"/>
        <v>3015.5</v>
      </c>
      <c r="R12" s="50">
        <v>3105</v>
      </c>
      <c r="S12" s="49">
        <v>1.3345</v>
      </c>
      <c r="T12" s="49">
        <v>1.1415</v>
      </c>
      <c r="U12" s="48">
        <v>162.33000000000001</v>
      </c>
      <c r="V12" s="41">
        <v>2326.71</v>
      </c>
      <c r="W12" s="41">
        <v>2332.71</v>
      </c>
      <c r="X12" s="47">
        <f t="shared" si="5"/>
        <v>2720.1051248357426</v>
      </c>
      <c r="Y12" s="46">
        <v>1.3345</v>
      </c>
    </row>
    <row r="13" spans="1:25" x14ac:dyDescent="0.2">
      <c r="B13" s="45">
        <v>46210</v>
      </c>
      <c r="C13" s="44">
        <v>3118</v>
      </c>
      <c r="D13" s="43">
        <v>3119</v>
      </c>
      <c r="E13" s="42">
        <f t="shared" si="0"/>
        <v>3118.5</v>
      </c>
      <c r="F13" s="44">
        <v>3126.5</v>
      </c>
      <c r="G13" s="43">
        <v>3127.5</v>
      </c>
      <c r="H13" s="42">
        <f t="shared" si="1"/>
        <v>3127</v>
      </c>
      <c r="I13" s="44">
        <v>3065</v>
      </c>
      <c r="J13" s="43">
        <v>3070</v>
      </c>
      <c r="K13" s="42">
        <f t="shared" si="2"/>
        <v>3067.5</v>
      </c>
      <c r="L13" s="44">
        <v>3033</v>
      </c>
      <c r="M13" s="43">
        <v>3038</v>
      </c>
      <c r="N13" s="42">
        <f t="shared" si="3"/>
        <v>3035.5</v>
      </c>
      <c r="O13" s="44">
        <v>3033</v>
      </c>
      <c r="P13" s="43">
        <v>3038</v>
      </c>
      <c r="Q13" s="42">
        <f t="shared" si="4"/>
        <v>3035.5</v>
      </c>
      <c r="R13" s="50">
        <v>3119</v>
      </c>
      <c r="S13" s="49">
        <v>1.3389</v>
      </c>
      <c r="T13" s="49">
        <v>1.1433</v>
      </c>
      <c r="U13" s="48">
        <v>161.91999999999999</v>
      </c>
      <c r="V13" s="41">
        <v>2329.52</v>
      </c>
      <c r="W13" s="41">
        <v>2335.87</v>
      </c>
      <c r="X13" s="47">
        <f t="shared" si="5"/>
        <v>2728.0678736989416</v>
      </c>
      <c r="Y13" s="46">
        <v>1.3389</v>
      </c>
    </row>
    <row r="14" spans="1:25" x14ac:dyDescent="0.2">
      <c r="B14" s="45">
        <v>46211</v>
      </c>
      <c r="C14" s="44">
        <v>3140.5</v>
      </c>
      <c r="D14" s="43">
        <v>3141</v>
      </c>
      <c r="E14" s="42">
        <f t="shared" si="0"/>
        <v>3140.75</v>
      </c>
      <c r="F14" s="44">
        <v>3145</v>
      </c>
      <c r="G14" s="43">
        <v>3147</v>
      </c>
      <c r="H14" s="42">
        <f t="shared" si="1"/>
        <v>3146</v>
      </c>
      <c r="I14" s="44">
        <v>3072</v>
      </c>
      <c r="J14" s="43">
        <v>3077</v>
      </c>
      <c r="K14" s="42">
        <f t="shared" si="2"/>
        <v>3074.5</v>
      </c>
      <c r="L14" s="44">
        <v>3032</v>
      </c>
      <c r="M14" s="43">
        <v>3037</v>
      </c>
      <c r="N14" s="42">
        <f t="shared" si="3"/>
        <v>3034.5</v>
      </c>
      <c r="O14" s="44">
        <v>3022</v>
      </c>
      <c r="P14" s="43">
        <v>3027</v>
      </c>
      <c r="Q14" s="42">
        <f t="shared" si="4"/>
        <v>3024.5</v>
      </c>
      <c r="R14" s="50">
        <v>3141</v>
      </c>
      <c r="S14" s="49">
        <v>1.3335999999999999</v>
      </c>
      <c r="T14" s="49">
        <v>1.1397999999999999</v>
      </c>
      <c r="U14" s="48">
        <v>162.55000000000001</v>
      </c>
      <c r="V14" s="41">
        <v>2355.2800000000002</v>
      </c>
      <c r="W14" s="41">
        <v>2359.7800000000002</v>
      </c>
      <c r="X14" s="47">
        <f t="shared" si="5"/>
        <v>2755.746622214424</v>
      </c>
      <c r="Y14" s="46">
        <v>1.3335999999999999</v>
      </c>
    </row>
    <row r="15" spans="1:25" x14ac:dyDescent="0.2">
      <c r="B15" s="45">
        <v>46212</v>
      </c>
      <c r="C15" s="44">
        <v>3163</v>
      </c>
      <c r="D15" s="43">
        <v>3164</v>
      </c>
      <c r="E15" s="42">
        <f t="shared" si="0"/>
        <v>3163.5</v>
      </c>
      <c r="F15" s="44">
        <v>3168.5</v>
      </c>
      <c r="G15" s="43">
        <v>3169</v>
      </c>
      <c r="H15" s="42">
        <f t="shared" si="1"/>
        <v>3168.75</v>
      </c>
      <c r="I15" s="44">
        <v>3085</v>
      </c>
      <c r="J15" s="43">
        <v>3090</v>
      </c>
      <c r="K15" s="42">
        <f t="shared" si="2"/>
        <v>3087.5</v>
      </c>
      <c r="L15" s="44">
        <v>3035</v>
      </c>
      <c r="M15" s="43">
        <v>3040</v>
      </c>
      <c r="N15" s="42">
        <f t="shared" si="3"/>
        <v>3037.5</v>
      </c>
      <c r="O15" s="44">
        <v>3025</v>
      </c>
      <c r="P15" s="43">
        <v>3030</v>
      </c>
      <c r="Q15" s="42">
        <f t="shared" si="4"/>
        <v>3027.5</v>
      </c>
      <c r="R15" s="50">
        <v>3164</v>
      </c>
      <c r="S15" s="49">
        <v>1.3389</v>
      </c>
      <c r="T15" s="49">
        <v>1.143</v>
      </c>
      <c r="U15" s="48">
        <v>162.47999999999999</v>
      </c>
      <c r="V15" s="41">
        <v>2363.13</v>
      </c>
      <c r="W15" s="41">
        <v>2366.87</v>
      </c>
      <c r="X15" s="47">
        <f t="shared" si="5"/>
        <v>2768.1539807524059</v>
      </c>
      <c r="Y15" s="46">
        <v>1.3389</v>
      </c>
    </row>
    <row r="16" spans="1:25" x14ac:dyDescent="0.2">
      <c r="B16" s="45">
        <v>46213</v>
      </c>
      <c r="C16" s="44">
        <v>3155.5</v>
      </c>
      <c r="D16" s="43">
        <v>3156</v>
      </c>
      <c r="E16" s="42">
        <f t="shared" si="0"/>
        <v>3155.75</v>
      </c>
      <c r="F16" s="44">
        <v>3152.5</v>
      </c>
      <c r="G16" s="43">
        <v>3153</v>
      </c>
      <c r="H16" s="42">
        <f t="shared" si="1"/>
        <v>3152.75</v>
      </c>
      <c r="I16" s="44">
        <v>3075</v>
      </c>
      <c r="J16" s="43">
        <v>3080</v>
      </c>
      <c r="K16" s="42">
        <f t="shared" si="2"/>
        <v>3077.5</v>
      </c>
      <c r="L16" s="44">
        <v>3035</v>
      </c>
      <c r="M16" s="43">
        <v>3040</v>
      </c>
      <c r="N16" s="42">
        <f t="shared" si="3"/>
        <v>3037.5</v>
      </c>
      <c r="O16" s="44">
        <v>3025</v>
      </c>
      <c r="P16" s="43">
        <v>3030</v>
      </c>
      <c r="Q16" s="42">
        <f t="shared" si="4"/>
        <v>3027.5</v>
      </c>
      <c r="R16" s="50">
        <v>3156</v>
      </c>
      <c r="S16" s="49">
        <v>1.3427</v>
      </c>
      <c r="T16" s="49">
        <v>1.1432</v>
      </c>
      <c r="U16" s="48">
        <v>161.85</v>
      </c>
      <c r="V16" s="41">
        <v>2350.4899999999998</v>
      </c>
      <c r="W16" s="41">
        <v>2348.25</v>
      </c>
      <c r="X16" s="47">
        <f t="shared" si="5"/>
        <v>2760.671798460462</v>
      </c>
      <c r="Y16" s="46">
        <v>1.3427</v>
      </c>
    </row>
    <row r="17" spans="2:25" x14ac:dyDescent="0.2">
      <c r="B17" s="45">
        <v>46216</v>
      </c>
      <c r="C17" s="44">
        <v>3138</v>
      </c>
      <c r="D17" s="43">
        <v>3138.5</v>
      </c>
      <c r="E17" s="42">
        <f t="shared" si="0"/>
        <v>3138.25</v>
      </c>
      <c r="F17" s="44">
        <v>3145</v>
      </c>
      <c r="G17" s="43">
        <v>3147</v>
      </c>
      <c r="H17" s="42">
        <f t="shared" si="1"/>
        <v>3146</v>
      </c>
      <c r="I17" s="44">
        <v>3087</v>
      </c>
      <c r="J17" s="43">
        <v>3092</v>
      </c>
      <c r="K17" s="42">
        <f t="shared" si="2"/>
        <v>3089.5</v>
      </c>
      <c r="L17" s="44">
        <v>3052</v>
      </c>
      <c r="M17" s="43">
        <v>3057</v>
      </c>
      <c r="N17" s="42">
        <f t="shared" si="3"/>
        <v>3054.5</v>
      </c>
      <c r="O17" s="44">
        <v>3052</v>
      </c>
      <c r="P17" s="43">
        <v>3057</v>
      </c>
      <c r="Q17" s="42">
        <f t="shared" si="4"/>
        <v>3054.5</v>
      </c>
      <c r="R17" s="50">
        <v>3138.5</v>
      </c>
      <c r="S17" s="49">
        <v>1.3393999999999999</v>
      </c>
      <c r="T17" s="49">
        <v>1.1428</v>
      </c>
      <c r="U17" s="48">
        <v>162.12</v>
      </c>
      <c r="V17" s="41">
        <v>2343.21</v>
      </c>
      <c r="W17" s="41">
        <v>2349.56</v>
      </c>
      <c r="X17" s="47">
        <f t="shared" si="5"/>
        <v>2746.3248162408117</v>
      </c>
      <c r="Y17" s="46">
        <v>1.3393999999999999</v>
      </c>
    </row>
    <row r="18" spans="2:25" x14ac:dyDescent="0.2">
      <c r="B18" s="45">
        <v>46217</v>
      </c>
      <c r="C18" s="44">
        <v>3169</v>
      </c>
      <c r="D18" s="43">
        <v>3171</v>
      </c>
      <c r="E18" s="42">
        <f t="shared" si="0"/>
        <v>3170</v>
      </c>
      <c r="F18" s="44">
        <v>3167</v>
      </c>
      <c r="G18" s="43">
        <v>3167.5</v>
      </c>
      <c r="H18" s="42">
        <f t="shared" si="1"/>
        <v>3167.25</v>
      </c>
      <c r="I18" s="44">
        <v>3103</v>
      </c>
      <c r="J18" s="43">
        <v>3108</v>
      </c>
      <c r="K18" s="42">
        <f t="shared" si="2"/>
        <v>3105.5</v>
      </c>
      <c r="L18" s="44">
        <v>3063</v>
      </c>
      <c r="M18" s="43">
        <v>3068</v>
      </c>
      <c r="N18" s="42">
        <f t="shared" si="3"/>
        <v>3065.5</v>
      </c>
      <c r="O18" s="44">
        <v>3058</v>
      </c>
      <c r="P18" s="43">
        <v>3063</v>
      </c>
      <c r="Q18" s="42">
        <f t="shared" si="4"/>
        <v>3060.5</v>
      </c>
      <c r="R18" s="50">
        <v>3171</v>
      </c>
      <c r="S18" s="49">
        <v>1.3384</v>
      </c>
      <c r="T18" s="49">
        <v>1.1407</v>
      </c>
      <c r="U18" s="48">
        <v>162.21</v>
      </c>
      <c r="V18" s="41">
        <v>2369.25</v>
      </c>
      <c r="W18" s="41">
        <v>2366.63</v>
      </c>
      <c r="X18" s="47">
        <f t="shared" si="5"/>
        <v>2779.8720084158849</v>
      </c>
      <c r="Y18" s="46">
        <v>1.3384</v>
      </c>
    </row>
    <row r="19" spans="2:25" x14ac:dyDescent="0.2">
      <c r="B19" s="45">
        <v>46218</v>
      </c>
      <c r="C19" s="44">
        <v>3153</v>
      </c>
      <c r="D19" s="43">
        <v>3153.5</v>
      </c>
      <c r="E19" s="42">
        <f t="shared" si="0"/>
        <v>3153.25</v>
      </c>
      <c r="F19" s="44">
        <v>3150</v>
      </c>
      <c r="G19" s="43">
        <v>3150.5</v>
      </c>
      <c r="H19" s="42">
        <f t="shared" si="1"/>
        <v>3150.25</v>
      </c>
      <c r="I19" s="44">
        <v>3085</v>
      </c>
      <c r="J19" s="43">
        <v>3090</v>
      </c>
      <c r="K19" s="42">
        <f t="shared" si="2"/>
        <v>3087.5</v>
      </c>
      <c r="L19" s="44">
        <v>3045</v>
      </c>
      <c r="M19" s="43">
        <v>3050</v>
      </c>
      <c r="N19" s="42">
        <f t="shared" si="3"/>
        <v>3047.5</v>
      </c>
      <c r="O19" s="44">
        <v>3040</v>
      </c>
      <c r="P19" s="43">
        <v>3045</v>
      </c>
      <c r="Q19" s="42">
        <f t="shared" si="4"/>
        <v>3042.5</v>
      </c>
      <c r="R19" s="50">
        <v>3153.5</v>
      </c>
      <c r="S19" s="49">
        <v>1.3411</v>
      </c>
      <c r="T19" s="49">
        <v>1.1412</v>
      </c>
      <c r="U19" s="48">
        <v>162.35</v>
      </c>
      <c r="V19" s="41">
        <v>2351.4299999999998</v>
      </c>
      <c r="W19" s="41">
        <v>2349.37</v>
      </c>
      <c r="X19" s="47">
        <f t="shared" si="5"/>
        <v>2763.3193130038558</v>
      </c>
      <c r="Y19" s="46">
        <v>1.341</v>
      </c>
    </row>
    <row r="20" spans="2:25" x14ac:dyDescent="0.2">
      <c r="B20" s="45">
        <v>46219</v>
      </c>
      <c r="C20" s="44">
        <v>3169</v>
      </c>
      <c r="D20" s="43">
        <v>3170</v>
      </c>
      <c r="E20" s="42">
        <f t="shared" si="0"/>
        <v>3169.5</v>
      </c>
      <c r="F20" s="44">
        <v>3166</v>
      </c>
      <c r="G20" s="43">
        <v>3166.5</v>
      </c>
      <c r="H20" s="42">
        <f t="shared" si="1"/>
        <v>3166.25</v>
      </c>
      <c r="I20" s="44">
        <v>3100</v>
      </c>
      <c r="J20" s="43">
        <v>3105</v>
      </c>
      <c r="K20" s="42">
        <f t="shared" si="2"/>
        <v>3102.5</v>
      </c>
      <c r="L20" s="44">
        <v>3055</v>
      </c>
      <c r="M20" s="43">
        <v>3060</v>
      </c>
      <c r="N20" s="42">
        <f t="shared" si="3"/>
        <v>3057.5</v>
      </c>
      <c r="O20" s="44">
        <v>3050</v>
      </c>
      <c r="P20" s="43">
        <v>3055</v>
      </c>
      <c r="Q20" s="42">
        <f t="shared" si="4"/>
        <v>3052.5</v>
      </c>
      <c r="R20" s="50">
        <v>3170</v>
      </c>
      <c r="S20" s="49">
        <v>1.3508</v>
      </c>
      <c r="T20" s="49">
        <v>1.1469</v>
      </c>
      <c r="U20" s="48">
        <v>162.16</v>
      </c>
      <c r="V20" s="41">
        <v>2346.7600000000002</v>
      </c>
      <c r="W20" s="41">
        <v>2344.5100000000002</v>
      </c>
      <c r="X20" s="47">
        <f t="shared" si="5"/>
        <v>2763.9724474670852</v>
      </c>
      <c r="Y20" s="46">
        <v>1.3506</v>
      </c>
    </row>
    <row r="21" spans="2:25" x14ac:dyDescent="0.2">
      <c r="B21" s="45">
        <v>46220</v>
      </c>
      <c r="C21" s="44">
        <v>3152</v>
      </c>
      <c r="D21" s="43">
        <v>3154</v>
      </c>
      <c r="E21" s="42">
        <f t="shared" si="0"/>
        <v>3153</v>
      </c>
      <c r="F21" s="44">
        <v>3146</v>
      </c>
      <c r="G21" s="43">
        <v>3146.5</v>
      </c>
      <c r="H21" s="42">
        <f t="shared" si="1"/>
        <v>3146.25</v>
      </c>
      <c r="I21" s="44">
        <v>3077</v>
      </c>
      <c r="J21" s="43">
        <v>3082</v>
      </c>
      <c r="K21" s="42">
        <f t="shared" si="2"/>
        <v>3079.5</v>
      </c>
      <c r="L21" s="44">
        <v>3030</v>
      </c>
      <c r="M21" s="43">
        <v>3035</v>
      </c>
      <c r="N21" s="42">
        <f t="shared" si="3"/>
        <v>3032.5</v>
      </c>
      <c r="O21" s="44">
        <v>3025</v>
      </c>
      <c r="P21" s="43">
        <v>3030</v>
      </c>
      <c r="Q21" s="42">
        <f t="shared" si="4"/>
        <v>3027.5</v>
      </c>
      <c r="R21" s="50">
        <v>3154</v>
      </c>
      <c r="S21" s="49">
        <v>1.3439000000000001</v>
      </c>
      <c r="T21" s="49">
        <v>1.143</v>
      </c>
      <c r="U21" s="48">
        <v>162.37</v>
      </c>
      <c r="V21" s="41">
        <v>2346.9</v>
      </c>
      <c r="W21" s="41">
        <v>2341.67</v>
      </c>
      <c r="X21" s="47">
        <f t="shared" si="5"/>
        <v>2759.4050743657044</v>
      </c>
      <c r="Y21" s="46">
        <v>1.3436999999999999</v>
      </c>
    </row>
    <row r="22" spans="2:25" x14ac:dyDescent="0.2">
      <c r="B22" s="45">
        <v>46223</v>
      </c>
      <c r="C22" s="44">
        <v>3155</v>
      </c>
      <c r="D22" s="43">
        <v>3156</v>
      </c>
      <c r="E22" s="42">
        <f t="shared" si="0"/>
        <v>3155.5</v>
      </c>
      <c r="F22" s="44">
        <v>3147</v>
      </c>
      <c r="G22" s="43">
        <v>3147.5</v>
      </c>
      <c r="H22" s="42">
        <f t="shared" si="1"/>
        <v>3147.25</v>
      </c>
      <c r="I22" s="44">
        <v>3082</v>
      </c>
      <c r="J22" s="43">
        <v>3087</v>
      </c>
      <c r="K22" s="42">
        <f t="shared" si="2"/>
        <v>3084.5</v>
      </c>
      <c r="L22" s="44">
        <v>3040</v>
      </c>
      <c r="M22" s="43">
        <v>3045</v>
      </c>
      <c r="N22" s="42">
        <f t="shared" si="3"/>
        <v>3042.5</v>
      </c>
      <c r="O22" s="44">
        <v>3035</v>
      </c>
      <c r="P22" s="43">
        <v>3040</v>
      </c>
      <c r="Q22" s="42">
        <f t="shared" si="4"/>
        <v>3037.5</v>
      </c>
      <c r="R22" s="50">
        <v>3156</v>
      </c>
      <c r="S22" s="49">
        <v>1.3462000000000001</v>
      </c>
      <c r="T22" s="49">
        <v>1.143</v>
      </c>
      <c r="U22" s="48">
        <v>162.35</v>
      </c>
      <c r="V22" s="41">
        <v>2344.38</v>
      </c>
      <c r="W22" s="41">
        <v>2338.2399999999998</v>
      </c>
      <c r="X22" s="47">
        <f t="shared" si="5"/>
        <v>2761.1548556430444</v>
      </c>
      <c r="Y22" s="46">
        <v>1.3461000000000001</v>
      </c>
    </row>
    <row r="23" spans="2:25" x14ac:dyDescent="0.2">
      <c r="B23" s="45">
        <v>46224</v>
      </c>
      <c r="C23" s="44">
        <v>3183</v>
      </c>
      <c r="D23" s="43">
        <v>3183.5</v>
      </c>
      <c r="E23" s="42">
        <f t="shared" si="0"/>
        <v>3183.25</v>
      </c>
      <c r="F23" s="44">
        <v>3170</v>
      </c>
      <c r="G23" s="43">
        <v>3170.5</v>
      </c>
      <c r="H23" s="42">
        <f t="shared" si="1"/>
        <v>3170.25</v>
      </c>
      <c r="I23" s="44">
        <v>3105</v>
      </c>
      <c r="J23" s="43">
        <v>3110</v>
      </c>
      <c r="K23" s="42">
        <f t="shared" si="2"/>
        <v>3107.5</v>
      </c>
      <c r="L23" s="44">
        <v>3067</v>
      </c>
      <c r="M23" s="43">
        <v>3072</v>
      </c>
      <c r="N23" s="42">
        <f t="shared" si="3"/>
        <v>3069.5</v>
      </c>
      <c r="O23" s="44">
        <v>3067</v>
      </c>
      <c r="P23" s="43">
        <v>3072</v>
      </c>
      <c r="Q23" s="42">
        <f t="shared" si="4"/>
        <v>3069.5</v>
      </c>
      <c r="R23" s="50">
        <v>3183.5</v>
      </c>
      <c r="S23" s="49">
        <v>1.3406</v>
      </c>
      <c r="T23" s="49">
        <v>1.1418999999999999</v>
      </c>
      <c r="U23" s="48">
        <v>162.74</v>
      </c>
      <c r="V23" s="41">
        <v>2374.6799999999998</v>
      </c>
      <c r="W23" s="41">
        <v>2365.16</v>
      </c>
      <c r="X23" s="47">
        <f t="shared" si="5"/>
        <v>2787.8973640423856</v>
      </c>
      <c r="Y23" s="46">
        <v>1.3405</v>
      </c>
    </row>
    <row r="24" spans="2:25" x14ac:dyDescent="0.2">
      <c r="B24" s="45">
        <v>46225</v>
      </c>
      <c r="C24" s="44">
        <v>3204</v>
      </c>
      <c r="D24" s="43">
        <v>3205</v>
      </c>
      <c r="E24" s="42">
        <f t="shared" si="0"/>
        <v>3204.5</v>
      </c>
      <c r="F24" s="44">
        <v>3183</v>
      </c>
      <c r="G24" s="43">
        <v>3185</v>
      </c>
      <c r="H24" s="42">
        <f t="shared" si="1"/>
        <v>3184</v>
      </c>
      <c r="I24" s="44">
        <v>3117</v>
      </c>
      <c r="J24" s="43">
        <v>3122</v>
      </c>
      <c r="K24" s="42">
        <f t="shared" si="2"/>
        <v>3119.5</v>
      </c>
      <c r="L24" s="44">
        <v>3078</v>
      </c>
      <c r="M24" s="43">
        <v>3083</v>
      </c>
      <c r="N24" s="42">
        <f t="shared" si="3"/>
        <v>3080.5</v>
      </c>
      <c r="O24" s="44">
        <v>3078</v>
      </c>
      <c r="P24" s="43">
        <v>3083</v>
      </c>
      <c r="Q24" s="42">
        <f t="shared" si="4"/>
        <v>3080.5</v>
      </c>
      <c r="R24" s="50">
        <v>3205</v>
      </c>
      <c r="S24" s="49">
        <v>1.3368</v>
      </c>
      <c r="T24" s="49">
        <v>1.1408</v>
      </c>
      <c r="U24" s="48">
        <v>163.07</v>
      </c>
      <c r="V24" s="41">
        <v>2397.52</v>
      </c>
      <c r="W24" s="41">
        <v>2382.56</v>
      </c>
      <c r="X24" s="47">
        <f t="shared" si="5"/>
        <v>2809.4319775596073</v>
      </c>
      <c r="Y24" s="46">
        <v>1.3368</v>
      </c>
    </row>
    <row r="25" spans="2:25" x14ac:dyDescent="0.2">
      <c r="B25" s="45">
        <v>46226</v>
      </c>
      <c r="C25" s="44">
        <v>3193.5</v>
      </c>
      <c r="D25" s="43">
        <v>3194</v>
      </c>
      <c r="E25" s="42">
        <f t="shared" si="0"/>
        <v>3193.75</v>
      </c>
      <c r="F25" s="44">
        <v>3181.5</v>
      </c>
      <c r="G25" s="43">
        <v>3182</v>
      </c>
      <c r="H25" s="42">
        <f t="shared" si="1"/>
        <v>3181.75</v>
      </c>
      <c r="I25" s="44">
        <v>3108</v>
      </c>
      <c r="J25" s="43">
        <v>3113</v>
      </c>
      <c r="K25" s="42">
        <f t="shared" si="2"/>
        <v>3110.5</v>
      </c>
      <c r="L25" s="44">
        <v>3065</v>
      </c>
      <c r="M25" s="43">
        <v>3070</v>
      </c>
      <c r="N25" s="42">
        <f t="shared" si="3"/>
        <v>3067.5</v>
      </c>
      <c r="O25" s="44">
        <v>3060</v>
      </c>
      <c r="P25" s="43">
        <v>3065</v>
      </c>
      <c r="Q25" s="42">
        <f t="shared" si="4"/>
        <v>3062.5</v>
      </c>
      <c r="R25" s="50">
        <v>3194</v>
      </c>
      <c r="S25" s="49">
        <v>1.3355999999999999</v>
      </c>
      <c r="T25" s="49">
        <v>1.1395</v>
      </c>
      <c r="U25" s="48">
        <v>163.49</v>
      </c>
      <c r="V25" s="41">
        <v>2391.4299999999998</v>
      </c>
      <c r="W25" s="41">
        <v>2382.27</v>
      </c>
      <c r="X25" s="47">
        <f t="shared" si="5"/>
        <v>2802.983764809127</v>
      </c>
      <c r="Y25" s="46">
        <v>1.3357000000000001</v>
      </c>
    </row>
    <row r="26" spans="2:25" x14ac:dyDescent="0.2">
      <c r="B26" s="45">
        <v>46227</v>
      </c>
      <c r="C26" s="44">
        <v>3174.5</v>
      </c>
      <c r="D26" s="43">
        <v>3175</v>
      </c>
      <c r="E26" s="42">
        <f t="shared" si="0"/>
        <v>3174.75</v>
      </c>
      <c r="F26" s="44">
        <v>3160</v>
      </c>
      <c r="G26" s="43">
        <v>3160.5</v>
      </c>
      <c r="H26" s="42">
        <f t="shared" si="1"/>
        <v>3160.25</v>
      </c>
      <c r="I26" s="44">
        <v>3088</v>
      </c>
      <c r="J26" s="43">
        <v>3093</v>
      </c>
      <c r="K26" s="42">
        <f t="shared" si="2"/>
        <v>3090.5</v>
      </c>
      <c r="L26" s="44">
        <v>3045</v>
      </c>
      <c r="M26" s="43">
        <v>3050</v>
      </c>
      <c r="N26" s="42">
        <f t="shared" si="3"/>
        <v>3047.5</v>
      </c>
      <c r="O26" s="44">
        <v>3038</v>
      </c>
      <c r="P26" s="43">
        <v>3043</v>
      </c>
      <c r="Q26" s="42">
        <f t="shared" si="4"/>
        <v>3040.5</v>
      </c>
      <c r="R26" s="50">
        <v>3175</v>
      </c>
      <c r="S26" s="49">
        <v>1.3323</v>
      </c>
      <c r="T26" s="49">
        <v>1.1375</v>
      </c>
      <c r="U26" s="48">
        <v>163.81</v>
      </c>
      <c r="V26" s="41">
        <v>2383.1</v>
      </c>
      <c r="W26" s="41">
        <v>2372.04</v>
      </c>
      <c r="X26" s="47">
        <f t="shared" si="5"/>
        <v>2791.2087912087914</v>
      </c>
      <c r="Y26" s="46">
        <v>1.3324</v>
      </c>
    </row>
    <row r="27" spans="2:25" x14ac:dyDescent="0.2">
      <c r="B27" s="45">
        <v>46230</v>
      </c>
      <c r="C27" s="44">
        <v>3191</v>
      </c>
      <c r="D27" s="43">
        <v>3192</v>
      </c>
      <c r="E27" s="42">
        <f t="shared" si="0"/>
        <v>3191.5</v>
      </c>
      <c r="F27" s="44">
        <v>3180</v>
      </c>
      <c r="G27" s="43">
        <v>3181</v>
      </c>
      <c r="H27" s="42">
        <f t="shared" si="1"/>
        <v>3180.5</v>
      </c>
      <c r="I27" s="44">
        <v>3110</v>
      </c>
      <c r="J27" s="43">
        <v>3115</v>
      </c>
      <c r="K27" s="42">
        <f t="shared" si="2"/>
        <v>3112.5</v>
      </c>
      <c r="L27" s="44">
        <v>3065</v>
      </c>
      <c r="M27" s="43">
        <v>3070</v>
      </c>
      <c r="N27" s="42">
        <f t="shared" si="3"/>
        <v>3067.5</v>
      </c>
      <c r="O27" s="44">
        <v>3058</v>
      </c>
      <c r="P27" s="43">
        <v>3063</v>
      </c>
      <c r="Q27" s="42">
        <f t="shared" si="4"/>
        <v>3060.5</v>
      </c>
      <c r="R27" s="50">
        <v>3192</v>
      </c>
      <c r="S27" s="49">
        <v>1.3314999999999999</v>
      </c>
      <c r="T27" s="49">
        <v>1.1387</v>
      </c>
      <c r="U27" s="48">
        <v>163.65</v>
      </c>
      <c r="V27" s="41">
        <v>2397.3000000000002</v>
      </c>
      <c r="W27" s="41">
        <v>2388.6799999999998</v>
      </c>
      <c r="X27" s="47">
        <f t="shared" si="5"/>
        <v>2803.19662773338</v>
      </c>
      <c r="Y27" s="46">
        <v>1.3317000000000001</v>
      </c>
    </row>
    <row r="28" spans="2:25" x14ac:dyDescent="0.2">
      <c r="B28" s="45">
        <v>46231</v>
      </c>
      <c r="C28" s="44">
        <v>3159</v>
      </c>
      <c r="D28" s="43">
        <v>3159.5</v>
      </c>
      <c r="E28" s="42">
        <f t="shared" si="0"/>
        <v>3159.25</v>
      </c>
      <c r="F28" s="44">
        <v>3143</v>
      </c>
      <c r="G28" s="43">
        <v>3143.5</v>
      </c>
      <c r="H28" s="42">
        <f t="shared" si="1"/>
        <v>3143.25</v>
      </c>
      <c r="I28" s="44">
        <v>3080</v>
      </c>
      <c r="J28" s="43">
        <v>3085</v>
      </c>
      <c r="K28" s="42">
        <f t="shared" si="2"/>
        <v>3082.5</v>
      </c>
      <c r="L28" s="44">
        <v>3040</v>
      </c>
      <c r="M28" s="43">
        <v>3045</v>
      </c>
      <c r="N28" s="42">
        <f t="shared" si="3"/>
        <v>3042.5</v>
      </c>
      <c r="O28" s="44">
        <v>3035</v>
      </c>
      <c r="P28" s="43">
        <v>3040</v>
      </c>
      <c r="Q28" s="42">
        <f t="shared" si="4"/>
        <v>3037.5</v>
      </c>
      <c r="R28" s="50">
        <v>3159.5</v>
      </c>
      <c r="S28" s="49">
        <v>1.3280000000000001</v>
      </c>
      <c r="T28" s="49">
        <v>1.1366000000000001</v>
      </c>
      <c r="U28" s="48">
        <v>163.94</v>
      </c>
      <c r="V28" s="41">
        <v>2379.14</v>
      </c>
      <c r="W28" s="41">
        <v>2366.7399999999998</v>
      </c>
      <c r="X28" s="47">
        <f t="shared" si="5"/>
        <v>2779.7818053844799</v>
      </c>
      <c r="Y28" s="46">
        <v>1.3282</v>
      </c>
    </row>
    <row r="29" spans="2:25" x14ac:dyDescent="0.2">
      <c r="B29" s="45">
        <v>46232</v>
      </c>
      <c r="C29" s="44">
        <v>3205</v>
      </c>
      <c r="D29" s="43">
        <v>3207</v>
      </c>
      <c r="E29" s="42">
        <f t="shared" si="0"/>
        <v>3206</v>
      </c>
      <c r="F29" s="44">
        <v>3176</v>
      </c>
      <c r="G29" s="43">
        <v>3177</v>
      </c>
      <c r="H29" s="42">
        <f t="shared" si="1"/>
        <v>3176.5</v>
      </c>
      <c r="I29" s="44">
        <v>3113</v>
      </c>
      <c r="J29" s="43">
        <v>3118</v>
      </c>
      <c r="K29" s="42">
        <f t="shared" si="2"/>
        <v>3115.5</v>
      </c>
      <c r="L29" s="44">
        <v>3078</v>
      </c>
      <c r="M29" s="43">
        <v>3083</v>
      </c>
      <c r="N29" s="42">
        <f t="shared" si="3"/>
        <v>3080.5</v>
      </c>
      <c r="O29" s="44">
        <v>3072</v>
      </c>
      <c r="P29" s="43">
        <v>3077</v>
      </c>
      <c r="Q29" s="42">
        <f t="shared" si="4"/>
        <v>3074.5</v>
      </c>
      <c r="R29" s="50">
        <v>3207</v>
      </c>
      <c r="S29" s="49">
        <v>1.3292999999999999</v>
      </c>
      <c r="T29" s="49">
        <v>1.1382000000000001</v>
      </c>
      <c r="U29" s="48">
        <v>163.65</v>
      </c>
      <c r="V29" s="41">
        <v>2412.5500000000002</v>
      </c>
      <c r="W29" s="41">
        <v>2389.62</v>
      </c>
      <c r="X29" s="47">
        <f t="shared" si="5"/>
        <v>2817.606747496046</v>
      </c>
      <c r="Y29" s="46">
        <v>1.3294999999999999</v>
      </c>
    </row>
    <row r="30" spans="2:25" x14ac:dyDescent="0.2">
      <c r="B30" s="45">
        <v>46233</v>
      </c>
      <c r="C30" s="44">
        <v>3229</v>
      </c>
      <c r="D30" s="43">
        <v>3231</v>
      </c>
      <c r="E30" s="42">
        <f t="shared" si="0"/>
        <v>3230</v>
      </c>
      <c r="F30" s="44">
        <v>3185</v>
      </c>
      <c r="G30" s="43">
        <v>3187</v>
      </c>
      <c r="H30" s="42">
        <f t="shared" si="1"/>
        <v>3186</v>
      </c>
      <c r="I30" s="44">
        <v>3118</v>
      </c>
      <c r="J30" s="43">
        <v>3123</v>
      </c>
      <c r="K30" s="42">
        <f t="shared" si="2"/>
        <v>3120.5</v>
      </c>
      <c r="L30" s="44">
        <v>3080</v>
      </c>
      <c r="M30" s="43">
        <v>3085</v>
      </c>
      <c r="N30" s="42">
        <f t="shared" si="3"/>
        <v>3082.5</v>
      </c>
      <c r="O30" s="44">
        <v>3075</v>
      </c>
      <c r="P30" s="43">
        <v>3080</v>
      </c>
      <c r="Q30" s="42">
        <f t="shared" si="4"/>
        <v>3077.5</v>
      </c>
      <c r="R30" s="50">
        <v>3231</v>
      </c>
      <c r="S30" s="49">
        <v>1.3389</v>
      </c>
      <c r="T30" s="49">
        <v>1.1476</v>
      </c>
      <c r="U30" s="48">
        <v>162.9</v>
      </c>
      <c r="V30" s="41">
        <v>2413.17</v>
      </c>
      <c r="W30" s="41">
        <v>2380.31</v>
      </c>
      <c r="X30" s="47">
        <f t="shared" si="5"/>
        <v>2815.4409201812477</v>
      </c>
      <c r="Y30" s="46">
        <v>1.3389</v>
      </c>
    </row>
    <row r="31" spans="2:25" x14ac:dyDescent="0.2">
      <c r="B31" s="45">
        <v>46234</v>
      </c>
      <c r="C31" s="44">
        <v>3195</v>
      </c>
      <c r="D31" s="43">
        <v>3196</v>
      </c>
      <c r="E31" s="42">
        <f t="shared" si="0"/>
        <v>3195.5</v>
      </c>
      <c r="F31" s="44">
        <v>3178.5</v>
      </c>
      <c r="G31" s="43">
        <v>3179</v>
      </c>
      <c r="H31" s="42">
        <f t="shared" si="1"/>
        <v>3178.75</v>
      </c>
      <c r="I31" s="44">
        <v>3108</v>
      </c>
      <c r="J31" s="43">
        <v>3113</v>
      </c>
      <c r="K31" s="42">
        <f t="shared" si="2"/>
        <v>3110.5</v>
      </c>
      <c r="L31" s="44">
        <v>3063</v>
      </c>
      <c r="M31" s="43">
        <v>3068</v>
      </c>
      <c r="N31" s="42">
        <f t="shared" si="3"/>
        <v>3065.5</v>
      </c>
      <c r="O31" s="44">
        <v>3058</v>
      </c>
      <c r="P31" s="43">
        <v>3063</v>
      </c>
      <c r="Q31" s="42">
        <f t="shared" si="4"/>
        <v>3060.5</v>
      </c>
      <c r="R31" s="50">
        <v>3196</v>
      </c>
      <c r="S31" s="49">
        <v>1.3418000000000001</v>
      </c>
      <c r="T31" s="49">
        <v>1.1485000000000001</v>
      </c>
      <c r="U31" s="48">
        <v>160.22</v>
      </c>
      <c r="V31" s="41">
        <v>2381.88</v>
      </c>
      <c r="W31" s="41">
        <v>2369.21</v>
      </c>
      <c r="X31" s="47">
        <f t="shared" si="5"/>
        <v>2782.7601218981276</v>
      </c>
      <c r="Y31" s="46">
        <v>1.3418000000000001</v>
      </c>
    </row>
    <row r="32" spans="2:25" x14ac:dyDescent="0.2">
      <c r="B32" s="40" t="s">
        <v>11</v>
      </c>
      <c r="C32" s="39">
        <f>ROUND(AVERAGE(C9:C31),2)</f>
        <v>3155</v>
      </c>
      <c r="D32" s="38">
        <f>ROUND(AVERAGE(D9:D31),2)</f>
        <v>3155.98</v>
      </c>
      <c r="E32" s="37">
        <f>ROUND(AVERAGE(C32:D32),2)</f>
        <v>3155.49</v>
      </c>
      <c r="F32" s="39">
        <f>ROUND(AVERAGE(F9:F31),2)</f>
        <v>3148.07</v>
      </c>
      <c r="G32" s="38">
        <f>ROUND(AVERAGE(G9:G31),2)</f>
        <v>3148.93</v>
      </c>
      <c r="H32" s="37">
        <f>ROUND(AVERAGE(F32:G32),2)</f>
        <v>3148.5</v>
      </c>
      <c r="I32" s="39">
        <f>ROUND(AVERAGE(I9:I31),2)</f>
        <v>3081.74</v>
      </c>
      <c r="J32" s="38">
        <f>ROUND(AVERAGE(J9:J31),2)</f>
        <v>3086.74</v>
      </c>
      <c r="K32" s="37">
        <f>ROUND(AVERAGE(I32:J32),2)</f>
        <v>3084.24</v>
      </c>
      <c r="L32" s="39">
        <f>ROUND(AVERAGE(L9:L31),2)</f>
        <v>3044.52</v>
      </c>
      <c r="M32" s="38">
        <f>ROUND(AVERAGE(M9:M31),2)</f>
        <v>3049.52</v>
      </c>
      <c r="N32" s="37">
        <f>ROUND(AVERAGE(L32:M32),2)</f>
        <v>3047.02</v>
      </c>
      <c r="O32" s="39">
        <f>ROUND(AVERAGE(O9:O31),2)</f>
        <v>3039</v>
      </c>
      <c r="P32" s="38">
        <f>ROUND(AVERAGE(P9:P31),2)</f>
        <v>3044</v>
      </c>
      <c r="Q32" s="37">
        <f>ROUND(AVERAGE(O32:P32),2)</f>
        <v>3041.5</v>
      </c>
      <c r="R32" s="36">
        <f>ROUND(AVERAGE(R9:R31),2)</f>
        <v>3155.98</v>
      </c>
      <c r="S32" s="35">
        <f>ROUND(AVERAGE(S9:S31),4)</f>
        <v>1.3371999999999999</v>
      </c>
      <c r="T32" s="34">
        <f>ROUND(AVERAGE(T9:T31),4)</f>
        <v>1.1417999999999999</v>
      </c>
      <c r="U32" s="115">
        <f>ROUND(AVERAGE(U9:U31),2)</f>
        <v>162.5</v>
      </c>
      <c r="V32" s="33">
        <f>AVERAGE(V9:V31)</f>
        <v>2360.2326086956523</v>
      </c>
      <c r="W32" s="33">
        <f>AVERAGE(W9:W31)</f>
        <v>2354.9456521739125</v>
      </c>
      <c r="X32" s="33">
        <f>AVERAGE(X9:X31)</f>
        <v>2764.0040376219849</v>
      </c>
      <c r="Y32" s="32">
        <f>AVERAGE(Y9:Y31)</f>
        <v>1.3371608695652171</v>
      </c>
    </row>
    <row r="33" spans="2:25" x14ac:dyDescent="0.2">
      <c r="B33" s="31" t="s">
        <v>12</v>
      </c>
      <c r="C33" s="30">
        <f t="shared" ref="C33:Y33" si="6">MAX(C9:C31)</f>
        <v>3229</v>
      </c>
      <c r="D33" s="29">
        <f t="shared" si="6"/>
        <v>3231</v>
      </c>
      <c r="E33" s="28">
        <f t="shared" si="6"/>
        <v>3230</v>
      </c>
      <c r="F33" s="30">
        <f t="shared" si="6"/>
        <v>3185</v>
      </c>
      <c r="G33" s="29">
        <f t="shared" si="6"/>
        <v>3187</v>
      </c>
      <c r="H33" s="28">
        <f t="shared" si="6"/>
        <v>3186</v>
      </c>
      <c r="I33" s="30">
        <f t="shared" si="6"/>
        <v>3118</v>
      </c>
      <c r="J33" s="29">
        <f t="shared" si="6"/>
        <v>3123</v>
      </c>
      <c r="K33" s="28">
        <f t="shared" si="6"/>
        <v>3120.5</v>
      </c>
      <c r="L33" s="30">
        <f t="shared" si="6"/>
        <v>3080</v>
      </c>
      <c r="M33" s="29">
        <f t="shared" si="6"/>
        <v>3085</v>
      </c>
      <c r="N33" s="28">
        <f t="shared" si="6"/>
        <v>3082.5</v>
      </c>
      <c r="O33" s="30">
        <f t="shared" si="6"/>
        <v>3078</v>
      </c>
      <c r="P33" s="29">
        <f t="shared" si="6"/>
        <v>3083</v>
      </c>
      <c r="Q33" s="28">
        <f t="shared" si="6"/>
        <v>3080.5</v>
      </c>
      <c r="R33" s="27">
        <f t="shared" si="6"/>
        <v>3231</v>
      </c>
      <c r="S33" s="26">
        <f t="shared" si="6"/>
        <v>1.3508</v>
      </c>
      <c r="T33" s="25">
        <f t="shared" si="6"/>
        <v>1.1485000000000001</v>
      </c>
      <c r="U33" s="24">
        <f t="shared" si="6"/>
        <v>163.94</v>
      </c>
      <c r="V33" s="23">
        <f t="shared" si="6"/>
        <v>2413.17</v>
      </c>
      <c r="W33" s="23">
        <f t="shared" si="6"/>
        <v>2389.62</v>
      </c>
      <c r="X33" s="23">
        <f t="shared" si="6"/>
        <v>2817.606747496046</v>
      </c>
      <c r="Y33" s="22">
        <f t="shared" si="6"/>
        <v>1.3506</v>
      </c>
    </row>
    <row r="34" spans="2:25" ht="13.5" thickBot="1" x14ac:dyDescent="0.25">
      <c r="B34" s="21" t="s">
        <v>13</v>
      </c>
      <c r="C34" s="20">
        <f t="shared" ref="C34:Y34" si="7">MIN(C9:C31)</f>
        <v>3061</v>
      </c>
      <c r="D34" s="19">
        <f t="shared" si="7"/>
        <v>3061.5</v>
      </c>
      <c r="E34" s="18">
        <f t="shared" si="7"/>
        <v>3061.25</v>
      </c>
      <c r="F34" s="20">
        <f t="shared" si="7"/>
        <v>3064.5</v>
      </c>
      <c r="G34" s="19">
        <f t="shared" si="7"/>
        <v>3065</v>
      </c>
      <c r="H34" s="18">
        <f t="shared" si="7"/>
        <v>3064.75</v>
      </c>
      <c r="I34" s="20">
        <f t="shared" si="7"/>
        <v>3010</v>
      </c>
      <c r="J34" s="19">
        <f t="shared" si="7"/>
        <v>3015</v>
      </c>
      <c r="K34" s="18">
        <f t="shared" si="7"/>
        <v>3012.5</v>
      </c>
      <c r="L34" s="20">
        <f t="shared" si="7"/>
        <v>2993</v>
      </c>
      <c r="M34" s="19">
        <f t="shared" si="7"/>
        <v>2998</v>
      </c>
      <c r="N34" s="18">
        <f t="shared" si="7"/>
        <v>2995.5</v>
      </c>
      <c r="O34" s="20">
        <f t="shared" si="7"/>
        <v>2983</v>
      </c>
      <c r="P34" s="19">
        <f t="shared" si="7"/>
        <v>2988</v>
      </c>
      <c r="Q34" s="18">
        <f t="shared" si="7"/>
        <v>2985.5</v>
      </c>
      <c r="R34" s="17">
        <f t="shared" si="7"/>
        <v>3061.5</v>
      </c>
      <c r="S34" s="16">
        <f t="shared" si="7"/>
        <v>1.3243</v>
      </c>
      <c r="T34" s="15">
        <f t="shared" si="7"/>
        <v>1.1366000000000001</v>
      </c>
      <c r="U34" s="14">
        <f t="shared" si="7"/>
        <v>160.22</v>
      </c>
      <c r="V34" s="13">
        <f t="shared" si="7"/>
        <v>2299.98</v>
      </c>
      <c r="W34" s="13">
        <f t="shared" si="7"/>
        <v>2302.4299999999998</v>
      </c>
      <c r="X34" s="13">
        <f t="shared" si="7"/>
        <v>2684.584356366187</v>
      </c>
      <c r="Y34" s="12">
        <f t="shared" si="7"/>
        <v>1.3243</v>
      </c>
    </row>
    <row r="36" spans="2:25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25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27</v>
      </c>
    </row>
    <row r="6" spans="1:25" ht="13.5" thickBot="1" x14ac:dyDescent="0.25">
      <c r="B6" s="1">
        <v>46204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46204</v>
      </c>
      <c r="C9" s="44">
        <v>3528</v>
      </c>
      <c r="D9" s="43">
        <v>3529</v>
      </c>
      <c r="E9" s="42">
        <f t="shared" ref="E9:E31" si="0">AVERAGE(C9:D9)</f>
        <v>3528.5</v>
      </c>
      <c r="F9" s="44">
        <v>3510</v>
      </c>
      <c r="G9" s="43">
        <v>3512</v>
      </c>
      <c r="H9" s="42">
        <f t="shared" ref="H9:H31" si="1">AVERAGE(F9:G9)</f>
        <v>3511</v>
      </c>
      <c r="I9" s="44">
        <v>3333</v>
      </c>
      <c r="J9" s="43">
        <v>3338</v>
      </c>
      <c r="K9" s="42">
        <f t="shared" ref="K9:K31" si="2">AVERAGE(I9:J9)</f>
        <v>3335.5</v>
      </c>
      <c r="L9" s="44">
        <v>3163</v>
      </c>
      <c r="M9" s="43">
        <v>3168</v>
      </c>
      <c r="N9" s="42">
        <f t="shared" ref="N9:N31" si="3">AVERAGE(L9:M9)</f>
        <v>3165.5</v>
      </c>
      <c r="O9" s="44">
        <v>2963</v>
      </c>
      <c r="P9" s="43">
        <v>2968</v>
      </c>
      <c r="Q9" s="42">
        <f t="shared" ref="Q9:Q31" si="4">AVERAGE(O9:P9)</f>
        <v>2965.5</v>
      </c>
      <c r="R9" s="50">
        <v>3529</v>
      </c>
      <c r="S9" s="49">
        <v>1.3243</v>
      </c>
      <c r="T9" s="51">
        <v>1.1386000000000001</v>
      </c>
      <c r="U9" s="48">
        <v>162.69999999999999</v>
      </c>
      <c r="V9" s="41">
        <v>2664.8</v>
      </c>
      <c r="W9" s="41">
        <v>2651.97</v>
      </c>
      <c r="X9" s="47">
        <f t="shared" ref="X9:X31" si="5">R9/T9</f>
        <v>3099.4203407693658</v>
      </c>
      <c r="Y9" s="46">
        <v>1.3243</v>
      </c>
    </row>
    <row r="10" spans="1:25" x14ac:dyDescent="0.2">
      <c r="B10" s="45">
        <v>46205</v>
      </c>
      <c r="C10" s="44">
        <v>3474</v>
      </c>
      <c r="D10" s="43">
        <v>3475</v>
      </c>
      <c r="E10" s="42">
        <f t="shared" si="0"/>
        <v>3474.5</v>
      </c>
      <c r="F10" s="44">
        <v>3464</v>
      </c>
      <c r="G10" s="43">
        <v>3465</v>
      </c>
      <c r="H10" s="42">
        <f t="shared" si="1"/>
        <v>3464.5</v>
      </c>
      <c r="I10" s="44">
        <v>3307</v>
      </c>
      <c r="J10" s="43">
        <v>3312</v>
      </c>
      <c r="K10" s="42">
        <f t="shared" si="2"/>
        <v>3309.5</v>
      </c>
      <c r="L10" s="44">
        <v>3137</v>
      </c>
      <c r="M10" s="43">
        <v>3142</v>
      </c>
      <c r="N10" s="42">
        <f t="shared" si="3"/>
        <v>3139.5</v>
      </c>
      <c r="O10" s="44">
        <v>2937</v>
      </c>
      <c r="P10" s="43">
        <v>2942</v>
      </c>
      <c r="Q10" s="42">
        <f t="shared" si="4"/>
        <v>2939.5</v>
      </c>
      <c r="R10" s="50">
        <v>3475</v>
      </c>
      <c r="S10" s="49">
        <v>1.3310999999999999</v>
      </c>
      <c r="T10" s="49">
        <v>1.1404000000000001</v>
      </c>
      <c r="U10" s="48">
        <v>161.47999999999999</v>
      </c>
      <c r="V10" s="41">
        <v>2610.62</v>
      </c>
      <c r="W10" s="41">
        <v>2602.91</v>
      </c>
      <c r="X10" s="47">
        <f t="shared" si="5"/>
        <v>3047.1764293230444</v>
      </c>
      <c r="Y10" s="46">
        <v>1.3311999999999999</v>
      </c>
    </row>
    <row r="11" spans="1:25" x14ac:dyDescent="0.2">
      <c r="B11" s="45">
        <v>46206</v>
      </c>
      <c r="C11" s="44">
        <v>3544</v>
      </c>
      <c r="D11" s="43">
        <v>3546</v>
      </c>
      <c r="E11" s="42">
        <f t="shared" si="0"/>
        <v>3545</v>
      </c>
      <c r="F11" s="44">
        <v>3531</v>
      </c>
      <c r="G11" s="43">
        <v>3532</v>
      </c>
      <c r="H11" s="42">
        <f t="shared" si="1"/>
        <v>3531.5</v>
      </c>
      <c r="I11" s="44">
        <v>3365</v>
      </c>
      <c r="J11" s="43">
        <v>3370</v>
      </c>
      <c r="K11" s="42">
        <f t="shared" si="2"/>
        <v>3367.5</v>
      </c>
      <c r="L11" s="44">
        <v>3195</v>
      </c>
      <c r="M11" s="43">
        <v>3200</v>
      </c>
      <c r="N11" s="42">
        <f t="shared" si="3"/>
        <v>3197.5</v>
      </c>
      <c r="O11" s="44">
        <v>2995</v>
      </c>
      <c r="P11" s="43">
        <v>3000</v>
      </c>
      <c r="Q11" s="42">
        <f t="shared" si="4"/>
        <v>2997.5</v>
      </c>
      <c r="R11" s="50">
        <v>3546</v>
      </c>
      <c r="S11" s="49">
        <v>1.3359000000000001</v>
      </c>
      <c r="T11" s="49">
        <v>1.1451</v>
      </c>
      <c r="U11" s="48">
        <v>161.12</v>
      </c>
      <c r="V11" s="41">
        <v>2654.39</v>
      </c>
      <c r="W11" s="41">
        <v>2643.91</v>
      </c>
      <c r="X11" s="47">
        <f t="shared" si="5"/>
        <v>3096.6727796698979</v>
      </c>
      <c r="Y11" s="46">
        <v>1.3359000000000001</v>
      </c>
    </row>
    <row r="12" spans="1:25" x14ac:dyDescent="0.2">
      <c r="B12" s="45">
        <v>46209</v>
      </c>
      <c r="C12" s="44">
        <v>3597</v>
      </c>
      <c r="D12" s="43">
        <v>3599</v>
      </c>
      <c r="E12" s="42">
        <f t="shared" si="0"/>
        <v>3598</v>
      </c>
      <c r="F12" s="44">
        <v>3580</v>
      </c>
      <c r="G12" s="43">
        <v>3582</v>
      </c>
      <c r="H12" s="42">
        <f t="shared" si="1"/>
        <v>3581</v>
      </c>
      <c r="I12" s="44">
        <v>3408</v>
      </c>
      <c r="J12" s="43">
        <v>3413</v>
      </c>
      <c r="K12" s="42">
        <f t="shared" si="2"/>
        <v>3410.5</v>
      </c>
      <c r="L12" s="44">
        <v>3235</v>
      </c>
      <c r="M12" s="43">
        <v>3240</v>
      </c>
      <c r="N12" s="42">
        <f t="shared" si="3"/>
        <v>3237.5</v>
      </c>
      <c r="O12" s="44">
        <v>3035</v>
      </c>
      <c r="P12" s="43">
        <v>3040</v>
      </c>
      <c r="Q12" s="42">
        <f t="shared" si="4"/>
        <v>3037.5</v>
      </c>
      <c r="R12" s="50">
        <v>3599</v>
      </c>
      <c r="S12" s="49">
        <v>1.3345</v>
      </c>
      <c r="T12" s="49">
        <v>1.1415</v>
      </c>
      <c r="U12" s="48">
        <v>162.33000000000001</v>
      </c>
      <c r="V12" s="41">
        <v>2696.89</v>
      </c>
      <c r="W12" s="41">
        <v>2684.15</v>
      </c>
      <c r="X12" s="47">
        <f t="shared" si="5"/>
        <v>3152.869031975471</v>
      </c>
      <c r="Y12" s="46">
        <v>1.3345</v>
      </c>
    </row>
    <row r="13" spans="1:25" x14ac:dyDescent="0.2">
      <c r="B13" s="45">
        <v>46210</v>
      </c>
      <c r="C13" s="44">
        <v>3558</v>
      </c>
      <c r="D13" s="43">
        <v>3560</v>
      </c>
      <c r="E13" s="42">
        <f t="shared" si="0"/>
        <v>3559</v>
      </c>
      <c r="F13" s="44">
        <v>3560</v>
      </c>
      <c r="G13" s="43">
        <v>3562</v>
      </c>
      <c r="H13" s="42">
        <f t="shared" si="1"/>
        <v>3561</v>
      </c>
      <c r="I13" s="44">
        <v>3390</v>
      </c>
      <c r="J13" s="43">
        <v>3395</v>
      </c>
      <c r="K13" s="42">
        <f t="shared" si="2"/>
        <v>3392.5</v>
      </c>
      <c r="L13" s="44">
        <v>3210</v>
      </c>
      <c r="M13" s="43">
        <v>3215</v>
      </c>
      <c r="N13" s="42">
        <f t="shared" si="3"/>
        <v>3212.5</v>
      </c>
      <c r="O13" s="44">
        <v>3010</v>
      </c>
      <c r="P13" s="43">
        <v>3015</v>
      </c>
      <c r="Q13" s="42">
        <f t="shared" si="4"/>
        <v>3012.5</v>
      </c>
      <c r="R13" s="50">
        <v>3560</v>
      </c>
      <c r="S13" s="49">
        <v>1.3389</v>
      </c>
      <c r="T13" s="49">
        <v>1.1433</v>
      </c>
      <c r="U13" s="48">
        <v>161.91999999999999</v>
      </c>
      <c r="V13" s="41">
        <v>2658.9</v>
      </c>
      <c r="W13" s="41">
        <v>2660.39</v>
      </c>
      <c r="X13" s="47">
        <f t="shared" si="5"/>
        <v>3113.7934050555409</v>
      </c>
      <c r="Y13" s="46">
        <v>1.3389</v>
      </c>
    </row>
    <row r="14" spans="1:25" x14ac:dyDescent="0.2">
      <c r="B14" s="45">
        <v>46211</v>
      </c>
      <c r="C14" s="44">
        <v>3527</v>
      </c>
      <c r="D14" s="43">
        <v>3529</v>
      </c>
      <c r="E14" s="42">
        <f t="shared" si="0"/>
        <v>3528</v>
      </c>
      <c r="F14" s="44">
        <v>3535</v>
      </c>
      <c r="G14" s="43">
        <v>3537</v>
      </c>
      <c r="H14" s="42">
        <f t="shared" si="1"/>
        <v>3536</v>
      </c>
      <c r="I14" s="44">
        <v>3387</v>
      </c>
      <c r="J14" s="43">
        <v>3392</v>
      </c>
      <c r="K14" s="42">
        <f t="shared" si="2"/>
        <v>3389.5</v>
      </c>
      <c r="L14" s="44">
        <v>3215</v>
      </c>
      <c r="M14" s="43">
        <v>3220</v>
      </c>
      <c r="N14" s="42">
        <f t="shared" si="3"/>
        <v>3217.5</v>
      </c>
      <c r="O14" s="44">
        <v>3015</v>
      </c>
      <c r="P14" s="43">
        <v>3020</v>
      </c>
      <c r="Q14" s="42">
        <f t="shared" si="4"/>
        <v>3017.5</v>
      </c>
      <c r="R14" s="50">
        <v>3529</v>
      </c>
      <c r="S14" s="49">
        <v>1.3335999999999999</v>
      </c>
      <c r="T14" s="49">
        <v>1.1397999999999999</v>
      </c>
      <c r="U14" s="48">
        <v>162.55000000000001</v>
      </c>
      <c r="V14" s="41">
        <v>2646.22</v>
      </c>
      <c r="W14" s="41">
        <v>2652.22</v>
      </c>
      <c r="X14" s="47">
        <f t="shared" si="5"/>
        <v>3096.1572205650118</v>
      </c>
      <c r="Y14" s="46">
        <v>1.3335999999999999</v>
      </c>
    </row>
    <row r="15" spans="1:25" x14ac:dyDescent="0.2">
      <c r="B15" s="45">
        <v>46212</v>
      </c>
      <c r="C15" s="44">
        <v>3620</v>
      </c>
      <c r="D15" s="43">
        <v>3622</v>
      </c>
      <c r="E15" s="42">
        <f t="shared" si="0"/>
        <v>3621</v>
      </c>
      <c r="F15" s="44">
        <v>3613</v>
      </c>
      <c r="G15" s="43">
        <v>3615</v>
      </c>
      <c r="H15" s="42">
        <f t="shared" si="1"/>
        <v>3614</v>
      </c>
      <c r="I15" s="44">
        <v>3445</v>
      </c>
      <c r="J15" s="43">
        <v>3450</v>
      </c>
      <c r="K15" s="42">
        <f t="shared" si="2"/>
        <v>3447.5</v>
      </c>
      <c r="L15" s="44">
        <v>3245</v>
      </c>
      <c r="M15" s="43">
        <v>3250</v>
      </c>
      <c r="N15" s="42">
        <f t="shared" si="3"/>
        <v>3247.5</v>
      </c>
      <c r="O15" s="44">
        <v>3045</v>
      </c>
      <c r="P15" s="43">
        <v>3050</v>
      </c>
      <c r="Q15" s="42">
        <f t="shared" si="4"/>
        <v>3047.5</v>
      </c>
      <c r="R15" s="50">
        <v>3622</v>
      </c>
      <c r="S15" s="49">
        <v>1.3389</v>
      </c>
      <c r="T15" s="49">
        <v>1.143</v>
      </c>
      <c r="U15" s="48">
        <v>162.47999999999999</v>
      </c>
      <c r="V15" s="41">
        <v>2705.21</v>
      </c>
      <c r="W15" s="41">
        <v>2699.98</v>
      </c>
      <c r="X15" s="47">
        <f t="shared" si="5"/>
        <v>3168.8538932633419</v>
      </c>
      <c r="Y15" s="46">
        <v>1.3389</v>
      </c>
    </row>
    <row r="16" spans="1:25" x14ac:dyDescent="0.2">
      <c r="B16" s="45">
        <v>46213</v>
      </c>
      <c r="C16" s="44">
        <v>3601</v>
      </c>
      <c r="D16" s="43">
        <v>3602</v>
      </c>
      <c r="E16" s="42">
        <f t="shared" si="0"/>
        <v>3601.5</v>
      </c>
      <c r="F16" s="44">
        <v>3586</v>
      </c>
      <c r="G16" s="43">
        <v>3588</v>
      </c>
      <c r="H16" s="42">
        <f t="shared" si="1"/>
        <v>3587</v>
      </c>
      <c r="I16" s="44">
        <v>3405</v>
      </c>
      <c r="J16" s="43">
        <v>3410</v>
      </c>
      <c r="K16" s="42">
        <f t="shared" si="2"/>
        <v>3407.5</v>
      </c>
      <c r="L16" s="44">
        <v>3200</v>
      </c>
      <c r="M16" s="43">
        <v>3205</v>
      </c>
      <c r="N16" s="42">
        <f t="shared" si="3"/>
        <v>3202.5</v>
      </c>
      <c r="O16" s="44">
        <v>2972</v>
      </c>
      <c r="P16" s="43">
        <v>2977</v>
      </c>
      <c r="Q16" s="42">
        <f t="shared" si="4"/>
        <v>2974.5</v>
      </c>
      <c r="R16" s="50">
        <v>3602</v>
      </c>
      <c r="S16" s="49">
        <v>1.3427</v>
      </c>
      <c r="T16" s="49">
        <v>1.1432</v>
      </c>
      <c r="U16" s="48">
        <v>161.85</v>
      </c>
      <c r="V16" s="41">
        <v>2682.65</v>
      </c>
      <c r="W16" s="41">
        <v>2672.23</v>
      </c>
      <c r="X16" s="47">
        <f t="shared" si="5"/>
        <v>3150.8047585724285</v>
      </c>
      <c r="Y16" s="46">
        <v>1.3427</v>
      </c>
    </row>
    <row r="17" spans="2:25" x14ac:dyDescent="0.2">
      <c r="B17" s="45">
        <v>46216</v>
      </c>
      <c r="C17" s="44">
        <v>3570.5</v>
      </c>
      <c r="D17" s="43">
        <v>3571</v>
      </c>
      <c r="E17" s="42">
        <f t="shared" si="0"/>
        <v>3570.75</v>
      </c>
      <c r="F17" s="44">
        <v>3563</v>
      </c>
      <c r="G17" s="43">
        <v>3565</v>
      </c>
      <c r="H17" s="42">
        <f t="shared" si="1"/>
        <v>3564</v>
      </c>
      <c r="I17" s="44">
        <v>3390</v>
      </c>
      <c r="J17" s="43">
        <v>3395</v>
      </c>
      <c r="K17" s="42">
        <f t="shared" si="2"/>
        <v>3392.5</v>
      </c>
      <c r="L17" s="44">
        <v>3180</v>
      </c>
      <c r="M17" s="43">
        <v>3185</v>
      </c>
      <c r="N17" s="42">
        <f t="shared" si="3"/>
        <v>3182.5</v>
      </c>
      <c r="O17" s="44">
        <v>2952</v>
      </c>
      <c r="P17" s="43">
        <v>2957</v>
      </c>
      <c r="Q17" s="42">
        <f t="shared" si="4"/>
        <v>2954.5</v>
      </c>
      <c r="R17" s="50">
        <v>3571</v>
      </c>
      <c r="S17" s="49">
        <v>1.3393999999999999</v>
      </c>
      <c r="T17" s="49">
        <v>1.1428</v>
      </c>
      <c r="U17" s="48">
        <v>162.12</v>
      </c>
      <c r="V17" s="41">
        <v>2666.12</v>
      </c>
      <c r="W17" s="41">
        <v>2661.64</v>
      </c>
      <c r="X17" s="47">
        <f t="shared" si="5"/>
        <v>3124.7812390619529</v>
      </c>
      <c r="Y17" s="46">
        <v>1.3393999999999999</v>
      </c>
    </row>
    <row r="18" spans="2:25" x14ac:dyDescent="0.2">
      <c r="B18" s="45">
        <v>46217</v>
      </c>
      <c r="C18" s="44">
        <v>3589</v>
      </c>
      <c r="D18" s="43">
        <v>3589.5</v>
      </c>
      <c r="E18" s="42">
        <f t="shared" si="0"/>
        <v>3589.25</v>
      </c>
      <c r="F18" s="44">
        <v>3585</v>
      </c>
      <c r="G18" s="43">
        <v>3587</v>
      </c>
      <c r="H18" s="42">
        <f t="shared" si="1"/>
        <v>3586</v>
      </c>
      <c r="I18" s="44">
        <v>3418</v>
      </c>
      <c r="J18" s="43">
        <v>3423</v>
      </c>
      <c r="K18" s="42">
        <f t="shared" si="2"/>
        <v>3420.5</v>
      </c>
      <c r="L18" s="44">
        <v>3210</v>
      </c>
      <c r="M18" s="43">
        <v>3215</v>
      </c>
      <c r="N18" s="42">
        <f t="shared" si="3"/>
        <v>3212.5</v>
      </c>
      <c r="O18" s="44">
        <v>2983</v>
      </c>
      <c r="P18" s="43">
        <v>2988</v>
      </c>
      <c r="Q18" s="42">
        <f t="shared" si="4"/>
        <v>2985.5</v>
      </c>
      <c r="R18" s="50">
        <v>3589.5</v>
      </c>
      <c r="S18" s="49">
        <v>1.3384</v>
      </c>
      <c r="T18" s="49">
        <v>1.1407</v>
      </c>
      <c r="U18" s="48">
        <v>162.21</v>
      </c>
      <c r="V18" s="41">
        <v>2681.93</v>
      </c>
      <c r="W18" s="41">
        <v>2680.07</v>
      </c>
      <c r="X18" s="47">
        <f t="shared" si="5"/>
        <v>3146.7519943894099</v>
      </c>
      <c r="Y18" s="46">
        <v>1.3384</v>
      </c>
    </row>
    <row r="19" spans="2:25" x14ac:dyDescent="0.2">
      <c r="B19" s="45">
        <v>46218</v>
      </c>
      <c r="C19" s="44">
        <v>3553</v>
      </c>
      <c r="D19" s="43">
        <v>3553.5</v>
      </c>
      <c r="E19" s="42">
        <f t="shared" si="0"/>
        <v>3553.25</v>
      </c>
      <c r="F19" s="44">
        <v>3549</v>
      </c>
      <c r="G19" s="43">
        <v>3550</v>
      </c>
      <c r="H19" s="42">
        <f t="shared" si="1"/>
        <v>3549.5</v>
      </c>
      <c r="I19" s="44">
        <v>3392</v>
      </c>
      <c r="J19" s="43">
        <v>3397</v>
      </c>
      <c r="K19" s="42">
        <f t="shared" si="2"/>
        <v>3394.5</v>
      </c>
      <c r="L19" s="44">
        <v>3185</v>
      </c>
      <c r="M19" s="43">
        <v>3190</v>
      </c>
      <c r="N19" s="42">
        <f t="shared" si="3"/>
        <v>3187.5</v>
      </c>
      <c r="O19" s="44">
        <v>2952</v>
      </c>
      <c r="P19" s="43">
        <v>2957</v>
      </c>
      <c r="Q19" s="42">
        <f t="shared" si="4"/>
        <v>2954.5</v>
      </c>
      <c r="R19" s="50">
        <v>3553.5</v>
      </c>
      <c r="S19" s="49">
        <v>1.3411</v>
      </c>
      <c r="T19" s="49">
        <v>1.1412</v>
      </c>
      <c r="U19" s="48">
        <v>162.35</v>
      </c>
      <c r="V19" s="41">
        <v>2649.69</v>
      </c>
      <c r="W19" s="41">
        <v>2647.28</v>
      </c>
      <c r="X19" s="47">
        <f t="shared" si="5"/>
        <v>3113.8275499474239</v>
      </c>
      <c r="Y19" s="46">
        <v>1.341</v>
      </c>
    </row>
    <row r="20" spans="2:25" x14ac:dyDescent="0.2">
      <c r="B20" s="45">
        <v>46219</v>
      </c>
      <c r="C20" s="44">
        <v>3589</v>
      </c>
      <c r="D20" s="43">
        <v>3591</v>
      </c>
      <c r="E20" s="42">
        <f t="shared" si="0"/>
        <v>3590</v>
      </c>
      <c r="F20" s="44">
        <v>3576</v>
      </c>
      <c r="G20" s="43">
        <v>3576.5</v>
      </c>
      <c r="H20" s="42">
        <f t="shared" si="1"/>
        <v>3576.25</v>
      </c>
      <c r="I20" s="44">
        <v>3425</v>
      </c>
      <c r="J20" s="43">
        <v>3430</v>
      </c>
      <c r="K20" s="42">
        <f t="shared" si="2"/>
        <v>3427.5</v>
      </c>
      <c r="L20" s="44">
        <v>3223</v>
      </c>
      <c r="M20" s="43">
        <v>3228</v>
      </c>
      <c r="N20" s="42">
        <f t="shared" si="3"/>
        <v>3225.5</v>
      </c>
      <c r="O20" s="44">
        <v>2990</v>
      </c>
      <c r="P20" s="43">
        <v>2995</v>
      </c>
      <c r="Q20" s="42">
        <f t="shared" si="4"/>
        <v>2992.5</v>
      </c>
      <c r="R20" s="50">
        <v>3591</v>
      </c>
      <c r="S20" s="49">
        <v>1.3508</v>
      </c>
      <c r="T20" s="49">
        <v>1.1469</v>
      </c>
      <c r="U20" s="48">
        <v>162.16</v>
      </c>
      <c r="V20" s="41">
        <v>2658.42</v>
      </c>
      <c r="W20" s="41">
        <v>2648.08</v>
      </c>
      <c r="X20" s="47">
        <f t="shared" si="5"/>
        <v>3131.0489144650796</v>
      </c>
      <c r="Y20" s="46">
        <v>1.3506</v>
      </c>
    </row>
    <row r="21" spans="2:25" x14ac:dyDescent="0.2">
      <c r="B21" s="45">
        <v>46220</v>
      </c>
      <c r="C21" s="44">
        <v>3548</v>
      </c>
      <c r="D21" s="43">
        <v>3549</v>
      </c>
      <c r="E21" s="42">
        <f t="shared" si="0"/>
        <v>3548.5</v>
      </c>
      <c r="F21" s="44">
        <v>3528.5</v>
      </c>
      <c r="G21" s="43">
        <v>3529</v>
      </c>
      <c r="H21" s="42">
        <f t="shared" si="1"/>
        <v>3528.75</v>
      </c>
      <c r="I21" s="44">
        <v>3370</v>
      </c>
      <c r="J21" s="43">
        <v>3375</v>
      </c>
      <c r="K21" s="42">
        <f t="shared" si="2"/>
        <v>3372.5</v>
      </c>
      <c r="L21" s="44">
        <v>3170</v>
      </c>
      <c r="M21" s="43">
        <v>3175</v>
      </c>
      <c r="N21" s="42">
        <f t="shared" si="3"/>
        <v>3172.5</v>
      </c>
      <c r="O21" s="44">
        <v>2938</v>
      </c>
      <c r="P21" s="43">
        <v>2943</v>
      </c>
      <c r="Q21" s="42">
        <f t="shared" si="4"/>
        <v>2940.5</v>
      </c>
      <c r="R21" s="50">
        <v>3549</v>
      </c>
      <c r="S21" s="49">
        <v>1.3439000000000001</v>
      </c>
      <c r="T21" s="49">
        <v>1.143</v>
      </c>
      <c r="U21" s="48">
        <v>162.37</v>
      </c>
      <c r="V21" s="41">
        <v>2640.82</v>
      </c>
      <c r="W21" s="41">
        <v>2626.33</v>
      </c>
      <c r="X21" s="47">
        <f t="shared" si="5"/>
        <v>3104.9868766404197</v>
      </c>
      <c r="Y21" s="46">
        <v>1.3436999999999999</v>
      </c>
    </row>
    <row r="22" spans="2:25" x14ac:dyDescent="0.2">
      <c r="B22" s="45">
        <v>46223</v>
      </c>
      <c r="C22" s="44">
        <v>3574</v>
      </c>
      <c r="D22" s="43">
        <v>3575</v>
      </c>
      <c r="E22" s="42">
        <f t="shared" si="0"/>
        <v>3574.5</v>
      </c>
      <c r="F22" s="44">
        <v>3545</v>
      </c>
      <c r="G22" s="43">
        <v>3545.5</v>
      </c>
      <c r="H22" s="42">
        <f t="shared" si="1"/>
        <v>3545.25</v>
      </c>
      <c r="I22" s="44">
        <v>3392</v>
      </c>
      <c r="J22" s="43">
        <v>3397</v>
      </c>
      <c r="K22" s="42">
        <f t="shared" si="2"/>
        <v>3394.5</v>
      </c>
      <c r="L22" s="44">
        <v>3190</v>
      </c>
      <c r="M22" s="43">
        <v>3195</v>
      </c>
      <c r="N22" s="42">
        <f t="shared" si="3"/>
        <v>3192.5</v>
      </c>
      <c r="O22" s="44">
        <v>2958</v>
      </c>
      <c r="P22" s="43">
        <v>2963</v>
      </c>
      <c r="Q22" s="42">
        <f t="shared" si="4"/>
        <v>2960.5</v>
      </c>
      <c r="R22" s="50">
        <v>3575</v>
      </c>
      <c r="S22" s="49">
        <v>1.3462000000000001</v>
      </c>
      <c r="T22" s="49">
        <v>1.143</v>
      </c>
      <c r="U22" s="48">
        <v>162.35</v>
      </c>
      <c r="V22" s="41">
        <v>2655.62</v>
      </c>
      <c r="W22" s="41">
        <v>2633.91</v>
      </c>
      <c r="X22" s="47">
        <f t="shared" si="5"/>
        <v>3127.7340332458443</v>
      </c>
      <c r="Y22" s="46">
        <v>1.3461000000000001</v>
      </c>
    </row>
    <row r="23" spans="2:25" x14ac:dyDescent="0.2">
      <c r="B23" s="45">
        <v>46224</v>
      </c>
      <c r="C23" s="44">
        <v>3590</v>
      </c>
      <c r="D23" s="43">
        <v>3591</v>
      </c>
      <c r="E23" s="42">
        <f t="shared" si="0"/>
        <v>3590.5</v>
      </c>
      <c r="F23" s="44">
        <v>3565</v>
      </c>
      <c r="G23" s="43">
        <v>3566</v>
      </c>
      <c r="H23" s="42">
        <f t="shared" si="1"/>
        <v>3565.5</v>
      </c>
      <c r="I23" s="44">
        <v>3420</v>
      </c>
      <c r="J23" s="43">
        <v>3425</v>
      </c>
      <c r="K23" s="42">
        <f t="shared" si="2"/>
        <v>3422.5</v>
      </c>
      <c r="L23" s="44">
        <v>3232</v>
      </c>
      <c r="M23" s="43">
        <v>3237</v>
      </c>
      <c r="N23" s="42">
        <f t="shared" si="3"/>
        <v>3234.5</v>
      </c>
      <c r="O23" s="44">
        <v>2998</v>
      </c>
      <c r="P23" s="43">
        <v>3003</v>
      </c>
      <c r="Q23" s="42">
        <f t="shared" si="4"/>
        <v>3000.5</v>
      </c>
      <c r="R23" s="50">
        <v>3591</v>
      </c>
      <c r="S23" s="49">
        <v>1.3406</v>
      </c>
      <c r="T23" s="49">
        <v>1.1418999999999999</v>
      </c>
      <c r="U23" s="48">
        <v>162.74</v>
      </c>
      <c r="V23" s="41">
        <v>2678.65</v>
      </c>
      <c r="W23" s="41">
        <v>2660.2</v>
      </c>
      <c r="X23" s="47">
        <f t="shared" si="5"/>
        <v>3144.758735440932</v>
      </c>
      <c r="Y23" s="46">
        <v>1.3405</v>
      </c>
    </row>
    <row r="24" spans="2:25" x14ac:dyDescent="0.2">
      <c r="B24" s="45">
        <v>46225</v>
      </c>
      <c r="C24" s="44">
        <v>3613</v>
      </c>
      <c r="D24" s="43">
        <v>3614</v>
      </c>
      <c r="E24" s="42">
        <f t="shared" si="0"/>
        <v>3613.5</v>
      </c>
      <c r="F24" s="44">
        <v>3582</v>
      </c>
      <c r="G24" s="43">
        <v>3583</v>
      </c>
      <c r="H24" s="42">
        <f t="shared" si="1"/>
        <v>3582.5</v>
      </c>
      <c r="I24" s="44">
        <v>3433</v>
      </c>
      <c r="J24" s="43">
        <v>3438</v>
      </c>
      <c r="K24" s="42">
        <f t="shared" si="2"/>
        <v>3435.5</v>
      </c>
      <c r="L24" s="44">
        <v>3250</v>
      </c>
      <c r="M24" s="43">
        <v>3255</v>
      </c>
      <c r="N24" s="42">
        <f t="shared" si="3"/>
        <v>3252.5</v>
      </c>
      <c r="O24" s="44">
        <v>3017</v>
      </c>
      <c r="P24" s="43">
        <v>3022</v>
      </c>
      <c r="Q24" s="42">
        <f t="shared" si="4"/>
        <v>3019.5</v>
      </c>
      <c r="R24" s="50">
        <v>3614</v>
      </c>
      <c r="S24" s="49">
        <v>1.3368</v>
      </c>
      <c r="T24" s="49">
        <v>1.1408</v>
      </c>
      <c r="U24" s="48">
        <v>163.07</v>
      </c>
      <c r="V24" s="41">
        <v>2703.47</v>
      </c>
      <c r="W24" s="41">
        <v>2680.28</v>
      </c>
      <c r="X24" s="47">
        <f t="shared" si="5"/>
        <v>3167.9523141654977</v>
      </c>
      <c r="Y24" s="46">
        <v>1.3368</v>
      </c>
    </row>
    <row r="25" spans="2:25" x14ac:dyDescent="0.2">
      <c r="B25" s="45">
        <v>46226</v>
      </c>
      <c r="C25" s="44">
        <v>3652</v>
      </c>
      <c r="D25" s="43">
        <v>3653</v>
      </c>
      <c r="E25" s="42">
        <f t="shared" si="0"/>
        <v>3652.5</v>
      </c>
      <c r="F25" s="44">
        <v>3610</v>
      </c>
      <c r="G25" s="43">
        <v>3611</v>
      </c>
      <c r="H25" s="42">
        <f t="shared" si="1"/>
        <v>3610.5</v>
      </c>
      <c r="I25" s="44">
        <v>3463</v>
      </c>
      <c r="J25" s="43">
        <v>3468</v>
      </c>
      <c r="K25" s="42">
        <f t="shared" si="2"/>
        <v>3465.5</v>
      </c>
      <c r="L25" s="44">
        <v>3258</v>
      </c>
      <c r="M25" s="43">
        <v>3263</v>
      </c>
      <c r="N25" s="42">
        <f t="shared" si="3"/>
        <v>3260.5</v>
      </c>
      <c r="O25" s="44">
        <v>3025</v>
      </c>
      <c r="P25" s="43">
        <v>3030</v>
      </c>
      <c r="Q25" s="42">
        <f t="shared" si="4"/>
        <v>3027.5</v>
      </c>
      <c r="R25" s="50">
        <v>3653</v>
      </c>
      <c r="S25" s="49">
        <v>1.3355999999999999</v>
      </c>
      <c r="T25" s="49">
        <v>1.1395</v>
      </c>
      <c r="U25" s="48">
        <v>163.49</v>
      </c>
      <c r="V25" s="41">
        <v>2735.1</v>
      </c>
      <c r="W25" s="41">
        <v>2703.45</v>
      </c>
      <c r="X25" s="47">
        <f t="shared" si="5"/>
        <v>3205.7920140412461</v>
      </c>
      <c r="Y25" s="46">
        <v>1.3357000000000001</v>
      </c>
    </row>
    <row r="26" spans="2:25" x14ac:dyDescent="0.2">
      <c r="B26" s="45">
        <v>46227</v>
      </c>
      <c r="C26" s="44">
        <v>3631</v>
      </c>
      <c r="D26" s="43">
        <v>3633</v>
      </c>
      <c r="E26" s="42">
        <f t="shared" si="0"/>
        <v>3632</v>
      </c>
      <c r="F26" s="44">
        <v>3591</v>
      </c>
      <c r="G26" s="43">
        <v>3592</v>
      </c>
      <c r="H26" s="42">
        <f t="shared" si="1"/>
        <v>3591.5</v>
      </c>
      <c r="I26" s="44">
        <v>3448</v>
      </c>
      <c r="J26" s="43">
        <v>3453</v>
      </c>
      <c r="K26" s="42">
        <f t="shared" si="2"/>
        <v>3450.5</v>
      </c>
      <c r="L26" s="44">
        <v>3248</v>
      </c>
      <c r="M26" s="43">
        <v>3253</v>
      </c>
      <c r="N26" s="42">
        <f t="shared" si="3"/>
        <v>3250.5</v>
      </c>
      <c r="O26" s="44">
        <v>3015</v>
      </c>
      <c r="P26" s="43">
        <v>3020</v>
      </c>
      <c r="Q26" s="42">
        <f t="shared" si="4"/>
        <v>3017.5</v>
      </c>
      <c r="R26" s="50">
        <v>3633</v>
      </c>
      <c r="S26" s="49">
        <v>1.3323</v>
      </c>
      <c r="T26" s="49">
        <v>1.1375</v>
      </c>
      <c r="U26" s="48">
        <v>163.81</v>
      </c>
      <c r="V26" s="41">
        <v>2726.86</v>
      </c>
      <c r="W26" s="41">
        <v>2695.89</v>
      </c>
      <c r="X26" s="47">
        <f t="shared" si="5"/>
        <v>3193.8461538461538</v>
      </c>
      <c r="Y26" s="46">
        <v>1.3324</v>
      </c>
    </row>
    <row r="27" spans="2:25" x14ac:dyDescent="0.2">
      <c r="B27" s="45">
        <v>46230</v>
      </c>
      <c r="C27" s="44">
        <v>3685</v>
      </c>
      <c r="D27" s="43">
        <v>3685.5</v>
      </c>
      <c r="E27" s="42">
        <f t="shared" si="0"/>
        <v>3685.25</v>
      </c>
      <c r="F27" s="44">
        <v>3619</v>
      </c>
      <c r="G27" s="43">
        <v>3621</v>
      </c>
      <c r="H27" s="42">
        <f t="shared" si="1"/>
        <v>3620</v>
      </c>
      <c r="I27" s="44">
        <v>3465</v>
      </c>
      <c r="J27" s="43">
        <v>3470</v>
      </c>
      <c r="K27" s="42">
        <f t="shared" si="2"/>
        <v>3467.5</v>
      </c>
      <c r="L27" s="44">
        <v>3240</v>
      </c>
      <c r="M27" s="43">
        <v>3245</v>
      </c>
      <c r="N27" s="42">
        <f t="shared" si="3"/>
        <v>3242.5</v>
      </c>
      <c r="O27" s="44">
        <v>3008</v>
      </c>
      <c r="P27" s="43">
        <v>3013</v>
      </c>
      <c r="Q27" s="42">
        <f t="shared" si="4"/>
        <v>3010.5</v>
      </c>
      <c r="R27" s="50">
        <v>3685.5</v>
      </c>
      <c r="S27" s="49">
        <v>1.3314999999999999</v>
      </c>
      <c r="T27" s="49">
        <v>1.1387</v>
      </c>
      <c r="U27" s="48">
        <v>163.65</v>
      </c>
      <c r="V27" s="41">
        <v>2767.93</v>
      </c>
      <c r="W27" s="41">
        <v>2719.08</v>
      </c>
      <c r="X27" s="47">
        <f t="shared" si="5"/>
        <v>3236.5855800474224</v>
      </c>
      <c r="Y27" s="46">
        <v>1.3317000000000001</v>
      </c>
    </row>
    <row r="28" spans="2:25" x14ac:dyDescent="0.2">
      <c r="B28" s="45">
        <v>46231</v>
      </c>
      <c r="C28" s="44">
        <v>3631</v>
      </c>
      <c r="D28" s="43">
        <v>3631.5</v>
      </c>
      <c r="E28" s="42">
        <f t="shared" si="0"/>
        <v>3631.25</v>
      </c>
      <c r="F28" s="44">
        <v>3575</v>
      </c>
      <c r="G28" s="43">
        <v>3576</v>
      </c>
      <c r="H28" s="42">
        <f t="shared" si="1"/>
        <v>3575.5</v>
      </c>
      <c r="I28" s="44">
        <v>3425</v>
      </c>
      <c r="J28" s="43">
        <v>3430</v>
      </c>
      <c r="K28" s="42">
        <f t="shared" si="2"/>
        <v>3427.5</v>
      </c>
      <c r="L28" s="44">
        <v>3202</v>
      </c>
      <c r="M28" s="43">
        <v>3207</v>
      </c>
      <c r="N28" s="42">
        <f t="shared" si="3"/>
        <v>3204.5</v>
      </c>
      <c r="O28" s="44">
        <v>2968</v>
      </c>
      <c r="P28" s="43">
        <v>2973</v>
      </c>
      <c r="Q28" s="42">
        <f t="shared" si="4"/>
        <v>2970.5</v>
      </c>
      <c r="R28" s="50">
        <v>3631.5</v>
      </c>
      <c r="S28" s="49">
        <v>1.3280000000000001</v>
      </c>
      <c r="T28" s="49">
        <v>1.1366000000000001</v>
      </c>
      <c r="U28" s="48">
        <v>163.94</v>
      </c>
      <c r="V28" s="41">
        <v>2734.56</v>
      </c>
      <c r="W28" s="41">
        <v>2692.37</v>
      </c>
      <c r="X28" s="47">
        <f t="shared" si="5"/>
        <v>3195.0554284708778</v>
      </c>
      <c r="Y28" s="46">
        <v>1.3282</v>
      </c>
    </row>
    <row r="29" spans="2:25" x14ac:dyDescent="0.2">
      <c r="B29" s="45">
        <v>46232</v>
      </c>
      <c r="C29" s="44">
        <v>3638.5</v>
      </c>
      <c r="D29" s="43">
        <v>3639</v>
      </c>
      <c r="E29" s="42">
        <f t="shared" si="0"/>
        <v>3638.75</v>
      </c>
      <c r="F29" s="44">
        <v>3578.5</v>
      </c>
      <c r="G29" s="43">
        <v>3579</v>
      </c>
      <c r="H29" s="42">
        <f t="shared" si="1"/>
        <v>3578.75</v>
      </c>
      <c r="I29" s="44">
        <v>3432</v>
      </c>
      <c r="J29" s="43">
        <v>3437</v>
      </c>
      <c r="K29" s="42">
        <f t="shared" si="2"/>
        <v>3434.5</v>
      </c>
      <c r="L29" s="44">
        <v>3217</v>
      </c>
      <c r="M29" s="43">
        <v>3222</v>
      </c>
      <c r="N29" s="42">
        <f t="shared" si="3"/>
        <v>3219.5</v>
      </c>
      <c r="O29" s="44">
        <v>2983</v>
      </c>
      <c r="P29" s="43">
        <v>2988</v>
      </c>
      <c r="Q29" s="42">
        <f t="shared" si="4"/>
        <v>2985.5</v>
      </c>
      <c r="R29" s="50">
        <v>3639</v>
      </c>
      <c r="S29" s="49">
        <v>1.3292999999999999</v>
      </c>
      <c r="T29" s="49">
        <v>1.1382000000000001</v>
      </c>
      <c r="U29" s="48">
        <v>163.65</v>
      </c>
      <c r="V29" s="41">
        <v>2737.53</v>
      </c>
      <c r="W29" s="41">
        <v>2691.99</v>
      </c>
      <c r="X29" s="47">
        <f t="shared" si="5"/>
        <v>3197.1534001054292</v>
      </c>
      <c r="Y29" s="46">
        <v>1.3294999999999999</v>
      </c>
    </row>
    <row r="30" spans="2:25" x14ac:dyDescent="0.2">
      <c r="B30" s="45">
        <v>46233</v>
      </c>
      <c r="C30" s="44">
        <v>3661</v>
      </c>
      <c r="D30" s="43">
        <v>3662</v>
      </c>
      <c r="E30" s="42">
        <f t="shared" si="0"/>
        <v>3661.5</v>
      </c>
      <c r="F30" s="44">
        <v>3600</v>
      </c>
      <c r="G30" s="43">
        <v>3601</v>
      </c>
      <c r="H30" s="42">
        <f t="shared" si="1"/>
        <v>3600.5</v>
      </c>
      <c r="I30" s="44">
        <v>3462</v>
      </c>
      <c r="J30" s="43">
        <v>3467</v>
      </c>
      <c r="K30" s="42">
        <f t="shared" si="2"/>
        <v>3464.5</v>
      </c>
      <c r="L30" s="44">
        <v>3247</v>
      </c>
      <c r="M30" s="43">
        <v>3252</v>
      </c>
      <c r="N30" s="42">
        <f t="shared" si="3"/>
        <v>3249.5</v>
      </c>
      <c r="O30" s="44">
        <v>3013</v>
      </c>
      <c r="P30" s="43">
        <v>3018</v>
      </c>
      <c r="Q30" s="42">
        <f t="shared" si="4"/>
        <v>3015.5</v>
      </c>
      <c r="R30" s="50">
        <v>3662</v>
      </c>
      <c r="S30" s="49">
        <v>1.3389</v>
      </c>
      <c r="T30" s="49">
        <v>1.1476</v>
      </c>
      <c r="U30" s="48">
        <v>162.9</v>
      </c>
      <c r="V30" s="41">
        <v>2735.08</v>
      </c>
      <c r="W30" s="41">
        <v>2689.52</v>
      </c>
      <c r="X30" s="47">
        <f t="shared" si="5"/>
        <v>3191.0073196235621</v>
      </c>
      <c r="Y30" s="46">
        <v>1.3389</v>
      </c>
    </row>
    <row r="31" spans="2:25" x14ac:dyDescent="0.2">
      <c r="B31" s="45">
        <v>46234</v>
      </c>
      <c r="C31" s="44">
        <v>3710</v>
      </c>
      <c r="D31" s="43">
        <v>3710.5</v>
      </c>
      <c r="E31" s="42">
        <f t="shared" si="0"/>
        <v>3710.25</v>
      </c>
      <c r="F31" s="44">
        <v>3630</v>
      </c>
      <c r="G31" s="43">
        <v>3631</v>
      </c>
      <c r="H31" s="42">
        <f t="shared" si="1"/>
        <v>3630.5</v>
      </c>
      <c r="I31" s="44">
        <v>3493</v>
      </c>
      <c r="J31" s="43">
        <v>3498</v>
      </c>
      <c r="K31" s="42">
        <f t="shared" si="2"/>
        <v>3495.5</v>
      </c>
      <c r="L31" s="44">
        <v>3268</v>
      </c>
      <c r="M31" s="43">
        <v>3273</v>
      </c>
      <c r="N31" s="42">
        <f t="shared" si="3"/>
        <v>3270.5</v>
      </c>
      <c r="O31" s="44">
        <v>3035</v>
      </c>
      <c r="P31" s="43">
        <v>3040</v>
      </c>
      <c r="Q31" s="42">
        <f t="shared" si="4"/>
        <v>3037.5</v>
      </c>
      <c r="R31" s="50">
        <v>3710.5</v>
      </c>
      <c r="S31" s="49">
        <v>1.3418000000000001</v>
      </c>
      <c r="T31" s="49">
        <v>1.1485000000000001</v>
      </c>
      <c r="U31" s="48">
        <v>160.22</v>
      </c>
      <c r="V31" s="41">
        <v>2765.32</v>
      </c>
      <c r="W31" s="41">
        <v>2706.07</v>
      </c>
      <c r="X31" s="47">
        <f t="shared" si="5"/>
        <v>3230.735742272529</v>
      </c>
      <c r="Y31" s="46">
        <v>1.3418000000000001</v>
      </c>
    </row>
    <row r="32" spans="2:25" x14ac:dyDescent="0.2">
      <c r="B32" s="40" t="s">
        <v>11</v>
      </c>
      <c r="C32" s="39">
        <f>ROUND(AVERAGE(C9:C31),2)</f>
        <v>3594.96</v>
      </c>
      <c r="D32" s="38">
        <f>ROUND(AVERAGE(D9:D31),2)</f>
        <v>3596.11</v>
      </c>
      <c r="E32" s="37">
        <f>ROUND(AVERAGE(C32:D32),2)</f>
        <v>3595.54</v>
      </c>
      <c r="F32" s="39">
        <f>ROUND(AVERAGE(F9:F31),2)</f>
        <v>3568.52</v>
      </c>
      <c r="G32" s="38">
        <f>ROUND(AVERAGE(G9:G31),2)</f>
        <v>3569.83</v>
      </c>
      <c r="H32" s="37">
        <f>ROUND(AVERAGE(F32:G32),2)</f>
        <v>3569.18</v>
      </c>
      <c r="I32" s="39">
        <f>ROUND(AVERAGE(I9:I31),2)</f>
        <v>3411.65</v>
      </c>
      <c r="J32" s="38">
        <f>ROUND(AVERAGE(J9:J31),2)</f>
        <v>3416.65</v>
      </c>
      <c r="K32" s="37">
        <f>ROUND(AVERAGE(I32:J32),2)</f>
        <v>3414.15</v>
      </c>
      <c r="L32" s="39">
        <f>ROUND(AVERAGE(L9:L31),2)</f>
        <v>3213.91</v>
      </c>
      <c r="M32" s="38">
        <f>ROUND(AVERAGE(M9:M31),2)</f>
        <v>3218.91</v>
      </c>
      <c r="N32" s="37">
        <f>ROUND(AVERAGE(L32:M32),2)</f>
        <v>3216.41</v>
      </c>
      <c r="O32" s="39">
        <f>ROUND(AVERAGE(O9:O31),2)</f>
        <v>2991.61</v>
      </c>
      <c r="P32" s="38">
        <f>ROUND(AVERAGE(P9:P31),2)</f>
        <v>2996.61</v>
      </c>
      <c r="Q32" s="37">
        <f>ROUND(AVERAGE(O32:P32),2)</f>
        <v>2994.11</v>
      </c>
      <c r="R32" s="36">
        <f>ROUND(AVERAGE(R9:R31),2)</f>
        <v>3596.11</v>
      </c>
      <c r="S32" s="35">
        <f>ROUND(AVERAGE(S9:S31),4)</f>
        <v>1.3371999999999999</v>
      </c>
      <c r="T32" s="34">
        <f>ROUND(AVERAGE(T9:T31),4)</f>
        <v>1.1417999999999999</v>
      </c>
      <c r="U32" s="115">
        <f>ROUND(AVERAGE(U9:U31),2)</f>
        <v>162.5</v>
      </c>
      <c r="V32" s="33">
        <f>AVERAGE(V9:V31)</f>
        <v>2689.4252173913042</v>
      </c>
      <c r="W32" s="33">
        <f>AVERAGE(W9:W31)</f>
        <v>2669.7356521739125</v>
      </c>
      <c r="X32" s="33">
        <f>AVERAGE(X9:X31)</f>
        <v>3149.4680502155602</v>
      </c>
      <c r="Y32" s="32">
        <f>AVERAGE(Y9:Y31)</f>
        <v>1.3371608695652171</v>
      </c>
    </row>
    <row r="33" spans="2:25" x14ac:dyDescent="0.2">
      <c r="B33" s="31" t="s">
        <v>12</v>
      </c>
      <c r="C33" s="30">
        <f t="shared" ref="C33:Y33" si="6">MAX(C9:C31)</f>
        <v>3710</v>
      </c>
      <c r="D33" s="29">
        <f t="shared" si="6"/>
        <v>3710.5</v>
      </c>
      <c r="E33" s="28">
        <f t="shared" si="6"/>
        <v>3710.25</v>
      </c>
      <c r="F33" s="30">
        <f t="shared" si="6"/>
        <v>3630</v>
      </c>
      <c r="G33" s="29">
        <f t="shared" si="6"/>
        <v>3631</v>
      </c>
      <c r="H33" s="28">
        <f t="shared" si="6"/>
        <v>3630.5</v>
      </c>
      <c r="I33" s="30">
        <f t="shared" si="6"/>
        <v>3493</v>
      </c>
      <c r="J33" s="29">
        <f t="shared" si="6"/>
        <v>3498</v>
      </c>
      <c r="K33" s="28">
        <f t="shared" si="6"/>
        <v>3495.5</v>
      </c>
      <c r="L33" s="30">
        <f t="shared" si="6"/>
        <v>3268</v>
      </c>
      <c r="M33" s="29">
        <f t="shared" si="6"/>
        <v>3273</v>
      </c>
      <c r="N33" s="28">
        <f t="shared" si="6"/>
        <v>3270.5</v>
      </c>
      <c r="O33" s="30">
        <f t="shared" si="6"/>
        <v>3045</v>
      </c>
      <c r="P33" s="29">
        <f t="shared" si="6"/>
        <v>3050</v>
      </c>
      <c r="Q33" s="28">
        <f t="shared" si="6"/>
        <v>3047.5</v>
      </c>
      <c r="R33" s="27">
        <f t="shared" si="6"/>
        <v>3710.5</v>
      </c>
      <c r="S33" s="26">
        <f t="shared" si="6"/>
        <v>1.3508</v>
      </c>
      <c r="T33" s="25">
        <f t="shared" si="6"/>
        <v>1.1485000000000001</v>
      </c>
      <c r="U33" s="24">
        <f t="shared" si="6"/>
        <v>163.94</v>
      </c>
      <c r="V33" s="23">
        <f t="shared" si="6"/>
        <v>2767.93</v>
      </c>
      <c r="W33" s="23">
        <f t="shared" si="6"/>
        <v>2719.08</v>
      </c>
      <c r="X33" s="23">
        <f t="shared" si="6"/>
        <v>3236.5855800474224</v>
      </c>
      <c r="Y33" s="22">
        <f t="shared" si="6"/>
        <v>1.3506</v>
      </c>
    </row>
    <row r="34" spans="2:25" ht="13.5" thickBot="1" x14ac:dyDescent="0.25">
      <c r="B34" s="21" t="s">
        <v>13</v>
      </c>
      <c r="C34" s="20">
        <f t="shared" ref="C34:Y34" si="7">MIN(C9:C31)</f>
        <v>3474</v>
      </c>
      <c r="D34" s="19">
        <f t="shared" si="7"/>
        <v>3475</v>
      </c>
      <c r="E34" s="18">
        <f t="shared" si="7"/>
        <v>3474.5</v>
      </c>
      <c r="F34" s="20">
        <f t="shared" si="7"/>
        <v>3464</v>
      </c>
      <c r="G34" s="19">
        <f t="shared" si="7"/>
        <v>3465</v>
      </c>
      <c r="H34" s="18">
        <f t="shared" si="7"/>
        <v>3464.5</v>
      </c>
      <c r="I34" s="20">
        <f t="shared" si="7"/>
        <v>3307</v>
      </c>
      <c r="J34" s="19">
        <f t="shared" si="7"/>
        <v>3312</v>
      </c>
      <c r="K34" s="18">
        <f t="shared" si="7"/>
        <v>3309.5</v>
      </c>
      <c r="L34" s="20">
        <f t="shared" si="7"/>
        <v>3137</v>
      </c>
      <c r="M34" s="19">
        <f t="shared" si="7"/>
        <v>3142</v>
      </c>
      <c r="N34" s="18">
        <f t="shared" si="7"/>
        <v>3139.5</v>
      </c>
      <c r="O34" s="20">
        <f t="shared" si="7"/>
        <v>2937</v>
      </c>
      <c r="P34" s="19">
        <f t="shared" si="7"/>
        <v>2942</v>
      </c>
      <c r="Q34" s="18">
        <f t="shared" si="7"/>
        <v>2939.5</v>
      </c>
      <c r="R34" s="17">
        <f t="shared" si="7"/>
        <v>3475</v>
      </c>
      <c r="S34" s="16">
        <f t="shared" si="7"/>
        <v>1.3243</v>
      </c>
      <c r="T34" s="15">
        <f t="shared" si="7"/>
        <v>1.1366000000000001</v>
      </c>
      <c r="U34" s="14">
        <f t="shared" si="7"/>
        <v>160.22</v>
      </c>
      <c r="V34" s="13">
        <f t="shared" si="7"/>
        <v>2610.62</v>
      </c>
      <c r="W34" s="13">
        <f t="shared" si="7"/>
        <v>2602.91</v>
      </c>
      <c r="X34" s="13">
        <f t="shared" si="7"/>
        <v>3047.1764293230444</v>
      </c>
      <c r="Y34" s="12">
        <f t="shared" si="7"/>
        <v>1.3243</v>
      </c>
    </row>
    <row r="36" spans="2:25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25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Y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28</v>
      </c>
    </row>
    <row r="6" spans="1:25" ht="13.5" thickBot="1" x14ac:dyDescent="0.25">
      <c r="B6" s="1">
        <v>46204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46204</v>
      </c>
      <c r="C9" s="44">
        <v>1839.5</v>
      </c>
      <c r="D9" s="43">
        <v>1840</v>
      </c>
      <c r="E9" s="42">
        <f t="shared" ref="E9:E31" si="0">AVERAGE(C9:D9)</f>
        <v>1839.75</v>
      </c>
      <c r="F9" s="44">
        <v>1877</v>
      </c>
      <c r="G9" s="43">
        <v>1878</v>
      </c>
      <c r="H9" s="42">
        <f t="shared" ref="H9:H31" si="1">AVERAGE(F9:G9)</f>
        <v>1877.5</v>
      </c>
      <c r="I9" s="44">
        <v>2030</v>
      </c>
      <c r="J9" s="43">
        <v>2035</v>
      </c>
      <c r="K9" s="42">
        <f t="shared" ref="K9:K31" si="2">AVERAGE(I9:J9)</f>
        <v>2032.5</v>
      </c>
      <c r="L9" s="44">
        <v>2110</v>
      </c>
      <c r="M9" s="43">
        <v>2115</v>
      </c>
      <c r="N9" s="42">
        <f t="shared" ref="N9:N31" si="3">AVERAGE(L9:M9)</f>
        <v>2112.5</v>
      </c>
      <c r="O9" s="44">
        <v>2155</v>
      </c>
      <c r="P9" s="43">
        <v>2160</v>
      </c>
      <c r="Q9" s="42">
        <f t="shared" ref="Q9:Q31" si="4">AVERAGE(O9:P9)</f>
        <v>2157.5</v>
      </c>
      <c r="R9" s="50">
        <v>1840</v>
      </c>
      <c r="S9" s="49">
        <v>1.3243</v>
      </c>
      <c r="T9" s="51">
        <v>1.1386000000000001</v>
      </c>
      <c r="U9" s="48">
        <v>162.69999999999999</v>
      </c>
      <c r="V9" s="41">
        <v>1389.41</v>
      </c>
      <c r="W9" s="41">
        <v>1418.11</v>
      </c>
      <c r="X9" s="47">
        <f t="shared" ref="X9:X31" si="5">R9/T9</f>
        <v>1616.0196732829791</v>
      </c>
      <c r="Y9" s="46">
        <v>1.3243</v>
      </c>
    </row>
    <row r="10" spans="1:25" x14ac:dyDescent="0.2">
      <c r="B10" s="45">
        <v>46205</v>
      </c>
      <c r="C10" s="44">
        <v>1828</v>
      </c>
      <c r="D10" s="43">
        <v>1828.5</v>
      </c>
      <c r="E10" s="42">
        <f t="shared" si="0"/>
        <v>1828.25</v>
      </c>
      <c r="F10" s="44">
        <v>1869</v>
      </c>
      <c r="G10" s="43">
        <v>1870</v>
      </c>
      <c r="H10" s="42">
        <f t="shared" si="1"/>
        <v>1869.5</v>
      </c>
      <c r="I10" s="44">
        <v>2025</v>
      </c>
      <c r="J10" s="43">
        <v>2030</v>
      </c>
      <c r="K10" s="42">
        <f t="shared" si="2"/>
        <v>2027.5</v>
      </c>
      <c r="L10" s="44">
        <v>2103</v>
      </c>
      <c r="M10" s="43">
        <v>2108</v>
      </c>
      <c r="N10" s="42">
        <f t="shared" si="3"/>
        <v>2105.5</v>
      </c>
      <c r="O10" s="44">
        <v>2148</v>
      </c>
      <c r="P10" s="43">
        <v>2153</v>
      </c>
      <c r="Q10" s="42">
        <f t="shared" si="4"/>
        <v>2150.5</v>
      </c>
      <c r="R10" s="50">
        <v>1828.5</v>
      </c>
      <c r="S10" s="49">
        <v>1.3310999999999999</v>
      </c>
      <c r="T10" s="49">
        <v>1.1404000000000001</v>
      </c>
      <c r="U10" s="48">
        <v>161.47999999999999</v>
      </c>
      <c r="V10" s="41">
        <v>1373.68</v>
      </c>
      <c r="W10" s="41">
        <v>1404.75</v>
      </c>
      <c r="X10" s="47">
        <f t="shared" si="5"/>
        <v>1603.3847772711329</v>
      </c>
      <c r="Y10" s="46">
        <v>1.3311999999999999</v>
      </c>
    </row>
    <row r="11" spans="1:25" x14ac:dyDescent="0.2">
      <c r="B11" s="45">
        <v>46206</v>
      </c>
      <c r="C11" s="44">
        <v>1850.5</v>
      </c>
      <c r="D11" s="43">
        <v>1851</v>
      </c>
      <c r="E11" s="42">
        <f t="shared" si="0"/>
        <v>1850.75</v>
      </c>
      <c r="F11" s="44">
        <v>1889</v>
      </c>
      <c r="G11" s="43">
        <v>1891</v>
      </c>
      <c r="H11" s="42">
        <f t="shared" si="1"/>
        <v>1890</v>
      </c>
      <c r="I11" s="44">
        <v>2035</v>
      </c>
      <c r="J11" s="43">
        <v>2040</v>
      </c>
      <c r="K11" s="42">
        <f t="shared" si="2"/>
        <v>2037.5</v>
      </c>
      <c r="L11" s="44">
        <v>2113</v>
      </c>
      <c r="M11" s="43">
        <v>2118</v>
      </c>
      <c r="N11" s="42">
        <f t="shared" si="3"/>
        <v>2115.5</v>
      </c>
      <c r="O11" s="44">
        <v>2158</v>
      </c>
      <c r="P11" s="43">
        <v>2163</v>
      </c>
      <c r="Q11" s="42">
        <f t="shared" si="4"/>
        <v>2160.5</v>
      </c>
      <c r="R11" s="50">
        <v>1851</v>
      </c>
      <c r="S11" s="49">
        <v>1.3359000000000001</v>
      </c>
      <c r="T11" s="49">
        <v>1.1451</v>
      </c>
      <c r="U11" s="48">
        <v>161.12</v>
      </c>
      <c r="V11" s="41">
        <v>1385.58</v>
      </c>
      <c r="W11" s="41">
        <v>1415.53</v>
      </c>
      <c r="X11" s="47">
        <f t="shared" si="5"/>
        <v>1616.4527115535761</v>
      </c>
      <c r="Y11" s="46">
        <v>1.3359000000000001</v>
      </c>
    </row>
    <row r="12" spans="1:25" x14ac:dyDescent="0.2">
      <c r="B12" s="45">
        <v>46209</v>
      </c>
      <c r="C12" s="44">
        <v>1852</v>
      </c>
      <c r="D12" s="43">
        <v>1852.5</v>
      </c>
      <c r="E12" s="42">
        <f t="shared" si="0"/>
        <v>1852.25</v>
      </c>
      <c r="F12" s="44">
        <v>1887</v>
      </c>
      <c r="G12" s="43">
        <v>1888</v>
      </c>
      <c r="H12" s="42">
        <f t="shared" si="1"/>
        <v>1887.5</v>
      </c>
      <c r="I12" s="44">
        <v>2032</v>
      </c>
      <c r="J12" s="43">
        <v>2037</v>
      </c>
      <c r="K12" s="42">
        <f t="shared" si="2"/>
        <v>2034.5</v>
      </c>
      <c r="L12" s="44">
        <v>2110</v>
      </c>
      <c r="M12" s="43">
        <v>2115</v>
      </c>
      <c r="N12" s="42">
        <f t="shared" si="3"/>
        <v>2112.5</v>
      </c>
      <c r="O12" s="44">
        <v>2155</v>
      </c>
      <c r="P12" s="43">
        <v>2160</v>
      </c>
      <c r="Q12" s="42">
        <f t="shared" si="4"/>
        <v>2157.5</v>
      </c>
      <c r="R12" s="50">
        <v>1852.5</v>
      </c>
      <c r="S12" s="49">
        <v>1.3345</v>
      </c>
      <c r="T12" s="49">
        <v>1.1415</v>
      </c>
      <c r="U12" s="48">
        <v>162.33000000000001</v>
      </c>
      <c r="V12" s="41">
        <v>1388.16</v>
      </c>
      <c r="W12" s="41">
        <v>1414.76</v>
      </c>
      <c r="X12" s="47">
        <f t="shared" si="5"/>
        <v>1622.8646517739817</v>
      </c>
      <c r="Y12" s="46">
        <v>1.3345</v>
      </c>
    </row>
    <row r="13" spans="1:25" x14ac:dyDescent="0.2">
      <c r="B13" s="45">
        <v>46210</v>
      </c>
      <c r="C13" s="44">
        <v>1848</v>
      </c>
      <c r="D13" s="43">
        <v>1849</v>
      </c>
      <c r="E13" s="42">
        <f t="shared" si="0"/>
        <v>1848.5</v>
      </c>
      <c r="F13" s="44">
        <v>1890.5</v>
      </c>
      <c r="G13" s="43">
        <v>1891.5</v>
      </c>
      <c r="H13" s="42">
        <f t="shared" si="1"/>
        <v>1891</v>
      </c>
      <c r="I13" s="44">
        <v>2037</v>
      </c>
      <c r="J13" s="43">
        <v>2042</v>
      </c>
      <c r="K13" s="42">
        <f t="shared" si="2"/>
        <v>2039.5</v>
      </c>
      <c r="L13" s="44">
        <v>2118</v>
      </c>
      <c r="M13" s="43">
        <v>2123</v>
      </c>
      <c r="N13" s="42">
        <f t="shared" si="3"/>
        <v>2120.5</v>
      </c>
      <c r="O13" s="44">
        <v>2163</v>
      </c>
      <c r="P13" s="43">
        <v>2168</v>
      </c>
      <c r="Q13" s="42">
        <f t="shared" si="4"/>
        <v>2165.5</v>
      </c>
      <c r="R13" s="50">
        <v>1849</v>
      </c>
      <c r="S13" s="49">
        <v>1.3389</v>
      </c>
      <c r="T13" s="49">
        <v>1.1433</v>
      </c>
      <c r="U13" s="48">
        <v>161.91999999999999</v>
      </c>
      <c r="V13" s="41">
        <v>1380.98</v>
      </c>
      <c r="W13" s="41">
        <v>1412.73</v>
      </c>
      <c r="X13" s="47">
        <f t="shared" si="5"/>
        <v>1617.2483162774424</v>
      </c>
      <c r="Y13" s="46">
        <v>1.3389</v>
      </c>
    </row>
    <row r="14" spans="1:25" x14ac:dyDescent="0.2">
      <c r="B14" s="45">
        <v>46211</v>
      </c>
      <c r="C14" s="44">
        <v>1850</v>
      </c>
      <c r="D14" s="43">
        <v>1851</v>
      </c>
      <c r="E14" s="42">
        <f t="shared" si="0"/>
        <v>1850.5</v>
      </c>
      <c r="F14" s="44">
        <v>1895</v>
      </c>
      <c r="G14" s="43">
        <v>1895.5</v>
      </c>
      <c r="H14" s="42">
        <f t="shared" si="1"/>
        <v>1895.25</v>
      </c>
      <c r="I14" s="44">
        <v>2033</v>
      </c>
      <c r="J14" s="43">
        <v>2038</v>
      </c>
      <c r="K14" s="42">
        <f t="shared" si="2"/>
        <v>2035.5</v>
      </c>
      <c r="L14" s="44">
        <v>2115</v>
      </c>
      <c r="M14" s="43">
        <v>2120</v>
      </c>
      <c r="N14" s="42">
        <f t="shared" si="3"/>
        <v>2117.5</v>
      </c>
      <c r="O14" s="44">
        <v>2160</v>
      </c>
      <c r="P14" s="43">
        <v>2165</v>
      </c>
      <c r="Q14" s="42">
        <f t="shared" si="4"/>
        <v>2162.5</v>
      </c>
      <c r="R14" s="50">
        <v>1851</v>
      </c>
      <c r="S14" s="49">
        <v>1.3335999999999999</v>
      </c>
      <c r="T14" s="49">
        <v>1.1397999999999999</v>
      </c>
      <c r="U14" s="48">
        <v>162.55000000000001</v>
      </c>
      <c r="V14" s="41">
        <v>1387.97</v>
      </c>
      <c r="W14" s="41">
        <v>1421.34</v>
      </c>
      <c r="X14" s="47">
        <f t="shared" si="5"/>
        <v>1623.9691173890158</v>
      </c>
      <c r="Y14" s="46">
        <v>1.3335999999999999</v>
      </c>
    </row>
    <row r="15" spans="1:25" x14ac:dyDescent="0.2">
      <c r="B15" s="45">
        <v>46212</v>
      </c>
      <c r="C15" s="44">
        <v>1848</v>
      </c>
      <c r="D15" s="43">
        <v>1850</v>
      </c>
      <c r="E15" s="42">
        <f t="shared" si="0"/>
        <v>1849</v>
      </c>
      <c r="F15" s="44">
        <v>1889.5</v>
      </c>
      <c r="G15" s="43">
        <v>1890</v>
      </c>
      <c r="H15" s="42">
        <f t="shared" si="1"/>
        <v>1889.75</v>
      </c>
      <c r="I15" s="44">
        <v>2027</v>
      </c>
      <c r="J15" s="43">
        <v>2032</v>
      </c>
      <c r="K15" s="42">
        <f t="shared" si="2"/>
        <v>2029.5</v>
      </c>
      <c r="L15" s="44">
        <v>2108</v>
      </c>
      <c r="M15" s="43">
        <v>2113</v>
      </c>
      <c r="N15" s="42">
        <f t="shared" si="3"/>
        <v>2110.5</v>
      </c>
      <c r="O15" s="44">
        <v>2153</v>
      </c>
      <c r="P15" s="43">
        <v>2158</v>
      </c>
      <c r="Q15" s="42">
        <f t="shared" si="4"/>
        <v>2155.5</v>
      </c>
      <c r="R15" s="50">
        <v>1850</v>
      </c>
      <c r="S15" s="49">
        <v>1.3389</v>
      </c>
      <c r="T15" s="49">
        <v>1.143</v>
      </c>
      <c r="U15" s="48">
        <v>162.47999999999999</v>
      </c>
      <c r="V15" s="41">
        <v>1381.73</v>
      </c>
      <c r="W15" s="41">
        <v>1411.61</v>
      </c>
      <c r="X15" s="47">
        <f t="shared" si="5"/>
        <v>1618.5476815398074</v>
      </c>
      <c r="Y15" s="46">
        <v>1.3389</v>
      </c>
    </row>
    <row r="16" spans="1:25" x14ac:dyDescent="0.2">
      <c r="B16" s="45">
        <v>46213</v>
      </c>
      <c r="C16" s="44">
        <v>1850.5</v>
      </c>
      <c r="D16" s="43">
        <v>1851</v>
      </c>
      <c r="E16" s="42">
        <f t="shared" si="0"/>
        <v>1850.75</v>
      </c>
      <c r="F16" s="44">
        <v>1899</v>
      </c>
      <c r="G16" s="43">
        <v>1899.5</v>
      </c>
      <c r="H16" s="42">
        <f t="shared" si="1"/>
        <v>1899.25</v>
      </c>
      <c r="I16" s="44">
        <v>2033</v>
      </c>
      <c r="J16" s="43">
        <v>2038</v>
      </c>
      <c r="K16" s="42">
        <f t="shared" si="2"/>
        <v>2035.5</v>
      </c>
      <c r="L16" s="44">
        <v>2113</v>
      </c>
      <c r="M16" s="43">
        <v>2118</v>
      </c>
      <c r="N16" s="42">
        <f t="shared" si="3"/>
        <v>2115.5</v>
      </c>
      <c r="O16" s="44">
        <v>2158</v>
      </c>
      <c r="P16" s="43">
        <v>2163</v>
      </c>
      <c r="Q16" s="42">
        <f t="shared" si="4"/>
        <v>2160.5</v>
      </c>
      <c r="R16" s="50">
        <v>1851</v>
      </c>
      <c r="S16" s="49">
        <v>1.3427</v>
      </c>
      <c r="T16" s="49">
        <v>1.1432</v>
      </c>
      <c r="U16" s="48">
        <v>161.85</v>
      </c>
      <c r="V16" s="41">
        <v>1378.57</v>
      </c>
      <c r="W16" s="41">
        <v>1414.69</v>
      </c>
      <c r="X16" s="47">
        <f t="shared" si="5"/>
        <v>1619.1392582225333</v>
      </c>
      <c r="Y16" s="46">
        <v>1.3427</v>
      </c>
    </row>
    <row r="17" spans="2:25" x14ac:dyDescent="0.2">
      <c r="B17" s="45">
        <v>46216</v>
      </c>
      <c r="C17" s="44">
        <v>1830</v>
      </c>
      <c r="D17" s="43">
        <v>1832</v>
      </c>
      <c r="E17" s="42">
        <f t="shared" si="0"/>
        <v>1831</v>
      </c>
      <c r="F17" s="44">
        <v>1874</v>
      </c>
      <c r="G17" s="43">
        <v>1875</v>
      </c>
      <c r="H17" s="42">
        <f t="shared" si="1"/>
        <v>1874.5</v>
      </c>
      <c r="I17" s="44">
        <v>2017</v>
      </c>
      <c r="J17" s="43">
        <v>2022</v>
      </c>
      <c r="K17" s="42">
        <f t="shared" si="2"/>
        <v>2019.5</v>
      </c>
      <c r="L17" s="44">
        <v>2087</v>
      </c>
      <c r="M17" s="43">
        <v>2092</v>
      </c>
      <c r="N17" s="42">
        <f t="shared" si="3"/>
        <v>2089.5</v>
      </c>
      <c r="O17" s="44">
        <v>2147</v>
      </c>
      <c r="P17" s="43">
        <v>2152</v>
      </c>
      <c r="Q17" s="42">
        <f t="shared" si="4"/>
        <v>2149.5</v>
      </c>
      <c r="R17" s="50">
        <v>1832</v>
      </c>
      <c r="S17" s="49">
        <v>1.3393999999999999</v>
      </c>
      <c r="T17" s="49">
        <v>1.1428</v>
      </c>
      <c r="U17" s="48">
        <v>162.12</v>
      </c>
      <c r="V17" s="41">
        <v>1367.78</v>
      </c>
      <c r="W17" s="41">
        <v>1399.88</v>
      </c>
      <c r="X17" s="47">
        <f t="shared" si="5"/>
        <v>1603.0801540077002</v>
      </c>
      <c r="Y17" s="46">
        <v>1.3393999999999999</v>
      </c>
    </row>
    <row r="18" spans="2:25" x14ac:dyDescent="0.2">
      <c r="B18" s="45">
        <v>46217</v>
      </c>
      <c r="C18" s="44">
        <v>1802</v>
      </c>
      <c r="D18" s="43">
        <v>1803</v>
      </c>
      <c r="E18" s="42">
        <f t="shared" si="0"/>
        <v>1802.5</v>
      </c>
      <c r="F18" s="44">
        <v>1855</v>
      </c>
      <c r="G18" s="43">
        <v>1856</v>
      </c>
      <c r="H18" s="42">
        <f t="shared" si="1"/>
        <v>1855.5</v>
      </c>
      <c r="I18" s="44">
        <v>2005</v>
      </c>
      <c r="J18" s="43">
        <v>2010</v>
      </c>
      <c r="K18" s="42">
        <f t="shared" si="2"/>
        <v>2007.5</v>
      </c>
      <c r="L18" s="44">
        <v>2078</v>
      </c>
      <c r="M18" s="43">
        <v>2083</v>
      </c>
      <c r="N18" s="42">
        <f t="shared" si="3"/>
        <v>2080.5</v>
      </c>
      <c r="O18" s="44">
        <v>2138</v>
      </c>
      <c r="P18" s="43">
        <v>2143</v>
      </c>
      <c r="Q18" s="42">
        <f t="shared" si="4"/>
        <v>2140.5</v>
      </c>
      <c r="R18" s="50">
        <v>1803</v>
      </c>
      <c r="S18" s="49">
        <v>1.3384</v>
      </c>
      <c r="T18" s="49">
        <v>1.1407</v>
      </c>
      <c r="U18" s="48">
        <v>162.21</v>
      </c>
      <c r="V18" s="41">
        <v>1347.13</v>
      </c>
      <c r="W18" s="41">
        <v>1386.73</v>
      </c>
      <c r="X18" s="47">
        <f t="shared" si="5"/>
        <v>1580.608398351889</v>
      </c>
      <c r="Y18" s="46">
        <v>1.3384</v>
      </c>
    </row>
    <row r="19" spans="2:25" x14ac:dyDescent="0.2">
      <c r="B19" s="45">
        <v>46218</v>
      </c>
      <c r="C19" s="44">
        <v>1795</v>
      </c>
      <c r="D19" s="43">
        <v>1797</v>
      </c>
      <c r="E19" s="42">
        <f t="shared" si="0"/>
        <v>1796</v>
      </c>
      <c r="F19" s="44">
        <v>1842.5</v>
      </c>
      <c r="G19" s="43">
        <v>1843</v>
      </c>
      <c r="H19" s="42">
        <f t="shared" si="1"/>
        <v>1842.75</v>
      </c>
      <c r="I19" s="44">
        <v>1987</v>
      </c>
      <c r="J19" s="43">
        <v>1992</v>
      </c>
      <c r="K19" s="42">
        <f t="shared" si="2"/>
        <v>1989.5</v>
      </c>
      <c r="L19" s="44">
        <v>2060</v>
      </c>
      <c r="M19" s="43">
        <v>2065</v>
      </c>
      <c r="N19" s="42">
        <f t="shared" si="3"/>
        <v>2062.5</v>
      </c>
      <c r="O19" s="44">
        <v>2120</v>
      </c>
      <c r="P19" s="43">
        <v>2125</v>
      </c>
      <c r="Q19" s="42">
        <f t="shared" si="4"/>
        <v>2122.5</v>
      </c>
      <c r="R19" s="50">
        <v>1797</v>
      </c>
      <c r="S19" s="49">
        <v>1.3411</v>
      </c>
      <c r="T19" s="49">
        <v>1.1412</v>
      </c>
      <c r="U19" s="48">
        <v>162.35</v>
      </c>
      <c r="V19" s="41">
        <v>1339.94</v>
      </c>
      <c r="W19" s="41">
        <v>1374.35</v>
      </c>
      <c r="X19" s="47">
        <f t="shared" si="5"/>
        <v>1574.65825446898</v>
      </c>
      <c r="Y19" s="46">
        <v>1.341</v>
      </c>
    </row>
    <row r="20" spans="2:25" x14ac:dyDescent="0.2">
      <c r="B20" s="45">
        <v>46219</v>
      </c>
      <c r="C20" s="44">
        <v>1827</v>
      </c>
      <c r="D20" s="43">
        <v>1827.5</v>
      </c>
      <c r="E20" s="42">
        <f t="shared" si="0"/>
        <v>1827.25</v>
      </c>
      <c r="F20" s="44">
        <v>1873</v>
      </c>
      <c r="G20" s="43">
        <v>1875</v>
      </c>
      <c r="H20" s="42">
        <f t="shared" si="1"/>
        <v>1874</v>
      </c>
      <c r="I20" s="44">
        <v>2018</v>
      </c>
      <c r="J20" s="43">
        <v>2023</v>
      </c>
      <c r="K20" s="42">
        <f t="shared" si="2"/>
        <v>2020.5</v>
      </c>
      <c r="L20" s="44">
        <v>2090</v>
      </c>
      <c r="M20" s="43">
        <v>2095</v>
      </c>
      <c r="N20" s="42">
        <f t="shared" si="3"/>
        <v>2092.5</v>
      </c>
      <c r="O20" s="44">
        <v>2150</v>
      </c>
      <c r="P20" s="43">
        <v>2155</v>
      </c>
      <c r="Q20" s="42">
        <f t="shared" si="4"/>
        <v>2152.5</v>
      </c>
      <c r="R20" s="50">
        <v>1827.5</v>
      </c>
      <c r="S20" s="49">
        <v>1.3508</v>
      </c>
      <c r="T20" s="49">
        <v>1.1469</v>
      </c>
      <c r="U20" s="48">
        <v>162.16</v>
      </c>
      <c r="V20" s="41">
        <v>1352.9</v>
      </c>
      <c r="W20" s="41">
        <v>1388.27</v>
      </c>
      <c r="X20" s="47">
        <f t="shared" si="5"/>
        <v>1593.4257563867818</v>
      </c>
      <c r="Y20" s="46">
        <v>1.3506</v>
      </c>
    </row>
    <row r="21" spans="2:25" x14ac:dyDescent="0.2">
      <c r="B21" s="45">
        <v>46220</v>
      </c>
      <c r="C21" s="44">
        <v>1820.5</v>
      </c>
      <c r="D21" s="43">
        <v>1821</v>
      </c>
      <c r="E21" s="42">
        <f t="shared" si="0"/>
        <v>1820.75</v>
      </c>
      <c r="F21" s="44">
        <v>1870.5</v>
      </c>
      <c r="G21" s="43">
        <v>1871</v>
      </c>
      <c r="H21" s="42">
        <f t="shared" si="1"/>
        <v>1870.75</v>
      </c>
      <c r="I21" s="44">
        <v>2015</v>
      </c>
      <c r="J21" s="43">
        <v>2020</v>
      </c>
      <c r="K21" s="42">
        <f t="shared" si="2"/>
        <v>2017.5</v>
      </c>
      <c r="L21" s="44">
        <v>2088</v>
      </c>
      <c r="M21" s="43">
        <v>2093</v>
      </c>
      <c r="N21" s="42">
        <f t="shared" si="3"/>
        <v>2090.5</v>
      </c>
      <c r="O21" s="44">
        <v>2148</v>
      </c>
      <c r="P21" s="43">
        <v>2153</v>
      </c>
      <c r="Q21" s="42">
        <f t="shared" si="4"/>
        <v>2150.5</v>
      </c>
      <c r="R21" s="50">
        <v>1821</v>
      </c>
      <c r="S21" s="49">
        <v>1.3439000000000001</v>
      </c>
      <c r="T21" s="49">
        <v>1.143</v>
      </c>
      <c r="U21" s="48">
        <v>162.37</v>
      </c>
      <c r="V21" s="41">
        <v>1355.01</v>
      </c>
      <c r="W21" s="41">
        <v>1392.42</v>
      </c>
      <c r="X21" s="47">
        <f t="shared" si="5"/>
        <v>1593.1758530183727</v>
      </c>
      <c r="Y21" s="46">
        <v>1.3436999999999999</v>
      </c>
    </row>
    <row r="22" spans="2:25" x14ac:dyDescent="0.2">
      <c r="B22" s="45">
        <v>46223</v>
      </c>
      <c r="C22" s="44">
        <v>1828</v>
      </c>
      <c r="D22" s="43">
        <v>1830</v>
      </c>
      <c r="E22" s="42">
        <f t="shared" si="0"/>
        <v>1829</v>
      </c>
      <c r="F22" s="44">
        <v>1872</v>
      </c>
      <c r="G22" s="43">
        <v>1874</v>
      </c>
      <c r="H22" s="42">
        <f t="shared" si="1"/>
        <v>1873</v>
      </c>
      <c r="I22" s="44">
        <v>2020</v>
      </c>
      <c r="J22" s="43">
        <v>2025</v>
      </c>
      <c r="K22" s="42">
        <f t="shared" si="2"/>
        <v>2022.5</v>
      </c>
      <c r="L22" s="44">
        <v>2093</v>
      </c>
      <c r="M22" s="43">
        <v>2098</v>
      </c>
      <c r="N22" s="42">
        <f t="shared" si="3"/>
        <v>2095.5</v>
      </c>
      <c r="O22" s="44">
        <v>2153</v>
      </c>
      <c r="P22" s="43">
        <v>2158</v>
      </c>
      <c r="Q22" s="42">
        <f t="shared" si="4"/>
        <v>2155.5</v>
      </c>
      <c r="R22" s="50">
        <v>1830</v>
      </c>
      <c r="S22" s="49">
        <v>1.3462000000000001</v>
      </c>
      <c r="T22" s="49">
        <v>1.143</v>
      </c>
      <c r="U22" s="48">
        <v>162.35</v>
      </c>
      <c r="V22" s="41">
        <v>1359.38</v>
      </c>
      <c r="W22" s="41">
        <v>1392.17</v>
      </c>
      <c r="X22" s="47">
        <f t="shared" si="5"/>
        <v>1601.0498687664042</v>
      </c>
      <c r="Y22" s="46">
        <v>1.3461000000000001</v>
      </c>
    </row>
    <row r="23" spans="2:25" x14ac:dyDescent="0.2">
      <c r="B23" s="45">
        <v>46224</v>
      </c>
      <c r="C23" s="44">
        <v>1840</v>
      </c>
      <c r="D23" s="43">
        <v>1842</v>
      </c>
      <c r="E23" s="42">
        <f t="shared" si="0"/>
        <v>1841</v>
      </c>
      <c r="F23" s="44">
        <v>1888</v>
      </c>
      <c r="G23" s="43">
        <v>1888.5</v>
      </c>
      <c r="H23" s="42">
        <f t="shared" si="1"/>
        <v>1888.25</v>
      </c>
      <c r="I23" s="44">
        <v>2042</v>
      </c>
      <c r="J23" s="43">
        <v>2047</v>
      </c>
      <c r="K23" s="42">
        <f t="shared" si="2"/>
        <v>2044.5</v>
      </c>
      <c r="L23" s="44">
        <v>2115</v>
      </c>
      <c r="M23" s="43">
        <v>2120</v>
      </c>
      <c r="N23" s="42">
        <f t="shared" si="3"/>
        <v>2117.5</v>
      </c>
      <c r="O23" s="44">
        <v>2175</v>
      </c>
      <c r="P23" s="43">
        <v>2180</v>
      </c>
      <c r="Q23" s="42">
        <f t="shared" si="4"/>
        <v>2177.5</v>
      </c>
      <c r="R23" s="50">
        <v>1842</v>
      </c>
      <c r="S23" s="49">
        <v>1.3406</v>
      </c>
      <c r="T23" s="49">
        <v>1.1418999999999999</v>
      </c>
      <c r="U23" s="48">
        <v>162.74</v>
      </c>
      <c r="V23" s="41">
        <v>1374.01</v>
      </c>
      <c r="W23" s="41">
        <v>1408.8</v>
      </c>
      <c r="X23" s="47">
        <f t="shared" si="5"/>
        <v>1613.1009720641039</v>
      </c>
      <c r="Y23" s="46">
        <v>1.3405</v>
      </c>
    </row>
    <row r="24" spans="2:25" x14ac:dyDescent="0.2">
      <c r="B24" s="45">
        <v>46225</v>
      </c>
      <c r="C24" s="44">
        <v>1840.5</v>
      </c>
      <c r="D24" s="43">
        <v>1841.5</v>
      </c>
      <c r="E24" s="42">
        <f t="shared" si="0"/>
        <v>1841</v>
      </c>
      <c r="F24" s="44">
        <v>1884</v>
      </c>
      <c r="G24" s="43">
        <v>1886</v>
      </c>
      <c r="H24" s="42">
        <f t="shared" si="1"/>
        <v>1885</v>
      </c>
      <c r="I24" s="44">
        <v>2040</v>
      </c>
      <c r="J24" s="43">
        <v>2045</v>
      </c>
      <c r="K24" s="42">
        <f t="shared" si="2"/>
        <v>2042.5</v>
      </c>
      <c r="L24" s="44">
        <v>2113</v>
      </c>
      <c r="M24" s="43">
        <v>2118</v>
      </c>
      <c r="N24" s="42">
        <f t="shared" si="3"/>
        <v>2115.5</v>
      </c>
      <c r="O24" s="44">
        <v>2173</v>
      </c>
      <c r="P24" s="43">
        <v>2178</v>
      </c>
      <c r="Q24" s="42">
        <f t="shared" si="4"/>
        <v>2175.5</v>
      </c>
      <c r="R24" s="50">
        <v>1841.5</v>
      </c>
      <c r="S24" s="49">
        <v>1.3368</v>
      </c>
      <c r="T24" s="49">
        <v>1.1408</v>
      </c>
      <c r="U24" s="48">
        <v>163.07</v>
      </c>
      <c r="V24" s="41">
        <v>1377.54</v>
      </c>
      <c r="W24" s="41">
        <v>1410.83</v>
      </c>
      <c r="X24" s="47">
        <f t="shared" si="5"/>
        <v>1614.2180925666198</v>
      </c>
      <c r="Y24" s="46">
        <v>1.3368</v>
      </c>
    </row>
    <row r="25" spans="2:25" x14ac:dyDescent="0.2">
      <c r="B25" s="45">
        <v>46226</v>
      </c>
      <c r="C25" s="44">
        <v>1874</v>
      </c>
      <c r="D25" s="43">
        <v>1875</v>
      </c>
      <c r="E25" s="42">
        <f t="shared" si="0"/>
        <v>1874.5</v>
      </c>
      <c r="F25" s="44">
        <v>1902</v>
      </c>
      <c r="G25" s="43">
        <v>1903</v>
      </c>
      <c r="H25" s="42">
        <f t="shared" si="1"/>
        <v>1902.5</v>
      </c>
      <c r="I25" s="44">
        <v>2060</v>
      </c>
      <c r="J25" s="43">
        <v>2065</v>
      </c>
      <c r="K25" s="42">
        <f t="shared" si="2"/>
        <v>2062.5</v>
      </c>
      <c r="L25" s="44">
        <v>2133</v>
      </c>
      <c r="M25" s="43">
        <v>2138</v>
      </c>
      <c r="N25" s="42">
        <f t="shared" si="3"/>
        <v>2135.5</v>
      </c>
      <c r="O25" s="44">
        <v>2193</v>
      </c>
      <c r="P25" s="43">
        <v>2198</v>
      </c>
      <c r="Q25" s="42">
        <f t="shared" si="4"/>
        <v>2195.5</v>
      </c>
      <c r="R25" s="50">
        <v>1875</v>
      </c>
      <c r="S25" s="49">
        <v>1.3355999999999999</v>
      </c>
      <c r="T25" s="49">
        <v>1.1395</v>
      </c>
      <c r="U25" s="48">
        <v>163.49</v>
      </c>
      <c r="V25" s="41">
        <v>1403.86</v>
      </c>
      <c r="W25" s="41">
        <v>1424.72</v>
      </c>
      <c r="X25" s="47">
        <f t="shared" si="5"/>
        <v>1645.458534444932</v>
      </c>
      <c r="Y25" s="46">
        <v>1.3357000000000001</v>
      </c>
    </row>
    <row r="26" spans="2:25" x14ac:dyDescent="0.2">
      <c r="B26" s="45">
        <v>46227</v>
      </c>
      <c r="C26" s="44">
        <v>1865</v>
      </c>
      <c r="D26" s="43">
        <v>1865.5</v>
      </c>
      <c r="E26" s="42">
        <f t="shared" si="0"/>
        <v>1865.25</v>
      </c>
      <c r="F26" s="44">
        <v>1900</v>
      </c>
      <c r="G26" s="43">
        <v>1902</v>
      </c>
      <c r="H26" s="42">
        <f t="shared" si="1"/>
        <v>1901</v>
      </c>
      <c r="I26" s="44">
        <v>2057</v>
      </c>
      <c r="J26" s="43">
        <v>2062</v>
      </c>
      <c r="K26" s="42">
        <f t="shared" si="2"/>
        <v>2059.5</v>
      </c>
      <c r="L26" s="44">
        <v>2130</v>
      </c>
      <c r="M26" s="43">
        <v>2135</v>
      </c>
      <c r="N26" s="42">
        <f t="shared" si="3"/>
        <v>2132.5</v>
      </c>
      <c r="O26" s="44">
        <v>2190</v>
      </c>
      <c r="P26" s="43">
        <v>2195</v>
      </c>
      <c r="Q26" s="42">
        <f t="shared" si="4"/>
        <v>2192.5</v>
      </c>
      <c r="R26" s="50">
        <v>1865.5</v>
      </c>
      <c r="S26" s="49">
        <v>1.3323</v>
      </c>
      <c r="T26" s="49">
        <v>1.1375</v>
      </c>
      <c r="U26" s="48">
        <v>163.81</v>
      </c>
      <c r="V26" s="41">
        <v>1400.21</v>
      </c>
      <c r="W26" s="41">
        <v>1427.5</v>
      </c>
      <c r="X26" s="47">
        <f t="shared" si="5"/>
        <v>1640</v>
      </c>
      <c r="Y26" s="46">
        <v>1.3324</v>
      </c>
    </row>
    <row r="27" spans="2:25" x14ac:dyDescent="0.2">
      <c r="B27" s="45">
        <v>46230</v>
      </c>
      <c r="C27" s="44">
        <v>1858</v>
      </c>
      <c r="D27" s="43">
        <v>1859</v>
      </c>
      <c r="E27" s="42">
        <f t="shared" si="0"/>
        <v>1858.5</v>
      </c>
      <c r="F27" s="44">
        <v>1894</v>
      </c>
      <c r="G27" s="43">
        <v>1895</v>
      </c>
      <c r="H27" s="42">
        <f t="shared" si="1"/>
        <v>1894.5</v>
      </c>
      <c r="I27" s="44">
        <v>2047</v>
      </c>
      <c r="J27" s="43">
        <v>2052</v>
      </c>
      <c r="K27" s="42">
        <f t="shared" si="2"/>
        <v>2049.5</v>
      </c>
      <c r="L27" s="44">
        <v>2120</v>
      </c>
      <c r="M27" s="43">
        <v>2125</v>
      </c>
      <c r="N27" s="42">
        <f t="shared" si="3"/>
        <v>2122.5</v>
      </c>
      <c r="O27" s="44">
        <v>2180</v>
      </c>
      <c r="P27" s="43">
        <v>2185</v>
      </c>
      <c r="Q27" s="42">
        <f t="shared" si="4"/>
        <v>2182.5</v>
      </c>
      <c r="R27" s="50">
        <v>1859</v>
      </c>
      <c r="S27" s="49">
        <v>1.3314999999999999</v>
      </c>
      <c r="T27" s="49">
        <v>1.1387</v>
      </c>
      <c r="U27" s="48">
        <v>163.65</v>
      </c>
      <c r="V27" s="41">
        <v>1396.17</v>
      </c>
      <c r="W27" s="41">
        <v>1422.99</v>
      </c>
      <c r="X27" s="47">
        <f t="shared" si="5"/>
        <v>1632.5634495477298</v>
      </c>
      <c r="Y27" s="46">
        <v>1.3317000000000001</v>
      </c>
    </row>
    <row r="28" spans="2:25" x14ac:dyDescent="0.2">
      <c r="B28" s="45">
        <v>46231</v>
      </c>
      <c r="C28" s="44">
        <v>1855</v>
      </c>
      <c r="D28" s="43">
        <v>1856</v>
      </c>
      <c r="E28" s="42">
        <f t="shared" si="0"/>
        <v>1855.5</v>
      </c>
      <c r="F28" s="44">
        <v>1890</v>
      </c>
      <c r="G28" s="43">
        <v>1891</v>
      </c>
      <c r="H28" s="42">
        <f t="shared" si="1"/>
        <v>1890.5</v>
      </c>
      <c r="I28" s="44">
        <v>2038</v>
      </c>
      <c r="J28" s="43">
        <v>2043</v>
      </c>
      <c r="K28" s="42">
        <f t="shared" si="2"/>
        <v>2040.5</v>
      </c>
      <c r="L28" s="44">
        <v>2112</v>
      </c>
      <c r="M28" s="43">
        <v>2117</v>
      </c>
      <c r="N28" s="42">
        <f t="shared" si="3"/>
        <v>2114.5</v>
      </c>
      <c r="O28" s="44">
        <v>2172</v>
      </c>
      <c r="P28" s="43">
        <v>2177</v>
      </c>
      <c r="Q28" s="42">
        <f t="shared" si="4"/>
        <v>2174.5</v>
      </c>
      <c r="R28" s="50">
        <v>1856</v>
      </c>
      <c r="S28" s="49">
        <v>1.3280000000000001</v>
      </c>
      <c r="T28" s="49">
        <v>1.1366000000000001</v>
      </c>
      <c r="U28" s="48">
        <v>163.94</v>
      </c>
      <c r="V28" s="41">
        <v>1397.59</v>
      </c>
      <c r="W28" s="41">
        <v>1423.73</v>
      </c>
      <c r="X28" s="47">
        <f t="shared" si="5"/>
        <v>1632.9403484075312</v>
      </c>
      <c r="Y28" s="46">
        <v>1.3282</v>
      </c>
    </row>
    <row r="29" spans="2:25" x14ac:dyDescent="0.2">
      <c r="B29" s="45">
        <v>46232</v>
      </c>
      <c r="C29" s="44">
        <v>1876</v>
      </c>
      <c r="D29" s="43">
        <v>1877</v>
      </c>
      <c r="E29" s="42">
        <f t="shared" si="0"/>
        <v>1876.5</v>
      </c>
      <c r="F29" s="44">
        <v>1913</v>
      </c>
      <c r="G29" s="43">
        <v>1914</v>
      </c>
      <c r="H29" s="42">
        <f t="shared" si="1"/>
        <v>1913.5</v>
      </c>
      <c r="I29" s="44">
        <v>2055</v>
      </c>
      <c r="J29" s="43">
        <v>2060</v>
      </c>
      <c r="K29" s="42">
        <f t="shared" si="2"/>
        <v>2057.5</v>
      </c>
      <c r="L29" s="44">
        <v>2135</v>
      </c>
      <c r="M29" s="43">
        <v>2140</v>
      </c>
      <c r="N29" s="42">
        <f t="shared" si="3"/>
        <v>2137.5</v>
      </c>
      <c r="O29" s="44">
        <v>2195</v>
      </c>
      <c r="P29" s="43">
        <v>2200</v>
      </c>
      <c r="Q29" s="42">
        <f t="shared" si="4"/>
        <v>2197.5</v>
      </c>
      <c r="R29" s="50">
        <v>1877</v>
      </c>
      <c r="S29" s="49">
        <v>1.3292999999999999</v>
      </c>
      <c r="T29" s="49">
        <v>1.1382000000000001</v>
      </c>
      <c r="U29" s="48">
        <v>163.65</v>
      </c>
      <c r="V29" s="41">
        <v>1412.02</v>
      </c>
      <c r="W29" s="41">
        <v>1439.64</v>
      </c>
      <c r="X29" s="47">
        <f t="shared" si="5"/>
        <v>1649.095062379195</v>
      </c>
      <c r="Y29" s="46">
        <v>1.3294999999999999</v>
      </c>
    </row>
    <row r="30" spans="2:25" x14ac:dyDescent="0.2">
      <c r="B30" s="45">
        <v>46233</v>
      </c>
      <c r="C30" s="44">
        <v>1861</v>
      </c>
      <c r="D30" s="43">
        <v>1863</v>
      </c>
      <c r="E30" s="42">
        <f t="shared" si="0"/>
        <v>1862</v>
      </c>
      <c r="F30" s="44">
        <v>1898</v>
      </c>
      <c r="G30" s="43">
        <v>1900</v>
      </c>
      <c r="H30" s="42">
        <f t="shared" si="1"/>
        <v>1899</v>
      </c>
      <c r="I30" s="44">
        <v>2043</v>
      </c>
      <c r="J30" s="43">
        <v>2048</v>
      </c>
      <c r="K30" s="42">
        <f t="shared" si="2"/>
        <v>2045.5</v>
      </c>
      <c r="L30" s="44">
        <v>2123</v>
      </c>
      <c r="M30" s="43">
        <v>2128</v>
      </c>
      <c r="N30" s="42">
        <f t="shared" si="3"/>
        <v>2125.5</v>
      </c>
      <c r="O30" s="44">
        <v>2183</v>
      </c>
      <c r="P30" s="43">
        <v>2188</v>
      </c>
      <c r="Q30" s="42">
        <f t="shared" si="4"/>
        <v>2185.5</v>
      </c>
      <c r="R30" s="50">
        <v>1863</v>
      </c>
      <c r="S30" s="49">
        <v>1.3389</v>
      </c>
      <c r="T30" s="49">
        <v>1.1476</v>
      </c>
      <c r="U30" s="48">
        <v>162.9</v>
      </c>
      <c r="V30" s="41">
        <v>1391.44</v>
      </c>
      <c r="W30" s="41">
        <v>1419.08</v>
      </c>
      <c r="X30" s="47">
        <f t="shared" si="5"/>
        <v>1623.3879400487976</v>
      </c>
      <c r="Y30" s="46">
        <v>1.3389</v>
      </c>
    </row>
    <row r="31" spans="2:25" x14ac:dyDescent="0.2">
      <c r="B31" s="45">
        <v>46234</v>
      </c>
      <c r="C31" s="44">
        <v>1851</v>
      </c>
      <c r="D31" s="43">
        <v>1851.5</v>
      </c>
      <c r="E31" s="42">
        <f t="shared" si="0"/>
        <v>1851.25</v>
      </c>
      <c r="F31" s="44">
        <v>1894</v>
      </c>
      <c r="G31" s="43">
        <v>1895</v>
      </c>
      <c r="H31" s="42">
        <f t="shared" si="1"/>
        <v>1894.5</v>
      </c>
      <c r="I31" s="44">
        <v>2038</v>
      </c>
      <c r="J31" s="43">
        <v>2043</v>
      </c>
      <c r="K31" s="42">
        <f t="shared" si="2"/>
        <v>2040.5</v>
      </c>
      <c r="L31" s="44">
        <v>2118</v>
      </c>
      <c r="M31" s="43">
        <v>2123</v>
      </c>
      <c r="N31" s="42">
        <f t="shared" si="3"/>
        <v>2120.5</v>
      </c>
      <c r="O31" s="44">
        <v>2178</v>
      </c>
      <c r="P31" s="43">
        <v>2183</v>
      </c>
      <c r="Q31" s="42">
        <f t="shared" si="4"/>
        <v>2180.5</v>
      </c>
      <c r="R31" s="50">
        <v>1851.5</v>
      </c>
      <c r="S31" s="49">
        <v>1.3418000000000001</v>
      </c>
      <c r="T31" s="49">
        <v>1.1485000000000001</v>
      </c>
      <c r="U31" s="48">
        <v>160.22</v>
      </c>
      <c r="V31" s="41">
        <v>1379.86</v>
      </c>
      <c r="W31" s="41">
        <v>1412.28</v>
      </c>
      <c r="X31" s="47">
        <f t="shared" si="5"/>
        <v>1612.1027427078798</v>
      </c>
      <c r="Y31" s="46">
        <v>1.3418000000000001</v>
      </c>
    </row>
    <row r="32" spans="2:25" x14ac:dyDescent="0.2">
      <c r="B32" s="40" t="s">
        <v>11</v>
      </c>
      <c r="C32" s="39">
        <f>ROUND(AVERAGE(C9:C31),2)</f>
        <v>1843.02</v>
      </c>
      <c r="D32" s="38">
        <f>ROUND(AVERAGE(D9:D31),2)</f>
        <v>1844.09</v>
      </c>
      <c r="E32" s="37">
        <f>ROUND(AVERAGE(C32:D32),2)</f>
        <v>1843.56</v>
      </c>
      <c r="F32" s="39">
        <f>ROUND(AVERAGE(F9:F31),2)</f>
        <v>1884.61</v>
      </c>
      <c r="G32" s="38">
        <f>ROUND(AVERAGE(G9:G31),2)</f>
        <v>1885.74</v>
      </c>
      <c r="H32" s="37">
        <f>ROUND(AVERAGE(F32:G32),2)</f>
        <v>1885.18</v>
      </c>
      <c r="I32" s="39">
        <f>ROUND(AVERAGE(I9:I31),2)</f>
        <v>2031.91</v>
      </c>
      <c r="J32" s="38">
        <f>ROUND(AVERAGE(J9:J31),2)</f>
        <v>2036.91</v>
      </c>
      <c r="K32" s="37">
        <f>ROUND(AVERAGE(I32:J32),2)</f>
        <v>2034.41</v>
      </c>
      <c r="L32" s="39">
        <f>ROUND(AVERAGE(L9:L31),2)</f>
        <v>2108.04</v>
      </c>
      <c r="M32" s="38">
        <f>ROUND(AVERAGE(M9:M31),2)</f>
        <v>2113.04</v>
      </c>
      <c r="N32" s="37">
        <f>ROUND(AVERAGE(L32:M32),2)</f>
        <v>2110.54</v>
      </c>
      <c r="O32" s="39">
        <f>ROUND(AVERAGE(O9:O31),2)</f>
        <v>2162.83</v>
      </c>
      <c r="P32" s="38">
        <f>ROUND(AVERAGE(P9:P31),2)</f>
        <v>2167.83</v>
      </c>
      <c r="Q32" s="37">
        <f>ROUND(AVERAGE(O32:P32),2)</f>
        <v>2165.33</v>
      </c>
      <c r="R32" s="36">
        <f>ROUND(AVERAGE(R9:R31),2)</f>
        <v>1844.09</v>
      </c>
      <c r="S32" s="35">
        <f>ROUND(AVERAGE(S9:S31),4)</f>
        <v>1.3371999999999999</v>
      </c>
      <c r="T32" s="34">
        <f>ROUND(AVERAGE(T9:T31),4)</f>
        <v>1.1417999999999999</v>
      </c>
      <c r="U32" s="115">
        <f>ROUND(AVERAGE(U9:U31),2)</f>
        <v>162.5</v>
      </c>
      <c r="V32" s="33">
        <f>AVERAGE(V9:V31)</f>
        <v>1379.1704347826085</v>
      </c>
      <c r="W32" s="33">
        <f>AVERAGE(W9:W31)</f>
        <v>1410.3004347826086</v>
      </c>
      <c r="X32" s="33">
        <f>AVERAGE(X9:X31)</f>
        <v>1615.0648528033648</v>
      </c>
      <c r="Y32" s="32">
        <f>AVERAGE(Y9:Y31)</f>
        <v>1.3371608695652171</v>
      </c>
    </row>
    <row r="33" spans="2:25" x14ac:dyDescent="0.2">
      <c r="B33" s="31" t="s">
        <v>12</v>
      </c>
      <c r="C33" s="30">
        <f t="shared" ref="C33:Y33" si="6">MAX(C9:C31)</f>
        <v>1876</v>
      </c>
      <c r="D33" s="29">
        <f t="shared" si="6"/>
        <v>1877</v>
      </c>
      <c r="E33" s="28">
        <f t="shared" si="6"/>
        <v>1876.5</v>
      </c>
      <c r="F33" s="30">
        <f t="shared" si="6"/>
        <v>1913</v>
      </c>
      <c r="G33" s="29">
        <f t="shared" si="6"/>
        <v>1914</v>
      </c>
      <c r="H33" s="28">
        <f t="shared" si="6"/>
        <v>1913.5</v>
      </c>
      <c r="I33" s="30">
        <f t="shared" si="6"/>
        <v>2060</v>
      </c>
      <c r="J33" s="29">
        <f t="shared" si="6"/>
        <v>2065</v>
      </c>
      <c r="K33" s="28">
        <f t="shared" si="6"/>
        <v>2062.5</v>
      </c>
      <c r="L33" s="30">
        <f t="shared" si="6"/>
        <v>2135</v>
      </c>
      <c r="M33" s="29">
        <f t="shared" si="6"/>
        <v>2140</v>
      </c>
      <c r="N33" s="28">
        <f t="shared" si="6"/>
        <v>2137.5</v>
      </c>
      <c r="O33" s="30">
        <f t="shared" si="6"/>
        <v>2195</v>
      </c>
      <c r="P33" s="29">
        <f t="shared" si="6"/>
        <v>2200</v>
      </c>
      <c r="Q33" s="28">
        <f t="shared" si="6"/>
        <v>2197.5</v>
      </c>
      <c r="R33" s="27">
        <f t="shared" si="6"/>
        <v>1877</v>
      </c>
      <c r="S33" s="26">
        <f t="shared" si="6"/>
        <v>1.3508</v>
      </c>
      <c r="T33" s="25">
        <f t="shared" si="6"/>
        <v>1.1485000000000001</v>
      </c>
      <c r="U33" s="24">
        <f t="shared" si="6"/>
        <v>163.94</v>
      </c>
      <c r="V33" s="23">
        <f t="shared" si="6"/>
        <v>1412.02</v>
      </c>
      <c r="W33" s="23">
        <f t="shared" si="6"/>
        <v>1439.64</v>
      </c>
      <c r="X33" s="23">
        <f t="shared" si="6"/>
        <v>1649.095062379195</v>
      </c>
      <c r="Y33" s="22">
        <f t="shared" si="6"/>
        <v>1.3506</v>
      </c>
    </row>
    <row r="34" spans="2:25" ht="13.5" thickBot="1" x14ac:dyDescent="0.25">
      <c r="B34" s="21" t="s">
        <v>13</v>
      </c>
      <c r="C34" s="20">
        <f t="shared" ref="C34:Y34" si="7">MIN(C9:C31)</f>
        <v>1795</v>
      </c>
      <c r="D34" s="19">
        <f t="shared" si="7"/>
        <v>1797</v>
      </c>
      <c r="E34" s="18">
        <f t="shared" si="7"/>
        <v>1796</v>
      </c>
      <c r="F34" s="20">
        <f t="shared" si="7"/>
        <v>1842.5</v>
      </c>
      <c r="G34" s="19">
        <f t="shared" si="7"/>
        <v>1843</v>
      </c>
      <c r="H34" s="18">
        <f t="shared" si="7"/>
        <v>1842.75</v>
      </c>
      <c r="I34" s="20">
        <f t="shared" si="7"/>
        <v>1987</v>
      </c>
      <c r="J34" s="19">
        <f t="shared" si="7"/>
        <v>1992</v>
      </c>
      <c r="K34" s="18">
        <f t="shared" si="7"/>
        <v>1989.5</v>
      </c>
      <c r="L34" s="20">
        <f t="shared" si="7"/>
        <v>2060</v>
      </c>
      <c r="M34" s="19">
        <f t="shared" si="7"/>
        <v>2065</v>
      </c>
      <c r="N34" s="18">
        <f t="shared" si="7"/>
        <v>2062.5</v>
      </c>
      <c r="O34" s="20">
        <f t="shared" si="7"/>
        <v>2120</v>
      </c>
      <c r="P34" s="19">
        <f t="shared" si="7"/>
        <v>2125</v>
      </c>
      <c r="Q34" s="18">
        <f t="shared" si="7"/>
        <v>2122.5</v>
      </c>
      <c r="R34" s="17">
        <f t="shared" si="7"/>
        <v>1797</v>
      </c>
      <c r="S34" s="16">
        <f t="shared" si="7"/>
        <v>1.3243</v>
      </c>
      <c r="T34" s="15">
        <f t="shared" si="7"/>
        <v>1.1366000000000001</v>
      </c>
      <c r="U34" s="14">
        <f t="shared" si="7"/>
        <v>160.22</v>
      </c>
      <c r="V34" s="13">
        <f t="shared" si="7"/>
        <v>1339.94</v>
      </c>
      <c r="W34" s="13">
        <f t="shared" si="7"/>
        <v>1374.35</v>
      </c>
      <c r="X34" s="13">
        <f t="shared" si="7"/>
        <v>1574.65825446898</v>
      </c>
      <c r="Y34" s="12">
        <f t="shared" si="7"/>
        <v>1.3243</v>
      </c>
    </row>
    <row r="36" spans="2:25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25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S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29</v>
      </c>
    </row>
    <row r="6" spans="1:19" ht="13.5" thickBot="1" x14ac:dyDescent="0.25">
      <c r="B6" s="1">
        <v>46204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46204</v>
      </c>
      <c r="C9" s="44">
        <v>51100</v>
      </c>
      <c r="D9" s="43">
        <v>51150</v>
      </c>
      <c r="E9" s="42">
        <f t="shared" ref="E9:E31" si="0">AVERAGE(C9:D9)</f>
        <v>51125</v>
      </c>
      <c r="F9" s="44">
        <v>51100</v>
      </c>
      <c r="G9" s="43">
        <v>51200</v>
      </c>
      <c r="H9" s="42">
        <f t="shared" ref="H9:H31" si="1">AVERAGE(F9:G9)</f>
        <v>51150</v>
      </c>
      <c r="I9" s="44">
        <v>51410</v>
      </c>
      <c r="J9" s="43">
        <v>51460</v>
      </c>
      <c r="K9" s="42">
        <f t="shared" ref="K9:K31" si="2">AVERAGE(I9:J9)</f>
        <v>51435</v>
      </c>
      <c r="L9" s="50">
        <v>51150</v>
      </c>
      <c r="M9" s="49">
        <v>1.3243</v>
      </c>
      <c r="N9" s="51">
        <v>1.1386000000000001</v>
      </c>
      <c r="O9" s="48">
        <v>162.69999999999999</v>
      </c>
      <c r="P9" s="41">
        <v>38624.18</v>
      </c>
      <c r="Q9" s="41">
        <v>38661.93</v>
      </c>
      <c r="R9" s="47">
        <f t="shared" ref="R9:R31" si="3">L9/N9</f>
        <v>44923.590374143685</v>
      </c>
      <c r="S9" s="46">
        <v>1.3243</v>
      </c>
    </row>
    <row r="10" spans="1:19" x14ac:dyDescent="0.2">
      <c r="B10" s="45">
        <v>46205</v>
      </c>
      <c r="C10" s="44">
        <v>51195</v>
      </c>
      <c r="D10" s="43">
        <v>51200</v>
      </c>
      <c r="E10" s="42">
        <f t="shared" si="0"/>
        <v>51197.5</v>
      </c>
      <c r="F10" s="44">
        <v>51350</v>
      </c>
      <c r="G10" s="43">
        <v>51450</v>
      </c>
      <c r="H10" s="42">
        <f t="shared" si="1"/>
        <v>51400</v>
      </c>
      <c r="I10" s="44">
        <v>51730</v>
      </c>
      <c r="J10" s="43">
        <v>51780</v>
      </c>
      <c r="K10" s="42">
        <f t="shared" si="2"/>
        <v>51755</v>
      </c>
      <c r="L10" s="50">
        <v>51200</v>
      </c>
      <c r="M10" s="49">
        <v>1.3310999999999999</v>
      </c>
      <c r="N10" s="49">
        <v>1.1404000000000001</v>
      </c>
      <c r="O10" s="48">
        <v>161.47999999999999</v>
      </c>
      <c r="P10" s="41">
        <v>38464.43</v>
      </c>
      <c r="Q10" s="41">
        <v>38649.339999999997</v>
      </c>
      <c r="R10" s="47">
        <f t="shared" si="3"/>
        <v>44896.527534198525</v>
      </c>
      <c r="S10" s="46">
        <v>1.3311999999999999</v>
      </c>
    </row>
    <row r="11" spans="1:19" x14ac:dyDescent="0.2">
      <c r="B11" s="45">
        <v>46206</v>
      </c>
      <c r="C11" s="44">
        <v>51990</v>
      </c>
      <c r="D11" s="43">
        <v>52000</v>
      </c>
      <c r="E11" s="42">
        <f t="shared" si="0"/>
        <v>51995</v>
      </c>
      <c r="F11" s="44">
        <v>52005</v>
      </c>
      <c r="G11" s="43">
        <v>52010</v>
      </c>
      <c r="H11" s="42">
        <f t="shared" si="1"/>
        <v>52007.5</v>
      </c>
      <c r="I11" s="44">
        <v>52380</v>
      </c>
      <c r="J11" s="43">
        <v>52430</v>
      </c>
      <c r="K11" s="42">
        <f t="shared" si="2"/>
        <v>52405</v>
      </c>
      <c r="L11" s="50">
        <v>52000</v>
      </c>
      <c r="M11" s="49">
        <v>1.3359000000000001</v>
      </c>
      <c r="N11" s="49">
        <v>1.1451</v>
      </c>
      <c r="O11" s="48">
        <v>161.12</v>
      </c>
      <c r="P11" s="41">
        <v>38925.07</v>
      </c>
      <c r="Q11" s="41">
        <v>38932.550000000003</v>
      </c>
      <c r="R11" s="47">
        <f t="shared" si="3"/>
        <v>45410.88114575146</v>
      </c>
      <c r="S11" s="46">
        <v>1.3359000000000001</v>
      </c>
    </row>
    <row r="12" spans="1:19" x14ac:dyDescent="0.2">
      <c r="B12" s="45">
        <v>46209</v>
      </c>
      <c r="C12" s="44">
        <v>52475</v>
      </c>
      <c r="D12" s="43">
        <v>52525</v>
      </c>
      <c r="E12" s="42">
        <f t="shared" si="0"/>
        <v>52500</v>
      </c>
      <c r="F12" s="44">
        <v>53000</v>
      </c>
      <c r="G12" s="43">
        <v>53025</v>
      </c>
      <c r="H12" s="42">
        <f t="shared" si="1"/>
        <v>53012.5</v>
      </c>
      <c r="I12" s="44">
        <v>53380</v>
      </c>
      <c r="J12" s="43">
        <v>53430</v>
      </c>
      <c r="K12" s="42">
        <f t="shared" si="2"/>
        <v>53405</v>
      </c>
      <c r="L12" s="50">
        <v>52525</v>
      </c>
      <c r="M12" s="49">
        <v>1.3345</v>
      </c>
      <c r="N12" s="49">
        <v>1.1415</v>
      </c>
      <c r="O12" s="48">
        <v>162.33000000000001</v>
      </c>
      <c r="P12" s="41">
        <v>39359.31</v>
      </c>
      <c r="Q12" s="41">
        <v>39733.980000000003</v>
      </c>
      <c r="R12" s="47">
        <f t="shared" si="3"/>
        <v>46014.016644765659</v>
      </c>
      <c r="S12" s="46">
        <v>1.3345</v>
      </c>
    </row>
    <row r="13" spans="1:19" x14ac:dyDescent="0.2">
      <c r="B13" s="45">
        <v>46210</v>
      </c>
      <c r="C13" s="44">
        <v>52850</v>
      </c>
      <c r="D13" s="43">
        <v>52900</v>
      </c>
      <c r="E13" s="42">
        <f t="shared" si="0"/>
        <v>52875</v>
      </c>
      <c r="F13" s="44">
        <v>53300</v>
      </c>
      <c r="G13" s="43">
        <v>53400</v>
      </c>
      <c r="H13" s="42">
        <f t="shared" si="1"/>
        <v>53350</v>
      </c>
      <c r="I13" s="44">
        <v>53720</v>
      </c>
      <c r="J13" s="43">
        <v>53770</v>
      </c>
      <c r="K13" s="42">
        <f t="shared" si="2"/>
        <v>53745</v>
      </c>
      <c r="L13" s="50">
        <v>52900</v>
      </c>
      <c r="M13" s="49">
        <v>1.3389</v>
      </c>
      <c r="N13" s="49">
        <v>1.1433</v>
      </c>
      <c r="O13" s="48">
        <v>161.91999999999999</v>
      </c>
      <c r="P13" s="41">
        <v>39510.050000000003</v>
      </c>
      <c r="Q13" s="41">
        <v>39883.49</v>
      </c>
      <c r="R13" s="47">
        <f t="shared" si="3"/>
        <v>46269.570541415203</v>
      </c>
      <c r="S13" s="46">
        <v>1.3389</v>
      </c>
    </row>
    <row r="14" spans="1:19" x14ac:dyDescent="0.2">
      <c r="B14" s="45">
        <v>46211</v>
      </c>
      <c r="C14" s="44">
        <v>52300</v>
      </c>
      <c r="D14" s="43">
        <v>52350</v>
      </c>
      <c r="E14" s="42">
        <f t="shared" si="0"/>
        <v>52325</v>
      </c>
      <c r="F14" s="44">
        <v>52700</v>
      </c>
      <c r="G14" s="43">
        <v>52800</v>
      </c>
      <c r="H14" s="42">
        <f t="shared" si="1"/>
        <v>52750</v>
      </c>
      <c r="I14" s="44">
        <v>53095</v>
      </c>
      <c r="J14" s="43">
        <v>53145</v>
      </c>
      <c r="K14" s="42">
        <f t="shared" si="2"/>
        <v>53120</v>
      </c>
      <c r="L14" s="50">
        <v>52350</v>
      </c>
      <c r="M14" s="49">
        <v>1.3335999999999999</v>
      </c>
      <c r="N14" s="49">
        <v>1.1397999999999999</v>
      </c>
      <c r="O14" s="48">
        <v>162.55000000000001</v>
      </c>
      <c r="P14" s="41">
        <v>39254.65</v>
      </c>
      <c r="Q14" s="41">
        <v>39592.080000000002</v>
      </c>
      <c r="R14" s="47">
        <f t="shared" si="3"/>
        <v>45929.110370240393</v>
      </c>
      <c r="S14" s="46">
        <v>1.3335999999999999</v>
      </c>
    </row>
    <row r="15" spans="1:19" x14ac:dyDescent="0.2">
      <c r="B15" s="45">
        <v>46212</v>
      </c>
      <c r="C15" s="44">
        <v>53440</v>
      </c>
      <c r="D15" s="43">
        <v>53450</v>
      </c>
      <c r="E15" s="42">
        <f t="shared" si="0"/>
        <v>53445</v>
      </c>
      <c r="F15" s="44">
        <v>53570</v>
      </c>
      <c r="G15" s="43">
        <v>53580</v>
      </c>
      <c r="H15" s="42">
        <f t="shared" si="1"/>
        <v>53575</v>
      </c>
      <c r="I15" s="44">
        <v>53910</v>
      </c>
      <c r="J15" s="43">
        <v>53960</v>
      </c>
      <c r="K15" s="42">
        <f t="shared" si="2"/>
        <v>53935</v>
      </c>
      <c r="L15" s="50">
        <v>53450</v>
      </c>
      <c r="M15" s="49">
        <v>1.3389</v>
      </c>
      <c r="N15" s="49">
        <v>1.143</v>
      </c>
      <c r="O15" s="48">
        <v>162.47999999999999</v>
      </c>
      <c r="P15" s="41">
        <v>39920.83</v>
      </c>
      <c r="Q15" s="41">
        <v>40017.93</v>
      </c>
      <c r="R15" s="47">
        <f t="shared" si="3"/>
        <v>46762.904636920386</v>
      </c>
      <c r="S15" s="46">
        <v>1.3389</v>
      </c>
    </row>
    <row r="16" spans="1:19" x14ac:dyDescent="0.2">
      <c r="B16" s="45">
        <v>46213</v>
      </c>
      <c r="C16" s="44">
        <v>52525</v>
      </c>
      <c r="D16" s="43">
        <v>52575</v>
      </c>
      <c r="E16" s="42">
        <f t="shared" si="0"/>
        <v>52550</v>
      </c>
      <c r="F16" s="44">
        <v>52900</v>
      </c>
      <c r="G16" s="43">
        <v>52950</v>
      </c>
      <c r="H16" s="42">
        <f t="shared" si="1"/>
        <v>52925</v>
      </c>
      <c r="I16" s="44">
        <v>53245</v>
      </c>
      <c r="J16" s="43">
        <v>53295</v>
      </c>
      <c r="K16" s="42">
        <f t="shared" si="2"/>
        <v>53270</v>
      </c>
      <c r="L16" s="50">
        <v>52575</v>
      </c>
      <c r="M16" s="49">
        <v>1.3427</v>
      </c>
      <c r="N16" s="49">
        <v>1.1432</v>
      </c>
      <c r="O16" s="48">
        <v>161.85</v>
      </c>
      <c r="P16" s="41">
        <v>39156.18</v>
      </c>
      <c r="Q16" s="41">
        <v>39435.47</v>
      </c>
      <c r="R16" s="47">
        <f t="shared" si="3"/>
        <v>45989.328201539538</v>
      </c>
      <c r="S16" s="46">
        <v>1.3427</v>
      </c>
    </row>
    <row r="17" spans="2:19" x14ac:dyDescent="0.2">
      <c r="B17" s="45">
        <v>46216</v>
      </c>
      <c r="C17" s="44">
        <v>52700</v>
      </c>
      <c r="D17" s="43">
        <v>52705</v>
      </c>
      <c r="E17" s="42">
        <f t="shared" si="0"/>
        <v>52702.5</v>
      </c>
      <c r="F17" s="44">
        <v>53200</v>
      </c>
      <c r="G17" s="43">
        <v>53250</v>
      </c>
      <c r="H17" s="42">
        <f t="shared" si="1"/>
        <v>53225</v>
      </c>
      <c r="I17" s="44">
        <v>53540</v>
      </c>
      <c r="J17" s="43">
        <v>53590</v>
      </c>
      <c r="K17" s="42">
        <f t="shared" si="2"/>
        <v>53565</v>
      </c>
      <c r="L17" s="50">
        <v>52705</v>
      </c>
      <c r="M17" s="49">
        <v>1.3393999999999999</v>
      </c>
      <c r="N17" s="49">
        <v>1.1428</v>
      </c>
      <c r="O17" s="48">
        <v>162.12</v>
      </c>
      <c r="P17" s="41">
        <v>39349.71</v>
      </c>
      <c r="Q17" s="41">
        <v>39756.61</v>
      </c>
      <c r="R17" s="47">
        <f t="shared" si="3"/>
        <v>46119.180959047953</v>
      </c>
      <c r="S17" s="46">
        <v>1.3393999999999999</v>
      </c>
    </row>
    <row r="18" spans="2:19" x14ac:dyDescent="0.2">
      <c r="B18" s="45">
        <v>46217</v>
      </c>
      <c r="C18" s="44">
        <v>53895</v>
      </c>
      <c r="D18" s="43">
        <v>53900</v>
      </c>
      <c r="E18" s="42">
        <f t="shared" si="0"/>
        <v>53897.5</v>
      </c>
      <c r="F18" s="44">
        <v>54195</v>
      </c>
      <c r="G18" s="43">
        <v>54200</v>
      </c>
      <c r="H18" s="42">
        <f t="shared" si="1"/>
        <v>54197.5</v>
      </c>
      <c r="I18" s="44">
        <v>54480</v>
      </c>
      <c r="J18" s="43">
        <v>54530</v>
      </c>
      <c r="K18" s="42">
        <f t="shared" si="2"/>
        <v>54505</v>
      </c>
      <c r="L18" s="50">
        <v>53900</v>
      </c>
      <c r="M18" s="49">
        <v>1.3384</v>
      </c>
      <c r="N18" s="49">
        <v>1.1407</v>
      </c>
      <c r="O18" s="48">
        <v>162.21</v>
      </c>
      <c r="P18" s="41">
        <v>40271.97</v>
      </c>
      <c r="Q18" s="41">
        <v>40496.11</v>
      </c>
      <c r="R18" s="47">
        <f t="shared" si="3"/>
        <v>47251.687560270009</v>
      </c>
      <c r="S18" s="46">
        <v>1.3384</v>
      </c>
    </row>
    <row r="19" spans="2:19" x14ac:dyDescent="0.2">
      <c r="B19" s="45">
        <v>46218</v>
      </c>
      <c r="C19" s="44">
        <v>52700</v>
      </c>
      <c r="D19" s="43">
        <v>52705</v>
      </c>
      <c r="E19" s="42">
        <f t="shared" si="0"/>
        <v>52702.5</v>
      </c>
      <c r="F19" s="44">
        <v>52950</v>
      </c>
      <c r="G19" s="43">
        <v>53000</v>
      </c>
      <c r="H19" s="42">
        <f t="shared" si="1"/>
        <v>52975</v>
      </c>
      <c r="I19" s="44">
        <v>53265</v>
      </c>
      <c r="J19" s="43">
        <v>53315</v>
      </c>
      <c r="K19" s="42">
        <f t="shared" si="2"/>
        <v>53290</v>
      </c>
      <c r="L19" s="50">
        <v>52705</v>
      </c>
      <c r="M19" s="49">
        <v>1.3411</v>
      </c>
      <c r="N19" s="49">
        <v>1.1412</v>
      </c>
      <c r="O19" s="48">
        <v>162.35</v>
      </c>
      <c r="P19" s="41">
        <v>39299.83</v>
      </c>
      <c r="Q19" s="41">
        <v>39522.74</v>
      </c>
      <c r="R19" s="47">
        <f t="shared" si="3"/>
        <v>46183.841570276905</v>
      </c>
      <c r="S19" s="46">
        <v>1.341</v>
      </c>
    </row>
    <row r="20" spans="2:19" x14ac:dyDescent="0.2">
      <c r="B20" s="45">
        <v>46219</v>
      </c>
      <c r="C20" s="44">
        <v>52850</v>
      </c>
      <c r="D20" s="43">
        <v>52860</v>
      </c>
      <c r="E20" s="42">
        <f t="shared" si="0"/>
        <v>52855</v>
      </c>
      <c r="F20" s="44">
        <v>53175</v>
      </c>
      <c r="G20" s="43">
        <v>53225</v>
      </c>
      <c r="H20" s="42">
        <f t="shared" si="1"/>
        <v>53200</v>
      </c>
      <c r="I20" s="44">
        <v>53475</v>
      </c>
      <c r="J20" s="43">
        <v>53525</v>
      </c>
      <c r="K20" s="42">
        <f t="shared" si="2"/>
        <v>53500</v>
      </c>
      <c r="L20" s="50">
        <v>52860</v>
      </c>
      <c r="M20" s="49">
        <v>1.3508</v>
      </c>
      <c r="N20" s="49">
        <v>1.1469</v>
      </c>
      <c r="O20" s="48">
        <v>162.16</v>
      </c>
      <c r="P20" s="41">
        <v>39132.370000000003</v>
      </c>
      <c r="Q20" s="41">
        <v>39408.410000000003</v>
      </c>
      <c r="R20" s="47">
        <f t="shared" si="3"/>
        <v>46089.458540413289</v>
      </c>
      <c r="S20" s="46">
        <v>1.3506</v>
      </c>
    </row>
    <row r="21" spans="2:19" x14ac:dyDescent="0.2">
      <c r="B21" s="45">
        <v>46220</v>
      </c>
      <c r="C21" s="44">
        <v>51990</v>
      </c>
      <c r="D21" s="43">
        <v>52045</v>
      </c>
      <c r="E21" s="42">
        <f t="shared" si="0"/>
        <v>52017.5</v>
      </c>
      <c r="F21" s="44">
        <v>52350</v>
      </c>
      <c r="G21" s="43">
        <v>52400</v>
      </c>
      <c r="H21" s="42">
        <f t="shared" si="1"/>
        <v>52375</v>
      </c>
      <c r="I21" s="44">
        <v>52650</v>
      </c>
      <c r="J21" s="43">
        <v>52700</v>
      </c>
      <c r="K21" s="42">
        <f t="shared" si="2"/>
        <v>52675</v>
      </c>
      <c r="L21" s="50">
        <v>52045</v>
      </c>
      <c r="M21" s="49">
        <v>1.3439000000000001</v>
      </c>
      <c r="N21" s="49">
        <v>1.143</v>
      </c>
      <c r="O21" s="48">
        <v>162.37</v>
      </c>
      <c r="P21" s="41">
        <v>38726.839999999997</v>
      </c>
      <c r="Q21" s="41">
        <v>38996.800000000003</v>
      </c>
      <c r="R21" s="47">
        <f t="shared" si="3"/>
        <v>45533.6832895888</v>
      </c>
      <c r="S21" s="46">
        <v>1.3436999999999999</v>
      </c>
    </row>
    <row r="22" spans="2:19" x14ac:dyDescent="0.2">
      <c r="B22" s="45">
        <v>46223</v>
      </c>
      <c r="C22" s="44">
        <v>53290</v>
      </c>
      <c r="D22" s="43">
        <v>53300</v>
      </c>
      <c r="E22" s="42">
        <f t="shared" si="0"/>
        <v>53295</v>
      </c>
      <c r="F22" s="44">
        <v>53600</v>
      </c>
      <c r="G22" s="43">
        <v>53650</v>
      </c>
      <c r="H22" s="42">
        <f t="shared" si="1"/>
        <v>53625</v>
      </c>
      <c r="I22" s="44">
        <v>53870</v>
      </c>
      <c r="J22" s="43">
        <v>53920</v>
      </c>
      <c r="K22" s="42">
        <f t="shared" si="2"/>
        <v>53895</v>
      </c>
      <c r="L22" s="50">
        <v>53300</v>
      </c>
      <c r="M22" s="49">
        <v>1.3462000000000001</v>
      </c>
      <c r="N22" s="49">
        <v>1.143</v>
      </c>
      <c r="O22" s="48">
        <v>162.35</v>
      </c>
      <c r="P22" s="41">
        <v>39592.93</v>
      </c>
      <c r="Q22" s="41">
        <v>39855.879999999997</v>
      </c>
      <c r="R22" s="47">
        <f t="shared" si="3"/>
        <v>46631.671041119858</v>
      </c>
      <c r="S22" s="46">
        <v>1.3461000000000001</v>
      </c>
    </row>
    <row r="23" spans="2:19" x14ac:dyDescent="0.2">
      <c r="B23" s="45">
        <v>46224</v>
      </c>
      <c r="C23" s="44">
        <v>54090</v>
      </c>
      <c r="D23" s="43">
        <v>54100</v>
      </c>
      <c r="E23" s="42">
        <f t="shared" si="0"/>
        <v>54095</v>
      </c>
      <c r="F23" s="44">
        <v>54000</v>
      </c>
      <c r="G23" s="43">
        <v>54050</v>
      </c>
      <c r="H23" s="42">
        <f t="shared" si="1"/>
        <v>54025</v>
      </c>
      <c r="I23" s="44">
        <v>54270</v>
      </c>
      <c r="J23" s="43">
        <v>54320</v>
      </c>
      <c r="K23" s="42">
        <f t="shared" si="2"/>
        <v>54295</v>
      </c>
      <c r="L23" s="50">
        <v>54100</v>
      </c>
      <c r="M23" s="49">
        <v>1.3406</v>
      </c>
      <c r="N23" s="49">
        <v>1.1418999999999999</v>
      </c>
      <c r="O23" s="48">
        <v>162.74</v>
      </c>
      <c r="P23" s="41">
        <v>40355.06</v>
      </c>
      <c r="Q23" s="41">
        <v>40320.78</v>
      </c>
      <c r="R23" s="47">
        <f t="shared" si="3"/>
        <v>47377.178386899031</v>
      </c>
      <c r="S23" s="46">
        <v>1.3405</v>
      </c>
    </row>
    <row r="24" spans="2:19" x14ac:dyDescent="0.2">
      <c r="B24" s="45">
        <v>46225</v>
      </c>
      <c r="C24" s="44">
        <v>53890</v>
      </c>
      <c r="D24" s="43">
        <v>53900</v>
      </c>
      <c r="E24" s="42">
        <f t="shared" si="0"/>
        <v>53895</v>
      </c>
      <c r="F24" s="44">
        <v>54050</v>
      </c>
      <c r="G24" s="43">
        <v>54100</v>
      </c>
      <c r="H24" s="42">
        <f t="shared" si="1"/>
        <v>54075</v>
      </c>
      <c r="I24" s="44">
        <v>54285</v>
      </c>
      <c r="J24" s="43">
        <v>54335</v>
      </c>
      <c r="K24" s="42">
        <f t="shared" si="2"/>
        <v>54310</v>
      </c>
      <c r="L24" s="50">
        <v>53900</v>
      </c>
      <c r="M24" s="49">
        <v>1.3368</v>
      </c>
      <c r="N24" s="49">
        <v>1.1408</v>
      </c>
      <c r="O24" s="48">
        <v>163.07</v>
      </c>
      <c r="P24" s="41">
        <v>40320.17</v>
      </c>
      <c r="Q24" s="41">
        <v>40469.78</v>
      </c>
      <c r="R24" s="47">
        <f t="shared" si="3"/>
        <v>47247.545582047685</v>
      </c>
      <c r="S24" s="46">
        <v>1.3368</v>
      </c>
    </row>
    <row r="25" spans="2:19" x14ac:dyDescent="0.2">
      <c r="B25" s="45">
        <v>46226</v>
      </c>
      <c r="C25" s="44">
        <v>53790</v>
      </c>
      <c r="D25" s="43">
        <v>53800</v>
      </c>
      <c r="E25" s="42">
        <f t="shared" si="0"/>
        <v>53795</v>
      </c>
      <c r="F25" s="44">
        <v>54095</v>
      </c>
      <c r="G25" s="43">
        <v>54100</v>
      </c>
      <c r="H25" s="42">
        <f t="shared" si="1"/>
        <v>54097.5</v>
      </c>
      <c r="I25" s="44">
        <v>54255</v>
      </c>
      <c r="J25" s="43">
        <v>54305</v>
      </c>
      <c r="K25" s="42">
        <f t="shared" si="2"/>
        <v>54280</v>
      </c>
      <c r="L25" s="50">
        <v>53800</v>
      </c>
      <c r="M25" s="49">
        <v>1.3355999999999999</v>
      </c>
      <c r="N25" s="49">
        <v>1.1395</v>
      </c>
      <c r="O25" s="48">
        <v>163.49</v>
      </c>
      <c r="P25" s="41">
        <v>40281.519999999997</v>
      </c>
      <c r="Q25" s="41">
        <v>40503.11</v>
      </c>
      <c r="R25" s="47">
        <f t="shared" si="3"/>
        <v>47213.690215006587</v>
      </c>
      <c r="S25" s="46">
        <v>1.3357000000000001</v>
      </c>
    </row>
    <row r="26" spans="2:19" x14ac:dyDescent="0.2">
      <c r="B26" s="45">
        <v>46227</v>
      </c>
      <c r="C26" s="44">
        <v>53150</v>
      </c>
      <c r="D26" s="43">
        <v>53250</v>
      </c>
      <c r="E26" s="42">
        <f t="shared" si="0"/>
        <v>53200</v>
      </c>
      <c r="F26" s="44">
        <v>53450</v>
      </c>
      <c r="G26" s="43">
        <v>53500</v>
      </c>
      <c r="H26" s="42">
        <f t="shared" si="1"/>
        <v>53475</v>
      </c>
      <c r="I26" s="44">
        <v>53615</v>
      </c>
      <c r="J26" s="43">
        <v>53665</v>
      </c>
      <c r="K26" s="42">
        <f t="shared" si="2"/>
        <v>53640</v>
      </c>
      <c r="L26" s="50">
        <v>53250</v>
      </c>
      <c r="M26" s="49">
        <v>1.3323</v>
      </c>
      <c r="N26" s="49">
        <v>1.1375</v>
      </c>
      <c r="O26" s="48">
        <v>163.81</v>
      </c>
      <c r="P26" s="41">
        <v>39968.480000000003</v>
      </c>
      <c r="Q26" s="41">
        <v>40153.11</v>
      </c>
      <c r="R26" s="47">
        <f t="shared" si="3"/>
        <v>46813.186813186818</v>
      </c>
      <c r="S26" s="46">
        <v>1.3324</v>
      </c>
    </row>
    <row r="27" spans="2:19" x14ac:dyDescent="0.2">
      <c r="B27" s="45">
        <v>46230</v>
      </c>
      <c r="C27" s="44">
        <v>54200</v>
      </c>
      <c r="D27" s="43">
        <v>54250</v>
      </c>
      <c r="E27" s="42">
        <f t="shared" si="0"/>
        <v>54225</v>
      </c>
      <c r="F27" s="44">
        <v>54545</v>
      </c>
      <c r="G27" s="43">
        <v>54550</v>
      </c>
      <c r="H27" s="42">
        <f t="shared" si="1"/>
        <v>54547.5</v>
      </c>
      <c r="I27" s="44">
        <v>54590</v>
      </c>
      <c r="J27" s="43">
        <v>54640</v>
      </c>
      <c r="K27" s="42">
        <f t="shared" si="2"/>
        <v>54615</v>
      </c>
      <c r="L27" s="50">
        <v>54250</v>
      </c>
      <c r="M27" s="49">
        <v>1.3314999999999999</v>
      </c>
      <c r="N27" s="49">
        <v>1.1387</v>
      </c>
      <c r="O27" s="48">
        <v>163.65</v>
      </c>
      <c r="P27" s="41">
        <v>40743.519999999997</v>
      </c>
      <c r="Q27" s="41">
        <v>40962.68</v>
      </c>
      <c r="R27" s="47">
        <f t="shared" si="3"/>
        <v>47642.047949415995</v>
      </c>
      <c r="S27" s="46">
        <v>1.3317000000000001</v>
      </c>
    </row>
    <row r="28" spans="2:19" x14ac:dyDescent="0.2">
      <c r="B28" s="45">
        <v>46231</v>
      </c>
      <c r="C28" s="44">
        <v>53590</v>
      </c>
      <c r="D28" s="43">
        <v>53600</v>
      </c>
      <c r="E28" s="42">
        <f t="shared" si="0"/>
        <v>53595</v>
      </c>
      <c r="F28" s="44">
        <v>53600</v>
      </c>
      <c r="G28" s="43">
        <v>53625</v>
      </c>
      <c r="H28" s="42">
        <f t="shared" si="1"/>
        <v>53612.5</v>
      </c>
      <c r="I28" s="44">
        <v>53610</v>
      </c>
      <c r="J28" s="43">
        <v>53660</v>
      </c>
      <c r="K28" s="42">
        <f t="shared" si="2"/>
        <v>53635</v>
      </c>
      <c r="L28" s="50">
        <v>53600</v>
      </c>
      <c r="M28" s="49">
        <v>1.3280000000000001</v>
      </c>
      <c r="N28" s="49">
        <v>1.1366000000000001</v>
      </c>
      <c r="O28" s="48">
        <v>163.94</v>
      </c>
      <c r="P28" s="41">
        <v>40361.449999999997</v>
      </c>
      <c r="Q28" s="41">
        <v>40374.19</v>
      </c>
      <c r="R28" s="47">
        <f t="shared" si="3"/>
        <v>47158.191096251976</v>
      </c>
      <c r="S28" s="46">
        <v>1.3282</v>
      </c>
    </row>
    <row r="29" spans="2:19" x14ac:dyDescent="0.2">
      <c r="B29" s="45">
        <v>46232</v>
      </c>
      <c r="C29" s="44">
        <v>53980</v>
      </c>
      <c r="D29" s="43">
        <v>53990</v>
      </c>
      <c r="E29" s="42">
        <f t="shared" si="0"/>
        <v>53985</v>
      </c>
      <c r="F29" s="44">
        <v>54175</v>
      </c>
      <c r="G29" s="43">
        <v>54225</v>
      </c>
      <c r="H29" s="42">
        <f t="shared" si="1"/>
        <v>54200</v>
      </c>
      <c r="I29" s="44">
        <v>54200</v>
      </c>
      <c r="J29" s="43">
        <v>54250</v>
      </c>
      <c r="K29" s="42">
        <f t="shared" si="2"/>
        <v>54225</v>
      </c>
      <c r="L29" s="50">
        <v>53990</v>
      </c>
      <c r="M29" s="49">
        <v>1.3292999999999999</v>
      </c>
      <c r="N29" s="49">
        <v>1.1382000000000001</v>
      </c>
      <c r="O29" s="48">
        <v>163.65</v>
      </c>
      <c r="P29" s="41">
        <v>40615.360000000001</v>
      </c>
      <c r="Q29" s="41">
        <v>40786.01</v>
      </c>
      <c r="R29" s="47">
        <f t="shared" si="3"/>
        <v>47434.545774029168</v>
      </c>
      <c r="S29" s="46">
        <v>1.3294999999999999</v>
      </c>
    </row>
    <row r="30" spans="2:19" x14ac:dyDescent="0.2">
      <c r="B30" s="45">
        <v>46233</v>
      </c>
      <c r="C30" s="44">
        <v>54100</v>
      </c>
      <c r="D30" s="43">
        <v>54125</v>
      </c>
      <c r="E30" s="42">
        <f t="shared" si="0"/>
        <v>54112.5</v>
      </c>
      <c r="F30" s="44">
        <v>54200</v>
      </c>
      <c r="G30" s="43">
        <v>54300</v>
      </c>
      <c r="H30" s="42">
        <f t="shared" si="1"/>
        <v>54250</v>
      </c>
      <c r="I30" s="44">
        <v>54280</v>
      </c>
      <c r="J30" s="43">
        <v>54330</v>
      </c>
      <c r="K30" s="42">
        <f t="shared" si="2"/>
        <v>54305</v>
      </c>
      <c r="L30" s="50">
        <v>54125</v>
      </c>
      <c r="M30" s="49">
        <v>1.3389</v>
      </c>
      <c r="N30" s="49">
        <v>1.1476</v>
      </c>
      <c r="O30" s="48">
        <v>162.9</v>
      </c>
      <c r="P30" s="41">
        <v>40424.980000000003</v>
      </c>
      <c r="Q30" s="41">
        <v>40555.68</v>
      </c>
      <c r="R30" s="47">
        <f t="shared" si="3"/>
        <v>47163.64586964099</v>
      </c>
      <c r="S30" s="46">
        <v>1.3389</v>
      </c>
    </row>
    <row r="31" spans="2:19" x14ac:dyDescent="0.2">
      <c r="B31" s="45">
        <v>46234</v>
      </c>
      <c r="C31" s="44">
        <v>54655</v>
      </c>
      <c r="D31" s="43">
        <v>54660</v>
      </c>
      <c r="E31" s="42">
        <f t="shared" si="0"/>
        <v>54657.5</v>
      </c>
      <c r="F31" s="44">
        <v>55000</v>
      </c>
      <c r="G31" s="43">
        <v>55050</v>
      </c>
      <c r="H31" s="42">
        <f t="shared" si="1"/>
        <v>55025</v>
      </c>
      <c r="I31" s="44">
        <v>55090</v>
      </c>
      <c r="J31" s="43">
        <v>55140</v>
      </c>
      <c r="K31" s="42">
        <f t="shared" si="2"/>
        <v>55115</v>
      </c>
      <c r="L31" s="50">
        <v>54660</v>
      </c>
      <c r="M31" s="49">
        <v>1.3418000000000001</v>
      </c>
      <c r="N31" s="49">
        <v>1.1485000000000001</v>
      </c>
      <c r="O31" s="48">
        <v>160.22</v>
      </c>
      <c r="P31" s="41">
        <v>40736.32</v>
      </c>
      <c r="Q31" s="41">
        <v>41026.980000000003</v>
      </c>
      <c r="R31" s="47">
        <f t="shared" si="3"/>
        <v>47592.511972137567</v>
      </c>
      <c r="S31" s="46">
        <v>1.3418000000000001</v>
      </c>
    </row>
    <row r="32" spans="2:19" x14ac:dyDescent="0.2">
      <c r="B32" s="40" t="s">
        <v>11</v>
      </c>
      <c r="C32" s="39">
        <f>ROUND(AVERAGE(C9:C31),2)</f>
        <v>53075.87</v>
      </c>
      <c r="D32" s="38">
        <f>ROUND(AVERAGE(D9:D31),2)</f>
        <v>53101.74</v>
      </c>
      <c r="E32" s="37">
        <f>ROUND(AVERAGE(C32:D32),2)</f>
        <v>53088.81</v>
      </c>
      <c r="F32" s="39">
        <f>ROUND(AVERAGE(F9:F31),2)</f>
        <v>53326.52</v>
      </c>
      <c r="G32" s="38">
        <f>ROUND(AVERAGE(G9:G31),2)</f>
        <v>53375.65</v>
      </c>
      <c r="H32" s="37">
        <f>ROUND(AVERAGE(F32:G32),2)</f>
        <v>53351.09</v>
      </c>
      <c r="I32" s="39">
        <f>ROUND(AVERAGE(I9:I31),2)</f>
        <v>53580.22</v>
      </c>
      <c r="J32" s="38">
        <f>ROUND(AVERAGE(J9:J31),2)</f>
        <v>53630.22</v>
      </c>
      <c r="K32" s="37">
        <f>ROUND(AVERAGE(I32:J32),2)</f>
        <v>53605.22</v>
      </c>
      <c r="L32" s="36">
        <f>ROUND(AVERAGE(L9:L31),2)</f>
        <v>53101.74</v>
      </c>
      <c r="M32" s="35">
        <f>ROUND(AVERAGE(M9:M31),4)</f>
        <v>1.3371999999999999</v>
      </c>
      <c r="N32" s="34">
        <f>ROUND(AVERAGE(N9:N31),4)</f>
        <v>1.1417999999999999</v>
      </c>
      <c r="O32" s="115">
        <f>ROUND(AVERAGE(O9:O31),2)</f>
        <v>162.5</v>
      </c>
      <c r="P32" s="33">
        <f>AVERAGE(P9:P31)</f>
        <v>39712.835217391308</v>
      </c>
      <c r="Q32" s="33">
        <f>AVERAGE(Q9:Q31)</f>
        <v>39917.201739130433</v>
      </c>
      <c r="R32" s="33">
        <f>AVERAGE(R9:R31)</f>
        <v>46506.434611665543</v>
      </c>
      <c r="S32" s="32">
        <f>AVERAGE(S9:S31)</f>
        <v>1.3371608695652171</v>
      </c>
    </row>
    <row r="33" spans="2:19" x14ac:dyDescent="0.2">
      <c r="B33" s="31" t="s">
        <v>12</v>
      </c>
      <c r="C33" s="30">
        <f t="shared" ref="C33:S33" si="4">MAX(C9:C31)</f>
        <v>54655</v>
      </c>
      <c r="D33" s="29">
        <f t="shared" si="4"/>
        <v>54660</v>
      </c>
      <c r="E33" s="28">
        <f t="shared" si="4"/>
        <v>54657.5</v>
      </c>
      <c r="F33" s="30">
        <f t="shared" si="4"/>
        <v>55000</v>
      </c>
      <c r="G33" s="29">
        <f t="shared" si="4"/>
        <v>55050</v>
      </c>
      <c r="H33" s="28">
        <f t="shared" si="4"/>
        <v>55025</v>
      </c>
      <c r="I33" s="30">
        <f t="shared" si="4"/>
        <v>55090</v>
      </c>
      <c r="J33" s="29">
        <f t="shared" si="4"/>
        <v>55140</v>
      </c>
      <c r="K33" s="28">
        <f t="shared" si="4"/>
        <v>55115</v>
      </c>
      <c r="L33" s="27">
        <f t="shared" si="4"/>
        <v>54660</v>
      </c>
      <c r="M33" s="26">
        <f t="shared" si="4"/>
        <v>1.3508</v>
      </c>
      <c r="N33" s="25">
        <f t="shared" si="4"/>
        <v>1.1485000000000001</v>
      </c>
      <c r="O33" s="24">
        <f t="shared" si="4"/>
        <v>163.94</v>
      </c>
      <c r="P33" s="23">
        <f t="shared" si="4"/>
        <v>40743.519999999997</v>
      </c>
      <c r="Q33" s="23">
        <f t="shared" si="4"/>
        <v>41026.980000000003</v>
      </c>
      <c r="R33" s="23">
        <f t="shared" si="4"/>
        <v>47642.047949415995</v>
      </c>
      <c r="S33" s="22">
        <f t="shared" si="4"/>
        <v>1.3506</v>
      </c>
    </row>
    <row r="34" spans="2:19" ht="13.5" thickBot="1" x14ac:dyDescent="0.25">
      <c r="B34" s="21" t="s">
        <v>13</v>
      </c>
      <c r="C34" s="20">
        <f t="shared" ref="C34:S34" si="5">MIN(C9:C31)</f>
        <v>51100</v>
      </c>
      <c r="D34" s="19">
        <f t="shared" si="5"/>
        <v>51150</v>
      </c>
      <c r="E34" s="18">
        <f t="shared" si="5"/>
        <v>51125</v>
      </c>
      <c r="F34" s="20">
        <f t="shared" si="5"/>
        <v>51100</v>
      </c>
      <c r="G34" s="19">
        <f t="shared" si="5"/>
        <v>51200</v>
      </c>
      <c r="H34" s="18">
        <f t="shared" si="5"/>
        <v>51150</v>
      </c>
      <c r="I34" s="20">
        <f t="shared" si="5"/>
        <v>51410</v>
      </c>
      <c r="J34" s="19">
        <f t="shared" si="5"/>
        <v>51460</v>
      </c>
      <c r="K34" s="18">
        <f t="shared" si="5"/>
        <v>51435</v>
      </c>
      <c r="L34" s="17">
        <f t="shared" si="5"/>
        <v>51150</v>
      </c>
      <c r="M34" s="16">
        <f t="shared" si="5"/>
        <v>1.3243</v>
      </c>
      <c r="N34" s="15">
        <f t="shared" si="5"/>
        <v>1.1366000000000001</v>
      </c>
      <c r="O34" s="14">
        <f t="shared" si="5"/>
        <v>160.22</v>
      </c>
      <c r="P34" s="13">
        <f t="shared" si="5"/>
        <v>38464.43</v>
      </c>
      <c r="Q34" s="13">
        <f t="shared" si="5"/>
        <v>38649.339999999997</v>
      </c>
      <c r="R34" s="13">
        <f t="shared" si="5"/>
        <v>44896.527534198525</v>
      </c>
      <c r="S34" s="12">
        <f t="shared" si="5"/>
        <v>1.3243</v>
      </c>
    </row>
    <row r="36" spans="2:19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19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Y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25</v>
      </c>
    </row>
    <row r="6" spans="1:25" ht="13.5" thickBot="1" x14ac:dyDescent="0.25">
      <c r="B6" s="1">
        <v>46204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46204</v>
      </c>
      <c r="C9" s="44">
        <v>16170</v>
      </c>
      <c r="D9" s="43">
        <v>16175</v>
      </c>
      <c r="E9" s="42">
        <f t="shared" ref="E9:E31" si="0">AVERAGE(C9:D9)</f>
        <v>16172.5</v>
      </c>
      <c r="F9" s="44">
        <v>16365</v>
      </c>
      <c r="G9" s="43">
        <v>16395</v>
      </c>
      <c r="H9" s="42">
        <f t="shared" ref="H9:H31" si="1">AVERAGE(F9:G9)</f>
        <v>16380</v>
      </c>
      <c r="I9" s="44">
        <v>17235</v>
      </c>
      <c r="J9" s="43">
        <v>17285</v>
      </c>
      <c r="K9" s="42">
        <f t="shared" ref="K9:K31" si="2">AVERAGE(I9:J9)</f>
        <v>17260</v>
      </c>
      <c r="L9" s="44">
        <v>17795</v>
      </c>
      <c r="M9" s="43">
        <v>17845</v>
      </c>
      <c r="N9" s="42">
        <f t="shared" ref="N9:N31" si="3">AVERAGE(L9:M9)</f>
        <v>17820</v>
      </c>
      <c r="O9" s="44">
        <v>18440</v>
      </c>
      <c r="P9" s="43">
        <v>18490</v>
      </c>
      <c r="Q9" s="42">
        <f t="shared" ref="Q9:Q31" si="4">AVERAGE(O9:P9)</f>
        <v>18465</v>
      </c>
      <c r="R9" s="50">
        <v>16175</v>
      </c>
      <c r="S9" s="49">
        <v>1.3243</v>
      </c>
      <c r="T9" s="51">
        <v>1.1386000000000001</v>
      </c>
      <c r="U9" s="48">
        <v>162.69999999999999</v>
      </c>
      <c r="V9" s="41">
        <v>12214</v>
      </c>
      <c r="W9" s="41">
        <v>12380.13</v>
      </c>
      <c r="X9" s="47">
        <f t="shared" ref="X9:X31" si="5">R9/T9</f>
        <v>14206.042508343578</v>
      </c>
      <c r="Y9" s="46">
        <v>1.3243</v>
      </c>
    </row>
    <row r="10" spans="1:25" x14ac:dyDescent="0.2">
      <c r="B10" s="45">
        <v>46205</v>
      </c>
      <c r="C10" s="44">
        <v>16060</v>
      </c>
      <c r="D10" s="43">
        <v>16070</v>
      </c>
      <c r="E10" s="42">
        <f t="shared" si="0"/>
        <v>16065</v>
      </c>
      <c r="F10" s="44">
        <v>16220</v>
      </c>
      <c r="G10" s="43">
        <v>16225</v>
      </c>
      <c r="H10" s="42">
        <f t="shared" si="1"/>
        <v>16222.5</v>
      </c>
      <c r="I10" s="44">
        <v>17060</v>
      </c>
      <c r="J10" s="43">
        <v>17110</v>
      </c>
      <c r="K10" s="42">
        <f t="shared" si="2"/>
        <v>17085</v>
      </c>
      <c r="L10" s="44">
        <v>17620</v>
      </c>
      <c r="M10" s="43">
        <v>17670</v>
      </c>
      <c r="N10" s="42">
        <f t="shared" si="3"/>
        <v>17645</v>
      </c>
      <c r="O10" s="44">
        <v>18265</v>
      </c>
      <c r="P10" s="43">
        <v>18315</v>
      </c>
      <c r="Q10" s="42">
        <f t="shared" si="4"/>
        <v>18290</v>
      </c>
      <c r="R10" s="50">
        <v>16070</v>
      </c>
      <c r="S10" s="49">
        <v>1.3310999999999999</v>
      </c>
      <c r="T10" s="49">
        <v>1.1404000000000001</v>
      </c>
      <c r="U10" s="48">
        <v>161.47999999999999</v>
      </c>
      <c r="V10" s="41">
        <v>12072.72</v>
      </c>
      <c r="W10" s="41">
        <v>12188.25</v>
      </c>
      <c r="X10" s="47">
        <f t="shared" si="5"/>
        <v>14091.546825675201</v>
      </c>
      <c r="Y10" s="46">
        <v>1.3311999999999999</v>
      </c>
    </row>
    <row r="11" spans="1:25" x14ac:dyDescent="0.2">
      <c r="B11" s="45">
        <v>46206</v>
      </c>
      <c r="C11" s="44">
        <v>16110</v>
      </c>
      <c r="D11" s="43">
        <v>16115</v>
      </c>
      <c r="E11" s="42">
        <f t="shared" si="0"/>
        <v>16112.5</v>
      </c>
      <c r="F11" s="44">
        <v>16320</v>
      </c>
      <c r="G11" s="43">
        <v>16330</v>
      </c>
      <c r="H11" s="42">
        <f t="shared" si="1"/>
        <v>16325</v>
      </c>
      <c r="I11" s="44">
        <v>17180</v>
      </c>
      <c r="J11" s="43">
        <v>17230</v>
      </c>
      <c r="K11" s="42">
        <f t="shared" si="2"/>
        <v>17205</v>
      </c>
      <c r="L11" s="44">
        <v>17750</v>
      </c>
      <c r="M11" s="43">
        <v>17800</v>
      </c>
      <c r="N11" s="42">
        <f t="shared" si="3"/>
        <v>17775</v>
      </c>
      <c r="O11" s="44">
        <v>18395</v>
      </c>
      <c r="P11" s="43">
        <v>18445</v>
      </c>
      <c r="Q11" s="42">
        <f t="shared" si="4"/>
        <v>18420</v>
      </c>
      <c r="R11" s="50">
        <v>16115</v>
      </c>
      <c r="S11" s="49">
        <v>1.3359000000000001</v>
      </c>
      <c r="T11" s="49">
        <v>1.1451</v>
      </c>
      <c r="U11" s="48">
        <v>161.12</v>
      </c>
      <c r="V11" s="41">
        <v>12063.03</v>
      </c>
      <c r="W11" s="41">
        <v>12223.97</v>
      </c>
      <c r="X11" s="47">
        <f t="shared" si="5"/>
        <v>14073.006724303554</v>
      </c>
      <c r="Y11" s="46">
        <v>1.3359000000000001</v>
      </c>
    </row>
    <row r="12" spans="1:25" x14ac:dyDescent="0.2">
      <c r="B12" s="45">
        <v>46209</v>
      </c>
      <c r="C12" s="44">
        <v>16060</v>
      </c>
      <c r="D12" s="43">
        <v>16065</v>
      </c>
      <c r="E12" s="42">
        <f t="shared" si="0"/>
        <v>16062.5</v>
      </c>
      <c r="F12" s="44">
        <v>16240</v>
      </c>
      <c r="G12" s="43">
        <v>16250</v>
      </c>
      <c r="H12" s="42">
        <f t="shared" si="1"/>
        <v>16245</v>
      </c>
      <c r="I12" s="44">
        <v>17085</v>
      </c>
      <c r="J12" s="43">
        <v>17135</v>
      </c>
      <c r="K12" s="42">
        <f t="shared" si="2"/>
        <v>17110</v>
      </c>
      <c r="L12" s="44">
        <v>17655</v>
      </c>
      <c r="M12" s="43">
        <v>17705</v>
      </c>
      <c r="N12" s="42">
        <f t="shared" si="3"/>
        <v>17680</v>
      </c>
      <c r="O12" s="44">
        <v>18300</v>
      </c>
      <c r="P12" s="43">
        <v>18350</v>
      </c>
      <c r="Q12" s="42">
        <f t="shared" si="4"/>
        <v>18325</v>
      </c>
      <c r="R12" s="50">
        <v>16065</v>
      </c>
      <c r="S12" s="49">
        <v>1.3345</v>
      </c>
      <c r="T12" s="49">
        <v>1.1415</v>
      </c>
      <c r="U12" s="48">
        <v>162.33000000000001</v>
      </c>
      <c r="V12" s="41">
        <v>12038.22</v>
      </c>
      <c r="W12" s="41">
        <v>12176.85</v>
      </c>
      <c r="X12" s="47">
        <f t="shared" si="5"/>
        <v>14073.587385019711</v>
      </c>
      <c r="Y12" s="46">
        <v>1.3345</v>
      </c>
    </row>
    <row r="13" spans="1:25" x14ac:dyDescent="0.2">
      <c r="B13" s="45">
        <v>46210</v>
      </c>
      <c r="C13" s="44">
        <v>16150</v>
      </c>
      <c r="D13" s="43">
        <v>16160</v>
      </c>
      <c r="E13" s="42">
        <f t="shared" si="0"/>
        <v>16155</v>
      </c>
      <c r="F13" s="44">
        <v>16340</v>
      </c>
      <c r="G13" s="43">
        <v>16350</v>
      </c>
      <c r="H13" s="42">
        <f t="shared" si="1"/>
        <v>16345</v>
      </c>
      <c r="I13" s="44">
        <v>17200</v>
      </c>
      <c r="J13" s="43">
        <v>17250</v>
      </c>
      <c r="K13" s="42">
        <f t="shared" si="2"/>
        <v>17225</v>
      </c>
      <c r="L13" s="44">
        <v>17770</v>
      </c>
      <c r="M13" s="43">
        <v>17820</v>
      </c>
      <c r="N13" s="42">
        <f t="shared" si="3"/>
        <v>17795</v>
      </c>
      <c r="O13" s="44">
        <v>18420</v>
      </c>
      <c r="P13" s="43">
        <v>18470</v>
      </c>
      <c r="Q13" s="42">
        <f t="shared" si="4"/>
        <v>18445</v>
      </c>
      <c r="R13" s="50">
        <v>16160</v>
      </c>
      <c r="S13" s="49">
        <v>1.3389</v>
      </c>
      <c r="T13" s="49">
        <v>1.1433</v>
      </c>
      <c r="U13" s="48">
        <v>161.91999999999999</v>
      </c>
      <c r="V13" s="41">
        <v>12069.61</v>
      </c>
      <c r="W13" s="41">
        <v>12211.52</v>
      </c>
      <c r="X13" s="47">
        <f t="shared" si="5"/>
        <v>14134.52287238695</v>
      </c>
      <c r="Y13" s="46">
        <v>1.3389</v>
      </c>
    </row>
    <row r="14" spans="1:25" x14ac:dyDescent="0.2">
      <c r="B14" s="45">
        <v>46211</v>
      </c>
      <c r="C14" s="44">
        <v>16155</v>
      </c>
      <c r="D14" s="43">
        <v>16160</v>
      </c>
      <c r="E14" s="42">
        <f t="shared" si="0"/>
        <v>16157.5</v>
      </c>
      <c r="F14" s="44">
        <v>16350</v>
      </c>
      <c r="G14" s="43">
        <v>16355</v>
      </c>
      <c r="H14" s="42">
        <f t="shared" si="1"/>
        <v>16352.5</v>
      </c>
      <c r="I14" s="44">
        <v>17185</v>
      </c>
      <c r="J14" s="43">
        <v>17235</v>
      </c>
      <c r="K14" s="42">
        <f t="shared" si="2"/>
        <v>17210</v>
      </c>
      <c r="L14" s="44">
        <v>17755</v>
      </c>
      <c r="M14" s="43">
        <v>17805</v>
      </c>
      <c r="N14" s="42">
        <f t="shared" si="3"/>
        <v>17780</v>
      </c>
      <c r="O14" s="44">
        <v>18405</v>
      </c>
      <c r="P14" s="43">
        <v>18455</v>
      </c>
      <c r="Q14" s="42">
        <f t="shared" si="4"/>
        <v>18430</v>
      </c>
      <c r="R14" s="50">
        <v>16160</v>
      </c>
      <c r="S14" s="49">
        <v>1.3335999999999999</v>
      </c>
      <c r="T14" s="49">
        <v>1.1397999999999999</v>
      </c>
      <c r="U14" s="48">
        <v>162.55000000000001</v>
      </c>
      <c r="V14" s="41">
        <v>12117.58</v>
      </c>
      <c r="W14" s="41">
        <v>12263.8</v>
      </c>
      <c r="X14" s="47">
        <f t="shared" si="5"/>
        <v>14177.92595192139</v>
      </c>
      <c r="Y14" s="46">
        <v>1.3335999999999999</v>
      </c>
    </row>
    <row r="15" spans="1:25" x14ac:dyDescent="0.2">
      <c r="B15" s="45">
        <v>46212</v>
      </c>
      <c r="C15" s="44">
        <v>16345</v>
      </c>
      <c r="D15" s="43">
        <v>16355</v>
      </c>
      <c r="E15" s="42">
        <f t="shared" si="0"/>
        <v>16350</v>
      </c>
      <c r="F15" s="44">
        <v>16525</v>
      </c>
      <c r="G15" s="43">
        <v>16535</v>
      </c>
      <c r="H15" s="42">
        <f t="shared" si="1"/>
        <v>16530</v>
      </c>
      <c r="I15" s="44">
        <v>17370</v>
      </c>
      <c r="J15" s="43">
        <v>17420</v>
      </c>
      <c r="K15" s="42">
        <f t="shared" si="2"/>
        <v>17395</v>
      </c>
      <c r="L15" s="44">
        <v>17950</v>
      </c>
      <c r="M15" s="43">
        <v>18000</v>
      </c>
      <c r="N15" s="42">
        <f t="shared" si="3"/>
        <v>17975</v>
      </c>
      <c r="O15" s="44">
        <v>18600</v>
      </c>
      <c r="P15" s="43">
        <v>18650</v>
      </c>
      <c r="Q15" s="42">
        <f t="shared" si="4"/>
        <v>18625</v>
      </c>
      <c r="R15" s="50">
        <v>16355</v>
      </c>
      <c r="S15" s="49">
        <v>1.3389</v>
      </c>
      <c r="T15" s="49">
        <v>1.143</v>
      </c>
      <c r="U15" s="48">
        <v>162.47999999999999</v>
      </c>
      <c r="V15" s="41">
        <v>12215.25</v>
      </c>
      <c r="W15" s="41">
        <v>12349.69</v>
      </c>
      <c r="X15" s="47">
        <f t="shared" si="5"/>
        <v>14308.836395450568</v>
      </c>
      <c r="Y15" s="46">
        <v>1.3389</v>
      </c>
    </row>
    <row r="16" spans="1:25" x14ac:dyDescent="0.2">
      <c r="B16" s="45">
        <v>46213</v>
      </c>
      <c r="C16" s="44">
        <v>16400</v>
      </c>
      <c r="D16" s="43">
        <v>16410</v>
      </c>
      <c r="E16" s="42">
        <f t="shared" si="0"/>
        <v>16405</v>
      </c>
      <c r="F16" s="44">
        <v>16590</v>
      </c>
      <c r="G16" s="43">
        <v>16600</v>
      </c>
      <c r="H16" s="42">
        <f t="shared" si="1"/>
        <v>16595</v>
      </c>
      <c r="I16" s="44">
        <v>17445</v>
      </c>
      <c r="J16" s="43">
        <v>17495</v>
      </c>
      <c r="K16" s="42">
        <f t="shared" si="2"/>
        <v>17470</v>
      </c>
      <c r="L16" s="44">
        <v>18025</v>
      </c>
      <c r="M16" s="43">
        <v>18075</v>
      </c>
      <c r="N16" s="42">
        <f t="shared" si="3"/>
        <v>18050</v>
      </c>
      <c r="O16" s="44">
        <v>18675</v>
      </c>
      <c r="P16" s="43">
        <v>18725</v>
      </c>
      <c r="Q16" s="42">
        <f t="shared" si="4"/>
        <v>18700</v>
      </c>
      <c r="R16" s="50">
        <v>16410</v>
      </c>
      <c r="S16" s="49">
        <v>1.3427</v>
      </c>
      <c r="T16" s="49">
        <v>1.1432</v>
      </c>
      <c r="U16" s="48">
        <v>161.85</v>
      </c>
      <c r="V16" s="41">
        <v>12221.64</v>
      </c>
      <c r="W16" s="41">
        <v>12363.15</v>
      </c>
      <c r="X16" s="47">
        <f t="shared" si="5"/>
        <v>14354.44366689993</v>
      </c>
      <c r="Y16" s="46">
        <v>1.3427</v>
      </c>
    </row>
    <row r="17" spans="2:25" x14ac:dyDescent="0.2">
      <c r="B17" s="45">
        <v>46216</v>
      </c>
      <c r="C17" s="44">
        <v>16400</v>
      </c>
      <c r="D17" s="43">
        <v>16405</v>
      </c>
      <c r="E17" s="42">
        <f t="shared" si="0"/>
        <v>16402.5</v>
      </c>
      <c r="F17" s="44">
        <v>16575</v>
      </c>
      <c r="G17" s="43">
        <v>16600</v>
      </c>
      <c r="H17" s="42">
        <f t="shared" si="1"/>
        <v>16587.5</v>
      </c>
      <c r="I17" s="44">
        <v>17435</v>
      </c>
      <c r="J17" s="43">
        <v>17485</v>
      </c>
      <c r="K17" s="42">
        <f t="shared" si="2"/>
        <v>17460</v>
      </c>
      <c r="L17" s="44">
        <v>18015</v>
      </c>
      <c r="M17" s="43">
        <v>18065</v>
      </c>
      <c r="N17" s="42">
        <f t="shared" si="3"/>
        <v>18040</v>
      </c>
      <c r="O17" s="44">
        <v>18665</v>
      </c>
      <c r="P17" s="43">
        <v>18715</v>
      </c>
      <c r="Q17" s="42">
        <f t="shared" si="4"/>
        <v>18690</v>
      </c>
      <c r="R17" s="50">
        <v>16405</v>
      </c>
      <c r="S17" s="49">
        <v>1.3393999999999999</v>
      </c>
      <c r="T17" s="49">
        <v>1.1428</v>
      </c>
      <c r="U17" s="48">
        <v>162.12</v>
      </c>
      <c r="V17" s="41">
        <v>12248.02</v>
      </c>
      <c r="W17" s="41">
        <v>12393.61</v>
      </c>
      <c r="X17" s="47">
        <f t="shared" si="5"/>
        <v>14355.092754637732</v>
      </c>
      <c r="Y17" s="46">
        <v>1.3393999999999999</v>
      </c>
    </row>
    <row r="18" spans="2:25" x14ac:dyDescent="0.2">
      <c r="B18" s="45">
        <v>46217</v>
      </c>
      <c r="C18" s="44">
        <v>16585</v>
      </c>
      <c r="D18" s="43">
        <v>16590</v>
      </c>
      <c r="E18" s="42">
        <f t="shared" si="0"/>
        <v>16587.5</v>
      </c>
      <c r="F18" s="44">
        <v>16750</v>
      </c>
      <c r="G18" s="43">
        <v>16775</v>
      </c>
      <c r="H18" s="42">
        <f t="shared" si="1"/>
        <v>16762.5</v>
      </c>
      <c r="I18" s="44">
        <v>17610</v>
      </c>
      <c r="J18" s="43">
        <v>17660</v>
      </c>
      <c r="K18" s="42">
        <f t="shared" si="2"/>
        <v>17635</v>
      </c>
      <c r="L18" s="44">
        <v>18180</v>
      </c>
      <c r="M18" s="43">
        <v>18230</v>
      </c>
      <c r="N18" s="42">
        <f t="shared" si="3"/>
        <v>18205</v>
      </c>
      <c r="O18" s="44">
        <v>18830</v>
      </c>
      <c r="P18" s="43">
        <v>18880</v>
      </c>
      <c r="Q18" s="42">
        <f t="shared" si="4"/>
        <v>18855</v>
      </c>
      <c r="R18" s="50">
        <v>16590</v>
      </c>
      <c r="S18" s="49">
        <v>1.3384</v>
      </c>
      <c r="T18" s="49">
        <v>1.1407</v>
      </c>
      <c r="U18" s="48">
        <v>162.21</v>
      </c>
      <c r="V18" s="41">
        <v>12395.4</v>
      </c>
      <c r="W18" s="41">
        <v>12533.62</v>
      </c>
      <c r="X18" s="47">
        <f t="shared" si="5"/>
        <v>14543.701236083107</v>
      </c>
      <c r="Y18" s="46">
        <v>1.3384</v>
      </c>
    </row>
    <row r="19" spans="2:25" x14ac:dyDescent="0.2">
      <c r="B19" s="45">
        <v>46218</v>
      </c>
      <c r="C19" s="44">
        <v>16500</v>
      </c>
      <c r="D19" s="43">
        <v>16505</v>
      </c>
      <c r="E19" s="42">
        <f t="shared" si="0"/>
        <v>16502.5</v>
      </c>
      <c r="F19" s="44">
        <v>16715</v>
      </c>
      <c r="G19" s="43">
        <v>16725</v>
      </c>
      <c r="H19" s="42">
        <f t="shared" si="1"/>
        <v>16720</v>
      </c>
      <c r="I19" s="44">
        <v>17560</v>
      </c>
      <c r="J19" s="43">
        <v>17610</v>
      </c>
      <c r="K19" s="42">
        <f t="shared" si="2"/>
        <v>17585</v>
      </c>
      <c r="L19" s="44">
        <v>18130</v>
      </c>
      <c r="M19" s="43">
        <v>18180</v>
      </c>
      <c r="N19" s="42">
        <f t="shared" si="3"/>
        <v>18155</v>
      </c>
      <c r="O19" s="44">
        <v>18780</v>
      </c>
      <c r="P19" s="43">
        <v>18830</v>
      </c>
      <c r="Q19" s="42">
        <f t="shared" si="4"/>
        <v>18805</v>
      </c>
      <c r="R19" s="50">
        <v>16505</v>
      </c>
      <c r="S19" s="49">
        <v>1.3411</v>
      </c>
      <c r="T19" s="49">
        <v>1.1412</v>
      </c>
      <c r="U19" s="48">
        <v>162.35</v>
      </c>
      <c r="V19" s="41">
        <v>12307.06</v>
      </c>
      <c r="W19" s="41">
        <v>12472.04</v>
      </c>
      <c r="X19" s="47">
        <f t="shared" si="5"/>
        <v>14462.846126883982</v>
      </c>
      <c r="Y19" s="46">
        <v>1.341</v>
      </c>
    </row>
    <row r="20" spans="2:25" x14ac:dyDescent="0.2">
      <c r="B20" s="45">
        <v>46219</v>
      </c>
      <c r="C20" s="44">
        <v>17145</v>
      </c>
      <c r="D20" s="43">
        <v>17150</v>
      </c>
      <c r="E20" s="42">
        <f t="shared" si="0"/>
        <v>17147.5</v>
      </c>
      <c r="F20" s="44">
        <v>17350</v>
      </c>
      <c r="G20" s="43">
        <v>17360</v>
      </c>
      <c r="H20" s="42">
        <f t="shared" si="1"/>
        <v>17355</v>
      </c>
      <c r="I20" s="44">
        <v>18200</v>
      </c>
      <c r="J20" s="43">
        <v>18250</v>
      </c>
      <c r="K20" s="42">
        <f t="shared" si="2"/>
        <v>18225</v>
      </c>
      <c r="L20" s="44">
        <v>18770</v>
      </c>
      <c r="M20" s="43">
        <v>18820</v>
      </c>
      <c r="N20" s="42">
        <f t="shared" si="3"/>
        <v>18795</v>
      </c>
      <c r="O20" s="44">
        <v>19420</v>
      </c>
      <c r="P20" s="43">
        <v>19470</v>
      </c>
      <c r="Q20" s="42">
        <f t="shared" si="4"/>
        <v>19445</v>
      </c>
      <c r="R20" s="50">
        <v>17150</v>
      </c>
      <c r="S20" s="49">
        <v>1.3508</v>
      </c>
      <c r="T20" s="49">
        <v>1.1469</v>
      </c>
      <c r="U20" s="48">
        <v>162.16</v>
      </c>
      <c r="V20" s="41">
        <v>12696.18</v>
      </c>
      <c r="W20" s="41">
        <v>12853.55</v>
      </c>
      <c r="X20" s="47">
        <f t="shared" si="5"/>
        <v>14953.352515476501</v>
      </c>
      <c r="Y20" s="46">
        <v>1.3506</v>
      </c>
    </row>
    <row r="21" spans="2:25" x14ac:dyDescent="0.2">
      <c r="B21" s="45">
        <v>46220</v>
      </c>
      <c r="C21" s="44">
        <v>16675</v>
      </c>
      <c r="D21" s="43">
        <v>16725</v>
      </c>
      <c r="E21" s="42">
        <f t="shared" si="0"/>
        <v>16700</v>
      </c>
      <c r="F21" s="44">
        <v>16860</v>
      </c>
      <c r="G21" s="43">
        <v>16870</v>
      </c>
      <c r="H21" s="42">
        <f t="shared" si="1"/>
        <v>16865</v>
      </c>
      <c r="I21" s="44">
        <v>17740</v>
      </c>
      <c r="J21" s="43">
        <v>17790</v>
      </c>
      <c r="K21" s="42">
        <f t="shared" si="2"/>
        <v>17765</v>
      </c>
      <c r="L21" s="44">
        <v>18310</v>
      </c>
      <c r="M21" s="43">
        <v>18360</v>
      </c>
      <c r="N21" s="42">
        <f t="shared" si="3"/>
        <v>18335</v>
      </c>
      <c r="O21" s="44">
        <v>18985</v>
      </c>
      <c r="P21" s="43">
        <v>19035</v>
      </c>
      <c r="Q21" s="42">
        <f t="shared" si="4"/>
        <v>19010</v>
      </c>
      <c r="R21" s="50">
        <v>16725</v>
      </c>
      <c r="S21" s="49">
        <v>1.3439000000000001</v>
      </c>
      <c r="T21" s="49">
        <v>1.143</v>
      </c>
      <c r="U21" s="48">
        <v>162.37</v>
      </c>
      <c r="V21" s="41">
        <v>12445.12</v>
      </c>
      <c r="W21" s="41">
        <v>12554.89</v>
      </c>
      <c r="X21" s="47">
        <f t="shared" si="5"/>
        <v>14632.54593175853</v>
      </c>
      <c r="Y21" s="46">
        <v>1.3436999999999999</v>
      </c>
    </row>
    <row r="22" spans="2:25" x14ac:dyDescent="0.2">
      <c r="B22" s="45">
        <v>46223</v>
      </c>
      <c r="C22" s="44">
        <v>16825</v>
      </c>
      <c r="D22" s="43">
        <v>16850</v>
      </c>
      <c r="E22" s="42">
        <f t="shared" si="0"/>
        <v>16837.5</v>
      </c>
      <c r="F22" s="44">
        <v>17030</v>
      </c>
      <c r="G22" s="43">
        <v>17040</v>
      </c>
      <c r="H22" s="42">
        <f t="shared" si="1"/>
        <v>17035</v>
      </c>
      <c r="I22" s="44">
        <v>17905</v>
      </c>
      <c r="J22" s="43">
        <v>17955</v>
      </c>
      <c r="K22" s="42">
        <f t="shared" si="2"/>
        <v>17930</v>
      </c>
      <c r="L22" s="44">
        <v>18475</v>
      </c>
      <c r="M22" s="43">
        <v>18525</v>
      </c>
      <c r="N22" s="42">
        <f t="shared" si="3"/>
        <v>18500</v>
      </c>
      <c r="O22" s="44">
        <v>19150</v>
      </c>
      <c r="P22" s="43">
        <v>19200</v>
      </c>
      <c r="Q22" s="42">
        <f t="shared" si="4"/>
        <v>19175</v>
      </c>
      <c r="R22" s="50">
        <v>16850</v>
      </c>
      <c r="S22" s="49">
        <v>1.3462000000000001</v>
      </c>
      <c r="T22" s="49">
        <v>1.143</v>
      </c>
      <c r="U22" s="48">
        <v>162.35</v>
      </c>
      <c r="V22" s="41">
        <v>12516.71</v>
      </c>
      <c r="W22" s="41">
        <v>12658.79</v>
      </c>
      <c r="X22" s="47">
        <f t="shared" si="5"/>
        <v>14741.907261592301</v>
      </c>
      <c r="Y22" s="46">
        <v>1.3461000000000001</v>
      </c>
    </row>
    <row r="23" spans="2:25" x14ac:dyDescent="0.2">
      <c r="B23" s="45">
        <v>46224</v>
      </c>
      <c r="C23" s="44">
        <v>16965</v>
      </c>
      <c r="D23" s="43">
        <v>16970</v>
      </c>
      <c r="E23" s="42">
        <f t="shared" si="0"/>
        <v>16967.5</v>
      </c>
      <c r="F23" s="44">
        <v>17150</v>
      </c>
      <c r="G23" s="43">
        <v>17160</v>
      </c>
      <c r="H23" s="42">
        <f t="shared" si="1"/>
        <v>17155</v>
      </c>
      <c r="I23" s="44">
        <v>18020</v>
      </c>
      <c r="J23" s="43">
        <v>18070</v>
      </c>
      <c r="K23" s="42">
        <f t="shared" si="2"/>
        <v>18045</v>
      </c>
      <c r="L23" s="44">
        <v>18595</v>
      </c>
      <c r="M23" s="43">
        <v>18645</v>
      </c>
      <c r="N23" s="42">
        <f t="shared" si="3"/>
        <v>18620</v>
      </c>
      <c r="O23" s="44">
        <v>19270</v>
      </c>
      <c r="P23" s="43">
        <v>19320</v>
      </c>
      <c r="Q23" s="42">
        <f t="shared" si="4"/>
        <v>19295</v>
      </c>
      <c r="R23" s="50">
        <v>16970</v>
      </c>
      <c r="S23" s="49">
        <v>1.3406</v>
      </c>
      <c r="T23" s="49">
        <v>1.1418999999999999</v>
      </c>
      <c r="U23" s="48">
        <v>162.74</v>
      </c>
      <c r="V23" s="41">
        <v>12658.51</v>
      </c>
      <c r="W23" s="41">
        <v>12801.19</v>
      </c>
      <c r="X23" s="47">
        <f t="shared" si="5"/>
        <v>14861.196251860934</v>
      </c>
      <c r="Y23" s="46">
        <v>1.3405</v>
      </c>
    </row>
    <row r="24" spans="2:25" x14ac:dyDescent="0.2">
      <c r="B24" s="45">
        <v>46225</v>
      </c>
      <c r="C24" s="44">
        <v>16925</v>
      </c>
      <c r="D24" s="43">
        <v>16940</v>
      </c>
      <c r="E24" s="42">
        <f t="shared" si="0"/>
        <v>16932.5</v>
      </c>
      <c r="F24" s="44">
        <v>17130</v>
      </c>
      <c r="G24" s="43">
        <v>17145</v>
      </c>
      <c r="H24" s="42">
        <f t="shared" si="1"/>
        <v>17137.5</v>
      </c>
      <c r="I24" s="44">
        <v>17995</v>
      </c>
      <c r="J24" s="43">
        <v>18045</v>
      </c>
      <c r="K24" s="42">
        <f t="shared" si="2"/>
        <v>18020</v>
      </c>
      <c r="L24" s="44">
        <v>18570</v>
      </c>
      <c r="M24" s="43">
        <v>18620</v>
      </c>
      <c r="N24" s="42">
        <f t="shared" si="3"/>
        <v>18595</v>
      </c>
      <c r="O24" s="44">
        <v>19245</v>
      </c>
      <c r="P24" s="43">
        <v>19295</v>
      </c>
      <c r="Q24" s="42">
        <f t="shared" si="4"/>
        <v>19270</v>
      </c>
      <c r="R24" s="50">
        <v>16940</v>
      </c>
      <c r="S24" s="49">
        <v>1.3368</v>
      </c>
      <c r="T24" s="49">
        <v>1.1408</v>
      </c>
      <c r="U24" s="48">
        <v>163.07</v>
      </c>
      <c r="V24" s="41">
        <v>12672.05</v>
      </c>
      <c r="W24" s="41">
        <v>12825.4</v>
      </c>
      <c r="X24" s="47">
        <f t="shared" si="5"/>
        <v>14849.228611500701</v>
      </c>
      <c r="Y24" s="46">
        <v>1.3368</v>
      </c>
    </row>
    <row r="25" spans="2:25" x14ac:dyDescent="0.2">
      <c r="B25" s="45">
        <v>46226</v>
      </c>
      <c r="C25" s="44">
        <v>17185</v>
      </c>
      <c r="D25" s="43">
        <v>17200</v>
      </c>
      <c r="E25" s="42">
        <f t="shared" si="0"/>
        <v>17192.5</v>
      </c>
      <c r="F25" s="44">
        <v>17410</v>
      </c>
      <c r="G25" s="43">
        <v>17420</v>
      </c>
      <c r="H25" s="42">
        <f t="shared" si="1"/>
        <v>17415</v>
      </c>
      <c r="I25" s="44">
        <v>18255</v>
      </c>
      <c r="J25" s="43">
        <v>18305</v>
      </c>
      <c r="K25" s="42">
        <f t="shared" si="2"/>
        <v>18280</v>
      </c>
      <c r="L25" s="44">
        <v>18865</v>
      </c>
      <c r="M25" s="43">
        <v>18915</v>
      </c>
      <c r="N25" s="42">
        <f t="shared" si="3"/>
        <v>18890</v>
      </c>
      <c r="O25" s="44">
        <v>19540</v>
      </c>
      <c r="P25" s="43">
        <v>19590</v>
      </c>
      <c r="Q25" s="42">
        <f t="shared" si="4"/>
        <v>19565</v>
      </c>
      <c r="R25" s="50">
        <v>17200</v>
      </c>
      <c r="S25" s="49">
        <v>1.3355999999999999</v>
      </c>
      <c r="T25" s="49">
        <v>1.1395</v>
      </c>
      <c r="U25" s="48">
        <v>163.49</v>
      </c>
      <c r="V25" s="41">
        <v>12878.11</v>
      </c>
      <c r="W25" s="41">
        <v>13041.85</v>
      </c>
      <c r="X25" s="47">
        <f t="shared" si="5"/>
        <v>15094.33962264151</v>
      </c>
      <c r="Y25" s="46">
        <v>1.3357000000000001</v>
      </c>
    </row>
    <row r="26" spans="2:25" x14ac:dyDescent="0.2">
      <c r="B26" s="45">
        <v>46227</v>
      </c>
      <c r="C26" s="44">
        <v>17200</v>
      </c>
      <c r="D26" s="43">
        <v>17205</v>
      </c>
      <c r="E26" s="42">
        <f t="shared" si="0"/>
        <v>17202.5</v>
      </c>
      <c r="F26" s="44">
        <v>17420</v>
      </c>
      <c r="G26" s="43">
        <v>17430</v>
      </c>
      <c r="H26" s="42">
        <f t="shared" si="1"/>
        <v>17425</v>
      </c>
      <c r="I26" s="44">
        <v>18270</v>
      </c>
      <c r="J26" s="43">
        <v>18320</v>
      </c>
      <c r="K26" s="42">
        <f t="shared" si="2"/>
        <v>18295</v>
      </c>
      <c r="L26" s="44">
        <v>18875</v>
      </c>
      <c r="M26" s="43">
        <v>18925</v>
      </c>
      <c r="N26" s="42">
        <f t="shared" si="3"/>
        <v>18900</v>
      </c>
      <c r="O26" s="44">
        <v>19550</v>
      </c>
      <c r="P26" s="43">
        <v>19600</v>
      </c>
      <c r="Q26" s="42">
        <f t="shared" si="4"/>
        <v>19575</v>
      </c>
      <c r="R26" s="50">
        <v>17205</v>
      </c>
      <c r="S26" s="49">
        <v>1.3323</v>
      </c>
      <c r="T26" s="49">
        <v>1.1375</v>
      </c>
      <c r="U26" s="48">
        <v>163.81</v>
      </c>
      <c r="V26" s="41">
        <v>12913.76</v>
      </c>
      <c r="W26" s="41">
        <v>13081.66</v>
      </c>
      <c r="X26" s="47">
        <f t="shared" si="5"/>
        <v>15125.274725274727</v>
      </c>
      <c r="Y26" s="46">
        <v>1.3324</v>
      </c>
    </row>
    <row r="27" spans="2:25" x14ac:dyDescent="0.2">
      <c r="B27" s="45">
        <v>46230</v>
      </c>
      <c r="C27" s="44">
        <v>17160</v>
      </c>
      <c r="D27" s="43">
        <v>17165</v>
      </c>
      <c r="E27" s="42">
        <f t="shared" si="0"/>
        <v>17162.5</v>
      </c>
      <c r="F27" s="44">
        <v>17375</v>
      </c>
      <c r="G27" s="43">
        <v>17380</v>
      </c>
      <c r="H27" s="42">
        <f t="shared" si="1"/>
        <v>17377.5</v>
      </c>
      <c r="I27" s="44">
        <v>18210</v>
      </c>
      <c r="J27" s="43">
        <v>18260</v>
      </c>
      <c r="K27" s="42">
        <f t="shared" si="2"/>
        <v>18235</v>
      </c>
      <c r="L27" s="44">
        <v>18815</v>
      </c>
      <c r="M27" s="43">
        <v>18865</v>
      </c>
      <c r="N27" s="42">
        <f t="shared" si="3"/>
        <v>18840</v>
      </c>
      <c r="O27" s="44">
        <v>19490</v>
      </c>
      <c r="P27" s="43">
        <v>19540</v>
      </c>
      <c r="Q27" s="42">
        <f t="shared" si="4"/>
        <v>19515</v>
      </c>
      <c r="R27" s="50">
        <v>17165</v>
      </c>
      <c r="S27" s="49">
        <v>1.3314999999999999</v>
      </c>
      <c r="T27" s="49">
        <v>1.1387</v>
      </c>
      <c r="U27" s="48">
        <v>163.65</v>
      </c>
      <c r="V27" s="41">
        <v>12891.48</v>
      </c>
      <c r="W27" s="41">
        <v>13050.99</v>
      </c>
      <c r="X27" s="47">
        <f t="shared" si="5"/>
        <v>15074.207429524897</v>
      </c>
      <c r="Y27" s="46">
        <v>1.3317000000000001</v>
      </c>
    </row>
    <row r="28" spans="2:25" x14ac:dyDescent="0.2">
      <c r="B28" s="45">
        <v>46231</v>
      </c>
      <c r="C28" s="44">
        <v>16855</v>
      </c>
      <c r="D28" s="43">
        <v>16860</v>
      </c>
      <c r="E28" s="42">
        <f t="shared" si="0"/>
        <v>16857.5</v>
      </c>
      <c r="F28" s="44">
        <v>17070</v>
      </c>
      <c r="G28" s="43">
        <v>17080</v>
      </c>
      <c r="H28" s="42">
        <f t="shared" si="1"/>
        <v>17075</v>
      </c>
      <c r="I28" s="44">
        <v>17910</v>
      </c>
      <c r="J28" s="43">
        <v>17960</v>
      </c>
      <c r="K28" s="42">
        <f t="shared" si="2"/>
        <v>17935</v>
      </c>
      <c r="L28" s="44">
        <v>18520</v>
      </c>
      <c r="M28" s="43">
        <v>18570</v>
      </c>
      <c r="N28" s="42">
        <f t="shared" si="3"/>
        <v>18545</v>
      </c>
      <c r="O28" s="44">
        <v>19195</v>
      </c>
      <c r="P28" s="43">
        <v>19245</v>
      </c>
      <c r="Q28" s="42">
        <f t="shared" si="4"/>
        <v>19220</v>
      </c>
      <c r="R28" s="50">
        <v>16860</v>
      </c>
      <c r="S28" s="49">
        <v>1.3280000000000001</v>
      </c>
      <c r="T28" s="49">
        <v>1.1366000000000001</v>
      </c>
      <c r="U28" s="48">
        <v>163.94</v>
      </c>
      <c r="V28" s="41">
        <v>12695.78</v>
      </c>
      <c r="W28" s="41">
        <v>12859.51</v>
      </c>
      <c r="X28" s="47">
        <f t="shared" si="5"/>
        <v>14833.714587365826</v>
      </c>
      <c r="Y28" s="46">
        <v>1.3282</v>
      </c>
    </row>
    <row r="29" spans="2:25" x14ac:dyDescent="0.2">
      <c r="B29" s="45">
        <v>46232</v>
      </c>
      <c r="C29" s="44">
        <v>16990</v>
      </c>
      <c r="D29" s="43">
        <v>17000</v>
      </c>
      <c r="E29" s="42">
        <f t="shared" si="0"/>
        <v>16995</v>
      </c>
      <c r="F29" s="44">
        <v>17190</v>
      </c>
      <c r="G29" s="43">
        <v>17195</v>
      </c>
      <c r="H29" s="42">
        <f t="shared" si="1"/>
        <v>17192.5</v>
      </c>
      <c r="I29" s="44">
        <v>18030</v>
      </c>
      <c r="J29" s="43">
        <v>18080</v>
      </c>
      <c r="K29" s="42">
        <f t="shared" si="2"/>
        <v>18055</v>
      </c>
      <c r="L29" s="44">
        <v>18640</v>
      </c>
      <c r="M29" s="43">
        <v>18690</v>
      </c>
      <c r="N29" s="42">
        <f t="shared" si="3"/>
        <v>18665</v>
      </c>
      <c r="O29" s="44">
        <v>19315</v>
      </c>
      <c r="P29" s="43">
        <v>19365</v>
      </c>
      <c r="Q29" s="42">
        <f t="shared" si="4"/>
        <v>19340</v>
      </c>
      <c r="R29" s="50">
        <v>17000</v>
      </c>
      <c r="S29" s="49">
        <v>1.3292999999999999</v>
      </c>
      <c r="T29" s="49">
        <v>1.1382000000000001</v>
      </c>
      <c r="U29" s="48">
        <v>163.65</v>
      </c>
      <c r="V29" s="41">
        <v>12788.69</v>
      </c>
      <c r="W29" s="41">
        <v>12933.43</v>
      </c>
      <c r="X29" s="47">
        <f t="shared" si="5"/>
        <v>14935.863644350728</v>
      </c>
      <c r="Y29" s="46">
        <v>1.3294999999999999</v>
      </c>
    </row>
    <row r="30" spans="2:25" x14ac:dyDescent="0.2">
      <c r="B30" s="45">
        <v>46233</v>
      </c>
      <c r="C30" s="44">
        <v>16940</v>
      </c>
      <c r="D30" s="43">
        <v>16945</v>
      </c>
      <c r="E30" s="42">
        <f t="shared" si="0"/>
        <v>16942.5</v>
      </c>
      <c r="F30" s="44">
        <v>17160</v>
      </c>
      <c r="G30" s="43">
        <v>17170</v>
      </c>
      <c r="H30" s="42">
        <f t="shared" si="1"/>
        <v>17165</v>
      </c>
      <c r="I30" s="44">
        <v>17990</v>
      </c>
      <c r="J30" s="43">
        <v>18040</v>
      </c>
      <c r="K30" s="42">
        <f t="shared" si="2"/>
        <v>18015</v>
      </c>
      <c r="L30" s="44">
        <v>18600</v>
      </c>
      <c r="M30" s="43">
        <v>18650</v>
      </c>
      <c r="N30" s="42">
        <f t="shared" si="3"/>
        <v>18625</v>
      </c>
      <c r="O30" s="44">
        <v>19275</v>
      </c>
      <c r="P30" s="43">
        <v>19325</v>
      </c>
      <c r="Q30" s="42">
        <f t="shared" si="4"/>
        <v>19300</v>
      </c>
      <c r="R30" s="50">
        <v>16945</v>
      </c>
      <c r="S30" s="49">
        <v>1.3389</v>
      </c>
      <c r="T30" s="49">
        <v>1.1476</v>
      </c>
      <c r="U30" s="48">
        <v>162.9</v>
      </c>
      <c r="V30" s="41">
        <v>12655.91</v>
      </c>
      <c r="W30" s="41">
        <v>12823.96</v>
      </c>
      <c r="X30" s="47">
        <f t="shared" si="5"/>
        <v>14765.597769257582</v>
      </c>
      <c r="Y30" s="46">
        <v>1.3389</v>
      </c>
    </row>
    <row r="31" spans="2:25" x14ac:dyDescent="0.2">
      <c r="B31" s="45">
        <v>46234</v>
      </c>
      <c r="C31" s="44">
        <v>17090</v>
      </c>
      <c r="D31" s="43">
        <v>17100</v>
      </c>
      <c r="E31" s="42">
        <f t="shared" si="0"/>
        <v>17095</v>
      </c>
      <c r="F31" s="44">
        <v>17325</v>
      </c>
      <c r="G31" s="43">
        <v>17335</v>
      </c>
      <c r="H31" s="42">
        <f t="shared" si="1"/>
        <v>17330</v>
      </c>
      <c r="I31" s="44">
        <v>18160</v>
      </c>
      <c r="J31" s="43">
        <v>18210</v>
      </c>
      <c r="K31" s="42">
        <f t="shared" si="2"/>
        <v>18185</v>
      </c>
      <c r="L31" s="44">
        <v>18775</v>
      </c>
      <c r="M31" s="43">
        <v>18825</v>
      </c>
      <c r="N31" s="42">
        <f t="shared" si="3"/>
        <v>18800</v>
      </c>
      <c r="O31" s="44">
        <v>19450</v>
      </c>
      <c r="P31" s="43">
        <v>19500</v>
      </c>
      <c r="Q31" s="42">
        <f t="shared" si="4"/>
        <v>19475</v>
      </c>
      <c r="R31" s="50">
        <v>17100</v>
      </c>
      <c r="S31" s="49">
        <v>1.3418000000000001</v>
      </c>
      <c r="T31" s="49">
        <v>1.1485000000000001</v>
      </c>
      <c r="U31" s="48">
        <v>160.22</v>
      </c>
      <c r="V31" s="41">
        <v>12744.08</v>
      </c>
      <c r="W31" s="41">
        <v>12919.21</v>
      </c>
      <c r="X31" s="47">
        <f t="shared" si="5"/>
        <v>14888.985633434913</v>
      </c>
      <c r="Y31" s="46">
        <v>1.3418000000000001</v>
      </c>
    </row>
    <row r="32" spans="2:25" x14ac:dyDescent="0.2">
      <c r="B32" s="40" t="s">
        <v>11</v>
      </c>
      <c r="C32" s="39">
        <f>ROUND(AVERAGE(C9:C31),2)</f>
        <v>16647.39</v>
      </c>
      <c r="D32" s="38">
        <f>ROUND(AVERAGE(D9:D31),2)</f>
        <v>16657.39</v>
      </c>
      <c r="E32" s="37">
        <f>ROUND(AVERAGE(C32:D32),2)</f>
        <v>16652.39</v>
      </c>
      <c r="F32" s="39">
        <f>ROUND(AVERAGE(F9:F31),2)</f>
        <v>16846.09</v>
      </c>
      <c r="G32" s="38">
        <f>ROUND(AVERAGE(G9:G31),2)</f>
        <v>16857.61</v>
      </c>
      <c r="H32" s="37">
        <f>ROUND(AVERAGE(F32:G32),2)</f>
        <v>16851.849999999999</v>
      </c>
      <c r="I32" s="39">
        <f>ROUND(AVERAGE(I9:I31),2)</f>
        <v>17697.830000000002</v>
      </c>
      <c r="J32" s="38">
        <f>ROUND(AVERAGE(J9:J31),2)</f>
        <v>17747.830000000002</v>
      </c>
      <c r="K32" s="37">
        <f>ROUND(AVERAGE(I32:J32),2)</f>
        <v>17722.830000000002</v>
      </c>
      <c r="L32" s="39">
        <f>ROUND(AVERAGE(L9:L31),2)</f>
        <v>18280.650000000001</v>
      </c>
      <c r="M32" s="38">
        <f>ROUND(AVERAGE(M9:M31),2)</f>
        <v>18330.650000000001</v>
      </c>
      <c r="N32" s="37">
        <f>ROUND(AVERAGE(L32:M32),2)</f>
        <v>18305.650000000001</v>
      </c>
      <c r="O32" s="39">
        <f>ROUND(AVERAGE(O9:O31),2)</f>
        <v>18941.740000000002</v>
      </c>
      <c r="P32" s="38">
        <f>ROUND(AVERAGE(P9:P31),2)</f>
        <v>18991.740000000002</v>
      </c>
      <c r="Q32" s="37">
        <f>ROUND(AVERAGE(O32:P32),2)</f>
        <v>18966.740000000002</v>
      </c>
      <c r="R32" s="36">
        <f>ROUND(AVERAGE(R9:R31),2)</f>
        <v>16657.39</v>
      </c>
      <c r="S32" s="35">
        <f>ROUND(AVERAGE(S9:S31),4)</f>
        <v>1.3371999999999999</v>
      </c>
      <c r="T32" s="34">
        <f>ROUND(AVERAGE(T9:T31),4)</f>
        <v>1.1417999999999999</v>
      </c>
      <c r="U32" s="115">
        <f>ROUND(AVERAGE(U9:U31),2)</f>
        <v>162.5</v>
      </c>
      <c r="V32" s="33">
        <f>AVERAGE(V9:V31)</f>
        <v>12457.343913043476</v>
      </c>
      <c r="W32" s="33">
        <f>AVERAGE(W9:W31)</f>
        <v>12607.002608695655</v>
      </c>
      <c r="X32" s="33">
        <f>AVERAGE(X9:X31)</f>
        <v>14588.598540506295</v>
      </c>
      <c r="Y32" s="32">
        <f>AVERAGE(Y9:Y31)</f>
        <v>1.3371608695652171</v>
      </c>
    </row>
    <row r="33" spans="2:25" x14ac:dyDescent="0.2">
      <c r="B33" s="31" t="s">
        <v>12</v>
      </c>
      <c r="C33" s="30">
        <f t="shared" ref="C33:Y33" si="6">MAX(C9:C31)</f>
        <v>17200</v>
      </c>
      <c r="D33" s="29">
        <f t="shared" si="6"/>
        <v>17205</v>
      </c>
      <c r="E33" s="28">
        <f t="shared" si="6"/>
        <v>17202.5</v>
      </c>
      <c r="F33" s="30">
        <f t="shared" si="6"/>
        <v>17420</v>
      </c>
      <c r="G33" s="29">
        <f t="shared" si="6"/>
        <v>17430</v>
      </c>
      <c r="H33" s="28">
        <f t="shared" si="6"/>
        <v>17425</v>
      </c>
      <c r="I33" s="30">
        <f t="shared" si="6"/>
        <v>18270</v>
      </c>
      <c r="J33" s="29">
        <f t="shared" si="6"/>
        <v>18320</v>
      </c>
      <c r="K33" s="28">
        <f t="shared" si="6"/>
        <v>18295</v>
      </c>
      <c r="L33" s="30">
        <f t="shared" si="6"/>
        <v>18875</v>
      </c>
      <c r="M33" s="29">
        <f t="shared" si="6"/>
        <v>18925</v>
      </c>
      <c r="N33" s="28">
        <f t="shared" si="6"/>
        <v>18900</v>
      </c>
      <c r="O33" s="30">
        <f t="shared" si="6"/>
        <v>19550</v>
      </c>
      <c r="P33" s="29">
        <f t="shared" si="6"/>
        <v>19600</v>
      </c>
      <c r="Q33" s="28">
        <f t="shared" si="6"/>
        <v>19575</v>
      </c>
      <c r="R33" s="27">
        <f t="shared" si="6"/>
        <v>17205</v>
      </c>
      <c r="S33" s="26">
        <f t="shared" si="6"/>
        <v>1.3508</v>
      </c>
      <c r="T33" s="25">
        <f t="shared" si="6"/>
        <v>1.1485000000000001</v>
      </c>
      <c r="U33" s="24">
        <f t="shared" si="6"/>
        <v>163.94</v>
      </c>
      <c r="V33" s="23">
        <f t="shared" si="6"/>
        <v>12913.76</v>
      </c>
      <c r="W33" s="23">
        <f t="shared" si="6"/>
        <v>13081.66</v>
      </c>
      <c r="X33" s="23">
        <f t="shared" si="6"/>
        <v>15125.274725274727</v>
      </c>
      <c r="Y33" s="22">
        <f t="shared" si="6"/>
        <v>1.3506</v>
      </c>
    </row>
    <row r="34" spans="2:25" ht="13.5" thickBot="1" x14ac:dyDescent="0.25">
      <c r="B34" s="21" t="s">
        <v>13</v>
      </c>
      <c r="C34" s="20">
        <f t="shared" ref="C34:Y34" si="7">MIN(C9:C31)</f>
        <v>16060</v>
      </c>
      <c r="D34" s="19">
        <f t="shared" si="7"/>
        <v>16065</v>
      </c>
      <c r="E34" s="18">
        <f t="shared" si="7"/>
        <v>16062.5</v>
      </c>
      <c r="F34" s="20">
        <f t="shared" si="7"/>
        <v>16220</v>
      </c>
      <c r="G34" s="19">
        <f t="shared" si="7"/>
        <v>16225</v>
      </c>
      <c r="H34" s="18">
        <f t="shared" si="7"/>
        <v>16222.5</v>
      </c>
      <c r="I34" s="20">
        <f t="shared" si="7"/>
        <v>17060</v>
      </c>
      <c r="J34" s="19">
        <f t="shared" si="7"/>
        <v>17110</v>
      </c>
      <c r="K34" s="18">
        <f t="shared" si="7"/>
        <v>17085</v>
      </c>
      <c r="L34" s="20">
        <f t="shared" si="7"/>
        <v>17620</v>
      </c>
      <c r="M34" s="19">
        <f t="shared" si="7"/>
        <v>17670</v>
      </c>
      <c r="N34" s="18">
        <f t="shared" si="7"/>
        <v>17645</v>
      </c>
      <c r="O34" s="20">
        <f t="shared" si="7"/>
        <v>18265</v>
      </c>
      <c r="P34" s="19">
        <f t="shared" si="7"/>
        <v>18315</v>
      </c>
      <c r="Q34" s="18">
        <f t="shared" si="7"/>
        <v>18290</v>
      </c>
      <c r="R34" s="17">
        <f t="shared" si="7"/>
        <v>16065</v>
      </c>
      <c r="S34" s="16">
        <f t="shared" si="7"/>
        <v>1.3243</v>
      </c>
      <c r="T34" s="15">
        <f t="shared" si="7"/>
        <v>1.1366000000000001</v>
      </c>
      <c r="U34" s="14">
        <f t="shared" si="7"/>
        <v>160.22</v>
      </c>
      <c r="V34" s="13">
        <f t="shared" si="7"/>
        <v>12038.22</v>
      </c>
      <c r="W34" s="13">
        <f t="shared" si="7"/>
        <v>12176.85</v>
      </c>
      <c r="X34" s="13">
        <f t="shared" si="7"/>
        <v>14073.006724303554</v>
      </c>
      <c r="Y34" s="12">
        <f t="shared" si="7"/>
        <v>1.3243</v>
      </c>
    </row>
    <row r="36" spans="2:25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25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S37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33</v>
      </c>
    </row>
    <row r="6" spans="1:19" ht="13.5" thickBot="1" x14ac:dyDescent="0.25">
      <c r="B6" s="1">
        <v>46204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46204</v>
      </c>
      <c r="C9" s="44">
        <v>55360</v>
      </c>
      <c r="D9" s="43">
        <v>55860</v>
      </c>
      <c r="E9" s="42">
        <f t="shared" ref="E9:E31" si="0">AVERAGE(C9:D9)</f>
        <v>55610</v>
      </c>
      <c r="F9" s="44">
        <v>55790</v>
      </c>
      <c r="G9" s="43">
        <v>56290</v>
      </c>
      <c r="H9" s="42">
        <f t="shared" ref="H9:H31" si="1">AVERAGE(F9:G9)</f>
        <v>56040</v>
      </c>
      <c r="I9" s="44">
        <v>57425</v>
      </c>
      <c r="J9" s="43">
        <v>58425</v>
      </c>
      <c r="K9" s="42">
        <f t="shared" ref="K9:K31" si="2">AVERAGE(I9:J9)</f>
        <v>57925</v>
      </c>
      <c r="L9" s="50">
        <v>55860</v>
      </c>
      <c r="M9" s="49">
        <v>1.3243</v>
      </c>
      <c r="N9" s="51">
        <v>1.1386000000000001</v>
      </c>
      <c r="O9" s="48">
        <v>162.69999999999999</v>
      </c>
      <c r="P9" s="41">
        <v>42180.77</v>
      </c>
      <c r="Q9" s="41">
        <v>42505.47</v>
      </c>
      <c r="R9" s="47">
        <f t="shared" ref="R9:R31" si="3">L9/N9</f>
        <v>49060.249429123483</v>
      </c>
      <c r="S9" s="46">
        <v>1.3243</v>
      </c>
    </row>
    <row r="10" spans="1:19" x14ac:dyDescent="0.2">
      <c r="B10" s="45">
        <v>46205</v>
      </c>
      <c r="C10" s="44">
        <v>55370</v>
      </c>
      <c r="D10" s="43">
        <v>55870</v>
      </c>
      <c r="E10" s="42">
        <f t="shared" si="0"/>
        <v>55620</v>
      </c>
      <c r="F10" s="44">
        <v>55790</v>
      </c>
      <c r="G10" s="43">
        <v>56290</v>
      </c>
      <c r="H10" s="42">
        <f t="shared" si="1"/>
        <v>56040</v>
      </c>
      <c r="I10" s="44">
        <v>57420</v>
      </c>
      <c r="J10" s="43">
        <v>58420</v>
      </c>
      <c r="K10" s="42">
        <f t="shared" si="2"/>
        <v>57920</v>
      </c>
      <c r="L10" s="50">
        <v>55870</v>
      </c>
      <c r="M10" s="49">
        <v>1.3310999999999999</v>
      </c>
      <c r="N10" s="49">
        <v>1.1404000000000001</v>
      </c>
      <c r="O10" s="48">
        <v>161.47999999999999</v>
      </c>
      <c r="P10" s="41">
        <v>41972.800000000003</v>
      </c>
      <c r="Q10" s="41">
        <v>42285.16</v>
      </c>
      <c r="R10" s="47">
        <f t="shared" si="3"/>
        <v>48991.581901087331</v>
      </c>
      <c r="S10" s="46">
        <v>1.3311999999999999</v>
      </c>
    </row>
    <row r="11" spans="1:19" x14ac:dyDescent="0.2">
      <c r="B11" s="45">
        <v>46206</v>
      </c>
      <c r="C11" s="44">
        <v>55375</v>
      </c>
      <c r="D11" s="43">
        <v>55875</v>
      </c>
      <c r="E11" s="42">
        <f t="shared" si="0"/>
        <v>55625</v>
      </c>
      <c r="F11" s="44">
        <v>55790</v>
      </c>
      <c r="G11" s="43">
        <v>56290</v>
      </c>
      <c r="H11" s="42">
        <f t="shared" si="1"/>
        <v>56040</v>
      </c>
      <c r="I11" s="44">
        <v>57420</v>
      </c>
      <c r="J11" s="43">
        <v>58420</v>
      </c>
      <c r="K11" s="42">
        <f t="shared" si="2"/>
        <v>57920</v>
      </c>
      <c r="L11" s="50">
        <v>55875</v>
      </c>
      <c r="M11" s="49">
        <v>1.3359000000000001</v>
      </c>
      <c r="N11" s="49">
        <v>1.1451</v>
      </c>
      <c r="O11" s="48">
        <v>161.12</v>
      </c>
      <c r="P11" s="41">
        <v>41825.74</v>
      </c>
      <c r="Q11" s="41">
        <v>42136.39</v>
      </c>
      <c r="R11" s="47">
        <f t="shared" si="3"/>
        <v>48794.865077285824</v>
      </c>
      <c r="S11" s="46">
        <v>1.3359000000000001</v>
      </c>
    </row>
    <row r="12" spans="1:19" x14ac:dyDescent="0.2">
      <c r="B12" s="45">
        <v>46209</v>
      </c>
      <c r="C12" s="44">
        <v>55365</v>
      </c>
      <c r="D12" s="43">
        <v>55865</v>
      </c>
      <c r="E12" s="42">
        <f t="shared" si="0"/>
        <v>55615</v>
      </c>
      <c r="F12" s="44">
        <v>55790</v>
      </c>
      <c r="G12" s="43">
        <v>56290</v>
      </c>
      <c r="H12" s="42">
        <f t="shared" si="1"/>
        <v>56040</v>
      </c>
      <c r="I12" s="44">
        <v>57405</v>
      </c>
      <c r="J12" s="43">
        <v>58405</v>
      </c>
      <c r="K12" s="42">
        <f t="shared" si="2"/>
        <v>57905</v>
      </c>
      <c r="L12" s="50">
        <v>55865</v>
      </c>
      <c r="M12" s="49">
        <v>1.3345</v>
      </c>
      <c r="N12" s="49">
        <v>1.1415</v>
      </c>
      <c r="O12" s="48">
        <v>162.33000000000001</v>
      </c>
      <c r="P12" s="41">
        <v>41862.120000000003</v>
      </c>
      <c r="Q12" s="41">
        <v>42180.59</v>
      </c>
      <c r="R12" s="47">
        <f t="shared" si="3"/>
        <v>48939.991239597024</v>
      </c>
      <c r="S12" s="46">
        <v>1.3345</v>
      </c>
    </row>
    <row r="13" spans="1:19" x14ac:dyDescent="0.2">
      <c r="B13" s="45">
        <v>46210</v>
      </c>
      <c r="C13" s="44">
        <v>55365</v>
      </c>
      <c r="D13" s="43">
        <v>55865</v>
      </c>
      <c r="E13" s="42">
        <f t="shared" si="0"/>
        <v>55615</v>
      </c>
      <c r="F13" s="44">
        <v>55790</v>
      </c>
      <c r="G13" s="43">
        <v>56290</v>
      </c>
      <c r="H13" s="42">
        <f t="shared" si="1"/>
        <v>56040</v>
      </c>
      <c r="I13" s="44">
        <v>57400</v>
      </c>
      <c r="J13" s="43">
        <v>58400</v>
      </c>
      <c r="K13" s="42">
        <f t="shared" si="2"/>
        <v>57900</v>
      </c>
      <c r="L13" s="50">
        <v>55865</v>
      </c>
      <c r="M13" s="49">
        <v>1.3389</v>
      </c>
      <c r="N13" s="49">
        <v>1.1433</v>
      </c>
      <c r="O13" s="48">
        <v>161.91999999999999</v>
      </c>
      <c r="P13" s="41">
        <v>41724.550000000003</v>
      </c>
      <c r="Q13" s="41">
        <v>42041.97</v>
      </c>
      <c r="R13" s="47">
        <f t="shared" si="3"/>
        <v>48862.940610513426</v>
      </c>
      <c r="S13" s="46">
        <v>1.3389</v>
      </c>
    </row>
    <row r="14" spans="1:19" x14ac:dyDescent="0.2">
      <c r="B14" s="45">
        <v>46211</v>
      </c>
      <c r="C14" s="44">
        <v>55365</v>
      </c>
      <c r="D14" s="43">
        <v>55865</v>
      </c>
      <c r="E14" s="42">
        <f t="shared" si="0"/>
        <v>55615</v>
      </c>
      <c r="F14" s="44">
        <v>55790</v>
      </c>
      <c r="G14" s="43">
        <v>56290</v>
      </c>
      <c r="H14" s="42">
        <f t="shared" si="1"/>
        <v>56040</v>
      </c>
      <c r="I14" s="44">
        <v>57395</v>
      </c>
      <c r="J14" s="43">
        <v>58395</v>
      </c>
      <c r="K14" s="42">
        <f t="shared" si="2"/>
        <v>57895</v>
      </c>
      <c r="L14" s="50">
        <v>55865</v>
      </c>
      <c r="M14" s="49">
        <v>1.3335999999999999</v>
      </c>
      <c r="N14" s="49">
        <v>1.1397999999999999</v>
      </c>
      <c r="O14" s="48">
        <v>162.55000000000001</v>
      </c>
      <c r="P14" s="41">
        <v>41890.370000000003</v>
      </c>
      <c r="Q14" s="41">
        <v>42209.06</v>
      </c>
      <c r="R14" s="47">
        <f t="shared" si="3"/>
        <v>49012.984734163889</v>
      </c>
      <c r="S14" s="46">
        <v>1.3335999999999999</v>
      </c>
    </row>
    <row r="15" spans="1:19" x14ac:dyDescent="0.2">
      <c r="B15" s="45">
        <v>46212</v>
      </c>
      <c r="C15" s="44">
        <v>55380</v>
      </c>
      <c r="D15" s="43">
        <v>55880</v>
      </c>
      <c r="E15" s="42">
        <f t="shared" si="0"/>
        <v>55630</v>
      </c>
      <c r="F15" s="44">
        <v>55790</v>
      </c>
      <c r="G15" s="43">
        <v>56290</v>
      </c>
      <c r="H15" s="42">
        <f t="shared" si="1"/>
        <v>56040</v>
      </c>
      <c r="I15" s="44">
        <v>57390</v>
      </c>
      <c r="J15" s="43">
        <v>58390</v>
      </c>
      <c r="K15" s="42">
        <f t="shared" si="2"/>
        <v>57890</v>
      </c>
      <c r="L15" s="50">
        <v>55880</v>
      </c>
      <c r="M15" s="49">
        <v>1.3389</v>
      </c>
      <c r="N15" s="49">
        <v>1.143</v>
      </c>
      <c r="O15" s="48">
        <v>162.47999999999999</v>
      </c>
      <c r="P15" s="41">
        <v>41735.75</v>
      </c>
      <c r="Q15" s="41">
        <v>42041.97</v>
      </c>
      <c r="R15" s="47">
        <f t="shared" si="3"/>
        <v>48888.888888888891</v>
      </c>
      <c r="S15" s="46">
        <v>1.3389</v>
      </c>
    </row>
    <row r="16" spans="1:19" x14ac:dyDescent="0.2">
      <c r="B16" s="45">
        <v>46213</v>
      </c>
      <c r="C16" s="44">
        <v>55385</v>
      </c>
      <c r="D16" s="43">
        <v>55885</v>
      </c>
      <c r="E16" s="42">
        <f t="shared" si="0"/>
        <v>55635</v>
      </c>
      <c r="F16" s="44">
        <v>55790</v>
      </c>
      <c r="G16" s="43">
        <v>56290</v>
      </c>
      <c r="H16" s="42">
        <f t="shared" si="1"/>
        <v>56040</v>
      </c>
      <c r="I16" s="44">
        <v>57390</v>
      </c>
      <c r="J16" s="43">
        <v>58390</v>
      </c>
      <c r="K16" s="42">
        <f t="shared" si="2"/>
        <v>57890</v>
      </c>
      <c r="L16" s="50">
        <v>55885</v>
      </c>
      <c r="M16" s="49">
        <v>1.3427</v>
      </c>
      <c r="N16" s="49">
        <v>1.1432</v>
      </c>
      <c r="O16" s="48">
        <v>161.85</v>
      </c>
      <c r="P16" s="41">
        <v>41621.360000000001</v>
      </c>
      <c r="Q16" s="41">
        <v>41922.99</v>
      </c>
      <c r="R16" s="47">
        <f t="shared" si="3"/>
        <v>48884.709587123863</v>
      </c>
      <c r="S16" s="46">
        <v>1.3427</v>
      </c>
    </row>
    <row r="17" spans="2:19" x14ac:dyDescent="0.2">
      <c r="B17" s="45">
        <v>46216</v>
      </c>
      <c r="C17" s="44">
        <v>55375</v>
      </c>
      <c r="D17" s="43">
        <v>55875</v>
      </c>
      <c r="E17" s="42">
        <f t="shared" si="0"/>
        <v>55625</v>
      </c>
      <c r="F17" s="44">
        <v>55790</v>
      </c>
      <c r="G17" s="43">
        <v>56290</v>
      </c>
      <c r="H17" s="42">
        <f t="shared" si="1"/>
        <v>56040</v>
      </c>
      <c r="I17" s="44">
        <v>57375</v>
      </c>
      <c r="J17" s="43">
        <v>58375</v>
      </c>
      <c r="K17" s="42">
        <f t="shared" si="2"/>
        <v>57875</v>
      </c>
      <c r="L17" s="50">
        <v>55875</v>
      </c>
      <c r="M17" s="49">
        <v>1.3393999999999999</v>
      </c>
      <c r="N17" s="49">
        <v>1.1428</v>
      </c>
      <c r="O17" s="48">
        <v>162.12</v>
      </c>
      <c r="P17" s="41">
        <v>41716.44</v>
      </c>
      <c r="Q17" s="41">
        <v>42026.28</v>
      </c>
      <c r="R17" s="47">
        <f t="shared" si="3"/>
        <v>48893.069653482671</v>
      </c>
      <c r="S17" s="46">
        <v>1.3393999999999999</v>
      </c>
    </row>
    <row r="18" spans="2:19" x14ac:dyDescent="0.2">
      <c r="B18" s="45">
        <v>46217</v>
      </c>
      <c r="C18" s="44">
        <v>55375</v>
      </c>
      <c r="D18" s="43">
        <v>55875</v>
      </c>
      <c r="E18" s="42">
        <f t="shared" si="0"/>
        <v>55625</v>
      </c>
      <c r="F18" s="44">
        <v>55790</v>
      </c>
      <c r="G18" s="43">
        <v>56290</v>
      </c>
      <c r="H18" s="42">
        <f t="shared" si="1"/>
        <v>56040</v>
      </c>
      <c r="I18" s="44">
        <v>57370</v>
      </c>
      <c r="J18" s="43">
        <v>58370</v>
      </c>
      <c r="K18" s="42">
        <f t="shared" si="2"/>
        <v>57870</v>
      </c>
      <c r="L18" s="50">
        <v>55875</v>
      </c>
      <c r="M18" s="49">
        <v>1.3384</v>
      </c>
      <c r="N18" s="49">
        <v>1.1407</v>
      </c>
      <c r="O18" s="48">
        <v>162.21</v>
      </c>
      <c r="P18" s="41">
        <v>41747.61</v>
      </c>
      <c r="Q18" s="41">
        <v>42057.68</v>
      </c>
      <c r="R18" s="47">
        <f t="shared" si="3"/>
        <v>48983.080564565615</v>
      </c>
      <c r="S18" s="46">
        <v>1.3384</v>
      </c>
    </row>
    <row r="19" spans="2:19" x14ac:dyDescent="0.2">
      <c r="B19" s="45">
        <v>46218</v>
      </c>
      <c r="C19" s="44">
        <v>55375</v>
      </c>
      <c r="D19" s="43">
        <v>55875</v>
      </c>
      <c r="E19" s="42">
        <f t="shared" si="0"/>
        <v>55625</v>
      </c>
      <c r="F19" s="44">
        <v>55790</v>
      </c>
      <c r="G19" s="43">
        <v>56290</v>
      </c>
      <c r="H19" s="42">
        <f t="shared" si="1"/>
        <v>56040</v>
      </c>
      <c r="I19" s="44">
        <v>57365</v>
      </c>
      <c r="J19" s="43">
        <v>58365</v>
      </c>
      <c r="K19" s="42">
        <f t="shared" si="2"/>
        <v>57865</v>
      </c>
      <c r="L19" s="50">
        <v>55875</v>
      </c>
      <c r="M19" s="49">
        <v>1.3411</v>
      </c>
      <c r="N19" s="49">
        <v>1.1412</v>
      </c>
      <c r="O19" s="48">
        <v>162.35</v>
      </c>
      <c r="P19" s="41">
        <v>41663.56</v>
      </c>
      <c r="Q19" s="41">
        <v>41976.14</v>
      </c>
      <c r="R19" s="47">
        <f t="shared" si="3"/>
        <v>48961.619348054679</v>
      </c>
      <c r="S19" s="46">
        <v>1.341</v>
      </c>
    </row>
    <row r="20" spans="2:19" x14ac:dyDescent="0.2">
      <c r="B20" s="45">
        <v>46219</v>
      </c>
      <c r="C20" s="44">
        <v>55380</v>
      </c>
      <c r="D20" s="43">
        <v>55880</v>
      </c>
      <c r="E20" s="42">
        <f t="shared" si="0"/>
        <v>55630</v>
      </c>
      <c r="F20" s="44">
        <v>55790</v>
      </c>
      <c r="G20" s="43">
        <v>56290</v>
      </c>
      <c r="H20" s="42">
        <f t="shared" si="1"/>
        <v>56040</v>
      </c>
      <c r="I20" s="44">
        <v>57360</v>
      </c>
      <c r="J20" s="43">
        <v>58360</v>
      </c>
      <c r="K20" s="42">
        <f t="shared" si="2"/>
        <v>57860</v>
      </c>
      <c r="L20" s="50">
        <v>55880</v>
      </c>
      <c r="M20" s="49">
        <v>1.3508</v>
      </c>
      <c r="N20" s="49">
        <v>1.1469</v>
      </c>
      <c r="O20" s="48">
        <v>162.16</v>
      </c>
      <c r="P20" s="41">
        <v>41368.080000000002</v>
      </c>
      <c r="Q20" s="41">
        <v>41677.769999999997</v>
      </c>
      <c r="R20" s="47">
        <f t="shared" si="3"/>
        <v>48722.643648094861</v>
      </c>
      <c r="S20" s="46">
        <v>1.3506</v>
      </c>
    </row>
    <row r="21" spans="2:19" x14ac:dyDescent="0.2">
      <c r="B21" s="45">
        <v>46220</v>
      </c>
      <c r="C21" s="44">
        <v>55385</v>
      </c>
      <c r="D21" s="43">
        <v>55885</v>
      </c>
      <c r="E21" s="42">
        <f t="shared" si="0"/>
        <v>55635</v>
      </c>
      <c r="F21" s="44">
        <v>55790</v>
      </c>
      <c r="G21" s="43">
        <v>56290</v>
      </c>
      <c r="H21" s="42">
        <f t="shared" si="1"/>
        <v>56040</v>
      </c>
      <c r="I21" s="44">
        <v>57360</v>
      </c>
      <c r="J21" s="43">
        <v>58360</v>
      </c>
      <c r="K21" s="42">
        <f t="shared" si="2"/>
        <v>57860</v>
      </c>
      <c r="L21" s="50">
        <v>55885</v>
      </c>
      <c r="M21" s="49">
        <v>1.3439000000000001</v>
      </c>
      <c r="N21" s="49">
        <v>1.143</v>
      </c>
      <c r="O21" s="48">
        <v>162.37</v>
      </c>
      <c r="P21" s="41">
        <v>41584.199999999997</v>
      </c>
      <c r="Q21" s="41">
        <v>41891.79</v>
      </c>
      <c r="R21" s="47">
        <f t="shared" si="3"/>
        <v>48893.263342082239</v>
      </c>
      <c r="S21" s="46">
        <v>1.3436999999999999</v>
      </c>
    </row>
    <row r="22" spans="2:19" x14ac:dyDescent="0.2">
      <c r="B22" s="45">
        <v>46223</v>
      </c>
      <c r="C22" s="44">
        <v>55375</v>
      </c>
      <c r="D22" s="43">
        <v>55875</v>
      </c>
      <c r="E22" s="42">
        <f t="shared" si="0"/>
        <v>55625</v>
      </c>
      <c r="F22" s="44">
        <v>55790</v>
      </c>
      <c r="G22" s="43">
        <v>56290</v>
      </c>
      <c r="H22" s="42">
        <f t="shared" si="1"/>
        <v>56040</v>
      </c>
      <c r="I22" s="44">
        <v>57345</v>
      </c>
      <c r="J22" s="43">
        <v>58345</v>
      </c>
      <c r="K22" s="42">
        <f t="shared" si="2"/>
        <v>57845</v>
      </c>
      <c r="L22" s="50">
        <v>55875</v>
      </c>
      <c r="M22" s="49">
        <v>1.3462000000000001</v>
      </c>
      <c r="N22" s="49">
        <v>1.143</v>
      </c>
      <c r="O22" s="48">
        <v>162.35</v>
      </c>
      <c r="P22" s="41">
        <v>41505.72</v>
      </c>
      <c r="Q22" s="41">
        <v>41817.1</v>
      </c>
      <c r="R22" s="47">
        <f t="shared" si="3"/>
        <v>48884.514435695535</v>
      </c>
      <c r="S22" s="46">
        <v>1.3461000000000001</v>
      </c>
    </row>
    <row r="23" spans="2:19" x14ac:dyDescent="0.2">
      <c r="B23" s="45">
        <v>46224</v>
      </c>
      <c r="C23" s="44">
        <v>55375</v>
      </c>
      <c r="D23" s="43">
        <v>55875</v>
      </c>
      <c r="E23" s="42">
        <f t="shared" si="0"/>
        <v>55625</v>
      </c>
      <c r="F23" s="44">
        <v>55790</v>
      </c>
      <c r="G23" s="43">
        <v>56290</v>
      </c>
      <c r="H23" s="42">
        <f t="shared" si="1"/>
        <v>56040</v>
      </c>
      <c r="I23" s="44">
        <v>57340</v>
      </c>
      <c r="J23" s="43">
        <v>58340</v>
      </c>
      <c r="K23" s="42">
        <f t="shared" si="2"/>
        <v>57840</v>
      </c>
      <c r="L23" s="50">
        <v>55875</v>
      </c>
      <c r="M23" s="49">
        <v>1.3406</v>
      </c>
      <c r="N23" s="49">
        <v>1.1418999999999999</v>
      </c>
      <c r="O23" s="48">
        <v>162.74</v>
      </c>
      <c r="P23" s="41">
        <v>41679.1</v>
      </c>
      <c r="Q23" s="41">
        <v>41991.79</v>
      </c>
      <c r="R23" s="47">
        <f t="shared" si="3"/>
        <v>48931.605219371224</v>
      </c>
      <c r="S23" s="46">
        <v>1.3405</v>
      </c>
    </row>
    <row r="24" spans="2:19" x14ac:dyDescent="0.2">
      <c r="B24" s="45">
        <v>46225</v>
      </c>
      <c r="C24" s="44">
        <v>55370</v>
      </c>
      <c r="D24" s="43">
        <v>55870</v>
      </c>
      <c r="E24" s="42">
        <f t="shared" si="0"/>
        <v>55620</v>
      </c>
      <c r="F24" s="44">
        <v>55790</v>
      </c>
      <c r="G24" s="43">
        <v>56290</v>
      </c>
      <c r="H24" s="42">
        <f t="shared" si="1"/>
        <v>56040</v>
      </c>
      <c r="I24" s="44">
        <v>57335</v>
      </c>
      <c r="J24" s="43">
        <v>58335</v>
      </c>
      <c r="K24" s="42">
        <f t="shared" si="2"/>
        <v>57835</v>
      </c>
      <c r="L24" s="50">
        <v>55870</v>
      </c>
      <c r="M24" s="49">
        <v>1.3368</v>
      </c>
      <c r="N24" s="49">
        <v>1.1408</v>
      </c>
      <c r="O24" s="48">
        <v>163.07</v>
      </c>
      <c r="P24" s="41">
        <v>41793.839999999997</v>
      </c>
      <c r="Q24" s="41">
        <v>42108.02</v>
      </c>
      <c r="R24" s="47">
        <f t="shared" si="3"/>
        <v>48974.403927068721</v>
      </c>
      <c r="S24" s="46">
        <v>1.3368</v>
      </c>
    </row>
    <row r="25" spans="2:19" x14ac:dyDescent="0.2">
      <c r="B25" s="45">
        <v>46226</v>
      </c>
      <c r="C25" s="44">
        <v>55380</v>
      </c>
      <c r="D25" s="43">
        <v>55880</v>
      </c>
      <c r="E25" s="42">
        <f t="shared" si="0"/>
        <v>55630</v>
      </c>
      <c r="F25" s="44">
        <v>55790</v>
      </c>
      <c r="G25" s="43">
        <v>56290</v>
      </c>
      <c r="H25" s="42">
        <f t="shared" si="1"/>
        <v>56040</v>
      </c>
      <c r="I25" s="44">
        <v>57330</v>
      </c>
      <c r="J25" s="43">
        <v>58330</v>
      </c>
      <c r="K25" s="42">
        <f t="shared" si="2"/>
        <v>57830</v>
      </c>
      <c r="L25" s="50">
        <v>55880</v>
      </c>
      <c r="M25" s="49">
        <v>1.3355999999999999</v>
      </c>
      <c r="N25" s="49">
        <v>1.1395</v>
      </c>
      <c r="O25" s="48">
        <v>163.49</v>
      </c>
      <c r="P25" s="41">
        <v>41838.870000000003</v>
      </c>
      <c r="Q25" s="41">
        <v>42142.7</v>
      </c>
      <c r="R25" s="47">
        <f t="shared" si="3"/>
        <v>49039.052215884163</v>
      </c>
      <c r="S25" s="46">
        <v>1.3357000000000001</v>
      </c>
    </row>
    <row r="26" spans="2:19" x14ac:dyDescent="0.2">
      <c r="B26" s="45">
        <v>46227</v>
      </c>
      <c r="C26" s="44">
        <v>55385</v>
      </c>
      <c r="D26" s="43">
        <v>55885</v>
      </c>
      <c r="E26" s="42">
        <f t="shared" si="0"/>
        <v>55635</v>
      </c>
      <c r="F26" s="44">
        <v>55790</v>
      </c>
      <c r="G26" s="43">
        <v>56290</v>
      </c>
      <c r="H26" s="42">
        <f t="shared" si="1"/>
        <v>56040</v>
      </c>
      <c r="I26" s="44">
        <v>57330</v>
      </c>
      <c r="J26" s="43">
        <v>58330</v>
      </c>
      <c r="K26" s="42">
        <f t="shared" si="2"/>
        <v>57830</v>
      </c>
      <c r="L26" s="50">
        <v>55885</v>
      </c>
      <c r="M26" s="49">
        <v>1.3323</v>
      </c>
      <c r="N26" s="49">
        <v>1.1375</v>
      </c>
      <c r="O26" s="48">
        <v>163.81</v>
      </c>
      <c r="P26" s="41">
        <v>41946.26</v>
      </c>
      <c r="Q26" s="41">
        <v>42247.07</v>
      </c>
      <c r="R26" s="47">
        <f t="shared" si="3"/>
        <v>49129.670329670334</v>
      </c>
      <c r="S26" s="46">
        <v>1.3324</v>
      </c>
    </row>
    <row r="27" spans="2:19" x14ac:dyDescent="0.2">
      <c r="B27" s="45">
        <v>46230</v>
      </c>
      <c r="C27" s="44">
        <v>55365</v>
      </c>
      <c r="D27" s="43">
        <v>55865</v>
      </c>
      <c r="E27" s="42">
        <f t="shared" si="0"/>
        <v>55615</v>
      </c>
      <c r="F27" s="44">
        <v>55790</v>
      </c>
      <c r="G27" s="43">
        <v>56290</v>
      </c>
      <c r="H27" s="42">
        <f t="shared" si="1"/>
        <v>56040</v>
      </c>
      <c r="I27" s="44">
        <v>57310</v>
      </c>
      <c r="J27" s="43">
        <v>58310</v>
      </c>
      <c r="K27" s="42">
        <f t="shared" si="2"/>
        <v>57810</v>
      </c>
      <c r="L27" s="50">
        <v>55865</v>
      </c>
      <c r="M27" s="49">
        <v>1.3314999999999999</v>
      </c>
      <c r="N27" s="49">
        <v>1.1387</v>
      </c>
      <c r="O27" s="48">
        <v>163.65</v>
      </c>
      <c r="P27" s="41">
        <v>41956.44</v>
      </c>
      <c r="Q27" s="41">
        <v>42269.279999999999</v>
      </c>
      <c r="R27" s="47">
        <f t="shared" si="3"/>
        <v>49060.331957495386</v>
      </c>
      <c r="S27" s="46">
        <v>1.3317000000000001</v>
      </c>
    </row>
    <row r="28" spans="2:19" x14ac:dyDescent="0.2">
      <c r="B28" s="45">
        <v>46231</v>
      </c>
      <c r="C28" s="44">
        <v>55365</v>
      </c>
      <c r="D28" s="43">
        <v>55865</v>
      </c>
      <c r="E28" s="42">
        <f t="shared" si="0"/>
        <v>55615</v>
      </c>
      <c r="F28" s="44">
        <v>55790</v>
      </c>
      <c r="G28" s="43">
        <v>56290</v>
      </c>
      <c r="H28" s="42">
        <f t="shared" si="1"/>
        <v>56040</v>
      </c>
      <c r="I28" s="44">
        <v>57300</v>
      </c>
      <c r="J28" s="43">
        <v>58300</v>
      </c>
      <c r="K28" s="42">
        <f t="shared" si="2"/>
        <v>57800</v>
      </c>
      <c r="L28" s="50">
        <v>55865</v>
      </c>
      <c r="M28" s="49">
        <v>1.3280000000000001</v>
      </c>
      <c r="N28" s="49">
        <v>1.1366000000000001</v>
      </c>
      <c r="O28" s="48">
        <v>163.94</v>
      </c>
      <c r="P28" s="41">
        <v>42067.02</v>
      </c>
      <c r="Q28" s="41">
        <v>42380.67</v>
      </c>
      <c r="R28" s="47">
        <f t="shared" si="3"/>
        <v>49150.976596867848</v>
      </c>
      <c r="S28" s="46">
        <v>1.3282</v>
      </c>
    </row>
    <row r="29" spans="2:19" x14ac:dyDescent="0.2">
      <c r="B29" s="45">
        <v>46232</v>
      </c>
      <c r="C29" s="44">
        <v>55365</v>
      </c>
      <c r="D29" s="43">
        <v>55865</v>
      </c>
      <c r="E29" s="42">
        <f t="shared" si="0"/>
        <v>55615</v>
      </c>
      <c r="F29" s="44">
        <v>55790</v>
      </c>
      <c r="G29" s="43">
        <v>56290</v>
      </c>
      <c r="H29" s="42">
        <f t="shared" si="1"/>
        <v>56040</v>
      </c>
      <c r="I29" s="44">
        <v>57295</v>
      </c>
      <c r="J29" s="43">
        <v>58295</v>
      </c>
      <c r="K29" s="42">
        <f t="shared" si="2"/>
        <v>57795</v>
      </c>
      <c r="L29" s="50">
        <v>55865</v>
      </c>
      <c r="M29" s="49">
        <v>1.3292999999999999</v>
      </c>
      <c r="N29" s="49">
        <v>1.1382000000000001</v>
      </c>
      <c r="O29" s="48">
        <v>163.65</v>
      </c>
      <c r="P29" s="41">
        <v>42025.88</v>
      </c>
      <c r="Q29" s="41">
        <v>42339.23</v>
      </c>
      <c r="R29" s="47">
        <f t="shared" si="3"/>
        <v>49081.88367597961</v>
      </c>
      <c r="S29" s="46">
        <v>1.3294999999999999</v>
      </c>
    </row>
    <row r="30" spans="2:19" x14ac:dyDescent="0.2">
      <c r="B30" s="45">
        <v>46233</v>
      </c>
      <c r="C30" s="44">
        <v>55370</v>
      </c>
      <c r="D30" s="43">
        <v>55870</v>
      </c>
      <c r="E30" s="42">
        <f t="shared" si="0"/>
        <v>55620</v>
      </c>
      <c r="F30" s="44">
        <v>55790</v>
      </c>
      <c r="G30" s="43">
        <v>56290</v>
      </c>
      <c r="H30" s="42">
        <f t="shared" si="1"/>
        <v>56040</v>
      </c>
      <c r="I30" s="44">
        <v>57290</v>
      </c>
      <c r="J30" s="43">
        <v>58290</v>
      </c>
      <c r="K30" s="42">
        <f t="shared" si="2"/>
        <v>57790</v>
      </c>
      <c r="L30" s="50">
        <v>55870</v>
      </c>
      <c r="M30" s="49">
        <v>1.3389</v>
      </c>
      <c r="N30" s="49">
        <v>1.1476</v>
      </c>
      <c r="O30" s="48">
        <v>162.9</v>
      </c>
      <c r="P30" s="41">
        <v>41728.28</v>
      </c>
      <c r="Q30" s="41">
        <v>42041.97</v>
      </c>
      <c r="R30" s="47">
        <f t="shared" si="3"/>
        <v>48684.210526315794</v>
      </c>
      <c r="S30" s="46">
        <v>1.3389</v>
      </c>
    </row>
    <row r="31" spans="2:19" x14ac:dyDescent="0.2">
      <c r="B31" s="45">
        <v>46234</v>
      </c>
      <c r="C31" s="44">
        <v>55375</v>
      </c>
      <c r="D31" s="43">
        <v>55875</v>
      </c>
      <c r="E31" s="42">
        <f t="shared" si="0"/>
        <v>55625</v>
      </c>
      <c r="F31" s="44">
        <v>55790</v>
      </c>
      <c r="G31" s="43">
        <v>56290</v>
      </c>
      <c r="H31" s="42">
        <f t="shared" si="1"/>
        <v>56040</v>
      </c>
      <c r="I31" s="44">
        <v>57290</v>
      </c>
      <c r="J31" s="43">
        <v>58290</v>
      </c>
      <c r="K31" s="42">
        <f t="shared" si="2"/>
        <v>57790</v>
      </c>
      <c r="L31" s="50">
        <v>55875</v>
      </c>
      <c r="M31" s="49">
        <v>1.3418000000000001</v>
      </c>
      <c r="N31" s="49">
        <v>1.1485000000000001</v>
      </c>
      <c r="O31" s="48">
        <v>160.22</v>
      </c>
      <c r="P31" s="41">
        <v>41641.82</v>
      </c>
      <c r="Q31" s="41">
        <v>41951.11</v>
      </c>
      <c r="R31" s="47">
        <f t="shared" si="3"/>
        <v>48650.413582934256</v>
      </c>
      <c r="S31" s="46">
        <v>1.3418000000000001</v>
      </c>
    </row>
    <row r="32" spans="2:19" x14ac:dyDescent="0.2">
      <c r="B32" s="40" t="s">
        <v>11</v>
      </c>
      <c r="C32" s="39">
        <f>ROUND(AVERAGE(C9:C31),2)</f>
        <v>55373.04</v>
      </c>
      <c r="D32" s="38">
        <f>ROUND(AVERAGE(D9:D31),2)</f>
        <v>55873.04</v>
      </c>
      <c r="E32" s="37">
        <f>ROUND(AVERAGE(C32:D32),2)</f>
        <v>55623.040000000001</v>
      </c>
      <c r="F32" s="39">
        <f>ROUND(AVERAGE(F9:F31),2)</f>
        <v>55790</v>
      </c>
      <c r="G32" s="38">
        <f>ROUND(AVERAGE(G9:G31),2)</f>
        <v>56290</v>
      </c>
      <c r="H32" s="37">
        <f>ROUND(AVERAGE(F32:G32),2)</f>
        <v>56040</v>
      </c>
      <c r="I32" s="39">
        <f>ROUND(AVERAGE(I9:I31),2)</f>
        <v>57358.26</v>
      </c>
      <c r="J32" s="38">
        <f>ROUND(AVERAGE(J9:J31),2)</f>
        <v>58358.26</v>
      </c>
      <c r="K32" s="37">
        <f>ROUND(AVERAGE(I32:J32),2)</f>
        <v>57858.26</v>
      </c>
      <c r="L32" s="36">
        <f>ROUND(AVERAGE(L9:L31),2)</f>
        <v>55873.04</v>
      </c>
      <c r="M32" s="35">
        <f>ROUND(AVERAGE(M9:M31),4)</f>
        <v>1.3371999999999999</v>
      </c>
      <c r="N32" s="34">
        <f>ROUND(AVERAGE(N9:N31),4)</f>
        <v>1.1417999999999999</v>
      </c>
      <c r="O32" s="115">
        <f>ROUND(AVERAGE(O9:O31),2)</f>
        <v>162.5</v>
      </c>
      <c r="P32" s="33">
        <f>AVERAGE(P9:P31)</f>
        <v>41785.93826086956</v>
      </c>
      <c r="Q32" s="33">
        <f>AVERAGE(Q9:Q31)</f>
        <v>42097.486956521738</v>
      </c>
      <c r="R32" s="33">
        <f>AVERAGE(R9:R31)</f>
        <v>48933.780456145505</v>
      </c>
      <c r="S32" s="32">
        <f>AVERAGE(S9:S31)</f>
        <v>1.3371608695652171</v>
      </c>
    </row>
    <row r="33" spans="2:19" x14ac:dyDescent="0.2">
      <c r="B33" s="31" t="s">
        <v>12</v>
      </c>
      <c r="C33" s="30">
        <f t="shared" ref="C33:S33" si="4">MAX(C9:C31)</f>
        <v>55385</v>
      </c>
      <c r="D33" s="29">
        <f t="shared" si="4"/>
        <v>55885</v>
      </c>
      <c r="E33" s="28">
        <f t="shared" si="4"/>
        <v>55635</v>
      </c>
      <c r="F33" s="30">
        <f t="shared" si="4"/>
        <v>55790</v>
      </c>
      <c r="G33" s="29">
        <f t="shared" si="4"/>
        <v>56290</v>
      </c>
      <c r="H33" s="28">
        <f t="shared" si="4"/>
        <v>56040</v>
      </c>
      <c r="I33" s="30">
        <f t="shared" si="4"/>
        <v>57425</v>
      </c>
      <c r="J33" s="29">
        <f t="shared" si="4"/>
        <v>58425</v>
      </c>
      <c r="K33" s="28">
        <f t="shared" si="4"/>
        <v>57925</v>
      </c>
      <c r="L33" s="27">
        <f t="shared" si="4"/>
        <v>55885</v>
      </c>
      <c r="M33" s="26">
        <f t="shared" si="4"/>
        <v>1.3508</v>
      </c>
      <c r="N33" s="25">
        <f t="shared" si="4"/>
        <v>1.1485000000000001</v>
      </c>
      <c r="O33" s="24">
        <f t="shared" si="4"/>
        <v>163.94</v>
      </c>
      <c r="P33" s="23">
        <f t="shared" si="4"/>
        <v>42180.77</v>
      </c>
      <c r="Q33" s="23">
        <f t="shared" si="4"/>
        <v>42505.47</v>
      </c>
      <c r="R33" s="23">
        <f t="shared" si="4"/>
        <v>49150.976596867848</v>
      </c>
      <c r="S33" s="22">
        <f t="shared" si="4"/>
        <v>1.3506</v>
      </c>
    </row>
    <row r="34" spans="2:19" ht="13.5" thickBot="1" x14ac:dyDescent="0.25">
      <c r="B34" s="21" t="s">
        <v>13</v>
      </c>
      <c r="C34" s="20">
        <f t="shared" ref="C34:S34" si="5">MIN(C9:C31)</f>
        <v>55360</v>
      </c>
      <c r="D34" s="19">
        <f t="shared" si="5"/>
        <v>55860</v>
      </c>
      <c r="E34" s="18">
        <f t="shared" si="5"/>
        <v>55610</v>
      </c>
      <c r="F34" s="20">
        <f t="shared" si="5"/>
        <v>55790</v>
      </c>
      <c r="G34" s="19">
        <f t="shared" si="5"/>
        <v>56290</v>
      </c>
      <c r="H34" s="18">
        <f t="shared" si="5"/>
        <v>56040</v>
      </c>
      <c r="I34" s="20">
        <f t="shared" si="5"/>
        <v>57290</v>
      </c>
      <c r="J34" s="19">
        <f t="shared" si="5"/>
        <v>58290</v>
      </c>
      <c r="K34" s="18">
        <f t="shared" si="5"/>
        <v>57790</v>
      </c>
      <c r="L34" s="17">
        <f t="shared" si="5"/>
        <v>55860</v>
      </c>
      <c r="M34" s="16">
        <f t="shared" si="5"/>
        <v>1.3243</v>
      </c>
      <c r="N34" s="15">
        <f t="shared" si="5"/>
        <v>1.1366000000000001</v>
      </c>
      <c r="O34" s="14">
        <f t="shared" si="5"/>
        <v>160.22</v>
      </c>
      <c r="P34" s="13">
        <f t="shared" si="5"/>
        <v>41368.080000000002</v>
      </c>
      <c r="Q34" s="13">
        <f t="shared" si="5"/>
        <v>41677.769999999997</v>
      </c>
      <c r="R34" s="13">
        <f t="shared" si="5"/>
        <v>48650.413582934256</v>
      </c>
      <c r="S34" s="12">
        <f t="shared" si="5"/>
        <v>1.3243</v>
      </c>
    </row>
    <row r="36" spans="2:19" x14ac:dyDescent="0.2">
      <c r="B36" s="6" t="s">
        <v>14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  <row r="37" spans="2:19" x14ac:dyDescent="0.2">
      <c r="B37" s="6" t="s">
        <v>15</v>
      </c>
      <c r="C37" s="8"/>
      <c r="D37" s="8"/>
      <c r="E37" s="7"/>
      <c r="F37" s="8"/>
      <c r="G37" s="8"/>
      <c r="H37" s="7"/>
      <c r="I37" s="8"/>
      <c r="J37" s="8"/>
      <c r="K37" s="7"/>
      <c r="L37" s="8"/>
      <c r="M37" s="8"/>
      <c r="N37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Copper</vt:lpstr>
      <vt:lpstr>Aluminium Alloy</vt:lpstr>
      <vt:lpstr>NA Alloy</vt:lpstr>
      <vt:lpstr>Primary Aluminium</vt:lpstr>
      <vt:lpstr>Zinc</vt:lpstr>
      <vt:lpstr>Lead</vt:lpstr>
      <vt:lpstr>Tin</vt:lpstr>
      <vt:lpstr>Nickel</vt:lpstr>
      <vt:lpstr>Cobalt</vt:lpstr>
      <vt:lpstr>Averages Inc. Euro 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LMEprice Averages Export for Global Steel</dc:title>
  <dc:creator>kiran.kaur</dc:creator>
  <cp:lastModifiedBy>Patrick Heisch</cp:lastModifiedBy>
  <cp:lastPrinted>2011-08-25T10:07:39Z</cp:lastPrinted>
  <dcterms:created xsi:type="dcterms:W3CDTF">2012-05-31T12:49:12Z</dcterms:created>
  <dcterms:modified xsi:type="dcterms:W3CDTF">2026-08-10T05:41:49Z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07e52f-a847-4e53-bbbe-7a3b00e6cb7c_Enabled">
    <vt:lpwstr>true</vt:lpwstr>
  </property>
  <property fmtid="{D5CDD505-2E9C-101B-9397-08002B2CF9AE}" pid="3" name="MSIP_Label_7907e52f-a847-4e53-bbbe-7a3b00e6cb7c_SetDate">
    <vt:lpwstr>2026-07-31T12:26:41Z</vt:lpwstr>
  </property>
  <property fmtid="{D5CDD505-2E9C-101B-9397-08002B2CF9AE}" pid="4" name="MSIP_Label_7907e52f-a847-4e53-bbbe-7a3b00e6cb7c_Method">
    <vt:lpwstr>Privileged</vt:lpwstr>
  </property>
  <property fmtid="{D5CDD505-2E9C-101B-9397-08002B2CF9AE}" pid="5" name="MSIP_Label_7907e52f-a847-4e53-bbbe-7a3b00e6cb7c_Name">
    <vt:lpwstr>Public</vt:lpwstr>
  </property>
  <property fmtid="{D5CDD505-2E9C-101B-9397-08002B2CF9AE}" pid="6" name="MSIP_Label_7907e52f-a847-4e53-bbbe-7a3b00e6cb7c_SiteId">
    <vt:lpwstr>5ed5099a-e295-40d5-9360-2302959f84b0</vt:lpwstr>
  </property>
  <property fmtid="{D5CDD505-2E9C-101B-9397-08002B2CF9AE}" pid="7" name="MSIP_Label_7907e52f-a847-4e53-bbbe-7a3b00e6cb7c_ActionId">
    <vt:lpwstr>541e3ef7-f771-46ab-a94f-a1d0a37be62b</vt:lpwstr>
  </property>
  <property fmtid="{D5CDD505-2E9C-101B-9397-08002B2CF9AE}" pid="8" name="MSIP_Label_7907e52f-a847-4e53-bbbe-7a3b00e6cb7c_ContentBits">
    <vt:lpwstr>0</vt:lpwstr>
  </property>
  <property fmtid="{D5CDD505-2E9C-101B-9397-08002B2CF9AE}" pid="9" name="MSIP_Label_7907e52f-a847-4e53-bbbe-7a3b00e6cb7c_Tag">
    <vt:lpwstr>10, 0, 1, 1</vt:lpwstr>
  </property>
</Properties>
</file>