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6\"/>
    </mc:Choice>
  </mc:AlternateContent>
  <xr:revisionPtr revIDLastSave="0" documentId="8_{FDAEA267-A7A1-41F5-803F-FFD3A7DF1D67}" xr6:coauthVersionLast="47" xr6:coauthVersionMax="47" xr10:uidLastSave="{00000000-0000-0000-0000-000000000000}"/>
  <bookViews>
    <workbookView xWindow="1740" yWindow="570" windowWidth="21600" windowHeight="14340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verages Inc. Euro Eq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Q24" i="2"/>
  <c r="W23" i="5"/>
  <c r="V19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W18" i="8"/>
  <c r="V18" i="8"/>
  <c r="W17" i="8"/>
  <c r="V17" i="8"/>
  <c r="W16" i="8"/>
  <c r="V16" i="8"/>
  <c r="W15" i="8"/>
  <c r="V15" i="8"/>
  <c r="V33" i="8" s="1"/>
  <c r="W14" i="8"/>
  <c r="V14" i="8"/>
  <c r="W13" i="8"/>
  <c r="W33" i="8" s="1"/>
  <c r="V13" i="8"/>
  <c r="W12" i="8"/>
  <c r="V12" i="8"/>
  <c r="W11" i="8"/>
  <c r="V11" i="8"/>
  <c r="W10" i="8"/>
  <c r="V10" i="8"/>
  <c r="W9" i="8"/>
  <c r="W31" i="8" s="1"/>
  <c r="V9" i="8"/>
  <c r="V31" i="8" s="1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V33" i="5" s="1"/>
  <c r="W14" i="5"/>
  <c r="V14" i="5"/>
  <c r="W13" i="5"/>
  <c r="V13" i="5"/>
  <c r="W12" i="5"/>
  <c r="V12" i="5"/>
  <c r="W11" i="5"/>
  <c r="V11" i="5"/>
  <c r="W10" i="5"/>
  <c r="V10" i="5"/>
  <c r="W9" i="5"/>
  <c r="W33" i="5" s="1"/>
  <c r="V9" i="5"/>
  <c r="V31" i="5" s="1"/>
  <c r="W30" i="4"/>
  <c r="V30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W15" i="4"/>
  <c r="W33" i="4" s="1"/>
  <c r="V15" i="4"/>
  <c r="V32" i="4" s="1"/>
  <c r="W14" i="4"/>
  <c r="V14" i="4"/>
  <c r="W13" i="4"/>
  <c r="V13" i="4"/>
  <c r="W12" i="4"/>
  <c r="V12" i="4"/>
  <c r="V33" i="4" s="1"/>
  <c r="W11" i="4"/>
  <c r="V11" i="4"/>
  <c r="W10" i="4"/>
  <c r="V10" i="4"/>
  <c r="W9" i="4"/>
  <c r="V9" i="4"/>
  <c r="Q30" i="10"/>
  <c r="P30" i="10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P32" i="10" s="1"/>
  <c r="Q14" i="10"/>
  <c r="P14" i="10"/>
  <c r="Q13" i="10"/>
  <c r="P13" i="10"/>
  <c r="Q12" i="10"/>
  <c r="P12" i="10"/>
  <c r="Q11" i="10"/>
  <c r="P11" i="10"/>
  <c r="Q10" i="10"/>
  <c r="P10" i="10"/>
  <c r="Q9" i="10"/>
  <c r="Q31" i="10" s="1"/>
  <c r="P9" i="10"/>
  <c r="P31" i="10" s="1"/>
  <c r="Q30" i="7"/>
  <c r="P30" i="7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P32" i="7" s="1"/>
  <c r="Q14" i="7"/>
  <c r="P14" i="7"/>
  <c r="Q13" i="7"/>
  <c r="P13" i="7"/>
  <c r="Q12" i="7"/>
  <c r="P12" i="7"/>
  <c r="Q11" i="7"/>
  <c r="P11" i="7"/>
  <c r="Q10" i="7"/>
  <c r="P10" i="7"/>
  <c r="Q9" i="7"/>
  <c r="Q31" i="7" s="1"/>
  <c r="P9" i="7"/>
  <c r="P31" i="7" s="1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P32" i="3" s="1"/>
  <c r="Q14" i="3"/>
  <c r="P14" i="3"/>
  <c r="Q13" i="3"/>
  <c r="P13" i="3"/>
  <c r="Q12" i="3"/>
  <c r="P12" i="3"/>
  <c r="Q11" i="3"/>
  <c r="P11" i="3"/>
  <c r="Q10" i="3"/>
  <c r="P10" i="3"/>
  <c r="Q9" i="3"/>
  <c r="P9" i="3"/>
  <c r="P10" i="2"/>
  <c r="Q10" i="2"/>
  <c r="Q32" i="2" s="1"/>
  <c r="P11" i="2"/>
  <c r="P32" i="2" s="1"/>
  <c r="Q11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P25" i="2"/>
  <c r="Q25" i="2"/>
  <c r="P26" i="2"/>
  <c r="Q26" i="2"/>
  <c r="P27" i="2"/>
  <c r="Q27" i="2"/>
  <c r="P28" i="2"/>
  <c r="Q28" i="2"/>
  <c r="P29" i="2"/>
  <c r="Q29" i="2"/>
  <c r="P30" i="2"/>
  <c r="Q30" i="2"/>
  <c r="Q9" i="2"/>
  <c r="P9" i="2"/>
  <c r="S33" i="10"/>
  <c r="O33" i="10"/>
  <c r="N33" i="10"/>
  <c r="M33" i="10"/>
  <c r="L33" i="10"/>
  <c r="J33" i="10"/>
  <c r="I33" i="10"/>
  <c r="G33" i="10"/>
  <c r="F33" i="10"/>
  <c r="D33" i="10"/>
  <c r="C33" i="10"/>
  <c r="S32" i="10"/>
  <c r="O32" i="10"/>
  <c r="N32" i="10"/>
  <c r="M32" i="10"/>
  <c r="L32" i="10"/>
  <c r="J32" i="10"/>
  <c r="I32" i="10"/>
  <c r="G32" i="10"/>
  <c r="F32" i="10"/>
  <c r="D32" i="10"/>
  <c r="C32" i="10"/>
  <c r="S31" i="10"/>
  <c r="O31" i="10"/>
  <c r="N31" i="10"/>
  <c r="M31" i="10"/>
  <c r="L31" i="10"/>
  <c r="K31" i="10"/>
  <c r="J31" i="10"/>
  <c r="I31" i="10"/>
  <c r="H31" i="10"/>
  <c r="G31" i="10"/>
  <c r="F31" i="10"/>
  <c r="D31" i="10"/>
  <c r="C31" i="10"/>
  <c r="E31" i="10" s="1"/>
  <c r="R30" i="10"/>
  <c r="K30" i="10"/>
  <c r="H30" i="10"/>
  <c r="E30" i="10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K11" i="10"/>
  <c r="H11" i="10"/>
  <c r="E11" i="10"/>
  <c r="R10" i="10"/>
  <c r="K10" i="10"/>
  <c r="H10" i="10"/>
  <c r="E10" i="10"/>
  <c r="R9" i="10"/>
  <c r="R31" i="10" s="1"/>
  <c r="K9" i="10"/>
  <c r="K33" i="10" s="1"/>
  <c r="H9" i="10"/>
  <c r="H33" i="10" s="1"/>
  <c r="E9" i="10"/>
  <c r="E33" i="10" s="1"/>
  <c r="Y33" i="8"/>
  <c r="U33" i="8"/>
  <c r="T33" i="8"/>
  <c r="S33" i="8"/>
  <c r="R33" i="8"/>
  <c r="P33" i="8"/>
  <c r="O33" i="8"/>
  <c r="M33" i="8"/>
  <c r="L33" i="8"/>
  <c r="J33" i="8"/>
  <c r="I33" i="8"/>
  <c r="G33" i="8"/>
  <c r="F33" i="8"/>
  <c r="D33" i="8"/>
  <c r="C33" i="8"/>
  <c r="Y32" i="8"/>
  <c r="W32" i="8"/>
  <c r="U32" i="8"/>
  <c r="T32" i="8"/>
  <c r="S32" i="8"/>
  <c r="R32" i="8"/>
  <c r="P32" i="8"/>
  <c r="O32" i="8"/>
  <c r="M32" i="8"/>
  <c r="L32" i="8"/>
  <c r="J32" i="8"/>
  <c r="I32" i="8"/>
  <c r="G32" i="8"/>
  <c r="F32" i="8"/>
  <c r="D32" i="8"/>
  <c r="C32" i="8"/>
  <c r="Y31" i="8"/>
  <c r="X31" i="8"/>
  <c r="U31" i="8"/>
  <c r="T31" i="8"/>
  <c r="S31" i="8"/>
  <c r="R31" i="8"/>
  <c r="Q31" i="8"/>
  <c r="P31" i="8"/>
  <c r="O31" i="8"/>
  <c r="M31" i="8"/>
  <c r="L31" i="8"/>
  <c r="N31" i="8" s="1"/>
  <c r="J31" i="8"/>
  <c r="I31" i="8"/>
  <c r="K31" i="8" s="1"/>
  <c r="H31" i="8"/>
  <c r="G31" i="8"/>
  <c r="F31" i="8"/>
  <c r="E31" i="8"/>
  <c r="D31" i="8"/>
  <c r="C31" i="8"/>
  <c r="X30" i="8"/>
  <c r="Q30" i="8"/>
  <c r="N30" i="8"/>
  <c r="K30" i="8"/>
  <c r="H30" i="8"/>
  <c r="E30" i="8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Q32" i="8" s="1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X33" i="8" s="1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N10" i="8"/>
  <c r="N32" i="8" s="1"/>
  <c r="K10" i="8"/>
  <c r="K33" i="8" s="1"/>
  <c r="H10" i="8"/>
  <c r="H33" i="8" s="1"/>
  <c r="E10" i="8"/>
  <c r="E33" i="8" s="1"/>
  <c r="X9" i="8"/>
  <c r="X32" i="8" s="1"/>
  <c r="Q9" i="8"/>
  <c r="Q33" i="8" s="1"/>
  <c r="N9" i="8"/>
  <c r="N33" i="8" s="1"/>
  <c r="K9" i="8"/>
  <c r="K32" i="8" s="1"/>
  <c r="H9" i="8"/>
  <c r="H32" i="8" s="1"/>
  <c r="E9" i="8"/>
  <c r="E32" i="8" s="1"/>
  <c r="S33" i="7"/>
  <c r="Q33" i="7"/>
  <c r="P33" i="7"/>
  <c r="O33" i="7"/>
  <c r="N33" i="7"/>
  <c r="M33" i="7"/>
  <c r="L33" i="7"/>
  <c r="J33" i="7"/>
  <c r="I33" i="7"/>
  <c r="G33" i="7"/>
  <c r="F33" i="7"/>
  <c r="D33" i="7"/>
  <c r="C33" i="7"/>
  <c r="S32" i="7"/>
  <c r="Q32" i="7"/>
  <c r="O32" i="7"/>
  <c r="N32" i="7"/>
  <c r="M32" i="7"/>
  <c r="L32" i="7"/>
  <c r="J32" i="7"/>
  <c r="I32" i="7"/>
  <c r="G32" i="7"/>
  <c r="F32" i="7"/>
  <c r="D32" i="7"/>
  <c r="C32" i="7"/>
  <c r="S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R30" i="7"/>
  <c r="K30" i="7"/>
  <c r="H30" i="7"/>
  <c r="E30" i="7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K10" i="7"/>
  <c r="H10" i="7"/>
  <c r="E10" i="7"/>
  <c r="R9" i="7"/>
  <c r="R33" i="7" s="1"/>
  <c r="K9" i="7"/>
  <c r="K33" i="7" s="1"/>
  <c r="H9" i="7"/>
  <c r="H33" i="7" s="1"/>
  <c r="E9" i="7"/>
  <c r="E33" i="7" s="1"/>
  <c r="Y33" i="6"/>
  <c r="W33" i="6"/>
  <c r="V33" i="6"/>
  <c r="U33" i="6"/>
  <c r="T33" i="6"/>
  <c r="S33" i="6"/>
  <c r="R33" i="6"/>
  <c r="P33" i="6"/>
  <c r="O33" i="6"/>
  <c r="N33" i="6"/>
  <c r="M33" i="6"/>
  <c r="L33" i="6"/>
  <c r="J33" i="6"/>
  <c r="I33" i="6"/>
  <c r="G33" i="6"/>
  <c r="F33" i="6"/>
  <c r="D33" i="6"/>
  <c r="C33" i="6"/>
  <c r="Y32" i="6"/>
  <c r="W32" i="6"/>
  <c r="V32" i="6"/>
  <c r="U32" i="6"/>
  <c r="T32" i="6"/>
  <c r="S32" i="6"/>
  <c r="R32" i="6"/>
  <c r="P32" i="6"/>
  <c r="O32" i="6"/>
  <c r="M32" i="6"/>
  <c r="L32" i="6"/>
  <c r="J32" i="6"/>
  <c r="I32" i="6"/>
  <c r="G32" i="6"/>
  <c r="F32" i="6"/>
  <c r="D32" i="6"/>
  <c r="C32" i="6"/>
  <c r="Y31" i="6"/>
  <c r="W31" i="6"/>
  <c r="V31" i="6"/>
  <c r="U31" i="6"/>
  <c r="T31" i="6"/>
  <c r="S31" i="6"/>
  <c r="R31" i="6"/>
  <c r="P31" i="6"/>
  <c r="O31" i="6"/>
  <c r="Q31" i="6" s="1"/>
  <c r="M31" i="6"/>
  <c r="L31" i="6"/>
  <c r="N31" i="6" s="1"/>
  <c r="K31" i="6"/>
  <c r="J31" i="6"/>
  <c r="I31" i="6"/>
  <c r="H31" i="6"/>
  <c r="G31" i="6"/>
  <c r="F31" i="6"/>
  <c r="E31" i="6"/>
  <c r="D31" i="6"/>
  <c r="C31" i="6"/>
  <c r="X30" i="6"/>
  <c r="Q30" i="6"/>
  <c r="N30" i="6"/>
  <c r="K30" i="6"/>
  <c r="H30" i="6"/>
  <c r="E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K33" i="6" s="1"/>
  <c r="H11" i="6"/>
  <c r="E11" i="6"/>
  <c r="E32" i="6" s="1"/>
  <c r="X10" i="6"/>
  <c r="X33" i="6" s="1"/>
  <c r="Q10" i="6"/>
  <c r="Q33" i="6" s="1"/>
  <c r="N10" i="6"/>
  <c r="N32" i="6" s="1"/>
  <c r="K10" i="6"/>
  <c r="H10" i="6"/>
  <c r="H33" i="6" s="1"/>
  <c r="E10" i="6"/>
  <c r="X9" i="6"/>
  <c r="X32" i="6" s="1"/>
  <c r="Q9" i="6"/>
  <c r="N9" i="6"/>
  <c r="K9" i="6"/>
  <c r="K32" i="6" s="1"/>
  <c r="H9" i="6"/>
  <c r="E9" i="6"/>
  <c r="E33" i="6" s="1"/>
  <c r="Y33" i="5"/>
  <c r="U33" i="5"/>
  <c r="T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W32" i="5"/>
  <c r="U32" i="5"/>
  <c r="T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W31" i="5"/>
  <c r="U31" i="5"/>
  <c r="T31" i="5"/>
  <c r="S31" i="5"/>
  <c r="R31" i="5"/>
  <c r="Q31" i="5"/>
  <c r="P31" i="5"/>
  <c r="O31" i="5"/>
  <c r="N31" i="5"/>
  <c r="M31" i="5"/>
  <c r="L31" i="5"/>
  <c r="J31" i="5"/>
  <c r="I31" i="5"/>
  <c r="K31" i="5" s="1"/>
  <c r="G31" i="5"/>
  <c r="F31" i="5"/>
  <c r="H31" i="5" s="1"/>
  <c r="D31" i="5"/>
  <c r="E31" i="5" s="1"/>
  <c r="C31" i="5"/>
  <c r="X30" i="5"/>
  <c r="Q30" i="5"/>
  <c r="N30" i="5"/>
  <c r="K30" i="5"/>
  <c r="H30" i="5"/>
  <c r="E30" i="5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N32" i="5" s="1"/>
  <c r="K12" i="5"/>
  <c r="K32" i="5" s="1"/>
  <c r="H12" i="5"/>
  <c r="E12" i="5"/>
  <c r="X11" i="5"/>
  <c r="Q11" i="5"/>
  <c r="N11" i="5"/>
  <c r="K11" i="5"/>
  <c r="H11" i="5"/>
  <c r="E11" i="5"/>
  <c r="X10" i="5"/>
  <c r="Q10" i="5"/>
  <c r="N10" i="5"/>
  <c r="K10" i="5"/>
  <c r="H10" i="5"/>
  <c r="H33" i="5" s="1"/>
  <c r="E10" i="5"/>
  <c r="E33" i="5" s="1"/>
  <c r="X9" i="5"/>
  <c r="X32" i="5" s="1"/>
  <c r="Q9" i="5"/>
  <c r="Q33" i="5" s="1"/>
  <c r="N9" i="5"/>
  <c r="N33" i="5" s="1"/>
  <c r="K9" i="5"/>
  <c r="K33" i="5" s="1"/>
  <c r="H9" i="5"/>
  <c r="H32" i="5" s="1"/>
  <c r="E9" i="5"/>
  <c r="E32" i="5" s="1"/>
  <c r="Y33" i="4"/>
  <c r="U33" i="4"/>
  <c r="T33" i="4"/>
  <c r="S33" i="4"/>
  <c r="R33" i="4"/>
  <c r="P33" i="4"/>
  <c r="O33" i="4"/>
  <c r="M33" i="4"/>
  <c r="L33" i="4"/>
  <c r="J33" i="4"/>
  <c r="I33" i="4"/>
  <c r="G33" i="4"/>
  <c r="F33" i="4"/>
  <c r="D33" i="4"/>
  <c r="C33" i="4"/>
  <c r="Y32" i="4"/>
  <c r="W32" i="4"/>
  <c r="U32" i="4"/>
  <c r="T32" i="4"/>
  <c r="S32" i="4"/>
  <c r="R32" i="4"/>
  <c r="P32" i="4"/>
  <c r="O32" i="4"/>
  <c r="M32" i="4"/>
  <c r="L32" i="4"/>
  <c r="J32" i="4"/>
  <c r="I32" i="4"/>
  <c r="G32" i="4"/>
  <c r="F32" i="4"/>
  <c r="D32" i="4"/>
  <c r="C32" i="4"/>
  <c r="Y31" i="4"/>
  <c r="W31" i="4"/>
  <c r="U31" i="4"/>
  <c r="T31" i="4"/>
  <c r="S31" i="4"/>
  <c r="R31" i="4"/>
  <c r="P31" i="4"/>
  <c r="O31" i="4"/>
  <c r="Q31" i="4" s="1"/>
  <c r="M31" i="4"/>
  <c r="N31" i="4" s="1"/>
  <c r="L31" i="4"/>
  <c r="K31" i="4"/>
  <c r="J31" i="4"/>
  <c r="I31" i="4"/>
  <c r="H31" i="4"/>
  <c r="G31" i="4"/>
  <c r="F31" i="4"/>
  <c r="E31" i="4"/>
  <c r="D31" i="4"/>
  <c r="C31" i="4"/>
  <c r="X30" i="4"/>
  <c r="Q30" i="4"/>
  <c r="N30" i="4"/>
  <c r="K30" i="4"/>
  <c r="H30" i="4"/>
  <c r="E30" i="4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E32" i="4" s="1"/>
  <c r="X13" i="4"/>
  <c r="X32" i="4" s="1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Q33" i="4" s="1"/>
  <c r="N11" i="4"/>
  <c r="N33" i="4" s="1"/>
  <c r="K11" i="4"/>
  <c r="K33" i="4" s="1"/>
  <c r="H11" i="4"/>
  <c r="H32" i="4" s="1"/>
  <c r="E11" i="4"/>
  <c r="X10" i="4"/>
  <c r="X31" i="4" s="1"/>
  <c r="Q10" i="4"/>
  <c r="Q32" i="4" s="1"/>
  <c r="N10" i="4"/>
  <c r="N32" i="4" s="1"/>
  <c r="K10" i="4"/>
  <c r="H10" i="4"/>
  <c r="E10" i="4"/>
  <c r="X9" i="4"/>
  <c r="Q9" i="4"/>
  <c r="N9" i="4"/>
  <c r="K9" i="4"/>
  <c r="K32" i="4" s="1"/>
  <c r="H9" i="4"/>
  <c r="H33" i="4" s="1"/>
  <c r="E9" i="4"/>
  <c r="E33" i="4" s="1"/>
  <c r="S33" i="3"/>
  <c r="R33" i="3"/>
  <c r="Q33" i="3"/>
  <c r="O33" i="3"/>
  <c r="N33" i="3"/>
  <c r="M33" i="3"/>
  <c r="L33" i="3"/>
  <c r="J33" i="3"/>
  <c r="I33" i="3"/>
  <c r="G33" i="3"/>
  <c r="F33" i="3"/>
  <c r="D33" i="3"/>
  <c r="C33" i="3"/>
  <c r="S32" i="3"/>
  <c r="R32" i="3"/>
  <c r="Q32" i="3"/>
  <c r="O32" i="3"/>
  <c r="N32" i="3"/>
  <c r="M32" i="3"/>
  <c r="L32" i="3"/>
  <c r="J32" i="3"/>
  <c r="I32" i="3"/>
  <c r="G32" i="3"/>
  <c r="F32" i="3"/>
  <c r="D32" i="3"/>
  <c r="C32" i="3"/>
  <c r="S31" i="3"/>
  <c r="Q31" i="3"/>
  <c r="P31" i="3"/>
  <c r="O31" i="3"/>
  <c r="N31" i="3"/>
  <c r="M31" i="3"/>
  <c r="L31" i="3"/>
  <c r="J31" i="3"/>
  <c r="I31" i="3"/>
  <c r="K31" i="3" s="1"/>
  <c r="G31" i="3"/>
  <c r="F31" i="3"/>
  <c r="H31" i="3" s="1"/>
  <c r="D31" i="3"/>
  <c r="E31" i="3" s="1"/>
  <c r="C31" i="3"/>
  <c r="R30" i="3"/>
  <c r="K30" i="3"/>
  <c r="H30" i="3"/>
  <c r="E30" i="3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E32" i="3" s="1"/>
  <c r="R10" i="3"/>
  <c r="R31" i="3" s="1"/>
  <c r="K10" i="3"/>
  <c r="H10" i="3"/>
  <c r="E10" i="3"/>
  <c r="R9" i="3"/>
  <c r="K9" i="3"/>
  <c r="K33" i="3" s="1"/>
  <c r="H9" i="3"/>
  <c r="H33" i="3" s="1"/>
  <c r="E9" i="3"/>
  <c r="S33" i="2"/>
  <c r="O33" i="2"/>
  <c r="N33" i="2"/>
  <c r="M33" i="2"/>
  <c r="L33" i="2"/>
  <c r="J33" i="2"/>
  <c r="I33" i="2"/>
  <c r="G33" i="2"/>
  <c r="F33" i="2"/>
  <c r="D33" i="2"/>
  <c r="C33" i="2"/>
  <c r="S32" i="2"/>
  <c r="O32" i="2"/>
  <c r="N32" i="2"/>
  <c r="M32" i="2"/>
  <c r="L32" i="2"/>
  <c r="J32" i="2"/>
  <c r="I32" i="2"/>
  <c r="G32" i="2"/>
  <c r="F32" i="2"/>
  <c r="D32" i="2"/>
  <c r="C32" i="2"/>
  <c r="S31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C31" i="2"/>
  <c r="E31" i="2" s="1"/>
  <c r="R30" i="2"/>
  <c r="K30" i="2"/>
  <c r="H30" i="2"/>
  <c r="E30" i="2"/>
  <c r="R29" i="2"/>
  <c r="K29" i="2"/>
  <c r="H29" i="2"/>
  <c r="E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R10" i="2"/>
  <c r="K10" i="2"/>
  <c r="H10" i="2"/>
  <c r="E10" i="2"/>
  <c r="R9" i="2"/>
  <c r="R31" i="2" s="1"/>
  <c r="K9" i="2"/>
  <c r="K33" i="2" s="1"/>
  <c r="H9" i="2"/>
  <c r="H33" i="2" s="1"/>
  <c r="E9" i="2"/>
  <c r="E33" i="2" s="1"/>
  <c r="Y33" i="1"/>
  <c r="W33" i="1"/>
  <c r="V33" i="1"/>
  <c r="U33" i="1"/>
  <c r="T33" i="1"/>
  <c r="S33" i="1"/>
  <c r="R33" i="1"/>
  <c r="P33" i="1"/>
  <c r="O33" i="1"/>
  <c r="M33" i="1"/>
  <c r="L33" i="1"/>
  <c r="J33" i="1"/>
  <c r="I33" i="1"/>
  <c r="G33" i="1"/>
  <c r="F33" i="1"/>
  <c r="D33" i="1"/>
  <c r="C33" i="1"/>
  <c r="Y32" i="1"/>
  <c r="W32" i="1"/>
  <c r="V32" i="1"/>
  <c r="U32" i="1"/>
  <c r="T32" i="1"/>
  <c r="S32" i="1"/>
  <c r="R32" i="1"/>
  <c r="P32" i="1"/>
  <c r="O32" i="1"/>
  <c r="M32" i="1"/>
  <c r="L32" i="1"/>
  <c r="J32" i="1"/>
  <c r="I32" i="1"/>
  <c r="G32" i="1"/>
  <c r="F32" i="1"/>
  <c r="E32" i="1"/>
  <c r="D32" i="1"/>
  <c r="C32" i="1"/>
  <c r="Y31" i="1"/>
  <c r="W31" i="1"/>
  <c r="V31" i="1"/>
  <c r="U31" i="1"/>
  <c r="T31" i="1"/>
  <c r="S31" i="1"/>
  <c r="R31" i="1"/>
  <c r="P31" i="1"/>
  <c r="O31" i="1"/>
  <c r="Q31" i="1" s="1"/>
  <c r="M31" i="1"/>
  <c r="L31" i="1"/>
  <c r="N31" i="1" s="1"/>
  <c r="K31" i="1"/>
  <c r="J31" i="1"/>
  <c r="I31" i="1"/>
  <c r="H31" i="1"/>
  <c r="G31" i="1"/>
  <c r="F31" i="1"/>
  <c r="E31" i="1"/>
  <c r="D31" i="1"/>
  <c r="C31" i="1"/>
  <c r="X30" i="1"/>
  <c r="Q30" i="1"/>
  <c r="N30" i="1"/>
  <c r="K30" i="1"/>
  <c r="H30" i="1"/>
  <c r="E30" i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N33" i="1" s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K33" i="1" s="1"/>
  <c r="H11" i="1"/>
  <c r="H32" i="1" s="1"/>
  <c r="E11" i="1"/>
  <c r="X10" i="1"/>
  <c r="X31" i="1" s="1"/>
  <c r="Q10" i="1"/>
  <c r="Q32" i="1" s="1"/>
  <c r="N10" i="1"/>
  <c r="N32" i="1" s="1"/>
  <c r="K10" i="1"/>
  <c r="H10" i="1"/>
  <c r="H33" i="1" s="1"/>
  <c r="E10" i="1"/>
  <c r="X9" i="1"/>
  <c r="Q9" i="1"/>
  <c r="N9" i="1"/>
  <c r="K9" i="1"/>
  <c r="K32" i="1" s="1"/>
  <c r="H9" i="1"/>
  <c r="E9" i="1"/>
  <c r="E33" i="1" s="1"/>
  <c r="V32" i="8" l="1"/>
  <c r="V32" i="5"/>
  <c r="V31" i="4"/>
  <c r="P33" i="10"/>
  <c r="Q33" i="10"/>
  <c r="Q32" i="10"/>
  <c r="P33" i="3"/>
  <c r="P33" i="2"/>
  <c r="Q33" i="2"/>
  <c r="K32" i="2"/>
  <c r="X31" i="6"/>
  <c r="Q32" i="6"/>
  <c r="K32" i="10"/>
  <c r="K32" i="7"/>
  <c r="E33" i="3"/>
  <c r="R32" i="2"/>
  <c r="Q32" i="5"/>
  <c r="R33" i="2"/>
  <c r="H32" i="3"/>
  <c r="R32" i="7"/>
  <c r="R33" i="10"/>
  <c r="X32" i="1"/>
  <c r="X31" i="5"/>
  <c r="H32" i="6"/>
  <c r="R31" i="7"/>
  <c r="R32" i="10"/>
  <c r="E32" i="2"/>
  <c r="E32" i="10"/>
  <c r="Q33" i="1"/>
  <c r="K32" i="3"/>
  <c r="E32" i="7"/>
  <c r="X33" i="4"/>
  <c r="X33" i="5"/>
  <c r="X33" i="1"/>
  <c r="H32" i="2"/>
  <c r="H32" i="10"/>
  <c r="H32" i="7"/>
</calcChain>
</file>

<file path=xl/sharedStrings.xml><?xml version="1.0" encoding="utf-8"?>
<sst xmlns="http://schemas.openxmlformats.org/spreadsheetml/2006/main" count="391" uniqueCount="88">
  <si>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</si>
  <si>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</si>
  <si>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</si>
  <si>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</si>
  <si>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</si>
  <si>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</si>
  <si>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</si>
  <si>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</si>
  <si>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</si>
  <si>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</si>
  <si>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</si>
  <si>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</si>
  <si>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</si>
  <si>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</si>
  <si>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</si>
  <si>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</si>
  <si>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</si>
  <si>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</si>
  <si>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</si>
  <si>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</si>
  <si>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</si>
  <si>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</si>
  <si>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</si>
  <si>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</si>
  <si>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</si>
  <si>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</si>
  <si>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</si>
  <si>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</si>
  <si>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</si>
  <si>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</si>
  <si>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</si>
  <si>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</si>
  <si>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</si>
  <si>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</si>
  <si>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</si>
  <si>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</si>
  <si>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</si>
  <si>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</si>
  <si>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</si>
  <si>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</si>
  <si>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</si>
  <si>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</si>
  <si>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</si>
  <si>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</si>
  <si>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</si>
  <si>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</si>
  <si>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</si>
  <si>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</si>
  <si>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</si>
  <si>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</si>
  <si>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</si>
  <si>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</si>
  <si>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</si>
  <si>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</si>
  <si>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</si>
  <si>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</si>
  <si>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</si>
  <si>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</si>
  <si>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</si>
  <si>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</si>
  <si>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</si>
  <si>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</si>
  <si>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</si>
  <si>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</si>
  <si>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</si>
  <si>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</si>
  <si>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</si>
  <si>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</si>
  <si>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</si>
  <si>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</si>
  <si>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</si>
  <si>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</si>
  <si>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</si>
  <si>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</si>
  <si>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</si>
  <si>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</si>
  <si>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</si>
  <si>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</si>
  <si>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</si>
  <si>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</si>
  <si>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</si>
  <si>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</si>
  <si>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</si>
  <si>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</si>
  <si>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FOR THE MONTH OF MARCH 2026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</si>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</sst>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&quot;$&quot;#,##0.00_);[Red]\(&quot;$&quot;#,##0.00\)"/>
    <numFmt numFmtId="172" formatCode="&quot;$&quot;#,##0.00_);\(&quot;$&quot;#,##0.00\)"/>
    <numFmt numFmtId="173" formatCode="\$#,##0.00"/>
    <numFmt numFmtId="174" formatCode="\£#,##0.00"/>
    <numFmt numFmtId="175" formatCode="mmm\-yyyy"/>
    <numFmt numFmtId="176" formatCode="mmmm\-yyyy"/>
  </numFmts>
  <fonts count="12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7" fontId="5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4" fillId="0" borderId="0" xfId="0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5" fillId="0" borderId="5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8" fontId="3" fillId="0" borderId="20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70" fontId="3" fillId="0" borderId="19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70" fontId="3" fillId="0" borderId="11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17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1" xfId="0" applyNumberFormat="1" applyFont="1" applyBorder="1" applyAlignment="1">
      <alignment horizontal="center"/>
    </xf>
    <xf numFmtId="170" fontId="3" fillId="0" borderId="16" xfId="0" applyNumberFormat="1" applyFont="1" applyBorder="1" applyAlignment="1">
      <alignment horizontal="center"/>
    </xf>
    <xf numFmtId="170" fontId="3" fillId="0" borderId="14" xfId="0" applyNumberFormat="1" applyFont="1" applyBorder="1" applyAlignment="1">
      <alignment horizontal="center"/>
    </xf>
    <xf numFmtId="170" fontId="3" fillId="0" borderId="13" xfId="0" applyNumberFormat="1" applyFont="1" applyBorder="1" applyAlignment="1">
      <alignment horizontal="center"/>
    </xf>
    <xf numFmtId="170" fontId="3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/>
    </xf>
    <xf numFmtId="166" fontId="7" fillId="0" borderId="0" xfId="0" applyNumberFormat="1" applyFont="1" applyAlignment="1" applyProtection="1">
      <alignment horizontal="center"/>
      <protection locked="0"/>
    </xf>
    <xf numFmtId="166" fontId="7" fillId="0" borderId="10" xfId="0" applyNumberFormat="1" applyFont="1" applyBorder="1" applyAlignment="1" applyProtection="1">
      <alignment horizontal="center"/>
      <protection locked="0"/>
    </xf>
    <xf numFmtId="15" fontId="3" fillId="0" borderId="10" xfId="0" applyNumberFormat="1" applyFont="1" applyBorder="1"/>
    <xf numFmtId="169" fontId="7" fillId="0" borderId="12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2" fontId="7" fillId="0" borderId="0" xfId="0" applyNumberFormat="1" applyFont="1" applyAlignment="1" applyProtection="1">
      <alignment horizontal="center"/>
      <protection locked="0"/>
    </xf>
    <xf numFmtId="168" fontId="7" fillId="0" borderId="0" xfId="0" applyNumberFormat="1" applyFont="1" applyAlignment="1" applyProtection="1">
      <alignment horizontal="center"/>
      <protection locked="0"/>
    </xf>
    <xf numFmtId="167" fontId="7" fillId="0" borderId="11" xfId="0" applyNumberFormat="1" applyFont="1" applyBorder="1" applyAlignment="1">
      <alignment horizontal="center"/>
    </xf>
    <xf numFmtId="168" fontId="7" fillId="0" borderId="1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" fontId="3" fillId="0" borderId="7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/>
    <xf numFmtId="165" fontId="3" fillId="0" borderId="4" xfId="0" applyNumberFormat="1" applyFont="1" applyBorder="1"/>
    <xf numFmtId="165" fontId="5" fillId="0" borderId="0" xfId="0" applyNumberFormat="1" applyFont="1"/>
    <xf numFmtId="0" fontId="5" fillId="0" borderId="0" xfId="0" applyFont="1"/>
    <xf numFmtId="0" fontId="8" fillId="0" borderId="29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166" fontId="8" fillId="0" borderId="33" xfId="0" applyNumberFormat="1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66" fontId="9" fillId="0" borderId="33" xfId="0" applyNumberFormat="1" applyFont="1" applyBorder="1" applyAlignment="1">
      <alignment horizontal="centerContinuous"/>
    </xf>
    <xf numFmtId="171" fontId="9" fillId="0" borderId="33" xfId="0" applyNumberFormat="1" applyFont="1" applyBorder="1" applyAlignment="1">
      <alignment horizontal="centerContinuous"/>
    </xf>
    <xf numFmtId="172" fontId="9" fillId="0" borderId="33" xfId="0" applyNumberFormat="1" applyFont="1" applyBorder="1" applyAlignment="1">
      <alignment horizontal="centerContinuous"/>
    </xf>
    <xf numFmtId="173" fontId="9" fillId="0" borderId="33" xfId="0" applyNumberFormat="1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171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3" fillId="0" borderId="28" xfId="0" applyFont="1" applyBorder="1"/>
    <xf numFmtId="0" fontId="3" fillId="0" borderId="37" xfId="0" applyFont="1" applyBorder="1"/>
    <xf numFmtId="2" fontId="3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left"/>
    </xf>
    <xf numFmtId="2" fontId="3" fillId="0" borderId="3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0" borderId="24" xfId="0" applyFont="1" applyBorder="1"/>
    <xf numFmtId="2" fontId="3" fillId="0" borderId="26" xfId="0" applyNumberFormat="1" applyFont="1" applyBorder="1" applyAlignment="1">
      <alignment horizontal="right"/>
    </xf>
    <xf numFmtId="2" fontId="3" fillId="0" borderId="40" xfId="0" applyNumberFormat="1" applyFont="1" applyBorder="1" applyAlignment="1">
      <alignment horizontal="right"/>
    </xf>
    <xf numFmtId="0" fontId="3" fillId="0" borderId="27" xfId="0" applyFont="1" applyBorder="1"/>
    <xf numFmtId="4" fontId="3" fillId="0" borderId="25" xfId="0" applyNumberFormat="1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/>
    <xf numFmtId="175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2" fontId="7" fillId="0" borderId="14" xfId="0" applyNumberFormat="1" applyFont="1" applyBorder="1" applyAlignment="1" applyProtection="1">
      <alignment horizontal="center"/>
      <protection locked="0"/>
    </xf>
    <xf numFmtId="4" fontId="5" fillId="0" borderId="16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 applyProtection="1">
      <alignment horizontal="center"/>
      <protection locked="0"/>
    </xf>
    <xf numFmtId="4" fontId="5" fillId="0" borderId="44" xfId="0" applyNumberFormat="1" applyFont="1" applyBorder="1" applyAlignment="1" applyProtection="1">
      <alignment horizontal="center"/>
      <protection locked="0"/>
    </xf>
    <xf numFmtId="4" fontId="5" fillId="0" borderId="22" xfId="0" applyNumberFormat="1" applyFont="1" applyBorder="1" applyAlignment="1" applyProtection="1">
      <alignment horizontal="center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43" xfId="0" applyNumberFormat="1" applyFont="1" applyBorder="1" applyAlignment="1" applyProtection="1">
      <alignment horizontal="center"/>
      <protection locked="0"/>
    </xf>
    <xf numFmtId="4" fontId="5" fillId="0" borderId="15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6"/>
  <sheetViews>
    <sheetView tabSelected="1" workbookViewId="0">
      <pane ySplit="8" topLeftCell="A9" activePane="bottomLeft" state="frozen"/>
      <selection activeCell="C46" sqref="C46"/>
      <selection pane="bottomLeft" activeCell="C47" sqref="C47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46083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46083</v>
      </c>
      <c r="C9" s="44">
        <v>13229</v>
      </c>
      <c r="D9" s="43">
        <v>13230</v>
      </c>
      <c r="E9" s="42">
        <f t="shared" ref="E9:E30" si="0">AVERAGE(C9:D9)</f>
        <v>13229.5</v>
      </c>
      <c r="F9" s="44">
        <v>13285</v>
      </c>
      <c r="G9" s="43">
        <v>13290</v>
      </c>
      <c r="H9" s="42">
        <f t="shared" ref="H9:H30" si="1">AVERAGE(F9:G9)</f>
        <v>13287.5</v>
      </c>
      <c r="I9" s="44">
        <v>13400</v>
      </c>
      <c r="J9" s="43">
        <v>13410</v>
      </c>
      <c r="K9" s="42">
        <f t="shared" ref="K9:K30" si="2">AVERAGE(I9:J9)</f>
        <v>13405</v>
      </c>
      <c r="L9" s="44">
        <v>13400</v>
      </c>
      <c r="M9" s="43">
        <v>13410</v>
      </c>
      <c r="N9" s="42">
        <f t="shared" ref="N9:N30" si="3">AVERAGE(L9:M9)</f>
        <v>13405</v>
      </c>
      <c r="O9" s="44">
        <v>13400</v>
      </c>
      <c r="P9" s="43">
        <v>13410</v>
      </c>
      <c r="Q9" s="42">
        <f t="shared" ref="Q9:Q30" si="4">AVERAGE(O9:P9)</f>
        <v>13405</v>
      </c>
      <c r="R9" s="50">
        <v>13230</v>
      </c>
      <c r="S9" s="49">
        <v>1.3395999999999999</v>
      </c>
      <c r="T9" s="51">
        <v>1.1704000000000001</v>
      </c>
      <c r="U9" s="48">
        <v>157.38</v>
      </c>
      <c r="V9" s="41">
        <v>9876.08</v>
      </c>
      <c r="W9" s="41">
        <v>9918.65</v>
      </c>
      <c r="X9" s="47">
        <f t="shared" ref="X9:X30" si="5">R9/T9</f>
        <v>11303.827751196171</v>
      </c>
      <c r="Y9" s="46">
        <v>1.3399000000000001</v>
      </c>
    </row>
    <row r="10" spans="1:25" x14ac:dyDescent="0.2">
      <c r="B10" s="45">
        <v>46084</v>
      </c>
      <c r="C10" s="44">
        <v>12818</v>
      </c>
      <c r="D10" s="43">
        <v>12820</v>
      </c>
      <c r="E10" s="42">
        <f t="shared" si="0"/>
        <v>12819</v>
      </c>
      <c r="F10" s="44">
        <v>12864</v>
      </c>
      <c r="G10" s="43">
        <v>12865</v>
      </c>
      <c r="H10" s="42">
        <f t="shared" si="1"/>
        <v>12864.5</v>
      </c>
      <c r="I10" s="44">
        <v>12995</v>
      </c>
      <c r="J10" s="43">
        <v>13005</v>
      </c>
      <c r="K10" s="42">
        <f t="shared" si="2"/>
        <v>13000</v>
      </c>
      <c r="L10" s="44">
        <v>13030</v>
      </c>
      <c r="M10" s="43">
        <v>13040</v>
      </c>
      <c r="N10" s="42">
        <f t="shared" si="3"/>
        <v>13035</v>
      </c>
      <c r="O10" s="44">
        <v>13040</v>
      </c>
      <c r="P10" s="43">
        <v>13050</v>
      </c>
      <c r="Q10" s="42">
        <f t="shared" si="4"/>
        <v>13045</v>
      </c>
      <c r="R10" s="50">
        <v>12820</v>
      </c>
      <c r="S10" s="49">
        <v>1.3323</v>
      </c>
      <c r="T10" s="49">
        <v>1.1614</v>
      </c>
      <c r="U10" s="48">
        <v>157.65</v>
      </c>
      <c r="V10" s="41">
        <v>9622.4599999999991</v>
      </c>
      <c r="W10" s="41">
        <v>9655.51</v>
      </c>
      <c r="X10" s="47">
        <f t="shared" si="5"/>
        <v>11038.401928706733</v>
      </c>
      <c r="Y10" s="46">
        <v>1.3324</v>
      </c>
    </row>
    <row r="11" spans="1:25" x14ac:dyDescent="0.2">
      <c r="B11" s="45">
        <v>46085</v>
      </c>
      <c r="C11" s="44">
        <v>12958</v>
      </c>
      <c r="D11" s="43">
        <v>12960</v>
      </c>
      <c r="E11" s="42">
        <f t="shared" si="0"/>
        <v>12959</v>
      </c>
      <c r="F11" s="44">
        <v>13010</v>
      </c>
      <c r="G11" s="43">
        <v>13015</v>
      </c>
      <c r="H11" s="42">
        <f t="shared" si="1"/>
        <v>13012.5</v>
      </c>
      <c r="I11" s="44">
        <v>13130</v>
      </c>
      <c r="J11" s="43">
        <v>13140</v>
      </c>
      <c r="K11" s="42">
        <f t="shared" si="2"/>
        <v>13135</v>
      </c>
      <c r="L11" s="44">
        <v>13160</v>
      </c>
      <c r="M11" s="43">
        <v>13170</v>
      </c>
      <c r="N11" s="42">
        <f t="shared" si="3"/>
        <v>13165</v>
      </c>
      <c r="O11" s="44">
        <v>13175</v>
      </c>
      <c r="P11" s="43">
        <v>13185</v>
      </c>
      <c r="Q11" s="42">
        <f t="shared" si="4"/>
        <v>13180</v>
      </c>
      <c r="R11" s="50">
        <v>12960</v>
      </c>
      <c r="S11" s="49">
        <v>1.3351999999999999</v>
      </c>
      <c r="T11" s="49">
        <v>1.163</v>
      </c>
      <c r="U11" s="48">
        <v>157.32</v>
      </c>
      <c r="V11" s="41">
        <v>9706.41</v>
      </c>
      <c r="W11" s="41">
        <v>9746.14</v>
      </c>
      <c r="X11" s="47">
        <f t="shared" si="5"/>
        <v>11143.594153052451</v>
      </c>
      <c r="Y11" s="46">
        <v>1.3353999999999999</v>
      </c>
    </row>
    <row r="12" spans="1:25" x14ac:dyDescent="0.2">
      <c r="B12" s="45">
        <v>46086</v>
      </c>
      <c r="C12" s="44">
        <v>12840</v>
      </c>
      <c r="D12" s="43">
        <v>12841</v>
      </c>
      <c r="E12" s="42">
        <f t="shared" si="0"/>
        <v>12840.5</v>
      </c>
      <c r="F12" s="44">
        <v>12913</v>
      </c>
      <c r="G12" s="43">
        <v>12915</v>
      </c>
      <c r="H12" s="42">
        <f t="shared" si="1"/>
        <v>12914</v>
      </c>
      <c r="I12" s="44">
        <v>13045</v>
      </c>
      <c r="J12" s="43">
        <v>13055</v>
      </c>
      <c r="K12" s="42">
        <f t="shared" si="2"/>
        <v>13050</v>
      </c>
      <c r="L12" s="44">
        <v>13110</v>
      </c>
      <c r="M12" s="43">
        <v>13120</v>
      </c>
      <c r="N12" s="42">
        <f t="shared" si="3"/>
        <v>13115</v>
      </c>
      <c r="O12" s="44">
        <v>13145</v>
      </c>
      <c r="P12" s="43">
        <v>13155</v>
      </c>
      <c r="Q12" s="42">
        <f t="shared" si="4"/>
        <v>13150</v>
      </c>
      <c r="R12" s="50">
        <v>12841</v>
      </c>
      <c r="S12" s="49">
        <v>1.3367</v>
      </c>
      <c r="T12" s="49">
        <v>1.1620999999999999</v>
      </c>
      <c r="U12" s="48">
        <v>157.44999999999999</v>
      </c>
      <c r="V12" s="41">
        <v>9606.49</v>
      </c>
      <c r="W12" s="41">
        <v>9661.1299999999992</v>
      </c>
      <c r="X12" s="47">
        <f t="shared" si="5"/>
        <v>11049.823595215559</v>
      </c>
      <c r="Y12" s="46">
        <v>1.3368</v>
      </c>
    </row>
    <row r="13" spans="1:25" x14ac:dyDescent="0.2">
      <c r="B13" s="45">
        <v>46087</v>
      </c>
      <c r="C13" s="44">
        <v>12806</v>
      </c>
      <c r="D13" s="43">
        <v>12808</v>
      </c>
      <c r="E13" s="42">
        <f t="shared" si="0"/>
        <v>12807</v>
      </c>
      <c r="F13" s="44">
        <v>12840</v>
      </c>
      <c r="G13" s="43">
        <v>12842</v>
      </c>
      <c r="H13" s="42">
        <f t="shared" si="1"/>
        <v>12841</v>
      </c>
      <c r="I13" s="44">
        <v>12980</v>
      </c>
      <c r="J13" s="43">
        <v>12990</v>
      </c>
      <c r="K13" s="42">
        <f t="shared" si="2"/>
        <v>12985</v>
      </c>
      <c r="L13" s="44">
        <v>13030</v>
      </c>
      <c r="M13" s="43">
        <v>13040</v>
      </c>
      <c r="N13" s="42">
        <f t="shared" si="3"/>
        <v>13035</v>
      </c>
      <c r="O13" s="44">
        <v>13065</v>
      </c>
      <c r="P13" s="43">
        <v>13075</v>
      </c>
      <c r="Q13" s="42">
        <f t="shared" si="4"/>
        <v>13070</v>
      </c>
      <c r="R13" s="50">
        <v>12808</v>
      </c>
      <c r="S13" s="49">
        <v>1.3327</v>
      </c>
      <c r="T13" s="49">
        <v>1.1555</v>
      </c>
      <c r="U13" s="48">
        <v>158.01</v>
      </c>
      <c r="V13" s="41">
        <v>9610.57</v>
      </c>
      <c r="W13" s="41">
        <v>9636.08</v>
      </c>
      <c r="X13" s="47">
        <f t="shared" si="5"/>
        <v>11084.379056685419</v>
      </c>
      <c r="Y13" s="46">
        <v>1.3327</v>
      </c>
    </row>
    <row r="14" spans="1:25" x14ac:dyDescent="0.2">
      <c r="B14" s="45">
        <v>46090</v>
      </c>
      <c r="C14" s="44">
        <v>12749.5</v>
      </c>
      <c r="D14" s="43">
        <v>12750.5</v>
      </c>
      <c r="E14" s="42">
        <f t="shared" si="0"/>
        <v>12750</v>
      </c>
      <c r="F14" s="44">
        <v>12800</v>
      </c>
      <c r="G14" s="43">
        <v>12802</v>
      </c>
      <c r="H14" s="42">
        <f t="shared" si="1"/>
        <v>12801</v>
      </c>
      <c r="I14" s="44">
        <v>12945</v>
      </c>
      <c r="J14" s="43">
        <v>12955</v>
      </c>
      <c r="K14" s="42">
        <f t="shared" si="2"/>
        <v>12950</v>
      </c>
      <c r="L14" s="44">
        <v>12995</v>
      </c>
      <c r="M14" s="43">
        <v>13005</v>
      </c>
      <c r="N14" s="42">
        <f t="shared" si="3"/>
        <v>13000</v>
      </c>
      <c r="O14" s="44">
        <v>13030</v>
      </c>
      <c r="P14" s="43">
        <v>13040</v>
      </c>
      <c r="Q14" s="42">
        <f t="shared" si="4"/>
        <v>13035</v>
      </c>
      <c r="R14" s="50">
        <v>12750.5</v>
      </c>
      <c r="S14" s="49">
        <v>1.3351999999999999</v>
      </c>
      <c r="T14" s="49">
        <v>1.1554</v>
      </c>
      <c r="U14" s="48">
        <v>158.58000000000001</v>
      </c>
      <c r="V14" s="41">
        <v>9549.51</v>
      </c>
      <c r="W14" s="41">
        <v>9589.51</v>
      </c>
      <c r="X14" s="47">
        <f t="shared" si="5"/>
        <v>11035.572096243724</v>
      </c>
      <c r="Y14" s="46">
        <v>1.335</v>
      </c>
    </row>
    <row r="15" spans="1:25" x14ac:dyDescent="0.2">
      <c r="B15" s="45">
        <v>46091</v>
      </c>
      <c r="C15" s="44">
        <v>12919.5</v>
      </c>
      <c r="D15" s="43">
        <v>12920.5</v>
      </c>
      <c r="E15" s="42">
        <f t="shared" si="0"/>
        <v>12920</v>
      </c>
      <c r="F15" s="44">
        <v>13020</v>
      </c>
      <c r="G15" s="43">
        <v>13025</v>
      </c>
      <c r="H15" s="42">
        <f t="shared" si="1"/>
        <v>13022.5</v>
      </c>
      <c r="I15" s="44">
        <v>13165</v>
      </c>
      <c r="J15" s="43">
        <v>13175</v>
      </c>
      <c r="K15" s="42">
        <f t="shared" si="2"/>
        <v>13170</v>
      </c>
      <c r="L15" s="44">
        <v>13220</v>
      </c>
      <c r="M15" s="43">
        <v>13230</v>
      </c>
      <c r="N15" s="42">
        <f t="shared" si="3"/>
        <v>13225</v>
      </c>
      <c r="O15" s="44">
        <v>13255</v>
      </c>
      <c r="P15" s="43">
        <v>13265</v>
      </c>
      <c r="Q15" s="42">
        <f t="shared" si="4"/>
        <v>13260</v>
      </c>
      <c r="R15" s="50">
        <v>12920.5</v>
      </c>
      <c r="S15" s="49">
        <v>1.3442000000000001</v>
      </c>
      <c r="T15" s="49">
        <v>1.1635</v>
      </c>
      <c r="U15" s="48">
        <v>157.81</v>
      </c>
      <c r="V15" s="41">
        <v>9612.0400000000009</v>
      </c>
      <c r="W15" s="41">
        <v>9689.7800000000007</v>
      </c>
      <c r="X15" s="47">
        <f t="shared" si="5"/>
        <v>11104.856037816931</v>
      </c>
      <c r="Y15" s="46">
        <v>1.3442000000000001</v>
      </c>
    </row>
    <row r="16" spans="1:25" x14ac:dyDescent="0.2">
      <c r="B16" s="45">
        <v>46092</v>
      </c>
      <c r="C16" s="44">
        <v>12850</v>
      </c>
      <c r="D16" s="43">
        <v>12850.5</v>
      </c>
      <c r="E16" s="42">
        <f t="shared" si="0"/>
        <v>12850.25</v>
      </c>
      <c r="F16" s="44">
        <v>12949</v>
      </c>
      <c r="G16" s="43">
        <v>12950</v>
      </c>
      <c r="H16" s="42">
        <f t="shared" si="1"/>
        <v>12949.5</v>
      </c>
      <c r="I16" s="44">
        <v>13110</v>
      </c>
      <c r="J16" s="43">
        <v>13120</v>
      </c>
      <c r="K16" s="42">
        <f t="shared" si="2"/>
        <v>13115</v>
      </c>
      <c r="L16" s="44">
        <v>13160</v>
      </c>
      <c r="M16" s="43">
        <v>13170</v>
      </c>
      <c r="N16" s="42">
        <f t="shared" si="3"/>
        <v>13165</v>
      </c>
      <c r="O16" s="44">
        <v>13210</v>
      </c>
      <c r="P16" s="43">
        <v>13220</v>
      </c>
      <c r="Q16" s="42">
        <f t="shared" si="4"/>
        <v>13215</v>
      </c>
      <c r="R16" s="50">
        <v>12850.5</v>
      </c>
      <c r="S16" s="49">
        <v>1.3399000000000001</v>
      </c>
      <c r="T16" s="49">
        <v>1.1583000000000001</v>
      </c>
      <c r="U16" s="48">
        <v>158.62</v>
      </c>
      <c r="V16" s="41">
        <v>9590.64</v>
      </c>
      <c r="W16" s="41">
        <v>9665.6200000000008</v>
      </c>
      <c r="X16" s="47">
        <f t="shared" si="5"/>
        <v>11094.276094276092</v>
      </c>
      <c r="Y16" s="46">
        <v>1.3398000000000001</v>
      </c>
    </row>
    <row r="17" spans="2:25" x14ac:dyDescent="0.2">
      <c r="B17" s="45">
        <v>46093</v>
      </c>
      <c r="C17" s="44">
        <v>12896</v>
      </c>
      <c r="D17" s="43">
        <v>12896.5</v>
      </c>
      <c r="E17" s="42">
        <f t="shared" si="0"/>
        <v>12896.25</v>
      </c>
      <c r="F17" s="44">
        <v>13003.5</v>
      </c>
      <c r="G17" s="43">
        <v>13004.5</v>
      </c>
      <c r="H17" s="42">
        <f t="shared" si="1"/>
        <v>13004</v>
      </c>
      <c r="I17" s="44">
        <v>13165</v>
      </c>
      <c r="J17" s="43">
        <v>13175</v>
      </c>
      <c r="K17" s="42">
        <f t="shared" si="2"/>
        <v>13170</v>
      </c>
      <c r="L17" s="44">
        <v>13230</v>
      </c>
      <c r="M17" s="43">
        <v>13240</v>
      </c>
      <c r="N17" s="42">
        <f t="shared" si="3"/>
        <v>13235</v>
      </c>
      <c r="O17" s="44">
        <v>13280</v>
      </c>
      <c r="P17" s="43">
        <v>13290</v>
      </c>
      <c r="Q17" s="42">
        <f t="shared" si="4"/>
        <v>13285</v>
      </c>
      <c r="R17" s="50">
        <v>12896.5</v>
      </c>
      <c r="S17" s="49">
        <v>1.3379000000000001</v>
      </c>
      <c r="T17" s="49">
        <v>1.1539999999999999</v>
      </c>
      <c r="U17" s="48">
        <v>158.9</v>
      </c>
      <c r="V17" s="41">
        <v>9639.36</v>
      </c>
      <c r="W17" s="41">
        <v>9720.81</v>
      </c>
      <c r="X17" s="47">
        <f t="shared" si="5"/>
        <v>11175.476603119585</v>
      </c>
      <c r="Y17" s="46">
        <v>1.3378000000000001</v>
      </c>
    </row>
    <row r="18" spans="2:25" x14ac:dyDescent="0.2">
      <c r="B18" s="45">
        <v>46094</v>
      </c>
      <c r="C18" s="44">
        <v>12757.5</v>
      </c>
      <c r="D18" s="43">
        <v>12758</v>
      </c>
      <c r="E18" s="42">
        <f t="shared" si="0"/>
        <v>12757.75</v>
      </c>
      <c r="F18" s="44">
        <v>12847</v>
      </c>
      <c r="G18" s="43">
        <v>12849</v>
      </c>
      <c r="H18" s="42">
        <f t="shared" si="1"/>
        <v>12848</v>
      </c>
      <c r="I18" s="44">
        <v>13040</v>
      </c>
      <c r="J18" s="43">
        <v>13050</v>
      </c>
      <c r="K18" s="42">
        <f t="shared" si="2"/>
        <v>13045</v>
      </c>
      <c r="L18" s="44">
        <v>13115</v>
      </c>
      <c r="M18" s="43">
        <v>13125</v>
      </c>
      <c r="N18" s="42">
        <f t="shared" si="3"/>
        <v>13120</v>
      </c>
      <c r="O18" s="44">
        <v>13155</v>
      </c>
      <c r="P18" s="43">
        <v>13165</v>
      </c>
      <c r="Q18" s="42">
        <f t="shared" si="4"/>
        <v>13160</v>
      </c>
      <c r="R18" s="50">
        <v>12758</v>
      </c>
      <c r="S18" s="49">
        <v>1.3271999999999999</v>
      </c>
      <c r="T18" s="49">
        <v>1.1477999999999999</v>
      </c>
      <c r="U18" s="48">
        <v>159.34</v>
      </c>
      <c r="V18" s="41">
        <v>9612.7199999999993</v>
      </c>
      <c r="W18" s="41">
        <v>9682.01</v>
      </c>
      <c r="X18" s="47">
        <f t="shared" si="5"/>
        <v>11115.176860080153</v>
      </c>
      <c r="Y18" s="46">
        <v>1.3270999999999999</v>
      </c>
    </row>
    <row r="19" spans="2:25" x14ac:dyDescent="0.2">
      <c r="B19" s="45">
        <v>46097</v>
      </c>
      <c r="C19" s="44">
        <v>12759</v>
      </c>
      <c r="D19" s="43">
        <v>12759.5</v>
      </c>
      <c r="E19" s="42">
        <f t="shared" si="0"/>
        <v>12759.25</v>
      </c>
      <c r="F19" s="44">
        <v>12840</v>
      </c>
      <c r="G19" s="43">
        <v>12842</v>
      </c>
      <c r="H19" s="42">
        <f t="shared" si="1"/>
        <v>12841</v>
      </c>
      <c r="I19" s="44">
        <v>13030</v>
      </c>
      <c r="J19" s="43">
        <v>13040</v>
      </c>
      <c r="K19" s="42">
        <f t="shared" si="2"/>
        <v>13035</v>
      </c>
      <c r="L19" s="44">
        <v>13090</v>
      </c>
      <c r="M19" s="43">
        <v>13100</v>
      </c>
      <c r="N19" s="42">
        <f t="shared" si="3"/>
        <v>13095</v>
      </c>
      <c r="O19" s="44">
        <v>13130</v>
      </c>
      <c r="P19" s="43">
        <v>13140</v>
      </c>
      <c r="Q19" s="42">
        <f t="shared" si="4"/>
        <v>13135</v>
      </c>
      <c r="R19" s="50">
        <v>12759.5</v>
      </c>
      <c r="S19" s="49">
        <v>1.3278000000000001</v>
      </c>
      <c r="T19" s="49">
        <v>1.1474</v>
      </c>
      <c r="U19" s="48">
        <v>159.13999999999999</v>
      </c>
      <c r="V19" s="41">
        <v>9609.5</v>
      </c>
      <c r="W19" s="41">
        <v>9672.3700000000008</v>
      </c>
      <c r="X19" s="47">
        <f t="shared" si="5"/>
        <v>11120.359072686073</v>
      </c>
      <c r="Y19" s="46">
        <v>1.3277000000000001</v>
      </c>
    </row>
    <row r="20" spans="2:25" x14ac:dyDescent="0.2">
      <c r="B20" s="45">
        <v>46098</v>
      </c>
      <c r="C20" s="44">
        <v>12676</v>
      </c>
      <c r="D20" s="43">
        <v>12677</v>
      </c>
      <c r="E20" s="42">
        <f t="shared" si="0"/>
        <v>12676.5</v>
      </c>
      <c r="F20" s="44">
        <v>12790</v>
      </c>
      <c r="G20" s="43">
        <v>12792</v>
      </c>
      <c r="H20" s="42">
        <f t="shared" si="1"/>
        <v>12791</v>
      </c>
      <c r="I20" s="44">
        <v>12995</v>
      </c>
      <c r="J20" s="43">
        <v>13005</v>
      </c>
      <c r="K20" s="42">
        <f t="shared" si="2"/>
        <v>13000</v>
      </c>
      <c r="L20" s="44">
        <v>13065</v>
      </c>
      <c r="M20" s="43">
        <v>13075</v>
      </c>
      <c r="N20" s="42">
        <f t="shared" si="3"/>
        <v>13070</v>
      </c>
      <c r="O20" s="44">
        <v>13105</v>
      </c>
      <c r="P20" s="43">
        <v>13115</v>
      </c>
      <c r="Q20" s="42">
        <f t="shared" si="4"/>
        <v>13110</v>
      </c>
      <c r="R20" s="50">
        <v>12677</v>
      </c>
      <c r="S20" s="49">
        <v>1.3332999999999999</v>
      </c>
      <c r="T20" s="49">
        <v>1.1525000000000001</v>
      </c>
      <c r="U20" s="48">
        <v>159.04</v>
      </c>
      <c r="V20" s="41">
        <v>9507.99</v>
      </c>
      <c r="W20" s="41">
        <v>9594.9599999999991</v>
      </c>
      <c r="X20" s="47">
        <f t="shared" si="5"/>
        <v>10999.566160520606</v>
      </c>
      <c r="Y20" s="46">
        <v>1.3331999999999999</v>
      </c>
    </row>
    <row r="21" spans="2:25" x14ac:dyDescent="0.2">
      <c r="B21" s="45">
        <v>46099</v>
      </c>
      <c r="C21" s="44">
        <v>12502</v>
      </c>
      <c r="D21" s="43">
        <v>12503</v>
      </c>
      <c r="E21" s="42">
        <f t="shared" si="0"/>
        <v>12502.5</v>
      </c>
      <c r="F21" s="44">
        <v>12607</v>
      </c>
      <c r="G21" s="43">
        <v>12609</v>
      </c>
      <c r="H21" s="42">
        <f t="shared" si="1"/>
        <v>12608</v>
      </c>
      <c r="I21" s="44">
        <v>12810</v>
      </c>
      <c r="J21" s="43">
        <v>12820</v>
      </c>
      <c r="K21" s="42">
        <f t="shared" si="2"/>
        <v>12815</v>
      </c>
      <c r="L21" s="44">
        <v>12880</v>
      </c>
      <c r="M21" s="43">
        <v>12890</v>
      </c>
      <c r="N21" s="42">
        <f t="shared" si="3"/>
        <v>12885</v>
      </c>
      <c r="O21" s="44">
        <v>12910</v>
      </c>
      <c r="P21" s="43">
        <v>12920</v>
      </c>
      <c r="Q21" s="42">
        <f t="shared" si="4"/>
        <v>12915</v>
      </c>
      <c r="R21" s="50">
        <v>12503</v>
      </c>
      <c r="S21" s="49">
        <v>1.3314999999999999</v>
      </c>
      <c r="T21" s="49">
        <v>1.1508</v>
      </c>
      <c r="U21" s="48">
        <v>159.44</v>
      </c>
      <c r="V21" s="41">
        <v>9390.16</v>
      </c>
      <c r="W21" s="41">
        <v>9470.48</v>
      </c>
      <c r="X21" s="47">
        <f t="shared" si="5"/>
        <v>10864.615919360445</v>
      </c>
      <c r="Y21" s="46">
        <v>1.3313999999999999</v>
      </c>
    </row>
    <row r="22" spans="2:25" x14ac:dyDescent="0.2">
      <c r="B22" s="45">
        <v>46100</v>
      </c>
      <c r="C22" s="44">
        <v>11825</v>
      </c>
      <c r="D22" s="43">
        <v>11826</v>
      </c>
      <c r="E22" s="42">
        <f t="shared" si="0"/>
        <v>11825.5</v>
      </c>
      <c r="F22" s="44">
        <v>11925</v>
      </c>
      <c r="G22" s="43">
        <v>11930</v>
      </c>
      <c r="H22" s="42">
        <f t="shared" si="1"/>
        <v>11927.5</v>
      </c>
      <c r="I22" s="44">
        <v>12110</v>
      </c>
      <c r="J22" s="43">
        <v>12120</v>
      </c>
      <c r="K22" s="42">
        <f t="shared" si="2"/>
        <v>12115</v>
      </c>
      <c r="L22" s="44">
        <v>12175</v>
      </c>
      <c r="M22" s="43">
        <v>12185</v>
      </c>
      <c r="N22" s="42">
        <f t="shared" si="3"/>
        <v>12180</v>
      </c>
      <c r="O22" s="44">
        <v>12205</v>
      </c>
      <c r="P22" s="43">
        <v>12215</v>
      </c>
      <c r="Q22" s="42">
        <f t="shared" si="4"/>
        <v>12210</v>
      </c>
      <c r="R22" s="50">
        <v>11826</v>
      </c>
      <c r="S22" s="49">
        <v>1.33</v>
      </c>
      <c r="T22" s="49">
        <v>1.1488</v>
      </c>
      <c r="U22" s="48">
        <v>158.91</v>
      </c>
      <c r="V22" s="41">
        <v>8891.73</v>
      </c>
      <c r="W22" s="41">
        <v>8972.6200000000008</v>
      </c>
      <c r="X22" s="47">
        <f t="shared" si="5"/>
        <v>10294.220055710306</v>
      </c>
      <c r="Y22" s="46">
        <v>1.3295999999999999</v>
      </c>
    </row>
    <row r="23" spans="2:25" x14ac:dyDescent="0.2">
      <c r="B23" s="45">
        <v>46101</v>
      </c>
      <c r="C23" s="44">
        <v>12021</v>
      </c>
      <c r="D23" s="43">
        <v>12021.5</v>
      </c>
      <c r="E23" s="42">
        <f t="shared" si="0"/>
        <v>12021.25</v>
      </c>
      <c r="F23" s="44">
        <v>12128</v>
      </c>
      <c r="G23" s="43">
        <v>12131</v>
      </c>
      <c r="H23" s="42">
        <f t="shared" si="1"/>
        <v>12129.5</v>
      </c>
      <c r="I23" s="44">
        <v>12335</v>
      </c>
      <c r="J23" s="43">
        <v>12345</v>
      </c>
      <c r="K23" s="42">
        <f t="shared" si="2"/>
        <v>12340</v>
      </c>
      <c r="L23" s="44">
        <v>12420</v>
      </c>
      <c r="M23" s="43">
        <v>12430</v>
      </c>
      <c r="N23" s="42">
        <f t="shared" si="3"/>
        <v>12425</v>
      </c>
      <c r="O23" s="44">
        <v>12465</v>
      </c>
      <c r="P23" s="43">
        <v>12475</v>
      </c>
      <c r="Q23" s="42">
        <f t="shared" si="4"/>
        <v>12470</v>
      </c>
      <c r="R23" s="50">
        <v>12021.5</v>
      </c>
      <c r="S23" s="49">
        <v>1.3382000000000001</v>
      </c>
      <c r="T23" s="49">
        <v>1.1565000000000001</v>
      </c>
      <c r="U23" s="48">
        <v>158.69999999999999</v>
      </c>
      <c r="V23" s="41">
        <v>8983.34</v>
      </c>
      <c r="W23" s="41">
        <v>9067.8700000000008</v>
      </c>
      <c r="X23" s="47">
        <f t="shared" si="5"/>
        <v>10394.725464764375</v>
      </c>
      <c r="Y23" s="46">
        <v>1.3378000000000001</v>
      </c>
    </row>
    <row r="24" spans="2:25" x14ac:dyDescent="0.2">
      <c r="B24" s="45">
        <v>46104</v>
      </c>
      <c r="C24" s="44">
        <v>11890</v>
      </c>
      <c r="D24" s="43">
        <v>11891</v>
      </c>
      <c r="E24" s="42">
        <f t="shared" si="0"/>
        <v>11890.5</v>
      </c>
      <c r="F24" s="44">
        <v>11985</v>
      </c>
      <c r="G24" s="43">
        <v>11990</v>
      </c>
      <c r="H24" s="42">
        <f t="shared" si="1"/>
        <v>11987.5</v>
      </c>
      <c r="I24" s="44">
        <v>12165</v>
      </c>
      <c r="J24" s="43">
        <v>12175</v>
      </c>
      <c r="K24" s="42">
        <f t="shared" si="2"/>
        <v>12170</v>
      </c>
      <c r="L24" s="44">
        <v>12245</v>
      </c>
      <c r="M24" s="43">
        <v>12255</v>
      </c>
      <c r="N24" s="42">
        <f t="shared" si="3"/>
        <v>12250</v>
      </c>
      <c r="O24" s="44">
        <v>12290</v>
      </c>
      <c r="P24" s="43">
        <v>12300</v>
      </c>
      <c r="Q24" s="42">
        <f t="shared" si="4"/>
        <v>12295</v>
      </c>
      <c r="R24" s="50">
        <v>11891</v>
      </c>
      <c r="S24" s="49">
        <v>1.3429</v>
      </c>
      <c r="T24" s="49">
        <v>1.1612</v>
      </c>
      <c r="U24" s="48">
        <v>158.52000000000001</v>
      </c>
      <c r="V24" s="41">
        <v>8854.7199999999993</v>
      </c>
      <c r="W24" s="41">
        <v>8931.1</v>
      </c>
      <c r="X24" s="47">
        <f t="shared" si="5"/>
        <v>10240.268687564589</v>
      </c>
      <c r="Y24" s="46">
        <v>1.3425</v>
      </c>
    </row>
    <row r="25" spans="2:25" x14ac:dyDescent="0.2">
      <c r="B25" s="45">
        <v>46105</v>
      </c>
      <c r="C25" s="44">
        <v>11878</v>
      </c>
      <c r="D25" s="43">
        <v>11878.5</v>
      </c>
      <c r="E25" s="42">
        <f t="shared" si="0"/>
        <v>11878.25</v>
      </c>
      <c r="F25" s="44">
        <v>11974</v>
      </c>
      <c r="G25" s="43">
        <v>11975</v>
      </c>
      <c r="H25" s="42">
        <f t="shared" si="1"/>
        <v>11974.5</v>
      </c>
      <c r="I25" s="44">
        <v>12155</v>
      </c>
      <c r="J25" s="43">
        <v>12165</v>
      </c>
      <c r="K25" s="42">
        <f t="shared" si="2"/>
        <v>12160</v>
      </c>
      <c r="L25" s="44">
        <v>12225</v>
      </c>
      <c r="M25" s="43">
        <v>12235</v>
      </c>
      <c r="N25" s="42">
        <f t="shared" si="3"/>
        <v>12230</v>
      </c>
      <c r="O25" s="44">
        <v>12270</v>
      </c>
      <c r="P25" s="43">
        <v>12280</v>
      </c>
      <c r="Q25" s="42">
        <f t="shared" si="4"/>
        <v>12275</v>
      </c>
      <c r="R25" s="50">
        <v>11878.5</v>
      </c>
      <c r="S25" s="49">
        <v>1.3392999999999999</v>
      </c>
      <c r="T25" s="49">
        <v>1.1585000000000001</v>
      </c>
      <c r="U25" s="48">
        <v>158.82</v>
      </c>
      <c r="V25" s="41">
        <v>8869.19</v>
      </c>
      <c r="W25" s="41">
        <v>8944.58</v>
      </c>
      <c r="X25" s="47">
        <f t="shared" si="5"/>
        <v>10253.344842468709</v>
      </c>
      <c r="Y25" s="46">
        <v>1.3388</v>
      </c>
    </row>
    <row r="26" spans="2:25" x14ac:dyDescent="0.2">
      <c r="B26" s="45">
        <v>46106</v>
      </c>
      <c r="C26" s="44">
        <v>12133</v>
      </c>
      <c r="D26" s="43">
        <v>12135</v>
      </c>
      <c r="E26" s="42">
        <f t="shared" si="0"/>
        <v>12134</v>
      </c>
      <c r="F26" s="44">
        <v>12234</v>
      </c>
      <c r="G26" s="43">
        <v>12235</v>
      </c>
      <c r="H26" s="42">
        <f t="shared" si="1"/>
        <v>12234.5</v>
      </c>
      <c r="I26" s="44">
        <v>12405</v>
      </c>
      <c r="J26" s="43">
        <v>12415</v>
      </c>
      <c r="K26" s="42">
        <f t="shared" si="2"/>
        <v>12410</v>
      </c>
      <c r="L26" s="44">
        <v>12470</v>
      </c>
      <c r="M26" s="43">
        <v>12480</v>
      </c>
      <c r="N26" s="42">
        <f t="shared" si="3"/>
        <v>12475</v>
      </c>
      <c r="O26" s="44">
        <v>12520</v>
      </c>
      <c r="P26" s="43">
        <v>12530</v>
      </c>
      <c r="Q26" s="42">
        <f t="shared" si="4"/>
        <v>12525</v>
      </c>
      <c r="R26" s="50">
        <v>12135</v>
      </c>
      <c r="S26" s="49">
        <v>1.3393999999999999</v>
      </c>
      <c r="T26" s="49">
        <v>1.1592</v>
      </c>
      <c r="U26" s="48">
        <v>159.03</v>
      </c>
      <c r="V26" s="41">
        <v>9060.0300000000007</v>
      </c>
      <c r="W26" s="41">
        <v>9137.42</v>
      </c>
      <c r="X26" s="47">
        <f t="shared" si="5"/>
        <v>10468.426501035197</v>
      </c>
      <c r="Y26" s="46">
        <v>1.339</v>
      </c>
    </row>
    <row r="27" spans="2:25" x14ac:dyDescent="0.2">
      <c r="B27" s="45">
        <v>46107</v>
      </c>
      <c r="C27" s="44">
        <v>12107.5</v>
      </c>
      <c r="D27" s="43">
        <v>12108</v>
      </c>
      <c r="E27" s="42">
        <f t="shared" si="0"/>
        <v>12107.75</v>
      </c>
      <c r="F27" s="44">
        <v>12189</v>
      </c>
      <c r="G27" s="43">
        <v>12190</v>
      </c>
      <c r="H27" s="42">
        <f t="shared" si="1"/>
        <v>12189.5</v>
      </c>
      <c r="I27" s="44">
        <v>12335</v>
      </c>
      <c r="J27" s="43">
        <v>12345</v>
      </c>
      <c r="K27" s="42">
        <f t="shared" si="2"/>
        <v>12340</v>
      </c>
      <c r="L27" s="44">
        <v>12385</v>
      </c>
      <c r="M27" s="43">
        <v>12395</v>
      </c>
      <c r="N27" s="42">
        <f t="shared" si="3"/>
        <v>12390</v>
      </c>
      <c r="O27" s="44">
        <v>12430</v>
      </c>
      <c r="P27" s="43">
        <v>12440</v>
      </c>
      <c r="Q27" s="42">
        <f t="shared" si="4"/>
        <v>12435</v>
      </c>
      <c r="R27" s="50">
        <v>12108</v>
      </c>
      <c r="S27" s="49">
        <v>1.3331</v>
      </c>
      <c r="T27" s="49">
        <v>1.1535</v>
      </c>
      <c r="U27" s="48">
        <v>159.63999999999999</v>
      </c>
      <c r="V27" s="41">
        <v>9082.59</v>
      </c>
      <c r="W27" s="41">
        <v>9147.5300000000007</v>
      </c>
      <c r="X27" s="47">
        <f t="shared" si="5"/>
        <v>10496.749024707413</v>
      </c>
      <c r="Y27" s="46">
        <v>1.3326</v>
      </c>
    </row>
    <row r="28" spans="2:25" x14ac:dyDescent="0.2">
      <c r="B28" s="45">
        <v>46108</v>
      </c>
      <c r="C28" s="44">
        <v>12044</v>
      </c>
      <c r="D28" s="43">
        <v>12046</v>
      </c>
      <c r="E28" s="42">
        <f t="shared" si="0"/>
        <v>12045</v>
      </c>
      <c r="F28" s="44">
        <v>12115</v>
      </c>
      <c r="G28" s="43">
        <v>12120</v>
      </c>
      <c r="H28" s="42">
        <f t="shared" si="1"/>
        <v>12117.5</v>
      </c>
      <c r="I28" s="44">
        <v>12280</v>
      </c>
      <c r="J28" s="43">
        <v>12290</v>
      </c>
      <c r="K28" s="42">
        <f t="shared" si="2"/>
        <v>12285</v>
      </c>
      <c r="L28" s="44">
        <v>12350</v>
      </c>
      <c r="M28" s="43">
        <v>12360</v>
      </c>
      <c r="N28" s="42">
        <f t="shared" si="3"/>
        <v>12355</v>
      </c>
      <c r="O28" s="44">
        <v>12385</v>
      </c>
      <c r="P28" s="43">
        <v>12395</v>
      </c>
      <c r="Q28" s="42">
        <f t="shared" si="4"/>
        <v>12390</v>
      </c>
      <c r="R28" s="50">
        <v>12046</v>
      </c>
      <c r="S28" s="49">
        <v>1.3283</v>
      </c>
      <c r="T28" s="49">
        <v>1.1516</v>
      </c>
      <c r="U28" s="48">
        <v>159.88</v>
      </c>
      <c r="V28" s="41">
        <v>9068.73</v>
      </c>
      <c r="W28" s="41">
        <v>9127.19</v>
      </c>
      <c r="X28" s="47">
        <f t="shared" si="5"/>
        <v>10460.229246266064</v>
      </c>
      <c r="Y28" s="46">
        <v>1.3279000000000001</v>
      </c>
    </row>
    <row r="29" spans="2:25" x14ac:dyDescent="0.2">
      <c r="B29" s="45">
        <v>46111</v>
      </c>
      <c r="C29" s="44">
        <v>12136</v>
      </c>
      <c r="D29" s="43">
        <v>12137</v>
      </c>
      <c r="E29" s="42">
        <f t="shared" si="0"/>
        <v>12136.5</v>
      </c>
      <c r="F29" s="44">
        <v>12220</v>
      </c>
      <c r="G29" s="43">
        <v>12225</v>
      </c>
      <c r="H29" s="42">
        <f t="shared" si="1"/>
        <v>12222.5</v>
      </c>
      <c r="I29" s="44">
        <v>12380</v>
      </c>
      <c r="J29" s="43">
        <v>12390</v>
      </c>
      <c r="K29" s="42">
        <f t="shared" si="2"/>
        <v>12385</v>
      </c>
      <c r="L29" s="44">
        <v>12455</v>
      </c>
      <c r="M29" s="43">
        <v>12465</v>
      </c>
      <c r="N29" s="42">
        <f t="shared" si="3"/>
        <v>12460</v>
      </c>
      <c r="O29" s="44">
        <v>12490</v>
      </c>
      <c r="P29" s="43">
        <v>12500</v>
      </c>
      <c r="Q29" s="42">
        <f t="shared" si="4"/>
        <v>12495</v>
      </c>
      <c r="R29" s="50">
        <v>12137</v>
      </c>
      <c r="S29" s="49">
        <v>1.3231999999999999</v>
      </c>
      <c r="T29" s="49">
        <v>1.1485000000000001</v>
      </c>
      <c r="U29" s="48">
        <v>159.52000000000001</v>
      </c>
      <c r="V29" s="41">
        <v>9172.4599999999991</v>
      </c>
      <c r="W29" s="41">
        <v>9241.76</v>
      </c>
      <c r="X29" s="47">
        <f t="shared" si="5"/>
        <v>10567.696996081846</v>
      </c>
      <c r="Y29" s="46">
        <v>1.3228</v>
      </c>
    </row>
    <row r="30" spans="2:25" x14ac:dyDescent="0.2">
      <c r="B30" s="45">
        <v>46112</v>
      </c>
      <c r="C30" s="44">
        <v>12155</v>
      </c>
      <c r="D30" s="43">
        <v>12160</v>
      </c>
      <c r="E30" s="42">
        <f t="shared" si="0"/>
        <v>12157.5</v>
      </c>
      <c r="F30" s="44">
        <v>12234</v>
      </c>
      <c r="G30" s="43">
        <v>12236</v>
      </c>
      <c r="H30" s="42">
        <f t="shared" si="1"/>
        <v>12235</v>
      </c>
      <c r="I30" s="44">
        <v>12400</v>
      </c>
      <c r="J30" s="43">
        <v>12410</v>
      </c>
      <c r="K30" s="42">
        <f t="shared" si="2"/>
        <v>12405</v>
      </c>
      <c r="L30" s="44">
        <v>12480</v>
      </c>
      <c r="M30" s="43">
        <v>12490</v>
      </c>
      <c r="N30" s="42">
        <f t="shared" si="3"/>
        <v>12485</v>
      </c>
      <c r="O30" s="44">
        <v>12515</v>
      </c>
      <c r="P30" s="43">
        <v>12525</v>
      </c>
      <c r="Q30" s="42">
        <f t="shared" si="4"/>
        <v>12520</v>
      </c>
      <c r="R30" s="50">
        <v>12160</v>
      </c>
      <c r="S30" s="49">
        <v>1.3234999999999999</v>
      </c>
      <c r="T30" s="49">
        <v>1.1491</v>
      </c>
      <c r="U30" s="48">
        <v>159.41999999999999</v>
      </c>
      <c r="V30" s="41">
        <v>9187.76</v>
      </c>
      <c r="W30" s="41">
        <v>9247.98</v>
      </c>
      <c r="X30" s="47">
        <f t="shared" si="5"/>
        <v>10582.194761117396</v>
      </c>
      <c r="Y30" s="46">
        <v>1.3230999999999999</v>
      </c>
    </row>
    <row r="31" spans="2:25" x14ac:dyDescent="0.2">
      <c r="B31" s="40" t="s">
        <v>11</v>
      </c>
      <c r="C31" s="39">
        <f>ROUND(AVERAGE(C9:C30),2)</f>
        <v>12497.73</v>
      </c>
      <c r="D31" s="38">
        <f>ROUND(AVERAGE(D9:D30),2)</f>
        <v>12498.98</v>
      </c>
      <c r="E31" s="37">
        <f>ROUND(AVERAGE(C31:D31),2)</f>
        <v>12498.36</v>
      </c>
      <c r="F31" s="39">
        <f>ROUND(AVERAGE(F9:F30),2)</f>
        <v>12580.57</v>
      </c>
      <c r="G31" s="38">
        <f>ROUND(AVERAGE(G9:G30),2)</f>
        <v>12583.3</v>
      </c>
      <c r="H31" s="37">
        <f>ROUND(AVERAGE(F31:G31),2)</f>
        <v>12581.94</v>
      </c>
      <c r="I31" s="39">
        <f>ROUND(AVERAGE(I9:I30),2)</f>
        <v>12744.32</v>
      </c>
      <c r="J31" s="38">
        <f>ROUND(AVERAGE(J9:J30),2)</f>
        <v>12754.32</v>
      </c>
      <c r="K31" s="37">
        <f>ROUND(AVERAGE(I31:J31),2)</f>
        <v>12749.32</v>
      </c>
      <c r="L31" s="39">
        <f>ROUND(AVERAGE(L9:L30),2)</f>
        <v>12804.09</v>
      </c>
      <c r="M31" s="38">
        <f>ROUND(AVERAGE(M9:M30),2)</f>
        <v>12814.09</v>
      </c>
      <c r="N31" s="37">
        <f>ROUND(AVERAGE(L31:M31),2)</f>
        <v>12809.09</v>
      </c>
      <c r="O31" s="39">
        <f>ROUND(AVERAGE(O9:O30),2)</f>
        <v>12839.55</v>
      </c>
      <c r="P31" s="38">
        <f>ROUND(AVERAGE(P9:P30),2)</f>
        <v>12849.55</v>
      </c>
      <c r="Q31" s="37">
        <f>ROUND(AVERAGE(O31:P31),2)</f>
        <v>12844.55</v>
      </c>
      <c r="R31" s="36">
        <f>ROUND(AVERAGE(R9:R30),2)</f>
        <v>12498.98</v>
      </c>
      <c r="S31" s="35">
        <f>ROUND(AVERAGE(S9:S30),4)</f>
        <v>1.3342000000000001</v>
      </c>
      <c r="T31" s="34">
        <f>ROUND(AVERAGE(T9:T30),4)</f>
        <v>1.1558999999999999</v>
      </c>
      <c r="U31" s="115">
        <f>ROUND(AVERAGE(U9:U30),2)</f>
        <v>158.69</v>
      </c>
      <c r="V31" s="33">
        <f>AVERAGE(V9:V30)</f>
        <v>9368.3854545454542</v>
      </c>
      <c r="W31" s="33">
        <f>AVERAGE(W9:W30)</f>
        <v>9432.7772727272732</v>
      </c>
      <c r="X31" s="33">
        <f>AVERAGE(X9:X30)</f>
        <v>10813.080950394358</v>
      </c>
      <c r="Y31" s="32">
        <f>AVERAGE(Y9:Y30)</f>
        <v>1.3339772727272727</v>
      </c>
    </row>
    <row r="32" spans="2:25" x14ac:dyDescent="0.2">
      <c r="B32" s="31" t="s">
        <v>12</v>
      </c>
      <c r="C32" s="30">
        <f t="shared" ref="C32:Y32" si="6">MAX(C9:C30)</f>
        <v>13229</v>
      </c>
      <c r="D32" s="29">
        <f t="shared" si="6"/>
        <v>13230</v>
      </c>
      <c r="E32" s="28">
        <f t="shared" si="6"/>
        <v>13229.5</v>
      </c>
      <c r="F32" s="30">
        <f t="shared" si="6"/>
        <v>13285</v>
      </c>
      <c r="G32" s="29">
        <f t="shared" si="6"/>
        <v>13290</v>
      </c>
      <c r="H32" s="28">
        <f t="shared" si="6"/>
        <v>13287.5</v>
      </c>
      <c r="I32" s="30">
        <f t="shared" si="6"/>
        <v>13400</v>
      </c>
      <c r="J32" s="29">
        <f t="shared" si="6"/>
        <v>13410</v>
      </c>
      <c r="K32" s="28">
        <f t="shared" si="6"/>
        <v>13405</v>
      </c>
      <c r="L32" s="30">
        <f t="shared" si="6"/>
        <v>13400</v>
      </c>
      <c r="M32" s="29">
        <f t="shared" si="6"/>
        <v>13410</v>
      </c>
      <c r="N32" s="28">
        <f t="shared" si="6"/>
        <v>13405</v>
      </c>
      <c r="O32" s="30">
        <f t="shared" si="6"/>
        <v>13400</v>
      </c>
      <c r="P32" s="29">
        <f t="shared" si="6"/>
        <v>13410</v>
      </c>
      <c r="Q32" s="28">
        <f t="shared" si="6"/>
        <v>13405</v>
      </c>
      <c r="R32" s="27">
        <f t="shared" si="6"/>
        <v>13230</v>
      </c>
      <c r="S32" s="26">
        <f t="shared" si="6"/>
        <v>1.3442000000000001</v>
      </c>
      <c r="T32" s="25">
        <f t="shared" si="6"/>
        <v>1.1704000000000001</v>
      </c>
      <c r="U32" s="24">
        <f t="shared" si="6"/>
        <v>159.88</v>
      </c>
      <c r="V32" s="23">
        <f t="shared" si="6"/>
        <v>9876.08</v>
      </c>
      <c r="W32" s="23">
        <f t="shared" si="6"/>
        <v>9918.65</v>
      </c>
      <c r="X32" s="23">
        <f t="shared" si="6"/>
        <v>11303.827751196171</v>
      </c>
      <c r="Y32" s="22">
        <f t="shared" si="6"/>
        <v>1.3442000000000001</v>
      </c>
    </row>
    <row r="33" spans="2:25" ht="13.5" thickBot="1" x14ac:dyDescent="0.25">
      <c r="B33" s="21" t="s">
        <v>13</v>
      </c>
      <c r="C33" s="20">
        <f t="shared" ref="C33:Y33" si="7">MIN(C9:C30)</f>
        <v>11825</v>
      </c>
      <c r="D33" s="19">
        <f t="shared" si="7"/>
        <v>11826</v>
      </c>
      <c r="E33" s="18">
        <f t="shared" si="7"/>
        <v>11825.5</v>
      </c>
      <c r="F33" s="20">
        <f t="shared" si="7"/>
        <v>11925</v>
      </c>
      <c r="G33" s="19">
        <f t="shared" si="7"/>
        <v>11930</v>
      </c>
      <c r="H33" s="18">
        <f t="shared" si="7"/>
        <v>11927.5</v>
      </c>
      <c r="I33" s="20">
        <f t="shared" si="7"/>
        <v>12110</v>
      </c>
      <c r="J33" s="19">
        <f t="shared" si="7"/>
        <v>12120</v>
      </c>
      <c r="K33" s="18">
        <f t="shared" si="7"/>
        <v>12115</v>
      </c>
      <c r="L33" s="20">
        <f t="shared" si="7"/>
        <v>12175</v>
      </c>
      <c r="M33" s="19">
        <f t="shared" si="7"/>
        <v>12185</v>
      </c>
      <c r="N33" s="18">
        <f t="shared" si="7"/>
        <v>12180</v>
      </c>
      <c r="O33" s="20">
        <f t="shared" si="7"/>
        <v>12205</v>
      </c>
      <c r="P33" s="19">
        <f t="shared" si="7"/>
        <v>12215</v>
      </c>
      <c r="Q33" s="18">
        <f t="shared" si="7"/>
        <v>12210</v>
      </c>
      <c r="R33" s="17">
        <f t="shared" si="7"/>
        <v>11826</v>
      </c>
      <c r="S33" s="16">
        <f t="shared" si="7"/>
        <v>1.3231999999999999</v>
      </c>
      <c r="T33" s="15">
        <f t="shared" si="7"/>
        <v>1.1474</v>
      </c>
      <c r="U33" s="14">
        <f t="shared" si="7"/>
        <v>157.32</v>
      </c>
      <c r="V33" s="13">
        <f t="shared" si="7"/>
        <v>8854.7199999999993</v>
      </c>
      <c r="W33" s="13">
        <f t="shared" si="7"/>
        <v>8931.1</v>
      </c>
      <c r="X33" s="13">
        <f t="shared" si="7"/>
        <v>10240.268687564589</v>
      </c>
      <c r="Y33" s="12">
        <f t="shared" si="7"/>
        <v>1.3228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14"/>
      <c r="C5" s="2"/>
      <c r="D5" s="113"/>
      <c r="F5" s="112" t="s">
        <v>83</v>
      </c>
      <c r="G5" s="100"/>
      <c r="H5" s="100"/>
      <c r="I5" s="111"/>
    </row>
    <row r="6" spans="2:13" x14ac:dyDescent="0.2">
      <c r="B6" s="110"/>
      <c r="C6" s="110"/>
      <c r="D6" s="59"/>
      <c r="F6" s="109" t="s">
        <v>82</v>
      </c>
      <c r="G6" s="100"/>
      <c r="H6" s="108"/>
      <c r="I6" s="100"/>
    </row>
    <row r="7" spans="2:13" x14ac:dyDescent="0.2">
      <c r="B7" s="2"/>
      <c r="C7" s="2"/>
      <c r="D7" s="107"/>
      <c r="F7" s="88" t="s">
        <v>84</v>
      </c>
      <c r="G7" s="106"/>
      <c r="H7" s="100"/>
      <c r="I7" s="2"/>
    </row>
    <row r="8" spans="2:13" ht="13.5" thickBot="1" x14ac:dyDescent="0.25"/>
    <row r="9" spans="2:13" x14ac:dyDescent="0.2">
      <c r="B9" s="105"/>
      <c r="C9" s="104" t="s">
        <v>81</v>
      </c>
      <c r="D9" s="103" t="s">
        <v>75</v>
      </c>
      <c r="E9" s="103" t="s">
        <v>49</v>
      </c>
      <c r="F9" s="103" t="s">
        <v>48</v>
      </c>
      <c r="G9" s="103" t="s">
        <v>47</v>
      </c>
      <c r="H9" s="103" t="s">
        <v>46</v>
      </c>
      <c r="I9" s="103" t="s">
        <v>80</v>
      </c>
      <c r="J9" s="103" t="s">
        <v>79</v>
      </c>
      <c r="K9" s="103" t="s">
        <v>78</v>
      </c>
      <c r="L9" s="103" t="s">
        <v>77</v>
      </c>
      <c r="M9" s="102" t="s">
        <v>76</v>
      </c>
    </row>
    <row r="10" spans="2:13" x14ac:dyDescent="0.2">
      <c r="B10" s="99"/>
      <c r="C10" s="101" t="s">
        <v>75</v>
      </c>
      <c r="D10" s="100" t="s">
        <v>74</v>
      </c>
      <c r="E10" s="100"/>
      <c r="F10" s="100"/>
      <c r="G10" s="100"/>
      <c r="H10" s="100"/>
      <c r="I10" s="100"/>
      <c r="J10" s="100"/>
      <c r="K10" s="100"/>
      <c r="L10" s="100"/>
      <c r="M10" s="3"/>
    </row>
    <row r="11" spans="2:13" x14ac:dyDescent="0.2">
      <c r="B11" s="99"/>
      <c r="C11" s="98" t="s">
        <v>73</v>
      </c>
      <c r="D11" s="98" t="s">
        <v>73</v>
      </c>
      <c r="E11" s="98" t="s">
        <v>73</v>
      </c>
      <c r="F11" s="98" t="s">
        <v>73</v>
      </c>
      <c r="G11" s="98" t="s">
        <v>73</v>
      </c>
      <c r="H11" s="98" t="s">
        <v>73</v>
      </c>
      <c r="I11" s="98" t="s">
        <v>73</v>
      </c>
      <c r="J11" s="98" t="s">
        <v>73</v>
      </c>
      <c r="K11" s="98" t="s">
        <v>73</v>
      </c>
      <c r="L11" s="98" t="s">
        <v>73</v>
      </c>
      <c r="M11" s="97" t="s">
        <v>73</v>
      </c>
    </row>
    <row r="12" spans="2:13" x14ac:dyDescent="0.2">
      <c r="B12" s="81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3"/>
    </row>
    <row r="13" spans="2:13" x14ac:dyDescent="0.2">
      <c r="B13" s="95" t="s">
        <v>72</v>
      </c>
      <c r="C13" s="94">
        <v>3369.34</v>
      </c>
      <c r="D13" s="94">
        <v>2714.09</v>
      </c>
      <c r="E13" s="94">
        <v>12497.73</v>
      </c>
      <c r="F13" s="94">
        <v>1878.82</v>
      </c>
      <c r="G13" s="94">
        <v>17082.27</v>
      </c>
      <c r="H13" s="94">
        <v>47473.18</v>
      </c>
      <c r="I13" s="94">
        <v>3186.77</v>
      </c>
      <c r="J13" s="94">
        <v>2396.8200000000002</v>
      </c>
      <c r="K13" s="94">
        <v>0.5</v>
      </c>
      <c r="L13" s="94">
        <v>55348.41</v>
      </c>
      <c r="M13" s="93">
        <v>0.5</v>
      </c>
    </row>
    <row r="14" spans="2:13" x14ac:dyDescent="0.2">
      <c r="B14" s="81" t="s">
        <v>71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"/>
    </row>
    <row r="15" spans="2:13" x14ac:dyDescent="0.2">
      <c r="B15" s="95" t="s">
        <v>70</v>
      </c>
      <c r="C15" s="94">
        <v>3370.16</v>
      </c>
      <c r="D15" s="94">
        <v>2724.09</v>
      </c>
      <c r="E15" s="94">
        <v>12498.98</v>
      </c>
      <c r="F15" s="94">
        <v>1879.77</v>
      </c>
      <c r="G15" s="94">
        <v>17093.18</v>
      </c>
      <c r="H15" s="94">
        <v>47515.45</v>
      </c>
      <c r="I15" s="94">
        <v>3187.91</v>
      </c>
      <c r="J15" s="94">
        <v>2406.8200000000002</v>
      </c>
      <c r="K15" s="94">
        <v>1</v>
      </c>
      <c r="L15" s="94">
        <v>55848.41</v>
      </c>
      <c r="M15" s="93">
        <v>1</v>
      </c>
    </row>
    <row r="16" spans="2:13" x14ac:dyDescent="0.2">
      <c r="B16" s="81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"/>
    </row>
    <row r="17" spans="2:13" x14ac:dyDescent="0.2">
      <c r="B17" s="95" t="s">
        <v>69</v>
      </c>
      <c r="C17" s="94">
        <v>3369.75</v>
      </c>
      <c r="D17" s="94">
        <v>2719.09</v>
      </c>
      <c r="E17" s="94">
        <v>12498.35</v>
      </c>
      <c r="F17" s="94">
        <v>1879.3</v>
      </c>
      <c r="G17" s="94">
        <v>17087.73</v>
      </c>
      <c r="H17" s="94">
        <v>47494.32</v>
      </c>
      <c r="I17" s="94">
        <v>3187.34</v>
      </c>
      <c r="J17" s="94">
        <v>2401.8200000000002</v>
      </c>
      <c r="K17" s="94">
        <v>0.75</v>
      </c>
      <c r="L17" s="94">
        <v>55598.41</v>
      </c>
      <c r="M17" s="93">
        <v>0.75</v>
      </c>
    </row>
    <row r="18" spans="2:13" x14ac:dyDescent="0.2">
      <c r="B18" s="81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"/>
    </row>
    <row r="19" spans="2:13" x14ac:dyDescent="0.2">
      <c r="B19" s="95" t="s">
        <v>86</v>
      </c>
      <c r="C19" s="94">
        <v>3340.27</v>
      </c>
      <c r="D19" s="94">
        <v>2714.09</v>
      </c>
      <c r="E19" s="94">
        <v>12580.57</v>
      </c>
      <c r="F19" s="94">
        <v>1920.68</v>
      </c>
      <c r="G19" s="94">
        <v>17271.82</v>
      </c>
      <c r="H19" s="94">
        <v>47517.95</v>
      </c>
      <c r="I19" s="94">
        <v>3211.52</v>
      </c>
      <c r="J19" s="94">
        <v>2396.8200000000002</v>
      </c>
      <c r="K19" s="94">
        <v>0.5</v>
      </c>
      <c r="L19" s="94">
        <v>55790</v>
      </c>
      <c r="M19" s="93">
        <v>0.5</v>
      </c>
    </row>
    <row r="20" spans="2:13" x14ac:dyDescent="0.2">
      <c r="B20" s="81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3"/>
    </row>
    <row r="21" spans="2:13" x14ac:dyDescent="0.2">
      <c r="B21" s="95" t="s">
        <v>68</v>
      </c>
      <c r="C21" s="94">
        <v>3341.64</v>
      </c>
      <c r="D21" s="94">
        <v>2724.09</v>
      </c>
      <c r="E21" s="94">
        <v>12583.3</v>
      </c>
      <c r="F21" s="94">
        <v>1921.68</v>
      </c>
      <c r="G21" s="94">
        <v>17290.23</v>
      </c>
      <c r="H21" s="94">
        <v>47576.14</v>
      </c>
      <c r="I21" s="94">
        <v>3212.98</v>
      </c>
      <c r="J21" s="94">
        <v>2406.8200000000002</v>
      </c>
      <c r="K21" s="94">
        <v>1</v>
      </c>
      <c r="L21" s="94">
        <v>56290</v>
      </c>
      <c r="M21" s="93">
        <v>1</v>
      </c>
    </row>
    <row r="22" spans="2:13" x14ac:dyDescent="0.2">
      <c r="B22" s="8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3"/>
    </row>
    <row r="23" spans="2:13" x14ac:dyDescent="0.2">
      <c r="B23" s="95" t="s">
        <v>67</v>
      </c>
      <c r="C23" s="94">
        <v>3340.95</v>
      </c>
      <c r="D23" s="94">
        <v>2719.09</v>
      </c>
      <c r="E23" s="94">
        <v>12581.93</v>
      </c>
      <c r="F23" s="94">
        <v>1921.18</v>
      </c>
      <c r="G23" s="94">
        <v>17281.02</v>
      </c>
      <c r="H23" s="94">
        <v>47547.05</v>
      </c>
      <c r="I23" s="94">
        <v>3212.25</v>
      </c>
      <c r="J23" s="94">
        <v>2401.8200000000002</v>
      </c>
      <c r="K23" s="94">
        <v>0.75</v>
      </c>
      <c r="L23" s="94">
        <v>56040</v>
      </c>
      <c r="M23" s="93">
        <v>0.75</v>
      </c>
    </row>
    <row r="24" spans="2:13" x14ac:dyDescent="0.2">
      <c r="B24" s="81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"/>
    </row>
    <row r="25" spans="2:13" x14ac:dyDescent="0.2">
      <c r="B25" s="95" t="s">
        <v>66</v>
      </c>
      <c r="C25" s="94">
        <v>3050.64</v>
      </c>
      <c r="D25" s="94">
        <v>2715</v>
      </c>
      <c r="E25" s="94">
        <v>12744.32</v>
      </c>
      <c r="F25" s="94">
        <v>2092.77</v>
      </c>
      <c r="G25" s="94">
        <v>18253.64</v>
      </c>
      <c r="H25" s="94"/>
      <c r="I25" s="94">
        <v>3087.82</v>
      </c>
      <c r="J25" s="94">
        <v>2396.8200000000002</v>
      </c>
      <c r="K25" s="94"/>
      <c r="L25" s="94"/>
      <c r="M25" s="93"/>
    </row>
    <row r="26" spans="2:13" x14ac:dyDescent="0.2">
      <c r="B26" s="81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"/>
    </row>
    <row r="27" spans="2:13" x14ac:dyDescent="0.2">
      <c r="B27" s="95" t="s">
        <v>65</v>
      </c>
      <c r="C27" s="94">
        <v>3055.64</v>
      </c>
      <c r="D27" s="94">
        <v>2725</v>
      </c>
      <c r="E27" s="94">
        <v>12754.32</v>
      </c>
      <c r="F27" s="94">
        <v>2097.77</v>
      </c>
      <c r="G27" s="94">
        <v>18303.64</v>
      </c>
      <c r="H27" s="94"/>
      <c r="I27" s="94">
        <v>3092.82</v>
      </c>
      <c r="J27" s="94">
        <v>2406.8200000000002</v>
      </c>
      <c r="K27" s="94"/>
      <c r="L27" s="94"/>
      <c r="M27" s="93"/>
    </row>
    <row r="28" spans="2:13" x14ac:dyDescent="0.2">
      <c r="B28" s="8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3"/>
    </row>
    <row r="29" spans="2:13" x14ac:dyDescent="0.2">
      <c r="B29" s="95" t="s">
        <v>64</v>
      </c>
      <c r="C29" s="94">
        <v>3053.14</v>
      </c>
      <c r="D29" s="94">
        <v>2720</v>
      </c>
      <c r="E29" s="94">
        <v>12749.32</v>
      </c>
      <c r="F29" s="94">
        <v>2095.27</v>
      </c>
      <c r="G29" s="94">
        <v>18278.64</v>
      </c>
      <c r="H29" s="94"/>
      <c r="I29" s="94">
        <v>3090.32</v>
      </c>
      <c r="J29" s="94">
        <v>2401.8200000000002</v>
      </c>
      <c r="K29" s="94"/>
      <c r="L29" s="94"/>
      <c r="M29" s="93"/>
    </row>
    <row r="30" spans="2:13" x14ac:dyDescent="0.2">
      <c r="B30" s="8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3"/>
    </row>
    <row r="31" spans="2:13" x14ac:dyDescent="0.2">
      <c r="B31" s="95" t="s">
        <v>87</v>
      </c>
      <c r="C31" s="94">
        <v>2954.14</v>
      </c>
      <c r="D31" s="94"/>
      <c r="E31" s="94">
        <v>12804.09</v>
      </c>
      <c r="F31" s="94">
        <v>2177.14</v>
      </c>
      <c r="G31" s="94">
        <v>18794.09</v>
      </c>
      <c r="H31" s="94"/>
      <c r="I31" s="94">
        <v>2936.36</v>
      </c>
      <c r="J31" s="94"/>
      <c r="K31" s="94"/>
      <c r="L31" s="94"/>
      <c r="M31" s="93"/>
    </row>
    <row r="32" spans="2:13" x14ac:dyDescent="0.2">
      <c r="B32" s="8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"/>
    </row>
    <row r="33" spans="2:13" x14ac:dyDescent="0.2">
      <c r="B33" s="95" t="s">
        <v>63</v>
      </c>
      <c r="C33" s="94">
        <v>2959.14</v>
      </c>
      <c r="D33" s="94"/>
      <c r="E33" s="94">
        <v>12814.09</v>
      </c>
      <c r="F33" s="94">
        <v>2182.14</v>
      </c>
      <c r="G33" s="94">
        <v>18844.09</v>
      </c>
      <c r="H33" s="94"/>
      <c r="I33" s="94">
        <v>2941.36</v>
      </c>
      <c r="J33" s="94"/>
      <c r="K33" s="94"/>
      <c r="L33" s="94"/>
      <c r="M33" s="93"/>
    </row>
    <row r="34" spans="2:13" x14ac:dyDescent="0.2">
      <c r="B34" s="81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3"/>
    </row>
    <row r="35" spans="2:13" x14ac:dyDescent="0.2">
      <c r="B35" s="95" t="s">
        <v>62</v>
      </c>
      <c r="C35" s="94">
        <v>2956.64</v>
      </c>
      <c r="D35" s="94"/>
      <c r="E35" s="94">
        <v>12809.09</v>
      </c>
      <c r="F35" s="94">
        <v>2179.64</v>
      </c>
      <c r="G35" s="94">
        <v>18819.09</v>
      </c>
      <c r="H35" s="94"/>
      <c r="I35" s="94">
        <v>2938.86</v>
      </c>
      <c r="J35" s="94"/>
      <c r="K35" s="94"/>
      <c r="L35" s="94"/>
      <c r="M35" s="93"/>
    </row>
    <row r="36" spans="2:13" x14ac:dyDescent="0.2">
      <c r="B36" s="81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3"/>
    </row>
    <row r="37" spans="2:13" x14ac:dyDescent="0.2">
      <c r="B37" s="95" t="s">
        <v>61</v>
      </c>
      <c r="C37" s="94">
        <v>2888.36</v>
      </c>
      <c r="D37" s="94"/>
      <c r="E37" s="94">
        <v>12839.55</v>
      </c>
      <c r="F37" s="94">
        <v>2218.5</v>
      </c>
      <c r="G37" s="94">
        <v>19319.09</v>
      </c>
      <c r="H37" s="94"/>
      <c r="I37" s="94">
        <v>2936.36</v>
      </c>
      <c r="J37" s="94"/>
      <c r="K37" s="94"/>
      <c r="L37" s="94"/>
      <c r="M37" s="93"/>
    </row>
    <row r="38" spans="2:13" x14ac:dyDescent="0.2">
      <c r="B38" s="8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3"/>
    </row>
    <row r="39" spans="2:13" x14ac:dyDescent="0.2">
      <c r="B39" s="95" t="s">
        <v>60</v>
      </c>
      <c r="C39" s="94">
        <v>2893.36</v>
      </c>
      <c r="D39" s="94"/>
      <c r="E39" s="94">
        <v>12849.55</v>
      </c>
      <c r="F39" s="94">
        <v>2223.5</v>
      </c>
      <c r="G39" s="94">
        <v>19369.09</v>
      </c>
      <c r="H39" s="94"/>
      <c r="I39" s="94">
        <v>2941.36</v>
      </c>
      <c r="J39" s="94"/>
      <c r="K39" s="94"/>
      <c r="L39" s="94"/>
      <c r="M39" s="93"/>
    </row>
    <row r="40" spans="2:13" x14ac:dyDescent="0.2">
      <c r="B40" s="81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"/>
    </row>
    <row r="41" spans="2:13" x14ac:dyDescent="0.2">
      <c r="B41" s="95" t="s">
        <v>59</v>
      </c>
      <c r="C41" s="94">
        <v>2890.86</v>
      </c>
      <c r="D41" s="94"/>
      <c r="E41" s="94">
        <v>12844.55</v>
      </c>
      <c r="F41" s="94">
        <v>2221</v>
      </c>
      <c r="G41" s="94">
        <v>19344.09</v>
      </c>
      <c r="H41" s="94"/>
      <c r="I41" s="94">
        <v>2938.86</v>
      </c>
      <c r="J41" s="94"/>
      <c r="K41" s="94"/>
      <c r="L41" s="94"/>
      <c r="M41" s="93"/>
    </row>
    <row r="42" spans="2:13" x14ac:dyDescent="0.2">
      <c r="B42" s="8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3"/>
    </row>
    <row r="43" spans="2:13" x14ac:dyDescent="0.2">
      <c r="B43" s="95" t="s">
        <v>58</v>
      </c>
      <c r="C43" s="94"/>
      <c r="D43" s="94"/>
      <c r="E43" s="94"/>
      <c r="F43" s="94"/>
      <c r="G43" s="94"/>
      <c r="H43" s="94">
        <v>47647.05</v>
      </c>
      <c r="I43" s="94"/>
      <c r="J43" s="94"/>
      <c r="K43" s="94">
        <v>0.5</v>
      </c>
      <c r="L43" s="94">
        <v>57346.36</v>
      </c>
      <c r="M43" s="93">
        <v>0.5</v>
      </c>
    </row>
    <row r="44" spans="2:13" x14ac:dyDescent="0.2">
      <c r="B44" s="81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3"/>
    </row>
    <row r="45" spans="2:13" x14ac:dyDescent="0.2">
      <c r="B45" s="95" t="s">
        <v>57</v>
      </c>
      <c r="C45" s="94"/>
      <c r="D45" s="94"/>
      <c r="E45" s="94"/>
      <c r="F45" s="94"/>
      <c r="G45" s="94"/>
      <c r="H45" s="94">
        <v>47697.05</v>
      </c>
      <c r="I45" s="94"/>
      <c r="J45" s="94"/>
      <c r="K45" s="94">
        <v>1</v>
      </c>
      <c r="L45" s="94">
        <v>58346.36</v>
      </c>
      <c r="M45" s="93">
        <v>1</v>
      </c>
    </row>
    <row r="46" spans="2:13" x14ac:dyDescent="0.2">
      <c r="B46" s="81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3"/>
    </row>
    <row r="47" spans="2:13" x14ac:dyDescent="0.2">
      <c r="B47" s="92" t="s">
        <v>56</v>
      </c>
      <c r="C47" s="91"/>
      <c r="D47" s="91"/>
      <c r="E47" s="91"/>
      <c r="F47" s="91"/>
      <c r="G47" s="91"/>
      <c r="H47" s="91">
        <v>47672.05</v>
      </c>
      <c r="I47" s="91"/>
      <c r="J47" s="91"/>
      <c r="K47" s="91">
        <v>0.75</v>
      </c>
      <c r="L47" s="91">
        <v>57846.36</v>
      </c>
      <c r="M47" s="90">
        <v>0.75</v>
      </c>
    </row>
    <row r="49" spans="2:5" x14ac:dyDescent="0.2">
      <c r="B49" s="59" t="s">
        <v>55</v>
      </c>
    </row>
    <row r="50" spans="2:5" x14ac:dyDescent="0.2">
      <c r="B50" s="89" t="s">
        <v>84</v>
      </c>
    </row>
    <row r="52" spans="2:5" x14ac:dyDescent="0.2">
      <c r="B52" s="87" t="s">
        <v>54</v>
      </c>
      <c r="C52" s="86" t="s">
        <v>53</v>
      </c>
    </row>
    <row r="53" spans="2:5" x14ac:dyDescent="0.2">
      <c r="B53" s="85"/>
      <c r="C53" s="84" t="s">
        <v>52</v>
      </c>
    </row>
    <row r="54" spans="2:5" x14ac:dyDescent="0.2">
      <c r="B54" s="82" t="s">
        <v>51</v>
      </c>
      <c r="C54" s="83">
        <v>2916.02</v>
      </c>
    </row>
    <row r="55" spans="2:5" x14ac:dyDescent="0.2">
      <c r="B55" s="82" t="s">
        <v>50</v>
      </c>
      <c r="C55" s="83">
        <v>2357.08</v>
      </c>
    </row>
    <row r="56" spans="2:5" x14ac:dyDescent="0.2">
      <c r="B56" s="82" t="s">
        <v>49</v>
      </c>
      <c r="C56" s="83">
        <v>10813.08</v>
      </c>
    </row>
    <row r="57" spans="2:5" x14ac:dyDescent="0.2">
      <c r="B57" s="82" t="s">
        <v>48</v>
      </c>
      <c r="C57" s="83">
        <v>1626.27</v>
      </c>
    </row>
    <row r="58" spans="2:5" x14ac:dyDescent="0.2">
      <c r="B58" s="82" t="s">
        <v>47</v>
      </c>
      <c r="C58" s="83">
        <v>14788.25</v>
      </c>
    </row>
    <row r="59" spans="2:5" x14ac:dyDescent="0.2">
      <c r="B59" s="82" t="s">
        <v>46</v>
      </c>
      <c r="C59" s="83">
        <v>41100.76</v>
      </c>
    </row>
    <row r="60" spans="2:5" x14ac:dyDescent="0.2">
      <c r="B60" s="82" t="s">
        <v>45</v>
      </c>
      <c r="C60" s="83">
        <v>2757.94</v>
      </c>
    </row>
    <row r="61" spans="2:5" x14ac:dyDescent="0.2">
      <c r="B61" s="80" t="s">
        <v>44</v>
      </c>
      <c r="C61" s="79">
        <v>2082.36</v>
      </c>
    </row>
    <row r="63" spans="2:5" x14ac:dyDescent="0.2">
      <c r="B63" s="72" t="s">
        <v>43</v>
      </c>
    </row>
    <row r="64" spans="2:5" x14ac:dyDescent="0.2">
      <c r="E64" s="78" t="s">
        <v>42</v>
      </c>
    </row>
    <row r="65" spans="2:9" x14ac:dyDescent="0.2">
      <c r="B65" s="2" t="s">
        <v>41</v>
      </c>
      <c r="D65" s="75">
        <v>9368.39</v>
      </c>
      <c r="E65" s="78" t="s">
        <v>40</v>
      </c>
    </row>
    <row r="66" spans="2:9" x14ac:dyDescent="0.2">
      <c r="B66" s="2" t="s">
        <v>39</v>
      </c>
      <c r="D66" s="75">
        <v>9432.7800000000007</v>
      </c>
      <c r="E66" s="77" t="s">
        <v>10</v>
      </c>
      <c r="F66" s="73">
        <v>1.3342000000000001</v>
      </c>
    </row>
    <row r="67" spans="2:9" x14ac:dyDescent="0.2">
      <c r="B67" s="2" t="s">
        <v>38</v>
      </c>
      <c r="D67" s="75">
        <v>1408.97</v>
      </c>
      <c r="E67" s="77" t="s">
        <v>37</v>
      </c>
      <c r="F67" s="76">
        <v>158.69</v>
      </c>
    </row>
    <row r="68" spans="2:9" x14ac:dyDescent="0.2">
      <c r="B68" s="2" t="s">
        <v>36</v>
      </c>
      <c r="D68" s="75">
        <v>1440.57</v>
      </c>
      <c r="E68" s="74" t="s">
        <v>35</v>
      </c>
      <c r="F68" s="73">
        <v>1.1558999999999999</v>
      </c>
    </row>
    <row r="69" spans="2:9" x14ac:dyDescent="0.2">
      <c r="H69" s="71" t="s">
        <v>34</v>
      </c>
    </row>
    <row r="70" spans="2:9" x14ac:dyDescent="0.2">
      <c r="B70" s="70" t="s">
        <v>14</v>
      </c>
      <c r="C70" s="69"/>
      <c r="D70" s="68"/>
      <c r="E70" s="67"/>
      <c r="F70" s="66"/>
      <c r="G70" s="65"/>
      <c r="H70" s="64"/>
      <c r="I70" s="63"/>
    </row>
    <row r="71" spans="2:9" x14ac:dyDescent="0.2">
      <c r="B71" s="62" t="s">
        <v>85</v>
      </c>
      <c r="C71" s="61"/>
      <c r="D71" s="61"/>
      <c r="E71" s="61"/>
      <c r="F71" s="61"/>
      <c r="G71" s="61"/>
      <c r="H71" s="61"/>
      <c r="I71" s="60"/>
    </row>
  </sheetData>
  <phoneticPr fontId="6" type="noConversion"/>
  <pageMargins left="0.75" right="0.75" top="1" bottom="1" header="0.5" footer="0.5"/>
  <pageSetup paperSize="9" orientation="portrait"/>
  <headerFooter alignWithMargins="0">
    <oddHeader>&amp;R&amp;"Aptos"&amp;10&amp;KFF0000 Classification: Internal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13" sqref="P13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46083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46083</v>
      </c>
      <c r="C9" s="44">
        <v>2569</v>
      </c>
      <c r="D9" s="43">
        <v>2579</v>
      </c>
      <c r="E9" s="42">
        <f t="shared" ref="E9:E30" si="0">AVERAGE(C9:D9)</f>
        <v>2574</v>
      </c>
      <c r="F9" s="44">
        <v>2569</v>
      </c>
      <c r="G9" s="43">
        <v>2579</v>
      </c>
      <c r="H9" s="42">
        <f t="shared" ref="H9:H30" si="1">AVERAGE(F9:G9)</f>
        <v>2574</v>
      </c>
      <c r="I9" s="44">
        <v>2570</v>
      </c>
      <c r="J9" s="43">
        <v>2580</v>
      </c>
      <c r="K9" s="42">
        <f t="shared" ref="K9:K30" si="2">AVERAGE(I9:J9)</f>
        <v>2575</v>
      </c>
      <c r="L9" s="50">
        <v>2579</v>
      </c>
      <c r="M9" s="49">
        <v>1.3395999999999999</v>
      </c>
      <c r="N9" s="51">
        <v>1.1704000000000001</v>
      </c>
      <c r="O9" s="48">
        <v>157.38</v>
      </c>
      <c r="P9" s="41">
        <f>L9/M9</f>
        <v>1925.2015527022993</v>
      </c>
      <c r="Q9" s="41">
        <f>G9/M9</f>
        <v>1925.2015527022993</v>
      </c>
      <c r="R9" s="47">
        <f t="shared" ref="R9:R30" si="3">L9/N9</f>
        <v>2203.5201640464797</v>
      </c>
      <c r="S9" s="46">
        <v>1.3399000000000001</v>
      </c>
    </row>
    <row r="10" spans="1:19" x14ac:dyDescent="0.2">
      <c r="B10" s="45">
        <v>46084</v>
      </c>
      <c r="C10" s="44">
        <v>2569</v>
      </c>
      <c r="D10" s="43">
        <v>2579</v>
      </c>
      <c r="E10" s="42">
        <f t="shared" si="0"/>
        <v>2574</v>
      </c>
      <c r="F10" s="44">
        <v>2569</v>
      </c>
      <c r="G10" s="43">
        <v>2579</v>
      </c>
      <c r="H10" s="42">
        <f t="shared" si="1"/>
        <v>2574</v>
      </c>
      <c r="I10" s="44">
        <v>2570</v>
      </c>
      <c r="J10" s="43">
        <v>2580</v>
      </c>
      <c r="K10" s="42">
        <f t="shared" si="2"/>
        <v>2575</v>
      </c>
      <c r="L10" s="50">
        <v>2579</v>
      </c>
      <c r="M10" s="49">
        <v>1.3323</v>
      </c>
      <c r="N10" s="49">
        <v>1.1614</v>
      </c>
      <c r="O10" s="48">
        <v>157.65</v>
      </c>
      <c r="P10" s="41">
        <f t="shared" ref="P10:P30" si="4">L10/M10</f>
        <v>1935.7502064099676</v>
      </c>
      <c r="Q10" s="41">
        <f t="shared" ref="Q10:Q30" si="5">G10/M10</f>
        <v>1935.7502064099676</v>
      </c>
      <c r="R10" s="47">
        <f t="shared" si="3"/>
        <v>2220.5958326158084</v>
      </c>
      <c r="S10" s="46">
        <v>1.3324</v>
      </c>
    </row>
    <row r="11" spans="1:19" x14ac:dyDescent="0.2">
      <c r="B11" s="45">
        <v>46085</v>
      </c>
      <c r="C11" s="44">
        <v>2569</v>
      </c>
      <c r="D11" s="43">
        <v>2579</v>
      </c>
      <c r="E11" s="42">
        <f t="shared" si="0"/>
        <v>2574</v>
      </c>
      <c r="F11" s="44">
        <v>2569</v>
      </c>
      <c r="G11" s="43">
        <v>2579</v>
      </c>
      <c r="H11" s="42">
        <f t="shared" si="1"/>
        <v>2574</v>
      </c>
      <c r="I11" s="44">
        <v>2570</v>
      </c>
      <c r="J11" s="43">
        <v>2580</v>
      </c>
      <c r="K11" s="42">
        <f t="shared" si="2"/>
        <v>2575</v>
      </c>
      <c r="L11" s="50">
        <v>2579</v>
      </c>
      <c r="M11" s="49">
        <v>1.3351999999999999</v>
      </c>
      <c r="N11" s="49">
        <v>1.163</v>
      </c>
      <c r="O11" s="48">
        <v>157.32</v>
      </c>
      <c r="P11" s="41">
        <f t="shared" si="4"/>
        <v>1931.5458358298383</v>
      </c>
      <c r="Q11" s="41">
        <f t="shared" si="5"/>
        <v>1931.5458358298383</v>
      </c>
      <c r="R11" s="47">
        <f t="shared" si="3"/>
        <v>2217.5408426483232</v>
      </c>
      <c r="S11" s="46">
        <v>1.3353999999999999</v>
      </c>
    </row>
    <row r="12" spans="1:19" x14ac:dyDescent="0.2">
      <c r="B12" s="45">
        <v>46086</v>
      </c>
      <c r="C12" s="44">
        <v>2569</v>
      </c>
      <c r="D12" s="43">
        <v>2579</v>
      </c>
      <c r="E12" s="42">
        <f t="shared" si="0"/>
        <v>2574</v>
      </c>
      <c r="F12" s="44">
        <v>2569</v>
      </c>
      <c r="G12" s="43">
        <v>2579</v>
      </c>
      <c r="H12" s="42">
        <f t="shared" si="1"/>
        <v>2574</v>
      </c>
      <c r="I12" s="44">
        <v>2570</v>
      </c>
      <c r="J12" s="43">
        <v>2580</v>
      </c>
      <c r="K12" s="42">
        <f t="shared" si="2"/>
        <v>2575</v>
      </c>
      <c r="L12" s="50">
        <v>2579</v>
      </c>
      <c r="M12" s="49">
        <v>1.3367</v>
      </c>
      <c r="N12" s="49">
        <v>1.1620999999999999</v>
      </c>
      <c r="O12" s="48">
        <v>157.44999999999999</v>
      </c>
      <c r="P12" s="41">
        <f>L12/M12</f>
        <v>1929.3783197426499</v>
      </c>
      <c r="Q12" s="41">
        <f t="shared" si="5"/>
        <v>1929.3783197426499</v>
      </c>
      <c r="R12" s="47">
        <f t="shared" si="3"/>
        <v>2219.2582393942002</v>
      </c>
      <c r="S12" s="46">
        <v>1.3368</v>
      </c>
    </row>
    <row r="13" spans="1:19" x14ac:dyDescent="0.2">
      <c r="B13" s="45">
        <v>46087</v>
      </c>
      <c r="C13" s="44">
        <v>2569</v>
      </c>
      <c r="D13" s="43">
        <v>2579</v>
      </c>
      <c r="E13" s="42">
        <f t="shared" si="0"/>
        <v>2574</v>
      </c>
      <c r="F13" s="44">
        <v>2569</v>
      </c>
      <c r="G13" s="43">
        <v>2579</v>
      </c>
      <c r="H13" s="42">
        <f t="shared" si="1"/>
        <v>2574</v>
      </c>
      <c r="I13" s="44">
        <v>2570</v>
      </c>
      <c r="J13" s="43">
        <v>2580</v>
      </c>
      <c r="K13" s="42">
        <f t="shared" si="2"/>
        <v>2575</v>
      </c>
      <c r="L13" s="50">
        <v>2579</v>
      </c>
      <c r="M13" s="49">
        <v>1.3327</v>
      </c>
      <c r="N13" s="49">
        <v>1.1555</v>
      </c>
      <c r="O13" s="48">
        <v>158.01</v>
      </c>
      <c r="P13" s="41">
        <f t="shared" si="4"/>
        <v>1935.1692053725519</v>
      </c>
      <c r="Q13" s="41">
        <f t="shared" si="5"/>
        <v>1935.1692053725519</v>
      </c>
      <c r="R13" s="47">
        <f t="shared" si="3"/>
        <v>2231.9342276070965</v>
      </c>
      <c r="S13" s="46">
        <v>1.3327</v>
      </c>
    </row>
    <row r="14" spans="1:19" x14ac:dyDescent="0.2">
      <c r="B14" s="45">
        <v>46090</v>
      </c>
      <c r="C14" s="44">
        <v>2569</v>
      </c>
      <c r="D14" s="43">
        <v>2579</v>
      </c>
      <c r="E14" s="42">
        <f t="shared" si="0"/>
        <v>2574</v>
      </c>
      <c r="F14" s="44">
        <v>2569</v>
      </c>
      <c r="G14" s="43">
        <v>2579</v>
      </c>
      <c r="H14" s="42">
        <f t="shared" si="1"/>
        <v>2574</v>
      </c>
      <c r="I14" s="44">
        <v>2570</v>
      </c>
      <c r="J14" s="43">
        <v>2580</v>
      </c>
      <c r="K14" s="42">
        <f t="shared" si="2"/>
        <v>2575</v>
      </c>
      <c r="L14" s="50">
        <v>2579</v>
      </c>
      <c r="M14" s="49">
        <v>1.3351999999999999</v>
      </c>
      <c r="N14" s="49">
        <v>1.1554</v>
      </c>
      <c r="O14" s="48">
        <v>158.58000000000001</v>
      </c>
      <c r="P14" s="41">
        <f t="shared" si="4"/>
        <v>1931.5458358298383</v>
      </c>
      <c r="Q14" s="41">
        <f t="shared" si="5"/>
        <v>1931.5458358298383</v>
      </c>
      <c r="R14" s="47">
        <f t="shared" si="3"/>
        <v>2232.1274017656224</v>
      </c>
      <c r="S14" s="46">
        <v>1.335</v>
      </c>
    </row>
    <row r="15" spans="1:19" x14ac:dyDescent="0.2">
      <c r="B15" s="45">
        <v>46091</v>
      </c>
      <c r="C15" s="44">
        <v>2669</v>
      </c>
      <c r="D15" s="43">
        <v>2679</v>
      </c>
      <c r="E15" s="42">
        <f t="shared" si="0"/>
        <v>2674</v>
      </c>
      <c r="F15" s="44">
        <v>2669</v>
      </c>
      <c r="G15" s="43">
        <v>2679</v>
      </c>
      <c r="H15" s="42">
        <f t="shared" si="1"/>
        <v>2674</v>
      </c>
      <c r="I15" s="44">
        <v>2670</v>
      </c>
      <c r="J15" s="43">
        <v>2680</v>
      </c>
      <c r="K15" s="42">
        <f t="shared" si="2"/>
        <v>2675</v>
      </c>
      <c r="L15" s="50">
        <v>2679</v>
      </c>
      <c r="M15" s="49">
        <v>1.3442000000000001</v>
      </c>
      <c r="N15" s="49">
        <v>1.1635</v>
      </c>
      <c r="O15" s="48">
        <v>157.81</v>
      </c>
      <c r="P15" s="41">
        <f t="shared" si="4"/>
        <v>1993.0069930069928</v>
      </c>
      <c r="Q15" s="41">
        <f t="shared" si="5"/>
        <v>1993.0069930069928</v>
      </c>
      <c r="R15" s="47">
        <f t="shared" si="3"/>
        <v>2302.5354533734421</v>
      </c>
      <c r="S15" s="46">
        <v>1.3442000000000001</v>
      </c>
    </row>
    <row r="16" spans="1:19" x14ac:dyDescent="0.2">
      <c r="B16" s="45">
        <v>46092</v>
      </c>
      <c r="C16" s="44">
        <v>2669</v>
      </c>
      <c r="D16" s="43">
        <v>2679</v>
      </c>
      <c r="E16" s="42">
        <f t="shared" si="0"/>
        <v>2674</v>
      </c>
      <c r="F16" s="44">
        <v>2669</v>
      </c>
      <c r="G16" s="43">
        <v>2679</v>
      </c>
      <c r="H16" s="42">
        <f t="shared" si="1"/>
        <v>2674</v>
      </c>
      <c r="I16" s="44">
        <v>2670</v>
      </c>
      <c r="J16" s="43">
        <v>2680</v>
      </c>
      <c r="K16" s="42">
        <f t="shared" si="2"/>
        <v>2675</v>
      </c>
      <c r="L16" s="50">
        <v>2679</v>
      </c>
      <c r="M16" s="49">
        <v>1.3399000000000001</v>
      </c>
      <c r="N16" s="49">
        <v>1.1583000000000001</v>
      </c>
      <c r="O16" s="48">
        <v>158.62</v>
      </c>
      <c r="P16" s="41">
        <f t="shared" si="4"/>
        <v>1999.402940517949</v>
      </c>
      <c r="Q16" s="41">
        <f t="shared" si="5"/>
        <v>1999.402940517949</v>
      </c>
      <c r="R16" s="47">
        <f t="shared" si="3"/>
        <v>2312.8723128723127</v>
      </c>
      <c r="S16" s="46">
        <v>1.3398000000000001</v>
      </c>
    </row>
    <row r="17" spans="2:19" x14ac:dyDescent="0.2">
      <c r="B17" s="45">
        <v>46093</v>
      </c>
      <c r="C17" s="44">
        <v>2669</v>
      </c>
      <c r="D17" s="43">
        <v>2679</v>
      </c>
      <c r="E17" s="42">
        <f t="shared" si="0"/>
        <v>2674</v>
      </c>
      <c r="F17" s="44">
        <v>2669</v>
      </c>
      <c r="G17" s="43">
        <v>2679</v>
      </c>
      <c r="H17" s="42">
        <f t="shared" si="1"/>
        <v>2674</v>
      </c>
      <c r="I17" s="44">
        <v>2670</v>
      </c>
      <c r="J17" s="43">
        <v>2680</v>
      </c>
      <c r="K17" s="42">
        <f t="shared" si="2"/>
        <v>2675</v>
      </c>
      <c r="L17" s="50">
        <v>2679</v>
      </c>
      <c r="M17" s="49">
        <v>1.3379000000000001</v>
      </c>
      <c r="N17" s="49">
        <v>1.1539999999999999</v>
      </c>
      <c r="O17" s="48">
        <v>158.9</v>
      </c>
      <c r="P17" s="41">
        <f t="shared" si="4"/>
        <v>2002.3918080574033</v>
      </c>
      <c r="Q17" s="41">
        <f t="shared" si="5"/>
        <v>2002.3918080574033</v>
      </c>
      <c r="R17" s="47">
        <f t="shared" si="3"/>
        <v>2321.4904679376086</v>
      </c>
      <c r="S17" s="46">
        <v>1.3378000000000001</v>
      </c>
    </row>
    <row r="18" spans="2:19" x14ac:dyDescent="0.2">
      <c r="B18" s="45">
        <v>46094</v>
      </c>
      <c r="C18" s="44">
        <v>2669</v>
      </c>
      <c r="D18" s="43">
        <v>2679</v>
      </c>
      <c r="E18" s="42">
        <f t="shared" si="0"/>
        <v>2674</v>
      </c>
      <c r="F18" s="44">
        <v>2669</v>
      </c>
      <c r="G18" s="43">
        <v>2679</v>
      </c>
      <c r="H18" s="42">
        <f t="shared" si="1"/>
        <v>2674</v>
      </c>
      <c r="I18" s="44">
        <v>2670</v>
      </c>
      <c r="J18" s="43">
        <v>2680</v>
      </c>
      <c r="K18" s="42">
        <f t="shared" si="2"/>
        <v>2675</v>
      </c>
      <c r="L18" s="50">
        <v>2679</v>
      </c>
      <c r="M18" s="49">
        <v>1.3271999999999999</v>
      </c>
      <c r="N18" s="49">
        <v>1.1477999999999999</v>
      </c>
      <c r="O18" s="48">
        <v>159.34</v>
      </c>
      <c r="P18" s="41">
        <f t="shared" si="4"/>
        <v>2018.5352622061484</v>
      </c>
      <c r="Q18" s="41">
        <f t="shared" si="5"/>
        <v>2018.5352622061484</v>
      </c>
      <c r="R18" s="47">
        <f t="shared" si="3"/>
        <v>2334.0303188708835</v>
      </c>
      <c r="S18" s="46">
        <v>1.3270999999999999</v>
      </c>
    </row>
    <row r="19" spans="2:19" x14ac:dyDescent="0.2">
      <c r="B19" s="45">
        <v>46097</v>
      </c>
      <c r="C19" s="44">
        <v>2754</v>
      </c>
      <c r="D19" s="43">
        <v>2764</v>
      </c>
      <c r="E19" s="42">
        <f t="shared" si="0"/>
        <v>2759</v>
      </c>
      <c r="F19" s="44">
        <v>2754</v>
      </c>
      <c r="G19" s="43">
        <v>2764</v>
      </c>
      <c r="H19" s="42">
        <f t="shared" si="1"/>
        <v>2759</v>
      </c>
      <c r="I19" s="44">
        <v>2755</v>
      </c>
      <c r="J19" s="43">
        <v>2765</v>
      </c>
      <c r="K19" s="42">
        <f t="shared" si="2"/>
        <v>2760</v>
      </c>
      <c r="L19" s="50">
        <v>2764</v>
      </c>
      <c r="M19" s="49">
        <v>1.3278000000000001</v>
      </c>
      <c r="N19" s="49">
        <v>1.1474</v>
      </c>
      <c r="O19" s="48">
        <v>159.13999999999999</v>
      </c>
      <c r="P19" s="41">
        <f t="shared" si="4"/>
        <v>2081.6388010242504</v>
      </c>
      <c r="Q19" s="41">
        <f t="shared" si="5"/>
        <v>2081.6388010242504</v>
      </c>
      <c r="R19" s="47">
        <f t="shared" si="3"/>
        <v>2408.924525013073</v>
      </c>
      <c r="S19" s="46">
        <v>1.3277000000000001</v>
      </c>
    </row>
    <row r="20" spans="2:19" x14ac:dyDescent="0.2">
      <c r="B20" s="45">
        <v>46098</v>
      </c>
      <c r="C20" s="44">
        <v>2754</v>
      </c>
      <c r="D20" s="43">
        <v>2764</v>
      </c>
      <c r="E20" s="42">
        <f t="shared" si="0"/>
        <v>2759</v>
      </c>
      <c r="F20" s="44">
        <v>2754</v>
      </c>
      <c r="G20" s="43">
        <v>2764</v>
      </c>
      <c r="H20" s="42">
        <f t="shared" si="1"/>
        <v>2759</v>
      </c>
      <c r="I20" s="44">
        <v>2755</v>
      </c>
      <c r="J20" s="43">
        <v>2765</v>
      </c>
      <c r="K20" s="42">
        <f t="shared" si="2"/>
        <v>2760</v>
      </c>
      <c r="L20" s="50">
        <v>2764</v>
      </c>
      <c r="M20" s="49">
        <v>1.3332999999999999</v>
      </c>
      <c r="N20" s="49">
        <v>1.1525000000000001</v>
      </c>
      <c r="O20" s="48">
        <v>159.04</v>
      </c>
      <c r="P20" s="41">
        <f t="shared" si="4"/>
        <v>2073.0518262956575</v>
      </c>
      <c r="Q20" s="41">
        <f t="shared" si="5"/>
        <v>2073.0518262956575</v>
      </c>
      <c r="R20" s="47">
        <f t="shared" si="3"/>
        <v>2398.2646420824294</v>
      </c>
      <c r="S20" s="46">
        <v>1.3331999999999999</v>
      </c>
    </row>
    <row r="21" spans="2:19" x14ac:dyDescent="0.2">
      <c r="B21" s="45">
        <v>46099</v>
      </c>
      <c r="C21" s="44">
        <v>2754</v>
      </c>
      <c r="D21" s="43">
        <v>2764</v>
      </c>
      <c r="E21" s="42">
        <f t="shared" si="0"/>
        <v>2759</v>
      </c>
      <c r="F21" s="44">
        <v>2754</v>
      </c>
      <c r="G21" s="43">
        <v>2764</v>
      </c>
      <c r="H21" s="42">
        <f t="shared" si="1"/>
        <v>2759</v>
      </c>
      <c r="I21" s="44">
        <v>2755</v>
      </c>
      <c r="J21" s="43">
        <v>2765</v>
      </c>
      <c r="K21" s="42">
        <f t="shared" si="2"/>
        <v>2760</v>
      </c>
      <c r="L21" s="50">
        <v>2764</v>
      </c>
      <c r="M21" s="49">
        <v>1.3314999999999999</v>
      </c>
      <c r="N21" s="49">
        <v>1.1508</v>
      </c>
      <c r="O21" s="48">
        <v>159.44</v>
      </c>
      <c r="P21" s="41">
        <f t="shared" si="4"/>
        <v>2075.8542996620354</v>
      </c>
      <c r="Q21" s="41">
        <f t="shared" si="5"/>
        <v>2075.8542996620354</v>
      </c>
      <c r="R21" s="47">
        <f t="shared" si="3"/>
        <v>2401.8074383037888</v>
      </c>
      <c r="S21" s="46">
        <v>1.3313999999999999</v>
      </c>
    </row>
    <row r="22" spans="2:19" x14ac:dyDescent="0.2">
      <c r="B22" s="45">
        <v>46100</v>
      </c>
      <c r="C22" s="44">
        <v>2754</v>
      </c>
      <c r="D22" s="43">
        <v>2764</v>
      </c>
      <c r="E22" s="42">
        <f t="shared" si="0"/>
        <v>2759</v>
      </c>
      <c r="F22" s="44">
        <v>2754</v>
      </c>
      <c r="G22" s="43">
        <v>2764</v>
      </c>
      <c r="H22" s="42">
        <f t="shared" si="1"/>
        <v>2759</v>
      </c>
      <c r="I22" s="44">
        <v>2755</v>
      </c>
      <c r="J22" s="43">
        <v>2765</v>
      </c>
      <c r="K22" s="42">
        <f t="shared" si="2"/>
        <v>2760</v>
      </c>
      <c r="L22" s="50">
        <v>2764</v>
      </c>
      <c r="M22" s="49">
        <v>1.33</v>
      </c>
      <c r="N22" s="49">
        <v>1.1488</v>
      </c>
      <c r="O22" s="48">
        <v>158.91</v>
      </c>
      <c r="P22" s="41">
        <f t="shared" si="4"/>
        <v>2078.1954887218044</v>
      </c>
      <c r="Q22" s="41">
        <f t="shared" si="5"/>
        <v>2078.1954887218044</v>
      </c>
      <c r="R22" s="47">
        <f t="shared" si="3"/>
        <v>2405.9888579387184</v>
      </c>
      <c r="S22" s="46">
        <v>1.3295999999999999</v>
      </c>
    </row>
    <row r="23" spans="2:19" x14ac:dyDescent="0.2">
      <c r="B23" s="45">
        <v>46101</v>
      </c>
      <c r="C23" s="44">
        <v>2754</v>
      </c>
      <c r="D23" s="43">
        <v>2764</v>
      </c>
      <c r="E23" s="42">
        <f t="shared" si="0"/>
        <v>2759</v>
      </c>
      <c r="F23" s="44">
        <v>2754</v>
      </c>
      <c r="G23" s="43">
        <v>2764</v>
      </c>
      <c r="H23" s="42">
        <f t="shared" si="1"/>
        <v>2759</v>
      </c>
      <c r="I23" s="44">
        <v>2755</v>
      </c>
      <c r="J23" s="43">
        <v>2765</v>
      </c>
      <c r="K23" s="42">
        <f t="shared" si="2"/>
        <v>2760</v>
      </c>
      <c r="L23" s="50">
        <v>2764</v>
      </c>
      <c r="M23" s="49">
        <v>1.3382000000000001</v>
      </c>
      <c r="N23" s="49">
        <v>1.1565000000000001</v>
      </c>
      <c r="O23" s="48">
        <v>158.69999999999999</v>
      </c>
      <c r="P23" s="41">
        <f t="shared" si="4"/>
        <v>2065.4610671050664</v>
      </c>
      <c r="Q23" s="41">
        <f t="shared" si="5"/>
        <v>2065.4610671050664</v>
      </c>
      <c r="R23" s="47">
        <f t="shared" si="3"/>
        <v>2389.9697362732381</v>
      </c>
      <c r="S23" s="46">
        <v>1.3378000000000001</v>
      </c>
    </row>
    <row r="24" spans="2:19" x14ac:dyDescent="0.2">
      <c r="B24" s="45">
        <v>46104</v>
      </c>
      <c r="C24" s="44">
        <v>2814</v>
      </c>
      <c r="D24" s="43">
        <v>2824</v>
      </c>
      <c r="E24" s="42">
        <f t="shared" si="0"/>
        <v>2819</v>
      </c>
      <c r="F24" s="44">
        <v>2814</v>
      </c>
      <c r="G24" s="43">
        <v>2824</v>
      </c>
      <c r="H24" s="42">
        <f t="shared" si="1"/>
        <v>2819</v>
      </c>
      <c r="I24" s="44">
        <v>2815</v>
      </c>
      <c r="J24" s="43">
        <v>2825</v>
      </c>
      <c r="K24" s="42">
        <f t="shared" si="2"/>
        <v>2820</v>
      </c>
      <c r="L24" s="50">
        <v>2824</v>
      </c>
      <c r="M24" s="49">
        <v>1.3429</v>
      </c>
      <c r="N24" s="49">
        <v>1.1612</v>
      </c>
      <c r="O24" s="48">
        <v>158.52000000000001</v>
      </c>
      <c r="P24" s="41">
        <f t="shared" si="4"/>
        <v>2102.9116092039617</v>
      </c>
      <c r="Q24" s="41">
        <f>G24/M24</f>
        <v>2102.9116092039617</v>
      </c>
      <c r="R24" s="47">
        <f t="shared" si="3"/>
        <v>2431.9669307612812</v>
      </c>
      <c r="S24" s="46">
        <v>1.3425</v>
      </c>
    </row>
    <row r="25" spans="2:19" x14ac:dyDescent="0.2">
      <c r="B25" s="45">
        <v>46105</v>
      </c>
      <c r="C25" s="44">
        <v>2814</v>
      </c>
      <c r="D25" s="43">
        <v>2824</v>
      </c>
      <c r="E25" s="42">
        <f t="shared" si="0"/>
        <v>2819</v>
      </c>
      <c r="F25" s="44">
        <v>2814</v>
      </c>
      <c r="G25" s="43">
        <v>2824</v>
      </c>
      <c r="H25" s="42">
        <f t="shared" si="1"/>
        <v>2819</v>
      </c>
      <c r="I25" s="44">
        <v>2815</v>
      </c>
      <c r="J25" s="43">
        <v>2825</v>
      </c>
      <c r="K25" s="42">
        <f t="shared" si="2"/>
        <v>2820</v>
      </c>
      <c r="L25" s="50">
        <v>2824</v>
      </c>
      <c r="M25" s="49">
        <v>1.3392999999999999</v>
      </c>
      <c r="N25" s="49">
        <v>1.1585000000000001</v>
      </c>
      <c r="O25" s="48">
        <v>158.82</v>
      </c>
      <c r="P25" s="41">
        <f t="shared" si="4"/>
        <v>2108.5641753154632</v>
      </c>
      <c r="Q25" s="41">
        <f t="shared" si="5"/>
        <v>2108.5641753154632</v>
      </c>
      <c r="R25" s="47">
        <f t="shared" si="3"/>
        <v>2437.6348726801898</v>
      </c>
      <c r="S25" s="46">
        <v>1.3388</v>
      </c>
    </row>
    <row r="26" spans="2:19" x14ac:dyDescent="0.2">
      <c r="B26" s="45">
        <v>46106</v>
      </c>
      <c r="C26" s="44">
        <v>2814</v>
      </c>
      <c r="D26" s="43">
        <v>2824</v>
      </c>
      <c r="E26" s="42">
        <f t="shared" si="0"/>
        <v>2819</v>
      </c>
      <c r="F26" s="44">
        <v>2814</v>
      </c>
      <c r="G26" s="43">
        <v>2824</v>
      </c>
      <c r="H26" s="42">
        <f t="shared" si="1"/>
        <v>2819</v>
      </c>
      <c r="I26" s="44">
        <v>2815</v>
      </c>
      <c r="J26" s="43">
        <v>2825</v>
      </c>
      <c r="K26" s="42">
        <f t="shared" si="2"/>
        <v>2820</v>
      </c>
      <c r="L26" s="50">
        <v>2824</v>
      </c>
      <c r="M26" s="49">
        <v>1.3393999999999999</v>
      </c>
      <c r="N26" s="49">
        <v>1.1592</v>
      </c>
      <c r="O26" s="48">
        <v>159.03</v>
      </c>
      <c r="P26" s="41">
        <f t="shared" si="4"/>
        <v>2108.4067492907275</v>
      </c>
      <c r="Q26" s="41">
        <f t="shared" si="5"/>
        <v>2108.4067492907275</v>
      </c>
      <c r="R26" s="47">
        <f t="shared" si="3"/>
        <v>2436.1628709454794</v>
      </c>
      <c r="S26" s="46">
        <v>1.339</v>
      </c>
    </row>
    <row r="27" spans="2:19" x14ac:dyDescent="0.2">
      <c r="B27" s="45">
        <v>46107</v>
      </c>
      <c r="C27" s="44">
        <v>2814</v>
      </c>
      <c r="D27" s="43">
        <v>2824</v>
      </c>
      <c r="E27" s="42">
        <f t="shared" si="0"/>
        <v>2819</v>
      </c>
      <c r="F27" s="44">
        <v>2814</v>
      </c>
      <c r="G27" s="43">
        <v>2824</v>
      </c>
      <c r="H27" s="42">
        <f t="shared" si="1"/>
        <v>2819</v>
      </c>
      <c r="I27" s="44">
        <v>2815</v>
      </c>
      <c r="J27" s="43">
        <v>2825</v>
      </c>
      <c r="K27" s="42">
        <f t="shared" si="2"/>
        <v>2820</v>
      </c>
      <c r="L27" s="50">
        <v>2824</v>
      </c>
      <c r="M27" s="49">
        <v>1.3331</v>
      </c>
      <c r="N27" s="49">
        <v>1.1535</v>
      </c>
      <c r="O27" s="48">
        <v>159.63999999999999</v>
      </c>
      <c r="P27" s="41">
        <f t="shared" si="4"/>
        <v>2118.3707148751032</v>
      </c>
      <c r="Q27" s="41">
        <f t="shared" si="5"/>
        <v>2118.3707148751032</v>
      </c>
      <c r="R27" s="47">
        <f t="shared" si="3"/>
        <v>2448.2011270047683</v>
      </c>
      <c r="S27" s="46">
        <v>1.3326</v>
      </c>
    </row>
    <row r="28" spans="2:19" x14ac:dyDescent="0.2">
      <c r="B28" s="45">
        <v>46108</v>
      </c>
      <c r="C28" s="44">
        <v>2814</v>
      </c>
      <c r="D28" s="43">
        <v>2824</v>
      </c>
      <c r="E28" s="42">
        <f t="shared" si="0"/>
        <v>2819</v>
      </c>
      <c r="F28" s="44">
        <v>2814</v>
      </c>
      <c r="G28" s="43">
        <v>2824</v>
      </c>
      <c r="H28" s="42">
        <f t="shared" si="1"/>
        <v>2819</v>
      </c>
      <c r="I28" s="44">
        <v>2815</v>
      </c>
      <c r="J28" s="43">
        <v>2825</v>
      </c>
      <c r="K28" s="42">
        <f t="shared" si="2"/>
        <v>2820</v>
      </c>
      <c r="L28" s="50">
        <v>2824</v>
      </c>
      <c r="M28" s="49">
        <v>1.3283</v>
      </c>
      <c r="N28" s="49">
        <v>1.1516</v>
      </c>
      <c r="O28" s="48">
        <v>159.88</v>
      </c>
      <c r="P28" s="41">
        <f t="shared" si="4"/>
        <v>2126.0257471956634</v>
      </c>
      <c r="Q28" s="41">
        <f t="shared" si="5"/>
        <v>2126.0257471956634</v>
      </c>
      <c r="R28" s="47">
        <f t="shared" si="3"/>
        <v>2452.2403612365406</v>
      </c>
      <c r="S28" s="46">
        <v>1.3279000000000001</v>
      </c>
    </row>
    <row r="29" spans="2:19" x14ac:dyDescent="0.2">
      <c r="B29" s="45">
        <v>46111</v>
      </c>
      <c r="C29" s="44">
        <v>2890</v>
      </c>
      <c r="D29" s="43">
        <v>2900</v>
      </c>
      <c r="E29" s="42">
        <f t="shared" si="0"/>
        <v>2895</v>
      </c>
      <c r="F29" s="44">
        <v>2890</v>
      </c>
      <c r="G29" s="43">
        <v>2900</v>
      </c>
      <c r="H29" s="42">
        <f t="shared" si="1"/>
        <v>2895</v>
      </c>
      <c r="I29" s="44">
        <v>2890</v>
      </c>
      <c r="J29" s="43">
        <v>2900</v>
      </c>
      <c r="K29" s="42">
        <f t="shared" si="2"/>
        <v>2895</v>
      </c>
      <c r="L29" s="50">
        <v>2900</v>
      </c>
      <c r="M29" s="49">
        <v>1.3231999999999999</v>
      </c>
      <c r="N29" s="49">
        <v>1.1485000000000001</v>
      </c>
      <c r="O29" s="48">
        <v>159.52000000000001</v>
      </c>
      <c r="P29" s="41">
        <f t="shared" si="4"/>
        <v>2191.6565900846435</v>
      </c>
      <c r="Q29" s="41">
        <f t="shared" si="5"/>
        <v>2191.6565900846435</v>
      </c>
      <c r="R29" s="47">
        <f t="shared" si="3"/>
        <v>2525.0326512842835</v>
      </c>
      <c r="S29" s="46">
        <v>1.3228</v>
      </c>
    </row>
    <row r="30" spans="2:19" x14ac:dyDescent="0.2">
      <c r="B30" s="45">
        <v>46112</v>
      </c>
      <c r="C30" s="44">
        <v>2890</v>
      </c>
      <c r="D30" s="43">
        <v>2900</v>
      </c>
      <c r="E30" s="42">
        <f t="shared" si="0"/>
        <v>2895</v>
      </c>
      <c r="F30" s="44">
        <v>2890</v>
      </c>
      <c r="G30" s="43">
        <v>2900</v>
      </c>
      <c r="H30" s="42">
        <f t="shared" si="1"/>
        <v>2895</v>
      </c>
      <c r="I30" s="44">
        <v>2890</v>
      </c>
      <c r="J30" s="43">
        <v>2900</v>
      </c>
      <c r="K30" s="42">
        <f t="shared" si="2"/>
        <v>2895</v>
      </c>
      <c r="L30" s="50">
        <v>2900</v>
      </c>
      <c r="M30" s="49">
        <v>1.3234999999999999</v>
      </c>
      <c r="N30" s="49">
        <v>1.1491</v>
      </c>
      <c r="O30" s="48">
        <v>159.41999999999999</v>
      </c>
      <c r="P30" s="41">
        <f t="shared" si="4"/>
        <v>2191.1598035511902</v>
      </c>
      <c r="Q30" s="41">
        <f t="shared" si="5"/>
        <v>2191.1598035511902</v>
      </c>
      <c r="R30" s="47">
        <f t="shared" si="3"/>
        <v>2523.7142111217472</v>
      </c>
      <c r="S30" s="46">
        <v>1.3230999999999999</v>
      </c>
    </row>
    <row r="31" spans="2:19" x14ac:dyDescent="0.2">
      <c r="B31" s="40" t="s">
        <v>11</v>
      </c>
      <c r="C31" s="39">
        <f>ROUND(AVERAGE(C9:C30),2)</f>
        <v>2714.09</v>
      </c>
      <c r="D31" s="38">
        <f>ROUND(AVERAGE(D9:D30),2)</f>
        <v>2724.09</v>
      </c>
      <c r="E31" s="37">
        <f>ROUND(AVERAGE(C31:D31),2)</f>
        <v>2719.09</v>
      </c>
      <c r="F31" s="39">
        <f>ROUND(AVERAGE(F9:F30),2)</f>
        <v>2714.09</v>
      </c>
      <c r="G31" s="38">
        <f>ROUND(AVERAGE(G9:G30),2)</f>
        <v>2724.09</v>
      </c>
      <c r="H31" s="37">
        <f>ROUND(AVERAGE(F31:G31),2)</f>
        <v>2719.09</v>
      </c>
      <c r="I31" s="39">
        <f>ROUND(AVERAGE(I9:I30),2)</f>
        <v>2715</v>
      </c>
      <c r="J31" s="38">
        <f>ROUND(AVERAGE(J9:J30),2)</f>
        <v>2725</v>
      </c>
      <c r="K31" s="37">
        <f>ROUND(AVERAGE(I31:J31),2)</f>
        <v>2720</v>
      </c>
      <c r="L31" s="36">
        <f>ROUND(AVERAGE(L9:L30),2)</f>
        <v>2724.09</v>
      </c>
      <c r="M31" s="35">
        <f>ROUND(AVERAGE(M9:M30),4)</f>
        <v>1.3342000000000001</v>
      </c>
      <c r="N31" s="34">
        <f>ROUND(AVERAGE(N9:N30),4)</f>
        <v>1.1558999999999999</v>
      </c>
      <c r="O31" s="115">
        <f>ROUND(AVERAGE(O9:O30),2)</f>
        <v>158.69</v>
      </c>
      <c r="P31" s="33">
        <f>AVERAGE(P9:P30)</f>
        <v>2041.964765090964</v>
      </c>
      <c r="Q31" s="33">
        <f>AVERAGE(Q9:Q30)</f>
        <v>2041.964765090964</v>
      </c>
      <c r="R31" s="33">
        <f>AVERAGE(R9:R30)</f>
        <v>2357.082431171696</v>
      </c>
      <c r="S31" s="32">
        <f>AVERAGE(S9:S30)</f>
        <v>1.3339772727272727</v>
      </c>
    </row>
    <row r="32" spans="2:19" x14ac:dyDescent="0.2">
      <c r="B32" s="31" t="s">
        <v>12</v>
      </c>
      <c r="C32" s="30">
        <f t="shared" ref="C32:S32" si="6">MAX(C9:C30)</f>
        <v>2890</v>
      </c>
      <c r="D32" s="29">
        <f t="shared" si="6"/>
        <v>2900</v>
      </c>
      <c r="E32" s="28">
        <f t="shared" si="6"/>
        <v>2895</v>
      </c>
      <c r="F32" s="30">
        <f t="shared" si="6"/>
        <v>2890</v>
      </c>
      <c r="G32" s="29">
        <f t="shared" si="6"/>
        <v>2900</v>
      </c>
      <c r="H32" s="28">
        <f t="shared" si="6"/>
        <v>2895</v>
      </c>
      <c r="I32" s="30">
        <f t="shared" si="6"/>
        <v>2890</v>
      </c>
      <c r="J32" s="29">
        <f t="shared" si="6"/>
        <v>2900</v>
      </c>
      <c r="K32" s="28">
        <f t="shared" si="6"/>
        <v>2895</v>
      </c>
      <c r="L32" s="27">
        <f t="shared" si="6"/>
        <v>2900</v>
      </c>
      <c r="M32" s="26">
        <f t="shared" si="6"/>
        <v>1.3442000000000001</v>
      </c>
      <c r="N32" s="25">
        <f t="shared" si="6"/>
        <v>1.1704000000000001</v>
      </c>
      <c r="O32" s="24">
        <f t="shared" si="6"/>
        <v>159.88</v>
      </c>
      <c r="P32" s="23">
        <f t="shared" si="6"/>
        <v>2191.6565900846435</v>
      </c>
      <c r="Q32" s="23">
        <f t="shared" si="6"/>
        <v>2191.6565900846435</v>
      </c>
      <c r="R32" s="23">
        <f t="shared" si="6"/>
        <v>2525.0326512842835</v>
      </c>
      <c r="S32" s="22">
        <f t="shared" si="6"/>
        <v>1.3442000000000001</v>
      </c>
    </row>
    <row r="33" spans="2:19" ht="13.5" thickBot="1" x14ac:dyDescent="0.25">
      <c r="B33" s="21" t="s">
        <v>13</v>
      </c>
      <c r="C33" s="20">
        <f t="shared" ref="C33:S33" si="7">MIN(C9:C30)</f>
        <v>2569</v>
      </c>
      <c r="D33" s="19">
        <f t="shared" si="7"/>
        <v>2579</v>
      </c>
      <c r="E33" s="18">
        <f t="shared" si="7"/>
        <v>2574</v>
      </c>
      <c r="F33" s="20">
        <f t="shared" si="7"/>
        <v>2569</v>
      </c>
      <c r="G33" s="19">
        <f t="shared" si="7"/>
        <v>2579</v>
      </c>
      <c r="H33" s="18">
        <f t="shared" si="7"/>
        <v>2574</v>
      </c>
      <c r="I33" s="20">
        <f t="shared" si="7"/>
        <v>2570</v>
      </c>
      <c r="J33" s="19">
        <f t="shared" si="7"/>
        <v>2580</v>
      </c>
      <c r="K33" s="18">
        <f t="shared" si="7"/>
        <v>2575</v>
      </c>
      <c r="L33" s="17">
        <f t="shared" si="7"/>
        <v>2579</v>
      </c>
      <c r="M33" s="16">
        <f t="shared" si="7"/>
        <v>1.3231999999999999</v>
      </c>
      <c r="N33" s="15">
        <f t="shared" si="7"/>
        <v>1.1474</v>
      </c>
      <c r="O33" s="14">
        <f t="shared" si="7"/>
        <v>157.32</v>
      </c>
      <c r="P33" s="13">
        <f t="shared" si="7"/>
        <v>1925.2015527022993</v>
      </c>
      <c r="Q33" s="13">
        <f t="shared" si="7"/>
        <v>1925.2015527022993</v>
      </c>
      <c r="R33" s="13">
        <f t="shared" si="7"/>
        <v>2203.5201640464797</v>
      </c>
      <c r="S33" s="12">
        <f t="shared" si="7"/>
        <v>1.3228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46083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46083</v>
      </c>
      <c r="C9" s="44">
        <v>2390</v>
      </c>
      <c r="D9" s="43">
        <v>2400</v>
      </c>
      <c r="E9" s="42">
        <f t="shared" ref="E9:E30" si="0">AVERAGE(C9:D9)</f>
        <v>2395</v>
      </c>
      <c r="F9" s="44">
        <v>2390</v>
      </c>
      <c r="G9" s="43">
        <v>2400</v>
      </c>
      <c r="H9" s="42">
        <f t="shared" ref="H9:H30" si="1">AVERAGE(F9:G9)</f>
        <v>2395</v>
      </c>
      <c r="I9" s="44">
        <v>2390</v>
      </c>
      <c r="J9" s="43">
        <v>2400</v>
      </c>
      <c r="K9" s="42">
        <f t="shared" ref="K9:K30" si="2">AVERAGE(I9:J9)</f>
        <v>2395</v>
      </c>
      <c r="L9" s="50">
        <v>2400</v>
      </c>
      <c r="M9" s="49">
        <v>1.3395999999999999</v>
      </c>
      <c r="N9" s="51">
        <v>1.1704000000000001</v>
      </c>
      <c r="O9" s="48">
        <v>157.38</v>
      </c>
      <c r="P9" s="41">
        <f>L9/M9</f>
        <v>1791.5795759928337</v>
      </c>
      <c r="Q9" s="41">
        <f>G9/M9</f>
        <v>1791.5795759928337</v>
      </c>
      <c r="R9" s="47">
        <f t="shared" ref="R9:R30" si="3">L9/N9</f>
        <v>2050.5809979494188</v>
      </c>
      <c r="S9" s="46">
        <v>1.3399000000000001</v>
      </c>
    </row>
    <row r="10" spans="1:19" x14ac:dyDescent="0.2">
      <c r="B10" s="45">
        <v>46084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1.3323</v>
      </c>
      <c r="N10" s="49">
        <v>1.1614</v>
      </c>
      <c r="O10" s="48">
        <v>157.65</v>
      </c>
      <c r="P10" s="41">
        <f t="shared" ref="P10:P30" si="4">L10/M10</f>
        <v>1801.3960819635217</v>
      </c>
      <c r="Q10" s="41">
        <f t="shared" ref="Q10:Q30" si="5">G10/M10</f>
        <v>1801.3960819635217</v>
      </c>
      <c r="R10" s="47">
        <f t="shared" si="3"/>
        <v>2066.4714999138969</v>
      </c>
      <c r="S10" s="46">
        <v>1.3324</v>
      </c>
    </row>
    <row r="11" spans="1:19" x14ac:dyDescent="0.2">
      <c r="B11" s="45">
        <v>46085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1.3351999999999999</v>
      </c>
      <c r="N11" s="49">
        <v>1.163</v>
      </c>
      <c r="O11" s="48">
        <v>157.32</v>
      </c>
      <c r="P11" s="41">
        <f t="shared" si="4"/>
        <v>1797.4835230677054</v>
      </c>
      <c r="Q11" s="41">
        <f t="shared" si="5"/>
        <v>1797.4835230677054</v>
      </c>
      <c r="R11" s="47">
        <f t="shared" si="3"/>
        <v>2063.6285468615647</v>
      </c>
      <c r="S11" s="46">
        <v>1.3353999999999999</v>
      </c>
    </row>
    <row r="12" spans="1:19" x14ac:dyDescent="0.2">
      <c r="B12" s="45">
        <v>46086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1.3367</v>
      </c>
      <c r="N12" s="49">
        <v>1.1620999999999999</v>
      </c>
      <c r="O12" s="48">
        <v>157.44999999999999</v>
      </c>
      <c r="P12" s="41">
        <f t="shared" si="4"/>
        <v>1795.4664472207676</v>
      </c>
      <c r="Q12" s="41">
        <f t="shared" si="5"/>
        <v>1795.4664472207676</v>
      </c>
      <c r="R12" s="47">
        <f t="shared" si="3"/>
        <v>2065.2267446863439</v>
      </c>
      <c r="S12" s="46">
        <v>1.3368</v>
      </c>
    </row>
    <row r="13" spans="1:19" x14ac:dyDescent="0.2">
      <c r="B13" s="45">
        <v>46087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1.3327</v>
      </c>
      <c r="N13" s="49">
        <v>1.1555</v>
      </c>
      <c r="O13" s="48">
        <v>158.01</v>
      </c>
      <c r="P13" s="41">
        <f t="shared" si="4"/>
        <v>1800.8554063180011</v>
      </c>
      <c r="Q13" s="41">
        <f t="shared" si="5"/>
        <v>1800.8554063180011</v>
      </c>
      <c r="R13" s="47">
        <f t="shared" si="3"/>
        <v>2077.022933794894</v>
      </c>
      <c r="S13" s="46">
        <v>1.3327</v>
      </c>
    </row>
    <row r="14" spans="1:19" x14ac:dyDescent="0.2">
      <c r="B14" s="45">
        <v>46090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1.3351999999999999</v>
      </c>
      <c r="N14" s="49">
        <v>1.1554</v>
      </c>
      <c r="O14" s="48">
        <v>158.58000000000001</v>
      </c>
      <c r="P14" s="41">
        <f t="shared" si="4"/>
        <v>1797.4835230677054</v>
      </c>
      <c r="Q14" s="41">
        <f t="shared" si="5"/>
        <v>1797.4835230677054</v>
      </c>
      <c r="R14" s="47">
        <f t="shared" si="3"/>
        <v>2077.2027003635103</v>
      </c>
      <c r="S14" s="46">
        <v>1.335</v>
      </c>
    </row>
    <row r="15" spans="1:19" x14ac:dyDescent="0.2">
      <c r="B15" s="45">
        <v>46091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1.3442000000000001</v>
      </c>
      <c r="N15" s="49">
        <v>1.1635</v>
      </c>
      <c r="O15" s="48">
        <v>157.81</v>
      </c>
      <c r="P15" s="41">
        <f t="shared" si="4"/>
        <v>1785.4485939592321</v>
      </c>
      <c r="Q15" s="41">
        <f t="shared" si="5"/>
        <v>1785.4485939592321</v>
      </c>
      <c r="R15" s="47">
        <f t="shared" si="3"/>
        <v>2062.7417275461967</v>
      </c>
      <c r="S15" s="46">
        <v>1.3442000000000001</v>
      </c>
    </row>
    <row r="16" spans="1:19" x14ac:dyDescent="0.2">
      <c r="B16" s="45">
        <v>46092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1.3399000000000001</v>
      </c>
      <c r="N16" s="49">
        <v>1.1583000000000001</v>
      </c>
      <c r="O16" s="48">
        <v>158.62</v>
      </c>
      <c r="P16" s="41">
        <f t="shared" si="4"/>
        <v>1791.1784461526979</v>
      </c>
      <c r="Q16" s="41">
        <f t="shared" si="5"/>
        <v>1791.1784461526979</v>
      </c>
      <c r="R16" s="47">
        <f t="shared" si="3"/>
        <v>2072.0020720020716</v>
      </c>
      <c r="S16" s="46">
        <v>1.3398000000000001</v>
      </c>
    </row>
    <row r="17" spans="2:19" x14ac:dyDescent="0.2">
      <c r="B17" s="45">
        <v>46093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1.3379000000000001</v>
      </c>
      <c r="N17" s="49">
        <v>1.1539999999999999</v>
      </c>
      <c r="O17" s="48">
        <v>158.9</v>
      </c>
      <c r="P17" s="41">
        <f t="shared" si="4"/>
        <v>1793.8560430525449</v>
      </c>
      <c r="Q17" s="41">
        <f t="shared" si="5"/>
        <v>1793.8560430525449</v>
      </c>
      <c r="R17" s="47">
        <f t="shared" si="3"/>
        <v>2079.7227036395147</v>
      </c>
      <c r="S17" s="46">
        <v>1.3378000000000001</v>
      </c>
    </row>
    <row r="18" spans="2:19" x14ac:dyDescent="0.2">
      <c r="B18" s="45">
        <v>46094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1.3271999999999999</v>
      </c>
      <c r="N18" s="49">
        <v>1.1477999999999999</v>
      </c>
      <c r="O18" s="48">
        <v>159.34</v>
      </c>
      <c r="P18" s="41">
        <f t="shared" si="4"/>
        <v>1808.3182640144666</v>
      </c>
      <c r="Q18" s="41">
        <f t="shared" si="5"/>
        <v>1808.3182640144666</v>
      </c>
      <c r="R18" s="47">
        <f t="shared" si="3"/>
        <v>2090.9566126502878</v>
      </c>
      <c r="S18" s="46">
        <v>1.3270999999999999</v>
      </c>
    </row>
    <row r="19" spans="2:19" x14ac:dyDescent="0.2">
      <c r="B19" s="45">
        <v>46097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1.3278000000000001</v>
      </c>
      <c r="N19" s="49">
        <v>1.1474</v>
      </c>
      <c r="O19" s="48">
        <v>159.13999999999999</v>
      </c>
      <c r="P19" s="41">
        <f t="shared" si="4"/>
        <v>1807.501129688206</v>
      </c>
      <c r="Q19" s="41">
        <f t="shared" si="5"/>
        <v>1807.501129688206</v>
      </c>
      <c r="R19" s="47">
        <f t="shared" si="3"/>
        <v>2091.6855499389926</v>
      </c>
      <c r="S19" s="46">
        <v>1.3277000000000001</v>
      </c>
    </row>
    <row r="20" spans="2:19" x14ac:dyDescent="0.2">
      <c r="B20" s="45">
        <v>46098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1.3332999999999999</v>
      </c>
      <c r="N20" s="49">
        <v>1.1525000000000001</v>
      </c>
      <c r="O20" s="48">
        <v>159.04</v>
      </c>
      <c r="P20" s="41">
        <f t="shared" si="4"/>
        <v>1800.0450011250282</v>
      </c>
      <c r="Q20" s="41">
        <f t="shared" si="5"/>
        <v>1800.0450011250282</v>
      </c>
      <c r="R20" s="47">
        <f t="shared" si="3"/>
        <v>2082.4295010845985</v>
      </c>
      <c r="S20" s="46">
        <v>1.3331999999999999</v>
      </c>
    </row>
    <row r="21" spans="2:19" x14ac:dyDescent="0.2">
      <c r="B21" s="45">
        <v>46099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1.3314999999999999</v>
      </c>
      <c r="N21" s="49">
        <v>1.1508</v>
      </c>
      <c r="O21" s="48">
        <v>159.44</v>
      </c>
      <c r="P21" s="41">
        <f t="shared" si="4"/>
        <v>1802.4784078107398</v>
      </c>
      <c r="Q21" s="41">
        <f t="shared" si="5"/>
        <v>1802.4784078107398</v>
      </c>
      <c r="R21" s="47">
        <f t="shared" si="3"/>
        <v>2085.5057351407718</v>
      </c>
      <c r="S21" s="46">
        <v>1.3313999999999999</v>
      </c>
    </row>
    <row r="22" spans="2:19" x14ac:dyDescent="0.2">
      <c r="B22" s="45">
        <v>46100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1.33</v>
      </c>
      <c r="N22" s="49">
        <v>1.1488</v>
      </c>
      <c r="O22" s="48">
        <v>158.91</v>
      </c>
      <c r="P22" s="41">
        <f t="shared" si="4"/>
        <v>1804.5112781954886</v>
      </c>
      <c r="Q22" s="41">
        <f t="shared" si="5"/>
        <v>1804.5112781954886</v>
      </c>
      <c r="R22" s="47">
        <f t="shared" si="3"/>
        <v>2089.1364902506962</v>
      </c>
      <c r="S22" s="46">
        <v>1.3295999999999999</v>
      </c>
    </row>
    <row r="23" spans="2:19" x14ac:dyDescent="0.2">
      <c r="B23" s="45">
        <v>46101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1.3382000000000001</v>
      </c>
      <c r="N23" s="49">
        <v>1.1565000000000001</v>
      </c>
      <c r="O23" s="48">
        <v>158.69999999999999</v>
      </c>
      <c r="P23" s="41">
        <f t="shared" si="4"/>
        <v>1793.4538932894932</v>
      </c>
      <c r="Q23" s="41">
        <f t="shared" si="5"/>
        <v>1793.4538932894932</v>
      </c>
      <c r="R23" s="47">
        <f t="shared" si="3"/>
        <v>2075.2269779507133</v>
      </c>
      <c r="S23" s="46">
        <v>1.3378000000000001</v>
      </c>
    </row>
    <row r="24" spans="2:19" x14ac:dyDescent="0.2">
      <c r="B24" s="45">
        <v>46104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1.3429</v>
      </c>
      <c r="N24" s="49">
        <v>1.1612</v>
      </c>
      <c r="O24" s="48">
        <v>158.52000000000001</v>
      </c>
      <c r="P24" s="41">
        <f t="shared" si="4"/>
        <v>1787.1770049892025</v>
      </c>
      <c r="Q24" s="41">
        <f t="shared" si="5"/>
        <v>1787.1770049892025</v>
      </c>
      <c r="R24" s="47">
        <f t="shared" si="3"/>
        <v>2066.8274199104376</v>
      </c>
      <c r="S24" s="46">
        <v>1.3425</v>
      </c>
    </row>
    <row r="25" spans="2:19" x14ac:dyDescent="0.2">
      <c r="B25" s="45">
        <v>46105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1.3392999999999999</v>
      </c>
      <c r="N25" s="49">
        <v>1.1585000000000001</v>
      </c>
      <c r="O25" s="48">
        <v>158.82</v>
      </c>
      <c r="P25" s="41">
        <f t="shared" si="4"/>
        <v>1791.980885537221</v>
      </c>
      <c r="Q25" s="41">
        <f t="shared" si="5"/>
        <v>1791.980885537221</v>
      </c>
      <c r="R25" s="47">
        <f t="shared" si="3"/>
        <v>2071.644367716875</v>
      </c>
      <c r="S25" s="46">
        <v>1.3388</v>
      </c>
    </row>
    <row r="26" spans="2:19" x14ac:dyDescent="0.2">
      <c r="B26" s="45">
        <v>46106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1.3393999999999999</v>
      </c>
      <c r="N26" s="49">
        <v>1.1592</v>
      </c>
      <c r="O26" s="48">
        <v>159.03</v>
      </c>
      <c r="P26" s="41">
        <f t="shared" si="4"/>
        <v>1791.8470957144991</v>
      </c>
      <c r="Q26" s="41">
        <f t="shared" si="5"/>
        <v>1791.8470957144991</v>
      </c>
      <c r="R26" s="47">
        <f t="shared" si="3"/>
        <v>2070.3933747412007</v>
      </c>
      <c r="S26" s="46">
        <v>1.339</v>
      </c>
    </row>
    <row r="27" spans="2:19" x14ac:dyDescent="0.2">
      <c r="B27" s="45">
        <v>46107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1.3331</v>
      </c>
      <c r="N27" s="49">
        <v>1.1535</v>
      </c>
      <c r="O27" s="48">
        <v>159.63999999999999</v>
      </c>
      <c r="P27" s="41">
        <f t="shared" si="4"/>
        <v>1800.3150551346487</v>
      </c>
      <c r="Q27" s="41">
        <f t="shared" si="5"/>
        <v>1800.3150551346487</v>
      </c>
      <c r="R27" s="47">
        <f t="shared" si="3"/>
        <v>2080.6241872561768</v>
      </c>
      <c r="S27" s="46">
        <v>1.3326</v>
      </c>
    </row>
    <row r="28" spans="2:19" x14ac:dyDescent="0.2">
      <c r="B28" s="45">
        <v>46108</v>
      </c>
      <c r="C28" s="44">
        <v>2440</v>
      </c>
      <c r="D28" s="43">
        <v>2450</v>
      </c>
      <c r="E28" s="42">
        <f t="shared" si="0"/>
        <v>2445</v>
      </c>
      <c r="F28" s="44">
        <v>2440</v>
      </c>
      <c r="G28" s="43">
        <v>2450</v>
      </c>
      <c r="H28" s="42">
        <f t="shared" si="1"/>
        <v>2445</v>
      </c>
      <c r="I28" s="44">
        <v>2440</v>
      </c>
      <c r="J28" s="43">
        <v>2450</v>
      </c>
      <c r="K28" s="42">
        <f t="shared" si="2"/>
        <v>2445</v>
      </c>
      <c r="L28" s="50">
        <v>2450</v>
      </c>
      <c r="M28" s="49">
        <v>1.3283</v>
      </c>
      <c r="N28" s="49">
        <v>1.1516</v>
      </c>
      <c r="O28" s="48">
        <v>159.88</v>
      </c>
      <c r="P28" s="41">
        <f t="shared" si="4"/>
        <v>1844.4628472483626</v>
      </c>
      <c r="Q28" s="41">
        <f t="shared" si="5"/>
        <v>1844.4628472483626</v>
      </c>
      <c r="R28" s="47">
        <f t="shared" si="3"/>
        <v>2127.4748176450157</v>
      </c>
      <c r="S28" s="46">
        <v>1.3279000000000001</v>
      </c>
    </row>
    <row r="29" spans="2:19" x14ac:dyDescent="0.2">
      <c r="B29" s="45">
        <v>46111</v>
      </c>
      <c r="C29" s="44">
        <v>2440</v>
      </c>
      <c r="D29" s="43">
        <v>2450</v>
      </c>
      <c r="E29" s="42">
        <f t="shared" si="0"/>
        <v>2445</v>
      </c>
      <c r="F29" s="44">
        <v>2440</v>
      </c>
      <c r="G29" s="43">
        <v>2450</v>
      </c>
      <c r="H29" s="42">
        <f t="shared" si="1"/>
        <v>2445</v>
      </c>
      <c r="I29" s="44">
        <v>2440</v>
      </c>
      <c r="J29" s="43">
        <v>2450</v>
      </c>
      <c r="K29" s="42">
        <f t="shared" si="2"/>
        <v>2445</v>
      </c>
      <c r="L29" s="50">
        <v>2450</v>
      </c>
      <c r="M29" s="49">
        <v>1.3231999999999999</v>
      </c>
      <c r="N29" s="49">
        <v>1.1485000000000001</v>
      </c>
      <c r="O29" s="48">
        <v>159.52000000000001</v>
      </c>
      <c r="P29" s="41">
        <f t="shared" si="4"/>
        <v>1851.5719467956469</v>
      </c>
      <c r="Q29" s="41">
        <f t="shared" si="5"/>
        <v>1851.5719467956469</v>
      </c>
      <c r="R29" s="47">
        <f t="shared" si="3"/>
        <v>2133.2172398781017</v>
      </c>
      <c r="S29" s="46">
        <v>1.3228</v>
      </c>
    </row>
    <row r="30" spans="2:19" x14ac:dyDescent="0.2">
      <c r="B30" s="45">
        <v>46112</v>
      </c>
      <c r="C30" s="44">
        <v>2440</v>
      </c>
      <c r="D30" s="43">
        <v>2450</v>
      </c>
      <c r="E30" s="42">
        <f t="shared" si="0"/>
        <v>2445</v>
      </c>
      <c r="F30" s="44">
        <v>2440</v>
      </c>
      <c r="G30" s="43">
        <v>2450</v>
      </c>
      <c r="H30" s="42">
        <f t="shared" si="1"/>
        <v>2445</v>
      </c>
      <c r="I30" s="44">
        <v>2440</v>
      </c>
      <c r="J30" s="43">
        <v>2450</v>
      </c>
      <c r="K30" s="42">
        <f t="shared" si="2"/>
        <v>2445</v>
      </c>
      <c r="L30" s="50">
        <v>2450</v>
      </c>
      <c r="M30" s="49">
        <v>1.3234999999999999</v>
      </c>
      <c r="N30" s="49">
        <v>1.1491</v>
      </c>
      <c r="O30" s="48">
        <v>159.41999999999999</v>
      </c>
      <c r="P30" s="41">
        <f t="shared" si="4"/>
        <v>1851.1522478277298</v>
      </c>
      <c r="Q30" s="41">
        <f t="shared" si="5"/>
        <v>1851.1522478277298</v>
      </c>
      <c r="R30" s="47">
        <f t="shared" si="3"/>
        <v>2132.1033852580281</v>
      </c>
      <c r="S30" s="46">
        <v>1.3230999999999999</v>
      </c>
    </row>
    <row r="31" spans="2:19" x14ac:dyDescent="0.2">
      <c r="B31" s="40" t="s">
        <v>11</v>
      </c>
      <c r="C31" s="39">
        <f>ROUND(AVERAGE(C9:C30),2)</f>
        <v>2396.8200000000002</v>
      </c>
      <c r="D31" s="38">
        <f>ROUND(AVERAGE(D9:D30),2)</f>
        <v>2406.8200000000002</v>
      </c>
      <c r="E31" s="37">
        <f>ROUND(AVERAGE(C31:D31),2)</f>
        <v>2401.8200000000002</v>
      </c>
      <c r="F31" s="39">
        <f>ROUND(AVERAGE(F9:F30),2)</f>
        <v>2396.8200000000002</v>
      </c>
      <c r="G31" s="38">
        <f>ROUND(AVERAGE(G9:G30),2)</f>
        <v>2406.8200000000002</v>
      </c>
      <c r="H31" s="37">
        <f>ROUND(AVERAGE(F31:G31),2)</f>
        <v>2401.8200000000002</v>
      </c>
      <c r="I31" s="39">
        <f>ROUND(AVERAGE(I9:I30),2)</f>
        <v>2396.8200000000002</v>
      </c>
      <c r="J31" s="38">
        <f>ROUND(AVERAGE(J9:J30),2)</f>
        <v>2406.8200000000002</v>
      </c>
      <c r="K31" s="37">
        <f>ROUND(AVERAGE(I31:J31),2)</f>
        <v>2401.8200000000002</v>
      </c>
      <c r="L31" s="36">
        <f>ROUND(AVERAGE(L9:L30),2)</f>
        <v>2406.8200000000002</v>
      </c>
      <c r="M31" s="35">
        <f>ROUND(AVERAGE(M9:M30),4)</f>
        <v>1.3342000000000001</v>
      </c>
      <c r="N31" s="34">
        <f>ROUND(AVERAGE(N9:N30),4)</f>
        <v>1.1558999999999999</v>
      </c>
      <c r="O31" s="115">
        <f>ROUND(AVERAGE(O9:O30),2)</f>
        <v>158.69</v>
      </c>
      <c r="P31" s="33">
        <f>AVERAGE(P9:P30)</f>
        <v>1804.0710317348066</v>
      </c>
      <c r="Q31" s="33">
        <f>AVERAGE(Q9:Q30)</f>
        <v>1804.0710317348066</v>
      </c>
      <c r="R31" s="33">
        <f>AVERAGE(R9:R30)</f>
        <v>2082.3557084626959</v>
      </c>
      <c r="S31" s="32">
        <f>AVERAGE(S9:S30)</f>
        <v>1.3339772727272727</v>
      </c>
    </row>
    <row r="32" spans="2:19" x14ac:dyDescent="0.2">
      <c r="B32" s="31" t="s">
        <v>12</v>
      </c>
      <c r="C32" s="30">
        <f t="shared" ref="C32:S32" si="6">MAX(C9:C30)</f>
        <v>2440</v>
      </c>
      <c r="D32" s="29">
        <f t="shared" si="6"/>
        <v>2450</v>
      </c>
      <c r="E32" s="28">
        <f t="shared" si="6"/>
        <v>2445</v>
      </c>
      <c r="F32" s="30">
        <f t="shared" si="6"/>
        <v>2440</v>
      </c>
      <c r="G32" s="29">
        <f t="shared" si="6"/>
        <v>2450</v>
      </c>
      <c r="H32" s="28">
        <f t="shared" si="6"/>
        <v>2445</v>
      </c>
      <c r="I32" s="30">
        <f t="shared" si="6"/>
        <v>2440</v>
      </c>
      <c r="J32" s="29">
        <f t="shared" si="6"/>
        <v>2450</v>
      </c>
      <c r="K32" s="28">
        <f t="shared" si="6"/>
        <v>2445</v>
      </c>
      <c r="L32" s="27">
        <f t="shared" si="6"/>
        <v>2450</v>
      </c>
      <c r="M32" s="26">
        <f t="shared" si="6"/>
        <v>1.3442000000000001</v>
      </c>
      <c r="N32" s="25">
        <f t="shared" si="6"/>
        <v>1.1704000000000001</v>
      </c>
      <c r="O32" s="24">
        <f t="shared" si="6"/>
        <v>159.88</v>
      </c>
      <c r="P32" s="23">
        <f t="shared" si="6"/>
        <v>1851.5719467956469</v>
      </c>
      <c r="Q32" s="23">
        <f t="shared" si="6"/>
        <v>1851.5719467956469</v>
      </c>
      <c r="R32" s="23">
        <f t="shared" si="6"/>
        <v>2133.2172398781017</v>
      </c>
      <c r="S32" s="22">
        <f t="shared" si="6"/>
        <v>1.3442000000000001</v>
      </c>
    </row>
    <row r="33" spans="2:19" ht="13.5" thickBot="1" x14ac:dyDescent="0.25">
      <c r="B33" s="21" t="s">
        <v>13</v>
      </c>
      <c r="C33" s="20">
        <f t="shared" ref="C33:S33" si="7">MIN(C9:C30)</f>
        <v>2390</v>
      </c>
      <c r="D33" s="19">
        <f t="shared" si="7"/>
        <v>2400</v>
      </c>
      <c r="E33" s="18">
        <f t="shared" si="7"/>
        <v>2395</v>
      </c>
      <c r="F33" s="20">
        <f t="shared" si="7"/>
        <v>2390</v>
      </c>
      <c r="G33" s="19">
        <f t="shared" si="7"/>
        <v>2400</v>
      </c>
      <c r="H33" s="18">
        <f t="shared" si="7"/>
        <v>2395</v>
      </c>
      <c r="I33" s="20">
        <f t="shared" si="7"/>
        <v>2390</v>
      </c>
      <c r="J33" s="19">
        <f t="shared" si="7"/>
        <v>2400</v>
      </c>
      <c r="K33" s="18">
        <f t="shared" si="7"/>
        <v>2395</v>
      </c>
      <c r="L33" s="17">
        <f t="shared" si="7"/>
        <v>2400</v>
      </c>
      <c r="M33" s="16">
        <f t="shared" si="7"/>
        <v>1.3231999999999999</v>
      </c>
      <c r="N33" s="15">
        <f t="shared" si="7"/>
        <v>1.1474</v>
      </c>
      <c r="O33" s="14">
        <f t="shared" si="7"/>
        <v>157.32</v>
      </c>
      <c r="P33" s="13">
        <f t="shared" si="7"/>
        <v>1785.4485939592321</v>
      </c>
      <c r="Q33" s="13">
        <f t="shared" si="7"/>
        <v>1785.4485939592321</v>
      </c>
      <c r="R33" s="13">
        <f t="shared" si="7"/>
        <v>2050.5809979494188</v>
      </c>
      <c r="S33" s="12">
        <f t="shared" si="7"/>
        <v>1.3228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V30" sqref="V9:W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46083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46083</v>
      </c>
      <c r="C9" s="44">
        <v>3225.5</v>
      </c>
      <c r="D9" s="43">
        <v>3226</v>
      </c>
      <c r="E9" s="42">
        <f t="shared" ref="E9:E30" si="0">AVERAGE(C9:D9)</f>
        <v>3225.75</v>
      </c>
      <c r="F9" s="44">
        <v>3232</v>
      </c>
      <c r="G9" s="43">
        <v>3233</v>
      </c>
      <c r="H9" s="42">
        <f t="shared" ref="H9:H30" si="1">AVERAGE(F9:G9)</f>
        <v>3232.5</v>
      </c>
      <c r="I9" s="44">
        <v>3133</v>
      </c>
      <c r="J9" s="43">
        <v>3138</v>
      </c>
      <c r="K9" s="42">
        <f t="shared" ref="K9:K30" si="2">AVERAGE(I9:J9)</f>
        <v>3135.5</v>
      </c>
      <c r="L9" s="44">
        <v>3063</v>
      </c>
      <c r="M9" s="43">
        <v>3068</v>
      </c>
      <c r="N9" s="42">
        <f t="shared" ref="N9:N30" si="3">AVERAGE(L9:M9)</f>
        <v>3065.5</v>
      </c>
      <c r="O9" s="44">
        <v>2993</v>
      </c>
      <c r="P9" s="43">
        <v>2998</v>
      </c>
      <c r="Q9" s="42">
        <f t="shared" ref="Q9:Q30" si="4">AVERAGE(O9:P9)</f>
        <v>2995.5</v>
      </c>
      <c r="R9" s="50">
        <v>3226</v>
      </c>
      <c r="S9" s="49">
        <v>1.3395999999999999</v>
      </c>
      <c r="T9" s="51">
        <v>1.1704000000000001</v>
      </c>
      <c r="U9" s="48">
        <v>157.38</v>
      </c>
      <c r="V9" s="41">
        <f>D9/S9</f>
        <v>2408.1815467303672</v>
      </c>
      <c r="W9" s="41">
        <f>G9/S9</f>
        <v>2413.4069871603465</v>
      </c>
      <c r="X9" s="47">
        <f t="shared" ref="X9:X30" si="5">R9/T9</f>
        <v>2756.3226247436769</v>
      </c>
      <c r="Y9" s="46">
        <v>1.3399000000000001</v>
      </c>
    </row>
    <row r="10" spans="1:25" x14ac:dyDescent="0.2">
      <c r="B10" s="45">
        <v>46084</v>
      </c>
      <c r="C10" s="44">
        <v>3267</v>
      </c>
      <c r="D10" s="43">
        <v>3269</v>
      </c>
      <c r="E10" s="42">
        <f t="shared" si="0"/>
        <v>3268</v>
      </c>
      <c r="F10" s="44">
        <v>3260</v>
      </c>
      <c r="G10" s="43">
        <v>3260.5</v>
      </c>
      <c r="H10" s="42">
        <f t="shared" si="1"/>
        <v>3260.25</v>
      </c>
      <c r="I10" s="44">
        <v>3132</v>
      </c>
      <c r="J10" s="43">
        <v>3137</v>
      </c>
      <c r="K10" s="42">
        <f t="shared" si="2"/>
        <v>3134.5</v>
      </c>
      <c r="L10" s="44">
        <v>3067</v>
      </c>
      <c r="M10" s="43">
        <v>3072</v>
      </c>
      <c r="N10" s="42">
        <f t="shared" si="3"/>
        <v>3069.5</v>
      </c>
      <c r="O10" s="44">
        <v>2977</v>
      </c>
      <c r="P10" s="43">
        <v>2982</v>
      </c>
      <c r="Q10" s="42">
        <f t="shared" si="4"/>
        <v>2979.5</v>
      </c>
      <c r="R10" s="50">
        <v>3269</v>
      </c>
      <c r="S10" s="49">
        <v>1.3323</v>
      </c>
      <c r="T10" s="49">
        <v>1.1614</v>
      </c>
      <c r="U10" s="48">
        <v>157.65</v>
      </c>
      <c r="V10" s="41">
        <f t="shared" ref="V10:V30" si="6">D10/S10</f>
        <v>2453.6515799744802</v>
      </c>
      <c r="W10" s="41">
        <f t="shared" ref="W10:W30" si="7">G10/S10</f>
        <v>2447.2716355175262</v>
      </c>
      <c r="X10" s="47">
        <f t="shared" si="5"/>
        <v>2814.7063888410539</v>
      </c>
      <c r="Y10" s="46">
        <v>1.3324</v>
      </c>
    </row>
    <row r="11" spans="1:25" x14ac:dyDescent="0.2">
      <c r="B11" s="45">
        <v>46085</v>
      </c>
      <c r="C11" s="44">
        <v>3377.5</v>
      </c>
      <c r="D11" s="43">
        <v>3378</v>
      </c>
      <c r="E11" s="42">
        <f t="shared" si="0"/>
        <v>3377.75</v>
      </c>
      <c r="F11" s="44">
        <v>3371</v>
      </c>
      <c r="G11" s="43">
        <v>3372</v>
      </c>
      <c r="H11" s="42">
        <f t="shared" si="1"/>
        <v>3371.5</v>
      </c>
      <c r="I11" s="44">
        <v>3205</v>
      </c>
      <c r="J11" s="43">
        <v>3210</v>
      </c>
      <c r="K11" s="42">
        <f t="shared" si="2"/>
        <v>3207.5</v>
      </c>
      <c r="L11" s="44">
        <v>3105</v>
      </c>
      <c r="M11" s="43">
        <v>3110</v>
      </c>
      <c r="N11" s="42">
        <f t="shared" si="3"/>
        <v>3107.5</v>
      </c>
      <c r="O11" s="44">
        <v>3038</v>
      </c>
      <c r="P11" s="43">
        <v>3043</v>
      </c>
      <c r="Q11" s="42">
        <f t="shared" si="4"/>
        <v>3040.5</v>
      </c>
      <c r="R11" s="50">
        <v>3378</v>
      </c>
      <c r="S11" s="49">
        <v>1.3351999999999999</v>
      </c>
      <c r="T11" s="49">
        <v>1.163</v>
      </c>
      <c r="U11" s="48">
        <v>157.32</v>
      </c>
      <c r="V11" s="41">
        <f t="shared" si="6"/>
        <v>2529.9580587177952</v>
      </c>
      <c r="W11" s="41">
        <f t="shared" si="7"/>
        <v>2525.4643499101257</v>
      </c>
      <c r="X11" s="47">
        <f t="shared" si="5"/>
        <v>2904.5571797076527</v>
      </c>
      <c r="Y11" s="46">
        <v>1.3353999999999999</v>
      </c>
    </row>
    <row r="12" spans="1:25" x14ac:dyDescent="0.2">
      <c r="B12" s="45">
        <v>46086</v>
      </c>
      <c r="C12" s="44">
        <v>3298</v>
      </c>
      <c r="D12" s="43">
        <v>3298.5</v>
      </c>
      <c r="E12" s="42">
        <f t="shared" si="0"/>
        <v>3298.25</v>
      </c>
      <c r="F12" s="44">
        <v>3300</v>
      </c>
      <c r="G12" s="43">
        <v>3302</v>
      </c>
      <c r="H12" s="42">
        <f t="shared" si="1"/>
        <v>3301</v>
      </c>
      <c r="I12" s="44">
        <v>3155</v>
      </c>
      <c r="J12" s="43">
        <v>3160</v>
      </c>
      <c r="K12" s="42">
        <f t="shared" si="2"/>
        <v>3157.5</v>
      </c>
      <c r="L12" s="44">
        <v>3075</v>
      </c>
      <c r="M12" s="43">
        <v>3080</v>
      </c>
      <c r="N12" s="42">
        <f t="shared" si="3"/>
        <v>3077.5</v>
      </c>
      <c r="O12" s="44">
        <v>3007</v>
      </c>
      <c r="P12" s="43">
        <v>3012</v>
      </c>
      <c r="Q12" s="42">
        <f t="shared" si="4"/>
        <v>3009.5</v>
      </c>
      <c r="R12" s="50">
        <v>3298.5</v>
      </c>
      <c r="S12" s="49">
        <v>1.3367</v>
      </c>
      <c r="T12" s="49">
        <v>1.1620999999999999</v>
      </c>
      <c r="U12" s="48">
        <v>157.44999999999999</v>
      </c>
      <c r="V12" s="41">
        <f t="shared" si="6"/>
        <v>2467.6441983990426</v>
      </c>
      <c r="W12" s="41">
        <f t="shared" si="7"/>
        <v>2470.2625869679059</v>
      </c>
      <c r="X12" s="47">
        <f t="shared" si="5"/>
        <v>2838.3960072282939</v>
      </c>
      <c r="Y12" s="46">
        <v>1.3368</v>
      </c>
    </row>
    <row r="13" spans="1:25" x14ac:dyDescent="0.2">
      <c r="B13" s="45">
        <v>46087</v>
      </c>
      <c r="C13" s="44">
        <v>3384.5</v>
      </c>
      <c r="D13" s="43">
        <v>3385</v>
      </c>
      <c r="E13" s="42">
        <f t="shared" si="0"/>
        <v>3384.75</v>
      </c>
      <c r="F13" s="44">
        <v>3360</v>
      </c>
      <c r="G13" s="43">
        <v>3362</v>
      </c>
      <c r="H13" s="42">
        <f t="shared" si="1"/>
        <v>3361</v>
      </c>
      <c r="I13" s="44">
        <v>3170</v>
      </c>
      <c r="J13" s="43">
        <v>3175</v>
      </c>
      <c r="K13" s="42">
        <f t="shared" si="2"/>
        <v>3172.5</v>
      </c>
      <c r="L13" s="44">
        <v>3078</v>
      </c>
      <c r="M13" s="43">
        <v>3083</v>
      </c>
      <c r="N13" s="42">
        <f t="shared" si="3"/>
        <v>3080.5</v>
      </c>
      <c r="O13" s="44">
        <v>3008</v>
      </c>
      <c r="P13" s="43">
        <v>3013</v>
      </c>
      <c r="Q13" s="42">
        <f t="shared" si="4"/>
        <v>3010.5</v>
      </c>
      <c r="R13" s="50">
        <v>3385</v>
      </c>
      <c r="S13" s="49">
        <v>1.3327</v>
      </c>
      <c r="T13" s="49">
        <v>1.1555</v>
      </c>
      <c r="U13" s="48">
        <v>158.01</v>
      </c>
      <c r="V13" s="41">
        <f t="shared" si="6"/>
        <v>2539.9564793276809</v>
      </c>
      <c r="W13" s="41">
        <f t="shared" si="7"/>
        <v>2522.6982816837999</v>
      </c>
      <c r="X13" s="47">
        <f t="shared" si="5"/>
        <v>2929.4677628732152</v>
      </c>
      <c r="Y13" s="46">
        <v>1.3327</v>
      </c>
    </row>
    <row r="14" spans="1:25" x14ac:dyDescent="0.2">
      <c r="B14" s="45">
        <v>46090</v>
      </c>
      <c r="C14" s="44">
        <v>3406</v>
      </c>
      <c r="D14" s="43">
        <v>3406.5</v>
      </c>
      <c r="E14" s="42">
        <f t="shared" si="0"/>
        <v>3406.25</v>
      </c>
      <c r="F14" s="44">
        <v>3385</v>
      </c>
      <c r="G14" s="43">
        <v>3387</v>
      </c>
      <c r="H14" s="42">
        <f t="shared" si="1"/>
        <v>3386</v>
      </c>
      <c r="I14" s="44">
        <v>3177</v>
      </c>
      <c r="J14" s="43">
        <v>3182</v>
      </c>
      <c r="K14" s="42">
        <f t="shared" si="2"/>
        <v>3179.5</v>
      </c>
      <c r="L14" s="44">
        <v>3077</v>
      </c>
      <c r="M14" s="43">
        <v>3082</v>
      </c>
      <c r="N14" s="42">
        <f t="shared" si="3"/>
        <v>3079.5</v>
      </c>
      <c r="O14" s="44">
        <v>2982</v>
      </c>
      <c r="P14" s="43">
        <v>2987</v>
      </c>
      <c r="Q14" s="42">
        <f t="shared" si="4"/>
        <v>2984.5</v>
      </c>
      <c r="R14" s="50">
        <v>3406.5</v>
      </c>
      <c r="S14" s="49">
        <v>1.3351999999999999</v>
      </c>
      <c r="T14" s="49">
        <v>1.1554</v>
      </c>
      <c r="U14" s="48">
        <v>158.58000000000001</v>
      </c>
      <c r="V14" s="41">
        <f t="shared" si="6"/>
        <v>2551.3031755542243</v>
      </c>
      <c r="W14" s="41">
        <f t="shared" si="7"/>
        <v>2536.698621929299</v>
      </c>
      <c r="X14" s="47">
        <f t="shared" si="5"/>
        <v>2948.3295828284577</v>
      </c>
      <c r="Y14" s="46">
        <v>1.335</v>
      </c>
    </row>
    <row r="15" spans="1:25" x14ac:dyDescent="0.2">
      <c r="B15" s="45">
        <v>46091</v>
      </c>
      <c r="C15" s="44">
        <v>3402</v>
      </c>
      <c r="D15" s="43">
        <v>3402.5</v>
      </c>
      <c r="E15" s="42">
        <f t="shared" si="0"/>
        <v>3402.25</v>
      </c>
      <c r="F15" s="44">
        <v>3388</v>
      </c>
      <c r="G15" s="43">
        <v>3390</v>
      </c>
      <c r="H15" s="42">
        <f t="shared" si="1"/>
        <v>3389</v>
      </c>
      <c r="I15" s="44">
        <v>3165</v>
      </c>
      <c r="J15" s="43">
        <v>3170</v>
      </c>
      <c r="K15" s="42">
        <f t="shared" si="2"/>
        <v>3167.5</v>
      </c>
      <c r="L15" s="44">
        <v>3070</v>
      </c>
      <c r="M15" s="43">
        <v>3075</v>
      </c>
      <c r="N15" s="42">
        <f t="shared" si="3"/>
        <v>3072.5</v>
      </c>
      <c r="O15" s="44">
        <v>2955</v>
      </c>
      <c r="P15" s="43">
        <v>2960</v>
      </c>
      <c r="Q15" s="42">
        <f t="shared" si="4"/>
        <v>2957.5</v>
      </c>
      <c r="R15" s="50">
        <v>3402.5</v>
      </c>
      <c r="S15" s="49">
        <v>1.3442000000000001</v>
      </c>
      <c r="T15" s="49">
        <v>1.1635</v>
      </c>
      <c r="U15" s="48">
        <v>157.81</v>
      </c>
      <c r="V15" s="41">
        <f t="shared" si="6"/>
        <v>2531.2453503942866</v>
      </c>
      <c r="W15" s="41">
        <f t="shared" si="7"/>
        <v>2521.9461389674157</v>
      </c>
      <c r="X15" s="47">
        <f t="shared" si="5"/>
        <v>2924.3661366566394</v>
      </c>
      <c r="Y15" s="46">
        <v>1.3442000000000001</v>
      </c>
    </row>
    <row r="16" spans="1:25" x14ac:dyDescent="0.2">
      <c r="B16" s="45">
        <v>46092</v>
      </c>
      <c r="C16" s="44">
        <v>3465</v>
      </c>
      <c r="D16" s="43">
        <v>3467</v>
      </c>
      <c r="E16" s="42">
        <f t="shared" si="0"/>
        <v>3466</v>
      </c>
      <c r="F16" s="44">
        <v>3442</v>
      </c>
      <c r="G16" s="43">
        <v>3444</v>
      </c>
      <c r="H16" s="42">
        <f t="shared" si="1"/>
        <v>3443</v>
      </c>
      <c r="I16" s="44">
        <v>3153</v>
      </c>
      <c r="J16" s="43">
        <v>3158</v>
      </c>
      <c r="K16" s="42">
        <f t="shared" si="2"/>
        <v>3155.5</v>
      </c>
      <c r="L16" s="44">
        <v>3045</v>
      </c>
      <c r="M16" s="43">
        <v>3050</v>
      </c>
      <c r="N16" s="42">
        <f t="shared" si="3"/>
        <v>3047.5</v>
      </c>
      <c r="O16" s="44">
        <v>2940</v>
      </c>
      <c r="P16" s="43">
        <v>2945</v>
      </c>
      <c r="Q16" s="42">
        <f t="shared" si="4"/>
        <v>2942.5</v>
      </c>
      <c r="R16" s="50">
        <v>3467</v>
      </c>
      <c r="S16" s="49">
        <v>1.3399000000000001</v>
      </c>
      <c r="T16" s="49">
        <v>1.1583000000000001</v>
      </c>
      <c r="U16" s="48">
        <v>158.62</v>
      </c>
      <c r="V16" s="41">
        <f t="shared" si="6"/>
        <v>2587.5065303380848</v>
      </c>
      <c r="W16" s="41">
        <f t="shared" si="7"/>
        <v>2570.3410702291212</v>
      </c>
      <c r="X16" s="47">
        <f t="shared" si="5"/>
        <v>2993.1796598463261</v>
      </c>
      <c r="Y16" s="46">
        <v>1.3398000000000001</v>
      </c>
    </row>
    <row r="17" spans="2:25" x14ac:dyDescent="0.2">
      <c r="B17" s="45">
        <v>46093</v>
      </c>
      <c r="C17" s="44">
        <v>3516</v>
      </c>
      <c r="D17" s="43">
        <v>3516.5</v>
      </c>
      <c r="E17" s="42">
        <f t="shared" si="0"/>
        <v>3516.25</v>
      </c>
      <c r="F17" s="44">
        <v>3492</v>
      </c>
      <c r="G17" s="43">
        <v>3494</v>
      </c>
      <c r="H17" s="42">
        <f t="shared" si="1"/>
        <v>3493</v>
      </c>
      <c r="I17" s="44">
        <v>3118</v>
      </c>
      <c r="J17" s="43">
        <v>3123</v>
      </c>
      <c r="K17" s="42">
        <f t="shared" si="2"/>
        <v>3120.5</v>
      </c>
      <c r="L17" s="44">
        <v>2963</v>
      </c>
      <c r="M17" s="43">
        <v>2968</v>
      </c>
      <c r="N17" s="42">
        <f t="shared" si="3"/>
        <v>2965.5</v>
      </c>
      <c r="O17" s="44">
        <v>2848</v>
      </c>
      <c r="P17" s="43">
        <v>2853</v>
      </c>
      <c r="Q17" s="42">
        <f t="shared" si="4"/>
        <v>2850.5</v>
      </c>
      <c r="R17" s="50">
        <v>3516.5</v>
      </c>
      <c r="S17" s="49">
        <v>1.3379000000000001</v>
      </c>
      <c r="T17" s="49">
        <v>1.1539999999999999</v>
      </c>
      <c r="U17" s="48">
        <v>158.9</v>
      </c>
      <c r="V17" s="41">
        <f t="shared" si="6"/>
        <v>2628.3728230809475</v>
      </c>
      <c r="W17" s="41">
        <f t="shared" si="7"/>
        <v>2611.5554226773302</v>
      </c>
      <c r="X17" s="47">
        <f t="shared" si="5"/>
        <v>3047.2270363951475</v>
      </c>
      <c r="Y17" s="46">
        <v>1.3378000000000001</v>
      </c>
    </row>
    <row r="18" spans="2:25" x14ac:dyDescent="0.2">
      <c r="B18" s="45">
        <v>46094</v>
      </c>
      <c r="C18" s="44">
        <v>3519.5</v>
      </c>
      <c r="D18" s="43">
        <v>3520</v>
      </c>
      <c r="E18" s="42">
        <f t="shared" si="0"/>
        <v>3519.75</v>
      </c>
      <c r="F18" s="44">
        <v>3485.5</v>
      </c>
      <c r="G18" s="43">
        <v>3486</v>
      </c>
      <c r="H18" s="42">
        <f t="shared" si="1"/>
        <v>3485.75</v>
      </c>
      <c r="I18" s="44">
        <v>3017</v>
      </c>
      <c r="J18" s="43">
        <v>3022</v>
      </c>
      <c r="K18" s="42">
        <f t="shared" si="2"/>
        <v>3019.5</v>
      </c>
      <c r="L18" s="44">
        <v>2832</v>
      </c>
      <c r="M18" s="43">
        <v>2837</v>
      </c>
      <c r="N18" s="42">
        <f t="shared" si="3"/>
        <v>2834.5</v>
      </c>
      <c r="O18" s="44">
        <v>2697</v>
      </c>
      <c r="P18" s="43">
        <v>2702</v>
      </c>
      <c r="Q18" s="42">
        <f t="shared" si="4"/>
        <v>2699.5</v>
      </c>
      <c r="R18" s="50">
        <v>3520</v>
      </c>
      <c r="S18" s="49">
        <v>1.3271999999999999</v>
      </c>
      <c r="T18" s="49">
        <v>1.1477999999999999</v>
      </c>
      <c r="U18" s="48">
        <v>159.34</v>
      </c>
      <c r="V18" s="41">
        <f t="shared" si="6"/>
        <v>2652.2001205545512</v>
      </c>
      <c r="W18" s="41">
        <f t="shared" si="7"/>
        <v>2626.582278481013</v>
      </c>
      <c r="X18" s="47">
        <f t="shared" si="5"/>
        <v>3066.7363652204217</v>
      </c>
      <c r="Y18" s="46">
        <v>1.3270999999999999</v>
      </c>
    </row>
    <row r="19" spans="2:25" x14ac:dyDescent="0.2">
      <c r="B19" s="45">
        <v>46097</v>
      </c>
      <c r="C19" s="44">
        <v>3439.5</v>
      </c>
      <c r="D19" s="43">
        <v>3440</v>
      </c>
      <c r="E19" s="42">
        <f t="shared" si="0"/>
        <v>3439.75</v>
      </c>
      <c r="F19" s="44">
        <v>3415</v>
      </c>
      <c r="G19" s="43">
        <v>3417</v>
      </c>
      <c r="H19" s="42">
        <f t="shared" si="1"/>
        <v>3416</v>
      </c>
      <c r="I19" s="44">
        <v>3030</v>
      </c>
      <c r="J19" s="43">
        <v>3035</v>
      </c>
      <c r="K19" s="42">
        <f t="shared" si="2"/>
        <v>3032.5</v>
      </c>
      <c r="L19" s="44">
        <v>2930</v>
      </c>
      <c r="M19" s="43">
        <v>2935</v>
      </c>
      <c r="N19" s="42">
        <f t="shared" si="3"/>
        <v>2932.5</v>
      </c>
      <c r="O19" s="44">
        <v>2870</v>
      </c>
      <c r="P19" s="43">
        <v>2875</v>
      </c>
      <c r="Q19" s="42">
        <f t="shared" si="4"/>
        <v>2872.5</v>
      </c>
      <c r="R19" s="50">
        <v>3440</v>
      </c>
      <c r="S19" s="49">
        <v>1.3278000000000001</v>
      </c>
      <c r="T19" s="49">
        <v>1.1474</v>
      </c>
      <c r="U19" s="48">
        <v>159.13999999999999</v>
      </c>
      <c r="V19" s="41">
        <f t="shared" si="6"/>
        <v>2590.7516192197618</v>
      </c>
      <c r="W19" s="41">
        <f t="shared" si="7"/>
        <v>2573.4297333935833</v>
      </c>
      <c r="X19" s="47">
        <f t="shared" si="5"/>
        <v>2998.0826215792226</v>
      </c>
      <c r="Y19" s="46">
        <v>1.3277000000000001</v>
      </c>
    </row>
    <row r="20" spans="2:25" x14ac:dyDescent="0.2">
      <c r="B20" s="45">
        <v>46098</v>
      </c>
      <c r="C20" s="44">
        <v>3425</v>
      </c>
      <c r="D20" s="43">
        <v>3426</v>
      </c>
      <c r="E20" s="42">
        <f t="shared" si="0"/>
        <v>3425.5</v>
      </c>
      <c r="F20" s="44">
        <v>3412</v>
      </c>
      <c r="G20" s="43">
        <v>3413</v>
      </c>
      <c r="H20" s="42">
        <f t="shared" si="1"/>
        <v>3412.5</v>
      </c>
      <c r="I20" s="44">
        <v>3043</v>
      </c>
      <c r="J20" s="43">
        <v>3048</v>
      </c>
      <c r="K20" s="42">
        <f t="shared" si="2"/>
        <v>3045.5</v>
      </c>
      <c r="L20" s="44">
        <v>2973</v>
      </c>
      <c r="M20" s="43">
        <v>2978</v>
      </c>
      <c r="N20" s="42">
        <f t="shared" si="3"/>
        <v>2975.5</v>
      </c>
      <c r="O20" s="44">
        <v>2918</v>
      </c>
      <c r="P20" s="43">
        <v>2923</v>
      </c>
      <c r="Q20" s="42">
        <f t="shared" si="4"/>
        <v>2920.5</v>
      </c>
      <c r="R20" s="50">
        <v>3426</v>
      </c>
      <c r="S20" s="49">
        <v>1.3332999999999999</v>
      </c>
      <c r="T20" s="49">
        <v>1.1525000000000001</v>
      </c>
      <c r="U20" s="48">
        <v>159.04</v>
      </c>
      <c r="V20" s="41">
        <f t="shared" si="6"/>
        <v>2569.5642391059778</v>
      </c>
      <c r="W20" s="41">
        <f t="shared" si="7"/>
        <v>2559.813995349884</v>
      </c>
      <c r="X20" s="47">
        <f t="shared" si="5"/>
        <v>2972.6681127982642</v>
      </c>
      <c r="Y20" s="46">
        <v>1.3331999999999999</v>
      </c>
    </row>
    <row r="21" spans="2:25" x14ac:dyDescent="0.2">
      <c r="B21" s="45">
        <v>46099</v>
      </c>
      <c r="C21" s="44">
        <v>3399.5</v>
      </c>
      <c r="D21" s="43">
        <v>3400</v>
      </c>
      <c r="E21" s="42">
        <f t="shared" si="0"/>
        <v>3399.75</v>
      </c>
      <c r="F21" s="44">
        <v>3379.5</v>
      </c>
      <c r="G21" s="43">
        <v>3380</v>
      </c>
      <c r="H21" s="42">
        <f t="shared" si="1"/>
        <v>3379.75</v>
      </c>
      <c r="I21" s="44">
        <v>3030</v>
      </c>
      <c r="J21" s="43">
        <v>3035</v>
      </c>
      <c r="K21" s="42">
        <f t="shared" si="2"/>
        <v>3032.5</v>
      </c>
      <c r="L21" s="44">
        <v>2953</v>
      </c>
      <c r="M21" s="43">
        <v>2958</v>
      </c>
      <c r="N21" s="42">
        <f t="shared" si="3"/>
        <v>2955.5</v>
      </c>
      <c r="O21" s="44">
        <v>2893</v>
      </c>
      <c r="P21" s="43">
        <v>2898</v>
      </c>
      <c r="Q21" s="42">
        <f t="shared" si="4"/>
        <v>2895.5</v>
      </c>
      <c r="R21" s="50">
        <v>3400</v>
      </c>
      <c r="S21" s="49">
        <v>1.3314999999999999</v>
      </c>
      <c r="T21" s="49">
        <v>1.1508</v>
      </c>
      <c r="U21" s="48">
        <v>159.44</v>
      </c>
      <c r="V21" s="41">
        <f t="shared" si="6"/>
        <v>2553.5110777318814</v>
      </c>
      <c r="W21" s="41">
        <f t="shared" si="7"/>
        <v>2538.4904243334586</v>
      </c>
      <c r="X21" s="47">
        <f t="shared" si="5"/>
        <v>2954.4664581160932</v>
      </c>
      <c r="Y21" s="46">
        <v>1.3313999999999999</v>
      </c>
    </row>
    <row r="22" spans="2:25" x14ac:dyDescent="0.2">
      <c r="B22" s="45">
        <v>46100</v>
      </c>
      <c r="C22" s="44">
        <v>3198</v>
      </c>
      <c r="D22" s="43">
        <v>3200</v>
      </c>
      <c r="E22" s="42">
        <f t="shared" si="0"/>
        <v>3199</v>
      </c>
      <c r="F22" s="44">
        <v>3154.5</v>
      </c>
      <c r="G22" s="43">
        <v>3155</v>
      </c>
      <c r="H22" s="42">
        <f t="shared" si="1"/>
        <v>3154.75</v>
      </c>
      <c r="I22" s="44">
        <v>2810</v>
      </c>
      <c r="J22" s="43">
        <v>2815</v>
      </c>
      <c r="K22" s="42">
        <f t="shared" si="2"/>
        <v>2812.5</v>
      </c>
      <c r="L22" s="44">
        <v>2727</v>
      </c>
      <c r="M22" s="43">
        <v>2732</v>
      </c>
      <c r="N22" s="42">
        <f t="shared" si="3"/>
        <v>2729.5</v>
      </c>
      <c r="O22" s="44">
        <v>2677</v>
      </c>
      <c r="P22" s="43">
        <v>2682</v>
      </c>
      <c r="Q22" s="42">
        <f t="shared" si="4"/>
        <v>2679.5</v>
      </c>
      <c r="R22" s="50">
        <v>3200</v>
      </c>
      <c r="S22" s="49">
        <v>1.33</v>
      </c>
      <c r="T22" s="49">
        <v>1.1488</v>
      </c>
      <c r="U22" s="48">
        <v>158.91</v>
      </c>
      <c r="V22" s="41">
        <f t="shared" si="6"/>
        <v>2406.0150375939847</v>
      </c>
      <c r="W22" s="41">
        <f t="shared" si="7"/>
        <v>2372.1804511278192</v>
      </c>
      <c r="X22" s="47">
        <f t="shared" si="5"/>
        <v>2785.5153203342616</v>
      </c>
      <c r="Y22" s="46">
        <v>1.3295999999999999</v>
      </c>
    </row>
    <row r="23" spans="2:25" x14ac:dyDescent="0.2">
      <c r="B23" s="45">
        <v>46101</v>
      </c>
      <c r="C23" s="44">
        <v>3328.5</v>
      </c>
      <c r="D23" s="43">
        <v>3329</v>
      </c>
      <c r="E23" s="42">
        <f t="shared" si="0"/>
        <v>3328.75</v>
      </c>
      <c r="F23" s="44">
        <v>3287</v>
      </c>
      <c r="G23" s="43">
        <v>3287.5</v>
      </c>
      <c r="H23" s="42">
        <f t="shared" si="1"/>
        <v>3287.25</v>
      </c>
      <c r="I23" s="44">
        <v>2995</v>
      </c>
      <c r="J23" s="43">
        <v>3000</v>
      </c>
      <c r="K23" s="42">
        <f t="shared" si="2"/>
        <v>2997.5</v>
      </c>
      <c r="L23" s="44">
        <v>2920</v>
      </c>
      <c r="M23" s="43">
        <v>2925</v>
      </c>
      <c r="N23" s="42">
        <f t="shared" si="3"/>
        <v>2922.5</v>
      </c>
      <c r="O23" s="44">
        <v>2880</v>
      </c>
      <c r="P23" s="43">
        <v>2885</v>
      </c>
      <c r="Q23" s="42">
        <f t="shared" si="4"/>
        <v>2882.5</v>
      </c>
      <c r="R23" s="50">
        <v>3329</v>
      </c>
      <c r="S23" s="49">
        <v>1.3382000000000001</v>
      </c>
      <c r="T23" s="49">
        <v>1.1565000000000001</v>
      </c>
      <c r="U23" s="48">
        <v>158.69999999999999</v>
      </c>
      <c r="V23" s="41">
        <f t="shared" si="6"/>
        <v>2487.6700044836348</v>
      </c>
      <c r="W23" s="41">
        <f t="shared" si="7"/>
        <v>2456.6581975788372</v>
      </c>
      <c r="X23" s="47">
        <f t="shared" si="5"/>
        <v>2878.5127539991349</v>
      </c>
      <c r="Y23" s="46">
        <v>1.3378000000000001</v>
      </c>
    </row>
    <row r="24" spans="2:25" x14ac:dyDescent="0.2">
      <c r="B24" s="45">
        <v>46104</v>
      </c>
      <c r="C24" s="44">
        <v>3251</v>
      </c>
      <c r="D24" s="43">
        <v>3251.5</v>
      </c>
      <c r="E24" s="42">
        <f t="shared" si="0"/>
        <v>3251.25</v>
      </c>
      <c r="F24" s="44">
        <v>3220</v>
      </c>
      <c r="G24" s="43">
        <v>3222</v>
      </c>
      <c r="H24" s="42">
        <f t="shared" si="1"/>
        <v>3221</v>
      </c>
      <c r="I24" s="44">
        <v>2973</v>
      </c>
      <c r="J24" s="43">
        <v>2978</v>
      </c>
      <c r="K24" s="42">
        <f t="shared" si="2"/>
        <v>2975.5</v>
      </c>
      <c r="L24" s="44">
        <v>2900</v>
      </c>
      <c r="M24" s="43">
        <v>2905</v>
      </c>
      <c r="N24" s="42">
        <f t="shared" si="3"/>
        <v>2902.5</v>
      </c>
      <c r="O24" s="44">
        <v>2865</v>
      </c>
      <c r="P24" s="43">
        <v>2870</v>
      </c>
      <c r="Q24" s="42">
        <f t="shared" si="4"/>
        <v>2867.5</v>
      </c>
      <c r="R24" s="50">
        <v>3251.5</v>
      </c>
      <c r="S24" s="49">
        <v>1.3429</v>
      </c>
      <c r="T24" s="49">
        <v>1.1612</v>
      </c>
      <c r="U24" s="48">
        <v>158.52000000000001</v>
      </c>
      <c r="V24" s="41">
        <f t="shared" si="6"/>
        <v>2421.2525132176634</v>
      </c>
      <c r="W24" s="41">
        <f t="shared" si="7"/>
        <v>2399.2851291980041</v>
      </c>
      <c r="X24" s="47">
        <f t="shared" si="5"/>
        <v>2800.1205649328281</v>
      </c>
      <c r="Y24" s="46">
        <v>1.3425</v>
      </c>
    </row>
    <row r="25" spans="2:25" x14ac:dyDescent="0.2">
      <c r="B25" s="45">
        <v>46105</v>
      </c>
      <c r="C25" s="44">
        <v>3242</v>
      </c>
      <c r="D25" s="43">
        <v>3242.5</v>
      </c>
      <c r="E25" s="42">
        <f t="shared" si="0"/>
        <v>3242.25</v>
      </c>
      <c r="F25" s="44">
        <v>3217</v>
      </c>
      <c r="G25" s="43">
        <v>3218</v>
      </c>
      <c r="H25" s="42">
        <f t="shared" si="1"/>
        <v>3217.5</v>
      </c>
      <c r="I25" s="44">
        <v>2965</v>
      </c>
      <c r="J25" s="43">
        <v>2970</v>
      </c>
      <c r="K25" s="42">
        <f t="shared" si="2"/>
        <v>2967.5</v>
      </c>
      <c r="L25" s="44">
        <v>2873</v>
      </c>
      <c r="M25" s="43">
        <v>2878</v>
      </c>
      <c r="N25" s="42">
        <f t="shared" si="3"/>
        <v>2875.5</v>
      </c>
      <c r="O25" s="44">
        <v>2838</v>
      </c>
      <c r="P25" s="43">
        <v>2843</v>
      </c>
      <c r="Q25" s="42">
        <f t="shared" si="4"/>
        <v>2840.5</v>
      </c>
      <c r="R25" s="50">
        <v>3242.5</v>
      </c>
      <c r="S25" s="49">
        <v>1.3392999999999999</v>
      </c>
      <c r="T25" s="49">
        <v>1.1585000000000001</v>
      </c>
      <c r="U25" s="48">
        <v>158.82</v>
      </c>
      <c r="V25" s="41">
        <f t="shared" si="6"/>
        <v>2421.0408422310165</v>
      </c>
      <c r="W25" s="41">
        <f t="shared" si="7"/>
        <v>2402.7477040244903</v>
      </c>
      <c r="X25" s="47">
        <f t="shared" si="5"/>
        <v>2798.8778593008196</v>
      </c>
      <c r="Y25" s="46">
        <v>1.3388</v>
      </c>
    </row>
    <row r="26" spans="2:25" x14ac:dyDescent="0.2">
      <c r="B26" s="45">
        <v>46106</v>
      </c>
      <c r="C26" s="44">
        <v>3294</v>
      </c>
      <c r="D26" s="43">
        <v>3294.5</v>
      </c>
      <c r="E26" s="42">
        <f t="shared" si="0"/>
        <v>3294.25</v>
      </c>
      <c r="F26" s="44">
        <v>3245</v>
      </c>
      <c r="G26" s="43">
        <v>3247</v>
      </c>
      <c r="H26" s="42">
        <f t="shared" si="1"/>
        <v>3246</v>
      </c>
      <c r="I26" s="44">
        <v>2945</v>
      </c>
      <c r="J26" s="43">
        <v>2950</v>
      </c>
      <c r="K26" s="42">
        <f t="shared" si="2"/>
        <v>2947.5</v>
      </c>
      <c r="L26" s="44">
        <v>2870</v>
      </c>
      <c r="M26" s="43">
        <v>2875</v>
      </c>
      <c r="N26" s="42">
        <f t="shared" si="3"/>
        <v>2872.5</v>
      </c>
      <c r="O26" s="44">
        <v>2838</v>
      </c>
      <c r="P26" s="43">
        <v>2843</v>
      </c>
      <c r="Q26" s="42">
        <f t="shared" si="4"/>
        <v>2840.5</v>
      </c>
      <c r="R26" s="50">
        <v>3294.5</v>
      </c>
      <c r="S26" s="49">
        <v>1.3393999999999999</v>
      </c>
      <c r="T26" s="49">
        <v>1.1592</v>
      </c>
      <c r="U26" s="48">
        <v>159.03</v>
      </c>
      <c r="V26" s="41">
        <f t="shared" si="6"/>
        <v>2459.683440346424</v>
      </c>
      <c r="W26" s="41">
        <f t="shared" si="7"/>
        <v>2424.2197999104078</v>
      </c>
      <c r="X26" s="47">
        <f t="shared" si="5"/>
        <v>2842.046238785369</v>
      </c>
      <c r="Y26" s="46">
        <v>1.339</v>
      </c>
    </row>
    <row r="27" spans="2:25" x14ac:dyDescent="0.2">
      <c r="B27" s="45">
        <v>46107</v>
      </c>
      <c r="C27" s="44">
        <v>3331.5</v>
      </c>
      <c r="D27" s="43">
        <v>3332</v>
      </c>
      <c r="E27" s="42">
        <f t="shared" si="0"/>
        <v>3331.75</v>
      </c>
      <c r="F27" s="44">
        <v>3271</v>
      </c>
      <c r="G27" s="43">
        <v>3273</v>
      </c>
      <c r="H27" s="42">
        <f t="shared" si="1"/>
        <v>3272</v>
      </c>
      <c r="I27" s="44">
        <v>2900</v>
      </c>
      <c r="J27" s="43">
        <v>2905</v>
      </c>
      <c r="K27" s="42">
        <f t="shared" si="2"/>
        <v>2902.5</v>
      </c>
      <c r="L27" s="44">
        <v>2782</v>
      </c>
      <c r="M27" s="43">
        <v>2787</v>
      </c>
      <c r="N27" s="42">
        <f t="shared" si="3"/>
        <v>2784.5</v>
      </c>
      <c r="O27" s="44">
        <v>2737</v>
      </c>
      <c r="P27" s="43">
        <v>2742</v>
      </c>
      <c r="Q27" s="42">
        <f t="shared" si="4"/>
        <v>2739.5</v>
      </c>
      <c r="R27" s="50">
        <v>3332</v>
      </c>
      <c r="S27" s="49">
        <v>1.3331</v>
      </c>
      <c r="T27" s="49">
        <v>1.1535</v>
      </c>
      <c r="U27" s="48">
        <v>159.63999999999999</v>
      </c>
      <c r="V27" s="41">
        <f t="shared" si="6"/>
        <v>2499.4374015452704</v>
      </c>
      <c r="W27" s="41">
        <f t="shared" si="7"/>
        <v>2455.1796564398769</v>
      </c>
      <c r="X27" s="47">
        <f t="shared" si="5"/>
        <v>2888.5999133073256</v>
      </c>
      <c r="Y27" s="46">
        <v>1.3326</v>
      </c>
    </row>
    <row r="28" spans="2:25" x14ac:dyDescent="0.2">
      <c r="B28" s="45">
        <v>46108</v>
      </c>
      <c r="C28" s="44">
        <v>3290</v>
      </c>
      <c r="D28" s="43">
        <v>3292</v>
      </c>
      <c r="E28" s="42">
        <f t="shared" si="0"/>
        <v>3291</v>
      </c>
      <c r="F28" s="44">
        <v>3240</v>
      </c>
      <c r="G28" s="43">
        <v>3242</v>
      </c>
      <c r="H28" s="42">
        <f t="shared" si="1"/>
        <v>3241</v>
      </c>
      <c r="I28" s="44">
        <v>2938</v>
      </c>
      <c r="J28" s="43">
        <v>2943</v>
      </c>
      <c r="K28" s="42">
        <f t="shared" si="2"/>
        <v>2940.5</v>
      </c>
      <c r="L28" s="44">
        <v>2838</v>
      </c>
      <c r="M28" s="43">
        <v>2843</v>
      </c>
      <c r="N28" s="42">
        <f t="shared" si="3"/>
        <v>2840.5</v>
      </c>
      <c r="O28" s="44">
        <v>2808</v>
      </c>
      <c r="P28" s="43">
        <v>2813</v>
      </c>
      <c r="Q28" s="42">
        <f t="shared" si="4"/>
        <v>2810.5</v>
      </c>
      <c r="R28" s="50">
        <v>3292</v>
      </c>
      <c r="S28" s="49">
        <v>1.3283</v>
      </c>
      <c r="T28" s="49">
        <v>1.1516</v>
      </c>
      <c r="U28" s="48">
        <v>159.88</v>
      </c>
      <c r="V28" s="41">
        <f t="shared" si="6"/>
        <v>2478.3557931190244</v>
      </c>
      <c r="W28" s="41">
        <f t="shared" si="7"/>
        <v>2440.7136941955882</v>
      </c>
      <c r="X28" s="47">
        <f t="shared" si="5"/>
        <v>2858.63146926016</v>
      </c>
      <c r="Y28" s="46">
        <v>1.3279000000000001</v>
      </c>
    </row>
    <row r="29" spans="2:25" x14ac:dyDescent="0.2">
      <c r="B29" s="45">
        <v>46111</v>
      </c>
      <c r="C29" s="44">
        <v>3481</v>
      </c>
      <c r="D29" s="43">
        <v>3482</v>
      </c>
      <c r="E29" s="42">
        <f t="shared" si="0"/>
        <v>3481.5</v>
      </c>
      <c r="F29" s="44">
        <v>3424.5</v>
      </c>
      <c r="G29" s="43">
        <v>3425</v>
      </c>
      <c r="H29" s="42">
        <f t="shared" si="1"/>
        <v>3424.75</v>
      </c>
      <c r="I29" s="44">
        <v>3028</v>
      </c>
      <c r="J29" s="43">
        <v>3033</v>
      </c>
      <c r="K29" s="42">
        <f t="shared" si="2"/>
        <v>3030.5</v>
      </c>
      <c r="L29" s="44">
        <v>2943</v>
      </c>
      <c r="M29" s="43">
        <v>2948</v>
      </c>
      <c r="N29" s="42">
        <f t="shared" si="3"/>
        <v>2945.5</v>
      </c>
      <c r="O29" s="44">
        <v>2908</v>
      </c>
      <c r="P29" s="43">
        <v>2913</v>
      </c>
      <c r="Q29" s="42">
        <f t="shared" si="4"/>
        <v>2910.5</v>
      </c>
      <c r="R29" s="50">
        <v>3482</v>
      </c>
      <c r="S29" s="49">
        <v>1.3231999999999999</v>
      </c>
      <c r="T29" s="49">
        <v>1.1485000000000001</v>
      </c>
      <c r="U29" s="48">
        <v>159.52000000000001</v>
      </c>
      <c r="V29" s="41">
        <f t="shared" si="6"/>
        <v>2631.4993954050788</v>
      </c>
      <c r="W29" s="41">
        <f t="shared" si="7"/>
        <v>2588.4220072551393</v>
      </c>
      <c r="X29" s="47">
        <f t="shared" si="5"/>
        <v>3031.7805833696125</v>
      </c>
      <c r="Y29" s="46">
        <v>1.3228</v>
      </c>
    </row>
    <row r="30" spans="2:25" x14ac:dyDescent="0.2">
      <c r="B30" s="45">
        <v>46112</v>
      </c>
      <c r="C30" s="44">
        <v>3584.5</v>
      </c>
      <c r="D30" s="43">
        <v>3585</v>
      </c>
      <c r="E30" s="42">
        <f t="shared" si="0"/>
        <v>3584.75</v>
      </c>
      <c r="F30" s="44">
        <v>3505</v>
      </c>
      <c r="G30" s="43">
        <v>3506</v>
      </c>
      <c r="H30" s="42">
        <f t="shared" si="1"/>
        <v>3505.5</v>
      </c>
      <c r="I30" s="44">
        <v>3032</v>
      </c>
      <c r="J30" s="43">
        <v>3037</v>
      </c>
      <c r="K30" s="42">
        <f t="shared" si="2"/>
        <v>3034.5</v>
      </c>
      <c r="L30" s="44">
        <v>2907</v>
      </c>
      <c r="M30" s="43">
        <v>2912</v>
      </c>
      <c r="N30" s="42">
        <f t="shared" si="3"/>
        <v>2909.5</v>
      </c>
      <c r="O30" s="44">
        <v>2867</v>
      </c>
      <c r="P30" s="43">
        <v>2872</v>
      </c>
      <c r="Q30" s="42">
        <f t="shared" si="4"/>
        <v>2869.5</v>
      </c>
      <c r="R30" s="50">
        <v>3585</v>
      </c>
      <c r="S30" s="49">
        <v>1.3234999999999999</v>
      </c>
      <c r="T30" s="49">
        <v>1.1491</v>
      </c>
      <c r="U30" s="48">
        <v>159.41999999999999</v>
      </c>
      <c r="V30" s="41">
        <f t="shared" si="6"/>
        <v>2708.7268605969025</v>
      </c>
      <c r="W30" s="41">
        <f t="shared" si="7"/>
        <v>2649.0366452587837</v>
      </c>
      <c r="X30" s="47">
        <f t="shared" si="5"/>
        <v>3119.8329127142983</v>
      </c>
      <c r="Y30" s="46">
        <v>1.3230999999999999</v>
      </c>
    </row>
    <row r="31" spans="2:25" x14ac:dyDescent="0.2">
      <c r="B31" s="40" t="s">
        <v>11</v>
      </c>
      <c r="C31" s="39">
        <f>ROUND(AVERAGE(C9:C30),2)</f>
        <v>3369.34</v>
      </c>
      <c r="D31" s="38">
        <f>ROUND(AVERAGE(D9:D30),2)</f>
        <v>3370.16</v>
      </c>
      <c r="E31" s="37">
        <f>ROUND(AVERAGE(C31:D31),2)</f>
        <v>3369.75</v>
      </c>
      <c r="F31" s="39">
        <f>ROUND(AVERAGE(F9:F30),2)</f>
        <v>3340.27</v>
      </c>
      <c r="G31" s="38">
        <f>ROUND(AVERAGE(G9:G30),2)</f>
        <v>3341.64</v>
      </c>
      <c r="H31" s="37">
        <f>ROUND(AVERAGE(F31:G31),2)</f>
        <v>3340.96</v>
      </c>
      <c r="I31" s="39">
        <f>ROUND(AVERAGE(I9:I30),2)</f>
        <v>3050.64</v>
      </c>
      <c r="J31" s="38">
        <f>ROUND(AVERAGE(J9:J30),2)</f>
        <v>3055.64</v>
      </c>
      <c r="K31" s="37">
        <f>ROUND(AVERAGE(I31:J31),2)</f>
        <v>3053.14</v>
      </c>
      <c r="L31" s="39">
        <f>ROUND(AVERAGE(L9:L30),2)</f>
        <v>2954.14</v>
      </c>
      <c r="M31" s="38">
        <f>ROUND(AVERAGE(M9:M30),2)</f>
        <v>2959.14</v>
      </c>
      <c r="N31" s="37">
        <f>ROUND(AVERAGE(L31:M31),2)</f>
        <v>2956.64</v>
      </c>
      <c r="O31" s="39">
        <f>ROUND(AVERAGE(O9:O30),2)</f>
        <v>2888.36</v>
      </c>
      <c r="P31" s="38">
        <f>ROUND(AVERAGE(P9:P30),2)</f>
        <v>2893.36</v>
      </c>
      <c r="Q31" s="37">
        <f>ROUND(AVERAGE(O31:P31),2)</f>
        <v>2890.86</v>
      </c>
      <c r="R31" s="36">
        <f>ROUND(AVERAGE(R9:R30),2)</f>
        <v>3370.16</v>
      </c>
      <c r="S31" s="35">
        <f>ROUND(AVERAGE(S9:S30),4)</f>
        <v>1.3342000000000001</v>
      </c>
      <c r="T31" s="34">
        <f>ROUND(AVERAGE(T9:T30),4)</f>
        <v>1.1558999999999999</v>
      </c>
      <c r="U31" s="115">
        <f>ROUND(AVERAGE(U9:U30),2)</f>
        <v>158.69</v>
      </c>
      <c r="V31" s="33">
        <f>AVERAGE(V9:V30)</f>
        <v>2526.2512767121852</v>
      </c>
      <c r="W31" s="33">
        <f>AVERAGE(W9:W30)</f>
        <v>2504.836582344989</v>
      </c>
      <c r="X31" s="33">
        <f>AVERAGE(X9:X30)</f>
        <v>2916.0192524017398</v>
      </c>
      <c r="Y31" s="32">
        <f>AVERAGE(Y9:Y30)</f>
        <v>1.3339772727272727</v>
      </c>
    </row>
    <row r="32" spans="2:25" x14ac:dyDescent="0.2">
      <c r="B32" s="31" t="s">
        <v>12</v>
      </c>
      <c r="C32" s="30">
        <f t="shared" ref="C32:Y32" si="8">MAX(C9:C30)</f>
        <v>3584.5</v>
      </c>
      <c r="D32" s="29">
        <f t="shared" si="8"/>
        <v>3585</v>
      </c>
      <c r="E32" s="28">
        <f t="shared" si="8"/>
        <v>3584.75</v>
      </c>
      <c r="F32" s="30">
        <f t="shared" si="8"/>
        <v>3505</v>
      </c>
      <c r="G32" s="29">
        <f t="shared" si="8"/>
        <v>3506</v>
      </c>
      <c r="H32" s="28">
        <f t="shared" si="8"/>
        <v>3505.5</v>
      </c>
      <c r="I32" s="30">
        <f t="shared" si="8"/>
        <v>3205</v>
      </c>
      <c r="J32" s="29">
        <f t="shared" si="8"/>
        <v>3210</v>
      </c>
      <c r="K32" s="28">
        <f t="shared" si="8"/>
        <v>3207.5</v>
      </c>
      <c r="L32" s="30">
        <f t="shared" si="8"/>
        <v>3105</v>
      </c>
      <c r="M32" s="29">
        <f t="shared" si="8"/>
        <v>3110</v>
      </c>
      <c r="N32" s="28">
        <f t="shared" si="8"/>
        <v>3107.5</v>
      </c>
      <c r="O32" s="30">
        <f t="shared" si="8"/>
        <v>3038</v>
      </c>
      <c r="P32" s="29">
        <f t="shared" si="8"/>
        <v>3043</v>
      </c>
      <c r="Q32" s="28">
        <f t="shared" si="8"/>
        <v>3040.5</v>
      </c>
      <c r="R32" s="27">
        <f t="shared" si="8"/>
        <v>3585</v>
      </c>
      <c r="S32" s="26">
        <f t="shared" si="8"/>
        <v>1.3442000000000001</v>
      </c>
      <c r="T32" s="25">
        <f t="shared" si="8"/>
        <v>1.1704000000000001</v>
      </c>
      <c r="U32" s="24">
        <f t="shared" si="8"/>
        <v>159.88</v>
      </c>
      <c r="V32" s="23">
        <f t="shared" si="8"/>
        <v>2708.7268605969025</v>
      </c>
      <c r="W32" s="23">
        <f t="shared" si="8"/>
        <v>2649.0366452587837</v>
      </c>
      <c r="X32" s="23">
        <f t="shared" si="8"/>
        <v>3119.8329127142983</v>
      </c>
      <c r="Y32" s="22">
        <f t="shared" si="8"/>
        <v>1.3442000000000001</v>
      </c>
    </row>
    <row r="33" spans="2:25" ht="13.5" thickBot="1" x14ac:dyDescent="0.25">
      <c r="B33" s="21" t="s">
        <v>13</v>
      </c>
      <c r="C33" s="20">
        <f t="shared" ref="C33:Y33" si="9">MIN(C9:C30)</f>
        <v>3198</v>
      </c>
      <c r="D33" s="19">
        <f t="shared" si="9"/>
        <v>3200</v>
      </c>
      <c r="E33" s="18">
        <f t="shared" si="9"/>
        <v>3199</v>
      </c>
      <c r="F33" s="20">
        <f t="shared" si="9"/>
        <v>3154.5</v>
      </c>
      <c r="G33" s="19">
        <f t="shared" si="9"/>
        <v>3155</v>
      </c>
      <c r="H33" s="18">
        <f t="shared" si="9"/>
        <v>3154.75</v>
      </c>
      <c r="I33" s="20">
        <f t="shared" si="9"/>
        <v>2810</v>
      </c>
      <c r="J33" s="19">
        <f t="shared" si="9"/>
        <v>2815</v>
      </c>
      <c r="K33" s="18">
        <f t="shared" si="9"/>
        <v>2812.5</v>
      </c>
      <c r="L33" s="20">
        <f t="shared" si="9"/>
        <v>2727</v>
      </c>
      <c r="M33" s="19">
        <f t="shared" si="9"/>
        <v>2732</v>
      </c>
      <c r="N33" s="18">
        <f t="shared" si="9"/>
        <v>2729.5</v>
      </c>
      <c r="O33" s="20">
        <f t="shared" si="9"/>
        <v>2677</v>
      </c>
      <c r="P33" s="19">
        <f t="shared" si="9"/>
        <v>2682</v>
      </c>
      <c r="Q33" s="18">
        <f t="shared" si="9"/>
        <v>2679.5</v>
      </c>
      <c r="R33" s="17">
        <f t="shared" si="9"/>
        <v>3200</v>
      </c>
      <c r="S33" s="16">
        <f t="shared" si="9"/>
        <v>1.3231999999999999</v>
      </c>
      <c r="T33" s="15">
        <f t="shared" si="9"/>
        <v>1.1474</v>
      </c>
      <c r="U33" s="14">
        <f t="shared" si="9"/>
        <v>157.32</v>
      </c>
      <c r="V33" s="13">
        <f t="shared" si="9"/>
        <v>2406.0150375939847</v>
      </c>
      <c r="W33" s="13">
        <f t="shared" si="9"/>
        <v>2372.1804511278192</v>
      </c>
      <c r="X33" s="13">
        <f t="shared" si="9"/>
        <v>2756.3226247436769</v>
      </c>
      <c r="Y33" s="12">
        <f t="shared" si="9"/>
        <v>1.3228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W24" sqref="W24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46083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46083</v>
      </c>
      <c r="C9" s="44">
        <v>3353</v>
      </c>
      <c r="D9" s="43">
        <v>3354</v>
      </c>
      <c r="E9" s="42">
        <f t="shared" ref="E9:E30" si="0">AVERAGE(C9:D9)</f>
        <v>3353.5</v>
      </c>
      <c r="F9" s="44">
        <v>3367</v>
      </c>
      <c r="G9" s="43">
        <v>3368</v>
      </c>
      <c r="H9" s="42">
        <f t="shared" ref="H9:H30" si="1">AVERAGE(F9:G9)</f>
        <v>3367.5</v>
      </c>
      <c r="I9" s="44">
        <v>3227</v>
      </c>
      <c r="J9" s="43">
        <v>3232</v>
      </c>
      <c r="K9" s="42">
        <f t="shared" ref="K9:K30" si="2">AVERAGE(I9:J9)</f>
        <v>3229.5</v>
      </c>
      <c r="L9" s="44">
        <v>3067</v>
      </c>
      <c r="M9" s="43">
        <v>3072</v>
      </c>
      <c r="N9" s="42">
        <f t="shared" ref="N9:N30" si="3">AVERAGE(L9:M9)</f>
        <v>3069.5</v>
      </c>
      <c r="O9" s="44">
        <v>3067</v>
      </c>
      <c r="P9" s="43">
        <v>3072</v>
      </c>
      <c r="Q9" s="42">
        <f t="shared" ref="Q9:Q30" si="4">AVERAGE(O9:P9)</f>
        <v>3069.5</v>
      </c>
      <c r="R9" s="50">
        <v>3354</v>
      </c>
      <c r="S9" s="49">
        <v>1.3395999999999999</v>
      </c>
      <c r="T9" s="51">
        <v>1.1704000000000001</v>
      </c>
      <c r="U9" s="48">
        <v>157.38</v>
      </c>
      <c r="V9" s="41">
        <f>D9/S9</f>
        <v>2503.7324574499853</v>
      </c>
      <c r="W9" s="41">
        <f>G9/S9</f>
        <v>2514.1833383099433</v>
      </c>
      <c r="X9" s="47">
        <f t="shared" ref="X9:X30" si="5">R9/T9</f>
        <v>2865.6869446343126</v>
      </c>
      <c r="Y9" s="46">
        <v>1.3399000000000001</v>
      </c>
    </row>
    <row r="10" spans="1:25" x14ac:dyDescent="0.2">
      <c r="B10" s="45">
        <v>46084</v>
      </c>
      <c r="C10" s="44">
        <v>3285</v>
      </c>
      <c r="D10" s="43">
        <v>3287</v>
      </c>
      <c r="E10" s="42">
        <f t="shared" si="0"/>
        <v>3286</v>
      </c>
      <c r="F10" s="44">
        <v>3300</v>
      </c>
      <c r="G10" s="43">
        <v>3302</v>
      </c>
      <c r="H10" s="42">
        <f t="shared" si="1"/>
        <v>3301</v>
      </c>
      <c r="I10" s="44">
        <v>3173</v>
      </c>
      <c r="J10" s="43">
        <v>3178</v>
      </c>
      <c r="K10" s="42">
        <f t="shared" si="2"/>
        <v>3175.5</v>
      </c>
      <c r="L10" s="44">
        <v>3013</v>
      </c>
      <c r="M10" s="43">
        <v>3018</v>
      </c>
      <c r="N10" s="42">
        <f t="shared" si="3"/>
        <v>3015.5</v>
      </c>
      <c r="O10" s="44">
        <v>3013</v>
      </c>
      <c r="P10" s="43">
        <v>3018</v>
      </c>
      <c r="Q10" s="42">
        <f t="shared" si="4"/>
        <v>3015.5</v>
      </c>
      <c r="R10" s="50">
        <v>3287</v>
      </c>
      <c r="S10" s="49">
        <v>1.3323</v>
      </c>
      <c r="T10" s="49">
        <v>1.1614</v>
      </c>
      <c r="U10" s="48">
        <v>157.65</v>
      </c>
      <c r="V10" s="41">
        <f t="shared" ref="V10:V30" si="6">D10/S10</f>
        <v>2467.1620505892065</v>
      </c>
      <c r="W10" s="41">
        <f t="shared" ref="W10:W30" si="7">G10/S10</f>
        <v>2478.4207761014786</v>
      </c>
      <c r="X10" s="47">
        <f t="shared" si="5"/>
        <v>2830.2049250904083</v>
      </c>
      <c r="Y10" s="46">
        <v>1.3324</v>
      </c>
    </row>
    <row r="11" spans="1:25" x14ac:dyDescent="0.2">
      <c r="B11" s="45">
        <v>46085</v>
      </c>
      <c r="C11" s="44">
        <v>3281.5</v>
      </c>
      <c r="D11" s="43">
        <v>3282</v>
      </c>
      <c r="E11" s="42">
        <f t="shared" si="0"/>
        <v>3281.75</v>
      </c>
      <c r="F11" s="44">
        <v>3302</v>
      </c>
      <c r="G11" s="43">
        <v>3304</v>
      </c>
      <c r="H11" s="42">
        <f t="shared" si="1"/>
        <v>3303</v>
      </c>
      <c r="I11" s="44">
        <v>3155</v>
      </c>
      <c r="J11" s="43">
        <v>3160</v>
      </c>
      <c r="K11" s="42">
        <f t="shared" si="2"/>
        <v>3157.5</v>
      </c>
      <c r="L11" s="44">
        <v>2995</v>
      </c>
      <c r="M11" s="43">
        <v>3000</v>
      </c>
      <c r="N11" s="42">
        <f t="shared" si="3"/>
        <v>2997.5</v>
      </c>
      <c r="O11" s="44">
        <v>2995</v>
      </c>
      <c r="P11" s="43">
        <v>3000</v>
      </c>
      <c r="Q11" s="42">
        <f t="shared" si="4"/>
        <v>2997.5</v>
      </c>
      <c r="R11" s="50">
        <v>3282</v>
      </c>
      <c r="S11" s="49">
        <v>1.3351999999999999</v>
      </c>
      <c r="T11" s="49">
        <v>1.163</v>
      </c>
      <c r="U11" s="48">
        <v>157.32</v>
      </c>
      <c r="V11" s="41">
        <f t="shared" si="6"/>
        <v>2458.058717795087</v>
      </c>
      <c r="W11" s="41">
        <f t="shared" si="7"/>
        <v>2474.5356500898743</v>
      </c>
      <c r="X11" s="47">
        <f t="shared" si="5"/>
        <v>2822.0120378331899</v>
      </c>
      <c r="Y11" s="46">
        <v>1.3353999999999999</v>
      </c>
    </row>
    <row r="12" spans="1:25" x14ac:dyDescent="0.2">
      <c r="B12" s="45">
        <v>46086</v>
      </c>
      <c r="C12" s="44">
        <v>3266</v>
      </c>
      <c r="D12" s="43">
        <v>3267</v>
      </c>
      <c r="E12" s="42">
        <f t="shared" si="0"/>
        <v>3266.5</v>
      </c>
      <c r="F12" s="44">
        <v>3286</v>
      </c>
      <c r="G12" s="43">
        <v>3288</v>
      </c>
      <c r="H12" s="42">
        <f t="shared" si="1"/>
        <v>3287</v>
      </c>
      <c r="I12" s="44">
        <v>3137</v>
      </c>
      <c r="J12" s="43">
        <v>3142</v>
      </c>
      <c r="K12" s="42">
        <f t="shared" si="2"/>
        <v>3139.5</v>
      </c>
      <c r="L12" s="44">
        <v>2977</v>
      </c>
      <c r="M12" s="43">
        <v>2982</v>
      </c>
      <c r="N12" s="42">
        <f t="shared" si="3"/>
        <v>2979.5</v>
      </c>
      <c r="O12" s="44">
        <v>2977</v>
      </c>
      <c r="P12" s="43">
        <v>2982</v>
      </c>
      <c r="Q12" s="42">
        <f t="shared" si="4"/>
        <v>2979.5</v>
      </c>
      <c r="R12" s="50">
        <v>3267</v>
      </c>
      <c r="S12" s="49">
        <v>1.3367</v>
      </c>
      <c r="T12" s="49">
        <v>1.1620999999999999</v>
      </c>
      <c r="U12" s="48">
        <v>157.44999999999999</v>
      </c>
      <c r="V12" s="41">
        <f t="shared" si="6"/>
        <v>2444.0787012792698</v>
      </c>
      <c r="W12" s="41">
        <f t="shared" si="7"/>
        <v>2459.7890326924517</v>
      </c>
      <c r="X12" s="47">
        <f t="shared" si="5"/>
        <v>2811.2899062042857</v>
      </c>
      <c r="Y12" s="46">
        <v>1.3368</v>
      </c>
    </row>
    <row r="13" spans="1:25" x14ac:dyDescent="0.2">
      <c r="B13" s="45">
        <v>46087</v>
      </c>
      <c r="C13" s="44">
        <v>3237.5</v>
      </c>
      <c r="D13" s="43">
        <v>3238</v>
      </c>
      <c r="E13" s="42">
        <f t="shared" si="0"/>
        <v>3237.75</v>
      </c>
      <c r="F13" s="44">
        <v>3262</v>
      </c>
      <c r="G13" s="43">
        <v>3263</v>
      </c>
      <c r="H13" s="42">
        <f t="shared" si="1"/>
        <v>3262.5</v>
      </c>
      <c r="I13" s="44">
        <v>3140</v>
      </c>
      <c r="J13" s="43">
        <v>3145</v>
      </c>
      <c r="K13" s="42">
        <f t="shared" si="2"/>
        <v>3142.5</v>
      </c>
      <c r="L13" s="44">
        <v>2998</v>
      </c>
      <c r="M13" s="43">
        <v>3003</v>
      </c>
      <c r="N13" s="42">
        <f t="shared" si="3"/>
        <v>3000.5</v>
      </c>
      <c r="O13" s="44">
        <v>2998</v>
      </c>
      <c r="P13" s="43">
        <v>3003</v>
      </c>
      <c r="Q13" s="42">
        <f t="shared" si="4"/>
        <v>3000.5</v>
      </c>
      <c r="R13" s="50">
        <v>3238</v>
      </c>
      <c r="S13" s="49">
        <v>1.3327</v>
      </c>
      <c r="T13" s="49">
        <v>1.1555</v>
      </c>
      <c r="U13" s="48">
        <v>158.01</v>
      </c>
      <c r="V13" s="41">
        <f t="shared" si="6"/>
        <v>2429.6540856907031</v>
      </c>
      <c r="W13" s="41">
        <f t="shared" si="7"/>
        <v>2448.4129961731824</v>
      </c>
      <c r="X13" s="47">
        <f t="shared" si="5"/>
        <v>2802.250108178278</v>
      </c>
      <c r="Y13" s="46">
        <v>1.3327</v>
      </c>
    </row>
    <row r="14" spans="1:25" x14ac:dyDescent="0.2">
      <c r="B14" s="45">
        <v>46090</v>
      </c>
      <c r="C14" s="44">
        <v>3318</v>
      </c>
      <c r="D14" s="43">
        <v>3320</v>
      </c>
      <c r="E14" s="42">
        <f t="shared" si="0"/>
        <v>3319</v>
      </c>
      <c r="F14" s="44">
        <v>3347</v>
      </c>
      <c r="G14" s="43">
        <v>3348</v>
      </c>
      <c r="H14" s="42">
        <f t="shared" si="1"/>
        <v>3347.5</v>
      </c>
      <c r="I14" s="44">
        <v>3202</v>
      </c>
      <c r="J14" s="43">
        <v>3207</v>
      </c>
      <c r="K14" s="42">
        <f t="shared" si="2"/>
        <v>3204.5</v>
      </c>
      <c r="L14" s="44">
        <v>3047</v>
      </c>
      <c r="M14" s="43">
        <v>3052</v>
      </c>
      <c r="N14" s="42">
        <f t="shared" si="3"/>
        <v>3049.5</v>
      </c>
      <c r="O14" s="44">
        <v>3047</v>
      </c>
      <c r="P14" s="43">
        <v>3052</v>
      </c>
      <c r="Q14" s="42">
        <f t="shared" si="4"/>
        <v>3049.5</v>
      </c>
      <c r="R14" s="50">
        <v>3320</v>
      </c>
      <c r="S14" s="49">
        <v>1.3351999999999999</v>
      </c>
      <c r="T14" s="49">
        <v>1.1554</v>
      </c>
      <c r="U14" s="48">
        <v>158.58000000000001</v>
      </c>
      <c r="V14" s="41">
        <f t="shared" si="6"/>
        <v>2486.5188735769925</v>
      </c>
      <c r="W14" s="41">
        <f t="shared" si="7"/>
        <v>2507.4895146794488</v>
      </c>
      <c r="X14" s="47">
        <f t="shared" si="5"/>
        <v>2873.4637355028563</v>
      </c>
      <c r="Y14" s="46">
        <v>1.335</v>
      </c>
    </row>
    <row r="15" spans="1:25" x14ac:dyDescent="0.2">
      <c r="B15" s="45">
        <v>46091</v>
      </c>
      <c r="C15" s="44">
        <v>3333.5</v>
      </c>
      <c r="D15" s="43">
        <v>3334</v>
      </c>
      <c r="E15" s="42">
        <f t="shared" si="0"/>
        <v>3333.75</v>
      </c>
      <c r="F15" s="44">
        <v>3364</v>
      </c>
      <c r="G15" s="43">
        <v>3366</v>
      </c>
      <c r="H15" s="42">
        <f t="shared" si="1"/>
        <v>3365</v>
      </c>
      <c r="I15" s="44">
        <v>3223</v>
      </c>
      <c r="J15" s="43">
        <v>3228</v>
      </c>
      <c r="K15" s="42">
        <f t="shared" si="2"/>
        <v>3225.5</v>
      </c>
      <c r="L15" s="44">
        <v>3063</v>
      </c>
      <c r="M15" s="43">
        <v>3068</v>
      </c>
      <c r="N15" s="42">
        <f t="shared" si="3"/>
        <v>3065.5</v>
      </c>
      <c r="O15" s="44">
        <v>3063</v>
      </c>
      <c r="P15" s="43">
        <v>3068</v>
      </c>
      <c r="Q15" s="42">
        <f t="shared" si="4"/>
        <v>3065.5</v>
      </c>
      <c r="R15" s="50">
        <v>3334</v>
      </c>
      <c r="S15" s="49">
        <v>1.3442000000000001</v>
      </c>
      <c r="T15" s="49">
        <v>1.1635</v>
      </c>
      <c r="U15" s="48">
        <v>157.81</v>
      </c>
      <c r="V15" s="41">
        <f t="shared" si="6"/>
        <v>2480.2856717750333</v>
      </c>
      <c r="W15" s="41">
        <f t="shared" si="7"/>
        <v>2504.0916530278232</v>
      </c>
      <c r="X15" s="47">
        <f t="shared" si="5"/>
        <v>2865.4920498495917</v>
      </c>
      <c r="Y15" s="46">
        <v>1.3442000000000001</v>
      </c>
    </row>
    <row r="16" spans="1:25" x14ac:dyDescent="0.2">
      <c r="B16" s="45">
        <v>46092</v>
      </c>
      <c r="C16" s="44">
        <v>3267.5</v>
      </c>
      <c r="D16" s="43">
        <v>3268</v>
      </c>
      <c r="E16" s="42">
        <f t="shared" si="0"/>
        <v>3267.75</v>
      </c>
      <c r="F16" s="44">
        <v>3304</v>
      </c>
      <c r="G16" s="43">
        <v>3305</v>
      </c>
      <c r="H16" s="42">
        <f t="shared" si="1"/>
        <v>3304.5</v>
      </c>
      <c r="I16" s="44">
        <v>3185</v>
      </c>
      <c r="J16" s="43">
        <v>3190</v>
      </c>
      <c r="K16" s="42">
        <f t="shared" si="2"/>
        <v>3187.5</v>
      </c>
      <c r="L16" s="44">
        <v>3010</v>
      </c>
      <c r="M16" s="43">
        <v>3015</v>
      </c>
      <c r="N16" s="42">
        <f t="shared" si="3"/>
        <v>3012.5</v>
      </c>
      <c r="O16" s="44">
        <v>3010</v>
      </c>
      <c r="P16" s="43">
        <v>3015</v>
      </c>
      <c r="Q16" s="42">
        <f t="shared" si="4"/>
        <v>3012.5</v>
      </c>
      <c r="R16" s="50">
        <v>3268</v>
      </c>
      <c r="S16" s="49">
        <v>1.3399000000000001</v>
      </c>
      <c r="T16" s="49">
        <v>1.1583000000000001</v>
      </c>
      <c r="U16" s="48">
        <v>158.62</v>
      </c>
      <c r="V16" s="41">
        <f t="shared" si="6"/>
        <v>2438.9879841779234</v>
      </c>
      <c r="W16" s="41">
        <f t="shared" si="7"/>
        <v>2466.6019852227778</v>
      </c>
      <c r="X16" s="47">
        <f t="shared" si="5"/>
        <v>2821.3761547094878</v>
      </c>
      <c r="Y16" s="46">
        <v>1.3398000000000001</v>
      </c>
    </row>
    <row r="17" spans="2:25" x14ac:dyDescent="0.2">
      <c r="B17" s="45">
        <v>46093</v>
      </c>
      <c r="C17" s="44">
        <v>3263.5</v>
      </c>
      <c r="D17" s="43">
        <v>3264</v>
      </c>
      <c r="E17" s="42">
        <f t="shared" si="0"/>
        <v>3263.75</v>
      </c>
      <c r="F17" s="44">
        <v>3314</v>
      </c>
      <c r="G17" s="43">
        <v>3315</v>
      </c>
      <c r="H17" s="42">
        <f t="shared" si="1"/>
        <v>3314.5</v>
      </c>
      <c r="I17" s="44">
        <v>3200</v>
      </c>
      <c r="J17" s="43">
        <v>3205</v>
      </c>
      <c r="K17" s="42">
        <f t="shared" si="2"/>
        <v>3202.5</v>
      </c>
      <c r="L17" s="44">
        <v>3025</v>
      </c>
      <c r="M17" s="43">
        <v>3030</v>
      </c>
      <c r="N17" s="42">
        <f t="shared" si="3"/>
        <v>3027.5</v>
      </c>
      <c r="O17" s="44">
        <v>3025</v>
      </c>
      <c r="P17" s="43">
        <v>3030</v>
      </c>
      <c r="Q17" s="42">
        <f t="shared" si="4"/>
        <v>3027.5</v>
      </c>
      <c r="R17" s="50">
        <v>3264</v>
      </c>
      <c r="S17" s="49">
        <v>1.3379000000000001</v>
      </c>
      <c r="T17" s="49">
        <v>1.1539999999999999</v>
      </c>
      <c r="U17" s="48">
        <v>158.9</v>
      </c>
      <c r="V17" s="41">
        <f t="shared" si="6"/>
        <v>2439.6442185514611</v>
      </c>
      <c r="W17" s="41">
        <f t="shared" si="7"/>
        <v>2477.7636594663277</v>
      </c>
      <c r="X17" s="47">
        <f t="shared" si="5"/>
        <v>2828.4228769497404</v>
      </c>
      <c r="Y17" s="46">
        <v>1.3378000000000001</v>
      </c>
    </row>
    <row r="18" spans="2:25" x14ac:dyDescent="0.2">
      <c r="B18" s="45">
        <v>46094</v>
      </c>
      <c r="C18" s="44">
        <v>3269.5</v>
      </c>
      <c r="D18" s="43">
        <v>3270</v>
      </c>
      <c r="E18" s="42">
        <f t="shared" si="0"/>
        <v>3269.75</v>
      </c>
      <c r="F18" s="44">
        <v>3308</v>
      </c>
      <c r="G18" s="43">
        <v>3309</v>
      </c>
      <c r="H18" s="42">
        <f t="shared" si="1"/>
        <v>3308.5</v>
      </c>
      <c r="I18" s="44">
        <v>3195</v>
      </c>
      <c r="J18" s="43">
        <v>3200</v>
      </c>
      <c r="K18" s="42">
        <f t="shared" si="2"/>
        <v>3197.5</v>
      </c>
      <c r="L18" s="44">
        <v>3020</v>
      </c>
      <c r="M18" s="43">
        <v>3025</v>
      </c>
      <c r="N18" s="42">
        <f t="shared" si="3"/>
        <v>3022.5</v>
      </c>
      <c r="O18" s="44">
        <v>3020</v>
      </c>
      <c r="P18" s="43">
        <v>3025</v>
      </c>
      <c r="Q18" s="42">
        <f t="shared" si="4"/>
        <v>3022.5</v>
      </c>
      <c r="R18" s="50">
        <v>3270</v>
      </c>
      <c r="S18" s="49">
        <v>1.3271999999999999</v>
      </c>
      <c r="T18" s="49">
        <v>1.1477999999999999</v>
      </c>
      <c r="U18" s="48">
        <v>159.34</v>
      </c>
      <c r="V18" s="41">
        <f t="shared" si="6"/>
        <v>2463.833634719711</v>
      </c>
      <c r="W18" s="41">
        <f t="shared" si="7"/>
        <v>2493.2188065099458</v>
      </c>
      <c r="X18" s="47">
        <f t="shared" si="5"/>
        <v>2848.9283847360171</v>
      </c>
      <c r="Y18" s="46">
        <v>1.3270999999999999</v>
      </c>
    </row>
    <row r="19" spans="2:25" x14ac:dyDescent="0.2">
      <c r="B19" s="45">
        <v>46097</v>
      </c>
      <c r="C19" s="44">
        <v>3238</v>
      </c>
      <c r="D19" s="43">
        <v>3240</v>
      </c>
      <c r="E19" s="42">
        <f t="shared" si="0"/>
        <v>3239</v>
      </c>
      <c r="F19" s="44">
        <v>3283</v>
      </c>
      <c r="G19" s="43">
        <v>3285</v>
      </c>
      <c r="H19" s="42">
        <f t="shared" si="1"/>
        <v>3284</v>
      </c>
      <c r="I19" s="44">
        <v>3170</v>
      </c>
      <c r="J19" s="43">
        <v>3175</v>
      </c>
      <c r="K19" s="42">
        <f t="shared" si="2"/>
        <v>3172.5</v>
      </c>
      <c r="L19" s="44">
        <v>2995</v>
      </c>
      <c r="M19" s="43">
        <v>3000</v>
      </c>
      <c r="N19" s="42">
        <f t="shared" si="3"/>
        <v>2997.5</v>
      </c>
      <c r="O19" s="44">
        <v>2995</v>
      </c>
      <c r="P19" s="43">
        <v>3000</v>
      </c>
      <c r="Q19" s="42">
        <f t="shared" si="4"/>
        <v>2997.5</v>
      </c>
      <c r="R19" s="50">
        <v>3240</v>
      </c>
      <c r="S19" s="49">
        <v>1.3278000000000001</v>
      </c>
      <c r="T19" s="49">
        <v>1.1474</v>
      </c>
      <c r="U19" s="48">
        <v>159.13999999999999</v>
      </c>
      <c r="V19" s="41">
        <f t="shared" si="6"/>
        <v>2440.126525079078</v>
      </c>
      <c r="W19" s="41">
        <f t="shared" si="7"/>
        <v>2474.0171712607321</v>
      </c>
      <c r="X19" s="47">
        <f t="shared" si="5"/>
        <v>2823.7754924176397</v>
      </c>
      <c r="Y19" s="46">
        <v>1.3277000000000001</v>
      </c>
    </row>
    <row r="20" spans="2:25" x14ac:dyDescent="0.2">
      <c r="B20" s="45">
        <v>46098</v>
      </c>
      <c r="C20" s="44">
        <v>3187</v>
      </c>
      <c r="D20" s="43">
        <v>3189</v>
      </c>
      <c r="E20" s="42">
        <f t="shared" si="0"/>
        <v>3188</v>
      </c>
      <c r="F20" s="44">
        <v>3226.5</v>
      </c>
      <c r="G20" s="43">
        <v>3227</v>
      </c>
      <c r="H20" s="42">
        <f t="shared" si="1"/>
        <v>3226.75</v>
      </c>
      <c r="I20" s="44">
        <v>3130</v>
      </c>
      <c r="J20" s="43">
        <v>3135</v>
      </c>
      <c r="K20" s="42">
        <f t="shared" si="2"/>
        <v>3132.5</v>
      </c>
      <c r="L20" s="44">
        <v>2955</v>
      </c>
      <c r="M20" s="43">
        <v>2960</v>
      </c>
      <c r="N20" s="42">
        <f t="shared" si="3"/>
        <v>2957.5</v>
      </c>
      <c r="O20" s="44">
        <v>2955</v>
      </c>
      <c r="P20" s="43">
        <v>2960</v>
      </c>
      <c r="Q20" s="42">
        <f t="shared" si="4"/>
        <v>2957.5</v>
      </c>
      <c r="R20" s="50">
        <v>3189</v>
      </c>
      <c r="S20" s="49">
        <v>1.3332999999999999</v>
      </c>
      <c r="T20" s="49">
        <v>1.1525000000000001</v>
      </c>
      <c r="U20" s="48">
        <v>159.04</v>
      </c>
      <c r="V20" s="41">
        <f t="shared" si="6"/>
        <v>2391.8097952448811</v>
      </c>
      <c r="W20" s="41">
        <f t="shared" si="7"/>
        <v>2420.3105077626942</v>
      </c>
      <c r="X20" s="47">
        <f t="shared" si="5"/>
        <v>2767.0281995661603</v>
      </c>
      <c r="Y20" s="46">
        <v>1.3331999999999999</v>
      </c>
    </row>
    <row r="21" spans="2:25" x14ac:dyDescent="0.2">
      <c r="B21" s="45">
        <v>46099</v>
      </c>
      <c r="C21" s="44">
        <v>3122</v>
      </c>
      <c r="D21" s="43">
        <v>3124</v>
      </c>
      <c r="E21" s="42">
        <f t="shared" si="0"/>
        <v>3123</v>
      </c>
      <c r="F21" s="44">
        <v>3165</v>
      </c>
      <c r="G21" s="43">
        <v>3165.5</v>
      </c>
      <c r="H21" s="42">
        <f t="shared" si="1"/>
        <v>3165.25</v>
      </c>
      <c r="I21" s="44">
        <v>3085</v>
      </c>
      <c r="J21" s="43">
        <v>3090</v>
      </c>
      <c r="K21" s="42">
        <f t="shared" si="2"/>
        <v>3087.5</v>
      </c>
      <c r="L21" s="44">
        <v>2950</v>
      </c>
      <c r="M21" s="43">
        <v>2955</v>
      </c>
      <c r="N21" s="42">
        <f t="shared" si="3"/>
        <v>2952.5</v>
      </c>
      <c r="O21" s="44">
        <v>2950</v>
      </c>
      <c r="P21" s="43">
        <v>2955</v>
      </c>
      <c r="Q21" s="42">
        <f t="shared" si="4"/>
        <v>2952.5</v>
      </c>
      <c r="R21" s="50">
        <v>3124</v>
      </c>
      <c r="S21" s="49">
        <v>1.3314999999999999</v>
      </c>
      <c r="T21" s="49">
        <v>1.1508</v>
      </c>
      <c r="U21" s="48">
        <v>159.44</v>
      </c>
      <c r="V21" s="41">
        <f t="shared" si="6"/>
        <v>2346.2260608336464</v>
      </c>
      <c r="W21" s="41">
        <f t="shared" si="7"/>
        <v>2377.3939166353739</v>
      </c>
      <c r="X21" s="47">
        <f t="shared" si="5"/>
        <v>2714.6332985749045</v>
      </c>
      <c r="Y21" s="46">
        <v>1.3313999999999999</v>
      </c>
    </row>
    <row r="22" spans="2:25" x14ac:dyDescent="0.2">
      <c r="B22" s="45">
        <v>46100</v>
      </c>
      <c r="C22" s="44">
        <v>3008</v>
      </c>
      <c r="D22" s="43">
        <v>3010</v>
      </c>
      <c r="E22" s="42">
        <f t="shared" si="0"/>
        <v>3009</v>
      </c>
      <c r="F22" s="44">
        <v>3035</v>
      </c>
      <c r="G22" s="43">
        <v>3037</v>
      </c>
      <c r="H22" s="42">
        <f t="shared" si="1"/>
        <v>3036</v>
      </c>
      <c r="I22" s="44">
        <v>2943</v>
      </c>
      <c r="J22" s="43">
        <v>2948</v>
      </c>
      <c r="K22" s="42">
        <f t="shared" si="2"/>
        <v>2945.5</v>
      </c>
      <c r="L22" s="44">
        <v>2808</v>
      </c>
      <c r="M22" s="43">
        <v>2813</v>
      </c>
      <c r="N22" s="42">
        <f t="shared" si="3"/>
        <v>2810.5</v>
      </c>
      <c r="O22" s="44">
        <v>2808</v>
      </c>
      <c r="P22" s="43">
        <v>2813</v>
      </c>
      <c r="Q22" s="42">
        <f t="shared" si="4"/>
        <v>2810.5</v>
      </c>
      <c r="R22" s="50">
        <v>3010</v>
      </c>
      <c r="S22" s="49">
        <v>1.33</v>
      </c>
      <c r="T22" s="49">
        <v>1.1488</v>
      </c>
      <c r="U22" s="48">
        <v>158.91</v>
      </c>
      <c r="V22" s="41">
        <f t="shared" si="6"/>
        <v>2263.1578947368421</v>
      </c>
      <c r="W22" s="41">
        <f t="shared" si="7"/>
        <v>2283.458646616541</v>
      </c>
      <c r="X22" s="47">
        <f t="shared" si="5"/>
        <v>2620.125348189415</v>
      </c>
      <c r="Y22" s="46">
        <v>1.3295999999999999</v>
      </c>
    </row>
    <row r="23" spans="2:25" x14ac:dyDescent="0.2">
      <c r="B23" s="45">
        <v>46101</v>
      </c>
      <c r="C23" s="44">
        <v>3065</v>
      </c>
      <c r="D23" s="43">
        <v>3065.5</v>
      </c>
      <c r="E23" s="42">
        <f t="shared" si="0"/>
        <v>3065.25</v>
      </c>
      <c r="F23" s="44">
        <v>3096</v>
      </c>
      <c r="G23" s="43">
        <v>3098</v>
      </c>
      <c r="H23" s="42">
        <f t="shared" si="1"/>
        <v>3097</v>
      </c>
      <c r="I23" s="44">
        <v>2995</v>
      </c>
      <c r="J23" s="43">
        <v>3000</v>
      </c>
      <c r="K23" s="42">
        <f t="shared" si="2"/>
        <v>2997.5</v>
      </c>
      <c r="L23" s="44">
        <v>2860</v>
      </c>
      <c r="M23" s="43">
        <v>2865</v>
      </c>
      <c r="N23" s="42">
        <f t="shared" si="3"/>
        <v>2862.5</v>
      </c>
      <c r="O23" s="44">
        <v>2860</v>
      </c>
      <c r="P23" s="43">
        <v>2865</v>
      </c>
      <c r="Q23" s="42">
        <f t="shared" si="4"/>
        <v>2862.5</v>
      </c>
      <c r="R23" s="50">
        <v>3065.5</v>
      </c>
      <c r="S23" s="49">
        <v>1.3382000000000001</v>
      </c>
      <c r="T23" s="49">
        <v>1.1565000000000001</v>
      </c>
      <c r="U23" s="48">
        <v>158.69999999999999</v>
      </c>
      <c r="V23" s="41">
        <f t="shared" si="6"/>
        <v>2290.7637124495591</v>
      </c>
      <c r="W23" s="41">
        <f>G23/S23</f>
        <v>2315.0500672545209</v>
      </c>
      <c r="X23" s="47">
        <f t="shared" si="5"/>
        <v>2650.6701253782962</v>
      </c>
      <c r="Y23" s="46">
        <v>1.3378000000000001</v>
      </c>
    </row>
    <row r="24" spans="2:25" x14ac:dyDescent="0.2">
      <c r="B24" s="45">
        <v>46104</v>
      </c>
      <c r="C24" s="44">
        <v>3039</v>
      </c>
      <c r="D24" s="43">
        <v>3040</v>
      </c>
      <c r="E24" s="42">
        <f t="shared" si="0"/>
        <v>3039.5</v>
      </c>
      <c r="F24" s="44">
        <v>3068</v>
      </c>
      <c r="G24" s="43">
        <v>3069</v>
      </c>
      <c r="H24" s="42">
        <f t="shared" si="1"/>
        <v>3068.5</v>
      </c>
      <c r="I24" s="44">
        <v>2958</v>
      </c>
      <c r="J24" s="43">
        <v>2963</v>
      </c>
      <c r="K24" s="42">
        <f t="shared" si="2"/>
        <v>2960.5</v>
      </c>
      <c r="L24" s="44">
        <v>2823</v>
      </c>
      <c r="M24" s="43">
        <v>2828</v>
      </c>
      <c r="N24" s="42">
        <f t="shared" si="3"/>
        <v>2825.5</v>
      </c>
      <c r="O24" s="44">
        <v>2823</v>
      </c>
      <c r="P24" s="43">
        <v>2828</v>
      </c>
      <c r="Q24" s="42">
        <f t="shared" si="4"/>
        <v>2825.5</v>
      </c>
      <c r="R24" s="50">
        <v>3040</v>
      </c>
      <c r="S24" s="49">
        <v>1.3429</v>
      </c>
      <c r="T24" s="49">
        <v>1.1612</v>
      </c>
      <c r="U24" s="48">
        <v>158.52000000000001</v>
      </c>
      <c r="V24" s="41">
        <f t="shared" si="6"/>
        <v>2263.7575396529896</v>
      </c>
      <c r="W24" s="41">
        <f t="shared" si="7"/>
        <v>2285.3525951299425</v>
      </c>
      <c r="X24" s="47">
        <f t="shared" si="5"/>
        <v>2617.981398553221</v>
      </c>
      <c r="Y24" s="46">
        <v>1.3425</v>
      </c>
    </row>
    <row r="25" spans="2:25" x14ac:dyDescent="0.2">
      <c r="B25" s="45">
        <v>46105</v>
      </c>
      <c r="C25" s="44">
        <v>3036.5</v>
      </c>
      <c r="D25" s="43">
        <v>3037</v>
      </c>
      <c r="E25" s="42">
        <f t="shared" si="0"/>
        <v>3036.75</v>
      </c>
      <c r="F25" s="44">
        <v>3053</v>
      </c>
      <c r="G25" s="43">
        <v>3055</v>
      </c>
      <c r="H25" s="42">
        <f t="shared" si="1"/>
        <v>3054</v>
      </c>
      <c r="I25" s="44">
        <v>2928</v>
      </c>
      <c r="J25" s="43">
        <v>2933</v>
      </c>
      <c r="K25" s="42">
        <f t="shared" si="2"/>
        <v>2930.5</v>
      </c>
      <c r="L25" s="44">
        <v>2793</v>
      </c>
      <c r="M25" s="43">
        <v>2798</v>
      </c>
      <c r="N25" s="42">
        <f t="shared" si="3"/>
        <v>2795.5</v>
      </c>
      <c r="O25" s="44">
        <v>2793</v>
      </c>
      <c r="P25" s="43">
        <v>2798</v>
      </c>
      <c r="Q25" s="42">
        <f t="shared" si="4"/>
        <v>2795.5</v>
      </c>
      <c r="R25" s="50">
        <v>3037</v>
      </c>
      <c r="S25" s="49">
        <v>1.3392999999999999</v>
      </c>
      <c r="T25" s="49">
        <v>1.1585000000000001</v>
      </c>
      <c r="U25" s="48">
        <v>158.82</v>
      </c>
      <c r="V25" s="41">
        <f t="shared" si="6"/>
        <v>2267.602478906892</v>
      </c>
      <c r="W25" s="41">
        <f t="shared" si="7"/>
        <v>2281.0423355484209</v>
      </c>
      <c r="X25" s="47">
        <f t="shared" si="5"/>
        <v>2621.4933103150624</v>
      </c>
      <c r="Y25" s="46">
        <v>1.3388</v>
      </c>
    </row>
    <row r="26" spans="2:25" x14ac:dyDescent="0.2">
      <c r="B26" s="45">
        <v>46106</v>
      </c>
      <c r="C26" s="44">
        <v>3046.5</v>
      </c>
      <c r="D26" s="43">
        <v>3047</v>
      </c>
      <c r="E26" s="42">
        <f t="shared" si="0"/>
        <v>3046.75</v>
      </c>
      <c r="F26" s="44">
        <v>3058</v>
      </c>
      <c r="G26" s="43">
        <v>3060</v>
      </c>
      <c r="H26" s="42">
        <f t="shared" si="1"/>
        <v>3059</v>
      </c>
      <c r="I26" s="44">
        <v>2945</v>
      </c>
      <c r="J26" s="43">
        <v>2950</v>
      </c>
      <c r="K26" s="42">
        <f t="shared" si="2"/>
        <v>2947.5</v>
      </c>
      <c r="L26" s="44">
        <v>2810</v>
      </c>
      <c r="M26" s="43">
        <v>2815</v>
      </c>
      <c r="N26" s="42">
        <f t="shared" si="3"/>
        <v>2812.5</v>
      </c>
      <c r="O26" s="44">
        <v>2810</v>
      </c>
      <c r="P26" s="43">
        <v>2815</v>
      </c>
      <c r="Q26" s="42">
        <f t="shared" si="4"/>
        <v>2812.5</v>
      </c>
      <c r="R26" s="50">
        <v>3047</v>
      </c>
      <c r="S26" s="49">
        <v>1.3393999999999999</v>
      </c>
      <c r="T26" s="49">
        <v>1.1592</v>
      </c>
      <c r="U26" s="48">
        <v>159.03</v>
      </c>
      <c r="V26" s="41">
        <f t="shared" si="6"/>
        <v>2274.8992086008661</v>
      </c>
      <c r="W26" s="41">
        <f t="shared" si="7"/>
        <v>2284.6050470359864</v>
      </c>
      <c r="X26" s="47">
        <f t="shared" si="5"/>
        <v>2628.5369220151829</v>
      </c>
      <c r="Y26" s="46">
        <v>1.339</v>
      </c>
    </row>
    <row r="27" spans="2:25" x14ac:dyDescent="0.2">
      <c r="B27" s="45">
        <v>46107</v>
      </c>
      <c r="C27" s="44">
        <v>3076</v>
      </c>
      <c r="D27" s="43">
        <v>3077</v>
      </c>
      <c r="E27" s="42">
        <f t="shared" si="0"/>
        <v>3076.5</v>
      </c>
      <c r="F27" s="44">
        <v>3090</v>
      </c>
      <c r="G27" s="43">
        <v>3092</v>
      </c>
      <c r="H27" s="42">
        <f t="shared" si="1"/>
        <v>3091</v>
      </c>
      <c r="I27" s="44">
        <v>2943</v>
      </c>
      <c r="J27" s="43">
        <v>2948</v>
      </c>
      <c r="K27" s="42">
        <f t="shared" si="2"/>
        <v>2945.5</v>
      </c>
      <c r="L27" s="44">
        <v>2808</v>
      </c>
      <c r="M27" s="43">
        <v>2813</v>
      </c>
      <c r="N27" s="42">
        <f t="shared" si="3"/>
        <v>2810.5</v>
      </c>
      <c r="O27" s="44">
        <v>2808</v>
      </c>
      <c r="P27" s="43">
        <v>2813</v>
      </c>
      <c r="Q27" s="42">
        <f t="shared" si="4"/>
        <v>2810.5</v>
      </c>
      <c r="R27" s="50">
        <v>3077</v>
      </c>
      <c r="S27" s="49">
        <v>1.3331</v>
      </c>
      <c r="T27" s="49">
        <v>1.1535</v>
      </c>
      <c r="U27" s="48">
        <v>159.63999999999999</v>
      </c>
      <c r="V27" s="41">
        <f t="shared" si="6"/>
        <v>2308.1539269372142</v>
      </c>
      <c r="W27" s="41">
        <f t="shared" si="7"/>
        <v>2319.4058960318057</v>
      </c>
      <c r="X27" s="47">
        <f t="shared" si="5"/>
        <v>2667.5335934113568</v>
      </c>
      <c r="Y27" s="46">
        <v>1.3326</v>
      </c>
    </row>
    <row r="28" spans="2:25" x14ac:dyDescent="0.2">
      <c r="B28" s="45">
        <v>46108</v>
      </c>
      <c r="C28" s="44">
        <v>3073</v>
      </c>
      <c r="D28" s="43">
        <v>3075</v>
      </c>
      <c r="E28" s="42">
        <f t="shared" si="0"/>
        <v>3074</v>
      </c>
      <c r="F28" s="44">
        <v>3082</v>
      </c>
      <c r="G28" s="43">
        <v>3084</v>
      </c>
      <c r="H28" s="42">
        <f t="shared" si="1"/>
        <v>3083</v>
      </c>
      <c r="I28" s="44">
        <v>2933</v>
      </c>
      <c r="J28" s="43">
        <v>2938</v>
      </c>
      <c r="K28" s="42">
        <f t="shared" si="2"/>
        <v>2935.5</v>
      </c>
      <c r="L28" s="44">
        <v>2798</v>
      </c>
      <c r="M28" s="43">
        <v>2803</v>
      </c>
      <c r="N28" s="42">
        <f t="shared" si="3"/>
        <v>2800.5</v>
      </c>
      <c r="O28" s="44">
        <v>2798</v>
      </c>
      <c r="P28" s="43">
        <v>2803</v>
      </c>
      <c r="Q28" s="42">
        <f t="shared" si="4"/>
        <v>2800.5</v>
      </c>
      <c r="R28" s="50">
        <v>3075</v>
      </c>
      <c r="S28" s="49">
        <v>1.3283</v>
      </c>
      <c r="T28" s="49">
        <v>1.1516</v>
      </c>
      <c r="U28" s="48">
        <v>159.88</v>
      </c>
      <c r="V28" s="41">
        <f t="shared" si="6"/>
        <v>2314.9890837913122</v>
      </c>
      <c r="W28" s="41">
        <f t="shared" si="7"/>
        <v>2321.7646615975304</v>
      </c>
      <c r="X28" s="47">
        <f t="shared" si="5"/>
        <v>2670.1979854116012</v>
      </c>
      <c r="Y28" s="46">
        <v>1.3279000000000001</v>
      </c>
    </row>
    <row r="29" spans="2:25" x14ac:dyDescent="0.2">
      <c r="B29" s="45">
        <v>46111</v>
      </c>
      <c r="C29" s="44">
        <v>3159</v>
      </c>
      <c r="D29" s="43">
        <v>3161</v>
      </c>
      <c r="E29" s="42">
        <f t="shared" si="0"/>
        <v>3160</v>
      </c>
      <c r="F29" s="44">
        <v>3158</v>
      </c>
      <c r="G29" s="43">
        <v>3159</v>
      </c>
      <c r="H29" s="42">
        <f t="shared" si="1"/>
        <v>3158.5</v>
      </c>
      <c r="I29" s="44">
        <v>3020</v>
      </c>
      <c r="J29" s="43">
        <v>3025</v>
      </c>
      <c r="K29" s="42">
        <f t="shared" si="2"/>
        <v>3022.5</v>
      </c>
      <c r="L29" s="44">
        <v>2885</v>
      </c>
      <c r="M29" s="43">
        <v>2890</v>
      </c>
      <c r="N29" s="42">
        <f t="shared" si="3"/>
        <v>2887.5</v>
      </c>
      <c r="O29" s="44">
        <v>2885</v>
      </c>
      <c r="P29" s="43">
        <v>2890</v>
      </c>
      <c r="Q29" s="42">
        <f t="shared" si="4"/>
        <v>2887.5</v>
      </c>
      <c r="R29" s="50">
        <v>3161</v>
      </c>
      <c r="S29" s="49">
        <v>1.3231999999999999</v>
      </c>
      <c r="T29" s="49">
        <v>1.1485000000000001</v>
      </c>
      <c r="U29" s="48">
        <v>159.52000000000001</v>
      </c>
      <c r="V29" s="41">
        <f t="shared" si="6"/>
        <v>2388.9056831922612</v>
      </c>
      <c r="W29" s="41">
        <f t="shared" si="7"/>
        <v>2387.3941958887544</v>
      </c>
      <c r="X29" s="47">
        <f t="shared" si="5"/>
        <v>2752.2855898998691</v>
      </c>
      <c r="Y29" s="46">
        <v>1.3228</v>
      </c>
    </row>
    <row r="30" spans="2:25" x14ac:dyDescent="0.2">
      <c r="B30" s="45">
        <v>46112</v>
      </c>
      <c r="C30" s="44">
        <v>3184</v>
      </c>
      <c r="D30" s="43">
        <v>3184.5</v>
      </c>
      <c r="E30" s="42">
        <f t="shared" si="0"/>
        <v>3184.25</v>
      </c>
      <c r="F30" s="44">
        <v>3185</v>
      </c>
      <c r="G30" s="43">
        <v>3186</v>
      </c>
      <c r="H30" s="42">
        <f t="shared" si="1"/>
        <v>3185.5</v>
      </c>
      <c r="I30" s="44">
        <v>3045</v>
      </c>
      <c r="J30" s="43">
        <v>3050</v>
      </c>
      <c r="K30" s="42">
        <f t="shared" si="2"/>
        <v>3047.5</v>
      </c>
      <c r="L30" s="44">
        <v>2900</v>
      </c>
      <c r="M30" s="43">
        <v>2905</v>
      </c>
      <c r="N30" s="42">
        <f t="shared" si="3"/>
        <v>2902.5</v>
      </c>
      <c r="O30" s="44">
        <v>2900</v>
      </c>
      <c r="P30" s="43">
        <v>2905</v>
      </c>
      <c r="Q30" s="42">
        <f t="shared" si="4"/>
        <v>2902.5</v>
      </c>
      <c r="R30" s="50">
        <v>3184.5</v>
      </c>
      <c r="S30" s="49">
        <v>1.3234999999999999</v>
      </c>
      <c r="T30" s="49">
        <v>1.1491</v>
      </c>
      <c r="U30" s="48">
        <v>159.41999999999999</v>
      </c>
      <c r="V30" s="41">
        <f t="shared" si="6"/>
        <v>2406.1201360030223</v>
      </c>
      <c r="W30" s="41">
        <f t="shared" si="7"/>
        <v>2407.2534945221005</v>
      </c>
      <c r="X30" s="47">
        <f t="shared" si="5"/>
        <v>2771.299277695588</v>
      </c>
      <c r="Y30" s="46">
        <v>1.3230999999999999</v>
      </c>
    </row>
    <row r="31" spans="2:25" x14ac:dyDescent="0.2">
      <c r="B31" s="40" t="s">
        <v>11</v>
      </c>
      <c r="C31" s="39">
        <f>ROUND(AVERAGE(C9:C30),2)</f>
        <v>3186.77</v>
      </c>
      <c r="D31" s="38">
        <f>ROUND(AVERAGE(D9:D30),2)</f>
        <v>3187.91</v>
      </c>
      <c r="E31" s="37">
        <f>ROUND(AVERAGE(C31:D31),2)</f>
        <v>3187.34</v>
      </c>
      <c r="F31" s="39">
        <f>ROUND(AVERAGE(F9:F30),2)</f>
        <v>3211.52</v>
      </c>
      <c r="G31" s="38">
        <f>ROUND(AVERAGE(G9:G30),2)</f>
        <v>3212.98</v>
      </c>
      <c r="H31" s="37">
        <f>ROUND(AVERAGE(F31:G31),2)</f>
        <v>3212.25</v>
      </c>
      <c r="I31" s="39">
        <f>ROUND(AVERAGE(I9:I30),2)</f>
        <v>3087.82</v>
      </c>
      <c r="J31" s="38">
        <f>ROUND(AVERAGE(J9:J30),2)</f>
        <v>3092.82</v>
      </c>
      <c r="K31" s="37">
        <f>ROUND(AVERAGE(I31:J31),2)</f>
        <v>3090.32</v>
      </c>
      <c r="L31" s="39">
        <f>ROUND(AVERAGE(L9:L30),2)</f>
        <v>2936.36</v>
      </c>
      <c r="M31" s="38">
        <f>ROUND(AVERAGE(M9:M30),2)</f>
        <v>2941.36</v>
      </c>
      <c r="N31" s="37">
        <f>ROUND(AVERAGE(L31:M31),2)</f>
        <v>2938.86</v>
      </c>
      <c r="O31" s="39">
        <f>ROUND(AVERAGE(O9:O30),2)</f>
        <v>2936.36</v>
      </c>
      <c r="P31" s="38">
        <f>ROUND(AVERAGE(P9:P30),2)</f>
        <v>2941.36</v>
      </c>
      <c r="Q31" s="37">
        <f>ROUND(AVERAGE(O31:P31),2)</f>
        <v>2938.86</v>
      </c>
      <c r="R31" s="36">
        <f>ROUND(AVERAGE(R9:R30),2)</f>
        <v>3187.91</v>
      </c>
      <c r="S31" s="35">
        <f>ROUND(AVERAGE(S9:S30),4)</f>
        <v>1.3342000000000001</v>
      </c>
      <c r="T31" s="34">
        <f>ROUND(AVERAGE(T9:T30),4)</f>
        <v>1.1558999999999999</v>
      </c>
      <c r="U31" s="115">
        <f>ROUND(AVERAGE(U9:U30),2)</f>
        <v>158.69</v>
      </c>
      <c r="V31" s="33">
        <f>AVERAGE(V9:V30)</f>
        <v>2389.4758382288155</v>
      </c>
      <c r="W31" s="33">
        <f>AVERAGE(W9:W30)</f>
        <v>2408.2525430708029</v>
      </c>
      <c r="X31" s="33">
        <f>AVERAGE(X9:X30)</f>
        <v>2757.9403484143845</v>
      </c>
      <c r="Y31" s="32">
        <f>AVERAGE(Y9:Y30)</f>
        <v>1.3339772727272727</v>
      </c>
    </row>
    <row r="32" spans="2:25" x14ac:dyDescent="0.2">
      <c r="B32" s="31" t="s">
        <v>12</v>
      </c>
      <c r="C32" s="30">
        <f t="shared" ref="C32:Y32" si="8">MAX(C9:C30)</f>
        <v>3353</v>
      </c>
      <c r="D32" s="29">
        <f t="shared" si="8"/>
        <v>3354</v>
      </c>
      <c r="E32" s="28">
        <f t="shared" si="8"/>
        <v>3353.5</v>
      </c>
      <c r="F32" s="30">
        <f t="shared" si="8"/>
        <v>3367</v>
      </c>
      <c r="G32" s="29">
        <f t="shared" si="8"/>
        <v>3368</v>
      </c>
      <c r="H32" s="28">
        <f t="shared" si="8"/>
        <v>3367.5</v>
      </c>
      <c r="I32" s="30">
        <f t="shared" si="8"/>
        <v>3227</v>
      </c>
      <c r="J32" s="29">
        <f t="shared" si="8"/>
        <v>3232</v>
      </c>
      <c r="K32" s="28">
        <f t="shared" si="8"/>
        <v>3229.5</v>
      </c>
      <c r="L32" s="30">
        <f t="shared" si="8"/>
        <v>3067</v>
      </c>
      <c r="M32" s="29">
        <f t="shared" si="8"/>
        <v>3072</v>
      </c>
      <c r="N32" s="28">
        <f t="shared" si="8"/>
        <v>3069.5</v>
      </c>
      <c r="O32" s="30">
        <f t="shared" si="8"/>
        <v>3067</v>
      </c>
      <c r="P32" s="29">
        <f t="shared" si="8"/>
        <v>3072</v>
      </c>
      <c r="Q32" s="28">
        <f t="shared" si="8"/>
        <v>3069.5</v>
      </c>
      <c r="R32" s="27">
        <f t="shared" si="8"/>
        <v>3354</v>
      </c>
      <c r="S32" s="26">
        <f t="shared" si="8"/>
        <v>1.3442000000000001</v>
      </c>
      <c r="T32" s="25">
        <f t="shared" si="8"/>
        <v>1.1704000000000001</v>
      </c>
      <c r="U32" s="24">
        <f t="shared" si="8"/>
        <v>159.88</v>
      </c>
      <c r="V32" s="23">
        <f t="shared" si="8"/>
        <v>2503.7324574499853</v>
      </c>
      <c r="W32" s="23">
        <f t="shared" si="8"/>
        <v>2514.1833383099433</v>
      </c>
      <c r="X32" s="23">
        <f t="shared" si="8"/>
        <v>2873.4637355028563</v>
      </c>
      <c r="Y32" s="22">
        <f t="shared" si="8"/>
        <v>1.3442000000000001</v>
      </c>
    </row>
    <row r="33" spans="2:25" ht="13.5" thickBot="1" x14ac:dyDescent="0.25">
      <c r="B33" s="21" t="s">
        <v>13</v>
      </c>
      <c r="C33" s="20">
        <f t="shared" ref="C33:Y33" si="9">MIN(C9:C30)</f>
        <v>3008</v>
      </c>
      <c r="D33" s="19">
        <f t="shared" si="9"/>
        <v>3010</v>
      </c>
      <c r="E33" s="18">
        <f t="shared" si="9"/>
        <v>3009</v>
      </c>
      <c r="F33" s="20">
        <f t="shared" si="9"/>
        <v>3035</v>
      </c>
      <c r="G33" s="19">
        <f t="shared" si="9"/>
        <v>3037</v>
      </c>
      <c r="H33" s="18">
        <f t="shared" si="9"/>
        <v>3036</v>
      </c>
      <c r="I33" s="20">
        <f t="shared" si="9"/>
        <v>2928</v>
      </c>
      <c r="J33" s="19">
        <f t="shared" si="9"/>
        <v>2933</v>
      </c>
      <c r="K33" s="18">
        <f t="shared" si="9"/>
        <v>2930.5</v>
      </c>
      <c r="L33" s="20">
        <f t="shared" si="9"/>
        <v>2793</v>
      </c>
      <c r="M33" s="19">
        <f t="shared" si="9"/>
        <v>2798</v>
      </c>
      <c r="N33" s="18">
        <f t="shared" si="9"/>
        <v>2795.5</v>
      </c>
      <c r="O33" s="20">
        <f t="shared" si="9"/>
        <v>2793</v>
      </c>
      <c r="P33" s="19">
        <f t="shared" si="9"/>
        <v>2798</v>
      </c>
      <c r="Q33" s="18">
        <f t="shared" si="9"/>
        <v>2795.5</v>
      </c>
      <c r="R33" s="17">
        <f t="shared" si="9"/>
        <v>3010</v>
      </c>
      <c r="S33" s="16">
        <f t="shared" si="9"/>
        <v>1.3231999999999999</v>
      </c>
      <c r="T33" s="15">
        <f t="shared" si="9"/>
        <v>1.1474</v>
      </c>
      <c r="U33" s="14">
        <f t="shared" si="9"/>
        <v>157.32</v>
      </c>
      <c r="V33" s="13">
        <f t="shared" si="9"/>
        <v>2263.1578947368421</v>
      </c>
      <c r="W33" s="13">
        <f t="shared" si="9"/>
        <v>2281.0423355484209</v>
      </c>
      <c r="X33" s="13">
        <f t="shared" si="9"/>
        <v>2617.981398553221</v>
      </c>
      <c r="Y33" s="12">
        <f t="shared" si="9"/>
        <v>1.3228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46083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46083</v>
      </c>
      <c r="C9" s="44">
        <v>1933</v>
      </c>
      <c r="D9" s="43">
        <v>1934</v>
      </c>
      <c r="E9" s="42">
        <f t="shared" ref="E9:E30" si="0">AVERAGE(C9:D9)</f>
        <v>1933.5</v>
      </c>
      <c r="F9" s="44">
        <v>1977.5</v>
      </c>
      <c r="G9" s="43">
        <v>1978</v>
      </c>
      <c r="H9" s="42">
        <f t="shared" ref="H9:H30" si="1">AVERAGE(F9:G9)</f>
        <v>1977.75</v>
      </c>
      <c r="I9" s="44">
        <v>2143</v>
      </c>
      <c r="J9" s="43">
        <v>2148</v>
      </c>
      <c r="K9" s="42">
        <f t="shared" ref="K9:K30" si="2">AVERAGE(I9:J9)</f>
        <v>2145.5</v>
      </c>
      <c r="L9" s="44">
        <v>2205</v>
      </c>
      <c r="M9" s="43">
        <v>2210</v>
      </c>
      <c r="N9" s="42">
        <f t="shared" ref="N9:N30" si="3">AVERAGE(L9:M9)</f>
        <v>2207.5</v>
      </c>
      <c r="O9" s="44">
        <v>2210</v>
      </c>
      <c r="P9" s="43">
        <v>2215</v>
      </c>
      <c r="Q9" s="42">
        <f t="shared" ref="Q9:Q30" si="4">AVERAGE(O9:P9)</f>
        <v>2212.5</v>
      </c>
      <c r="R9" s="50">
        <v>1934</v>
      </c>
      <c r="S9" s="49">
        <v>1.3395999999999999</v>
      </c>
      <c r="T9" s="51">
        <v>1.1704000000000001</v>
      </c>
      <c r="U9" s="48">
        <v>157.38</v>
      </c>
      <c r="V9" s="41">
        <v>1443.71</v>
      </c>
      <c r="W9" s="41">
        <v>1476.23</v>
      </c>
      <c r="X9" s="47">
        <f t="shared" ref="X9:X30" si="5">R9/T9</f>
        <v>1652.4265208475733</v>
      </c>
      <c r="Y9" s="46">
        <v>1.3399000000000001</v>
      </c>
    </row>
    <row r="10" spans="1:25" x14ac:dyDescent="0.2">
      <c r="B10" s="45">
        <v>46084</v>
      </c>
      <c r="C10" s="44">
        <v>1901</v>
      </c>
      <c r="D10" s="43">
        <v>1902</v>
      </c>
      <c r="E10" s="42">
        <f t="shared" si="0"/>
        <v>1901.5</v>
      </c>
      <c r="F10" s="44">
        <v>1945.5</v>
      </c>
      <c r="G10" s="43">
        <v>1946</v>
      </c>
      <c r="H10" s="42">
        <f t="shared" si="1"/>
        <v>1945.75</v>
      </c>
      <c r="I10" s="44">
        <v>2113</v>
      </c>
      <c r="J10" s="43">
        <v>2118</v>
      </c>
      <c r="K10" s="42">
        <f t="shared" si="2"/>
        <v>2115.5</v>
      </c>
      <c r="L10" s="44">
        <v>2173</v>
      </c>
      <c r="M10" s="43">
        <v>2178</v>
      </c>
      <c r="N10" s="42">
        <f t="shared" si="3"/>
        <v>2175.5</v>
      </c>
      <c r="O10" s="44">
        <v>2178</v>
      </c>
      <c r="P10" s="43">
        <v>2183</v>
      </c>
      <c r="Q10" s="42">
        <f t="shared" si="4"/>
        <v>2180.5</v>
      </c>
      <c r="R10" s="50">
        <v>1902</v>
      </c>
      <c r="S10" s="49">
        <v>1.3323</v>
      </c>
      <c r="T10" s="49">
        <v>1.1614</v>
      </c>
      <c r="U10" s="48">
        <v>157.65</v>
      </c>
      <c r="V10" s="41">
        <v>1427.61</v>
      </c>
      <c r="W10" s="41">
        <v>1460.52</v>
      </c>
      <c r="X10" s="47">
        <f t="shared" si="5"/>
        <v>1637.6786636817635</v>
      </c>
      <c r="Y10" s="46">
        <v>1.3324</v>
      </c>
    </row>
    <row r="11" spans="1:25" x14ac:dyDescent="0.2">
      <c r="B11" s="45">
        <v>46085</v>
      </c>
      <c r="C11" s="44">
        <v>1902</v>
      </c>
      <c r="D11" s="43">
        <v>1903</v>
      </c>
      <c r="E11" s="42">
        <f t="shared" si="0"/>
        <v>1902.5</v>
      </c>
      <c r="F11" s="44">
        <v>1951</v>
      </c>
      <c r="G11" s="43">
        <v>1953</v>
      </c>
      <c r="H11" s="42">
        <f t="shared" si="1"/>
        <v>1952</v>
      </c>
      <c r="I11" s="44">
        <v>2115</v>
      </c>
      <c r="J11" s="43">
        <v>2120</v>
      </c>
      <c r="K11" s="42">
        <f t="shared" si="2"/>
        <v>2117.5</v>
      </c>
      <c r="L11" s="44">
        <v>2177</v>
      </c>
      <c r="M11" s="43">
        <v>2182</v>
      </c>
      <c r="N11" s="42">
        <f t="shared" si="3"/>
        <v>2179.5</v>
      </c>
      <c r="O11" s="44">
        <v>2182</v>
      </c>
      <c r="P11" s="43">
        <v>2187</v>
      </c>
      <c r="Q11" s="42">
        <f t="shared" si="4"/>
        <v>2184.5</v>
      </c>
      <c r="R11" s="50">
        <v>1903</v>
      </c>
      <c r="S11" s="49">
        <v>1.3351999999999999</v>
      </c>
      <c r="T11" s="49">
        <v>1.163</v>
      </c>
      <c r="U11" s="48">
        <v>157.32</v>
      </c>
      <c r="V11" s="41">
        <v>1425.25</v>
      </c>
      <c r="W11" s="41">
        <v>1462.48</v>
      </c>
      <c r="X11" s="47">
        <f t="shared" si="5"/>
        <v>1636.2854686156491</v>
      </c>
      <c r="Y11" s="46">
        <v>1.3353999999999999</v>
      </c>
    </row>
    <row r="12" spans="1:25" x14ac:dyDescent="0.2">
      <c r="B12" s="45">
        <v>46086</v>
      </c>
      <c r="C12" s="44">
        <v>1904</v>
      </c>
      <c r="D12" s="43">
        <v>1904.5</v>
      </c>
      <c r="E12" s="42">
        <f t="shared" si="0"/>
        <v>1904.25</v>
      </c>
      <c r="F12" s="44">
        <v>1947.5</v>
      </c>
      <c r="G12" s="43">
        <v>1948</v>
      </c>
      <c r="H12" s="42">
        <f t="shared" si="1"/>
        <v>1947.75</v>
      </c>
      <c r="I12" s="44">
        <v>2113</v>
      </c>
      <c r="J12" s="43">
        <v>2118</v>
      </c>
      <c r="K12" s="42">
        <f t="shared" si="2"/>
        <v>2115.5</v>
      </c>
      <c r="L12" s="44">
        <v>2175</v>
      </c>
      <c r="M12" s="43">
        <v>2180</v>
      </c>
      <c r="N12" s="42">
        <f t="shared" si="3"/>
        <v>2177.5</v>
      </c>
      <c r="O12" s="44">
        <v>2180</v>
      </c>
      <c r="P12" s="43">
        <v>2185</v>
      </c>
      <c r="Q12" s="42">
        <f t="shared" si="4"/>
        <v>2182.5</v>
      </c>
      <c r="R12" s="50">
        <v>1904.5</v>
      </c>
      <c r="S12" s="49">
        <v>1.3367</v>
      </c>
      <c r="T12" s="49">
        <v>1.1620999999999999</v>
      </c>
      <c r="U12" s="48">
        <v>157.44999999999999</v>
      </c>
      <c r="V12" s="41">
        <v>1424.78</v>
      </c>
      <c r="W12" s="41">
        <v>1457.21</v>
      </c>
      <c r="X12" s="47">
        <f t="shared" si="5"/>
        <v>1638.8434730229758</v>
      </c>
      <c r="Y12" s="46">
        <v>1.3368</v>
      </c>
    </row>
    <row r="13" spans="1:25" x14ac:dyDescent="0.2">
      <c r="B13" s="45">
        <v>46087</v>
      </c>
      <c r="C13" s="44">
        <v>1900</v>
      </c>
      <c r="D13" s="43">
        <v>1900.5</v>
      </c>
      <c r="E13" s="42">
        <f t="shared" si="0"/>
        <v>1900.25</v>
      </c>
      <c r="F13" s="44">
        <v>1940.5</v>
      </c>
      <c r="G13" s="43">
        <v>1941.5</v>
      </c>
      <c r="H13" s="42">
        <f t="shared" si="1"/>
        <v>1941</v>
      </c>
      <c r="I13" s="44">
        <v>2098</v>
      </c>
      <c r="J13" s="43">
        <v>2103</v>
      </c>
      <c r="K13" s="42">
        <f t="shared" si="2"/>
        <v>2100.5</v>
      </c>
      <c r="L13" s="44">
        <v>2163</v>
      </c>
      <c r="M13" s="43">
        <v>2168</v>
      </c>
      <c r="N13" s="42">
        <f t="shared" si="3"/>
        <v>2165.5</v>
      </c>
      <c r="O13" s="44">
        <v>2168</v>
      </c>
      <c r="P13" s="43">
        <v>2173</v>
      </c>
      <c r="Q13" s="42">
        <f t="shared" si="4"/>
        <v>2170.5</v>
      </c>
      <c r="R13" s="50">
        <v>1900.5</v>
      </c>
      <c r="S13" s="49">
        <v>1.3327</v>
      </c>
      <c r="T13" s="49">
        <v>1.1555</v>
      </c>
      <c r="U13" s="48">
        <v>158.01</v>
      </c>
      <c r="V13" s="41">
        <v>1426.05</v>
      </c>
      <c r="W13" s="41">
        <v>1456.82</v>
      </c>
      <c r="X13" s="47">
        <f t="shared" si="5"/>
        <v>1644.7425356988317</v>
      </c>
      <c r="Y13" s="46">
        <v>1.3327</v>
      </c>
    </row>
    <row r="14" spans="1:25" x14ac:dyDescent="0.2">
      <c r="B14" s="45">
        <v>46090</v>
      </c>
      <c r="C14" s="44">
        <v>1893.5</v>
      </c>
      <c r="D14" s="43">
        <v>1894.5</v>
      </c>
      <c r="E14" s="42">
        <f t="shared" si="0"/>
        <v>1894</v>
      </c>
      <c r="F14" s="44">
        <v>1936</v>
      </c>
      <c r="G14" s="43">
        <v>1937</v>
      </c>
      <c r="H14" s="42">
        <f t="shared" si="1"/>
        <v>1936.5</v>
      </c>
      <c r="I14" s="44">
        <v>2102</v>
      </c>
      <c r="J14" s="43">
        <v>2107</v>
      </c>
      <c r="K14" s="42">
        <f t="shared" si="2"/>
        <v>2104.5</v>
      </c>
      <c r="L14" s="44">
        <v>2168</v>
      </c>
      <c r="M14" s="43">
        <v>2173</v>
      </c>
      <c r="N14" s="42">
        <f t="shared" si="3"/>
        <v>2170.5</v>
      </c>
      <c r="O14" s="44">
        <v>2173</v>
      </c>
      <c r="P14" s="43">
        <v>2178</v>
      </c>
      <c r="Q14" s="42">
        <f t="shared" si="4"/>
        <v>2175.5</v>
      </c>
      <c r="R14" s="50">
        <v>1894.5</v>
      </c>
      <c r="S14" s="49">
        <v>1.3351999999999999</v>
      </c>
      <c r="T14" s="49">
        <v>1.1554</v>
      </c>
      <c r="U14" s="48">
        <v>158.58000000000001</v>
      </c>
      <c r="V14" s="41">
        <v>1418.89</v>
      </c>
      <c r="W14" s="41">
        <v>1450.94</v>
      </c>
      <c r="X14" s="47">
        <f t="shared" si="5"/>
        <v>1639.6918815994461</v>
      </c>
      <c r="Y14" s="46">
        <v>1.335</v>
      </c>
    </row>
    <row r="15" spans="1:25" x14ac:dyDescent="0.2">
      <c r="B15" s="45">
        <v>46091</v>
      </c>
      <c r="C15" s="44">
        <v>1894.5</v>
      </c>
      <c r="D15" s="43">
        <v>1895</v>
      </c>
      <c r="E15" s="42">
        <f t="shared" si="0"/>
        <v>1894.75</v>
      </c>
      <c r="F15" s="44">
        <v>1932</v>
      </c>
      <c r="G15" s="43">
        <v>1932.5</v>
      </c>
      <c r="H15" s="42">
        <f t="shared" si="1"/>
        <v>1932.25</v>
      </c>
      <c r="I15" s="44">
        <v>2098</v>
      </c>
      <c r="J15" s="43">
        <v>2103</v>
      </c>
      <c r="K15" s="42">
        <f t="shared" si="2"/>
        <v>2100.5</v>
      </c>
      <c r="L15" s="44">
        <v>2198</v>
      </c>
      <c r="M15" s="43">
        <v>2203</v>
      </c>
      <c r="N15" s="42">
        <f t="shared" si="3"/>
        <v>2200.5</v>
      </c>
      <c r="O15" s="44">
        <v>2253</v>
      </c>
      <c r="P15" s="43">
        <v>2258</v>
      </c>
      <c r="Q15" s="42">
        <f t="shared" si="4"/>
        <v>2255.5</v>
      </c>
      <c r="R15" s="50">
        <v>1895</v>
      </c>
      <c r="S15" s="49">
        <v>1.3442000000000001</v>
      </c>
      <c r="T15" s="49">
        <v>1.1635</v>
      </c>
      <c r="U15" s="48">
        <v>157.81</v>
      </c>
      <c r="V15" s="41">
        <v>1409.76</v>
      </c>
      <c r="W15" s="41">
        <v>1437.66</v>
      </c>
      <c r="X15" s="47">
        <f t="shared" si="5"/>
        <v>1628.7064890416846</v>
      </c>
      <c r="Y15" s="46">
        <v>1.3442000000000001</v>
      </c>
    </row>
    <row r="16" spans="1:25" x14ac:dyDescent="0.2">
      <c r="B16" s="45">
        <v>46092</v>
      </c>
      <c r="C16" s="44">
        <v>1885</v>
      </c>
      <c r="D16" s="43">
        <v>1886</v>
      </c>
      <c r="E16" s="42">
        <f t="shared" si="0"/>
        <v>1885.5</v>
      </c>
      <c r="F16" s="44">
        <v>1933.5</v>
      </c>
      <c r="G16" s="43">
        <v>1934.5</v>
      </c>
      <c r="H16" s="42">
        <f t="shared" si="1"/>
        <v>1934</v>
      </c>
      <c r="I16" s="44">
        <v>2100</v>
      </c>
      <c r="J16" s="43">
        <v>2105</v>
      </c>
      <c r="K16" s="42">
        <f t="shared" si="2"/>
        <v>2102.5</v>
      </c>
      <c r="L16" s="44">
        <v>2195</v>
      </c>
      <c r="M16" s="43">
        <v>2200</v>
      </c>
      <c r="N16" s="42">
        <f t="shared" si="3"/>
        <v>2197.5</v>
      </c>
      <c r="O16" s="44">
        <v>2250</v>
      </c>
      <c r="P16" s="43">
        <v>2255</v>
      </c>
      <c r="Q16" s="42">
        <f t="shared" si="4"/>
        <v>2252.5</v>
      </c>
      <c r="R16" s="50">
        <v>1886</v>
      </c>
      <c r="S16" s="49">
        <v>1.3399000000000001</v>
      </c>
      <c r="T16" s="49">
        <v>1.1583000000000001</v>
      </c>
      <c r="U16" s="48">
        <v>158.62</v>
      </c>
      <c r="V16" s="41">
        <v>1407.57</v>
      </c>
      <c r="W16" s="41">
        <v>1443.87</v>
      </c>
      <c r="X16" s="47">
        <f t="shared" si="5"/>
        <v>1628.2482949149614</v>
      </c>
      <c r="Y16" s="46">
        <v>1.3398000000000001</v>
      </c>
    </row>
    <row r="17" spans="2:25" x14ac:dyDescent="0.2">
      <c r="B17" s="45">
        <v>46093</v>
      </c>
      <c r="C17" s="44">
        <v>1893</v>
      </c>
      <c r="D17" s="43">
        <v>1894</v>
      </c>
      <c r="E17" s="42">
        <f t="shared" si="0"/>
        <v>1893.5</v>
      </c>
      <c r="F17" s="44">
        <v>1942</v>
      </c>
      <c r="G17" s="43">
        <v>1943</v>
      </c>
      <c r="H17" s="42">
        <f t="shared" si="1"/>
        <v>1942.5</v>
      </c>
      <c r="I17" s="44">
        <v>2110</v>
      </c>
      <c r="J17" s="43">
        <v>2115</v>
      </c>
      <c r="K17" s="42">
        <f t="shared" si="2"/>
        <v>2112.5</v>
      </c>
      <c r="L17" s="44">
        <v>2205</v>
      </c>
      <c r="M17" s="43">
        <v>2210</v>
      </c>
      <c r="N17" s="42">
        <f t="shared" si="3"/>
        <v>2207.5</v>
      </c>
      <c r="O17" s="44">
        <v>2270</v>
      </c>
      <c r="P17" s="43">
        <v>2275</v>
      </c>
      <c r="Q17" s="42">
        <f t="shared" si="4"/>
        <v>2272.5</v>
      </c>
      <c r="R17" s="50">
        <v>1894</v>
      </c>
      <c r="S17" s="49">
        <v>1.3379000000000001</v>
      </c>
      <c r="T17" s="49">
        <v>1.1539999999999999</v>
      </c>
      <c r="U17" s="48">
        <v>158.9</v>
      </c>
      <c r="V17" s="41">
        <v>1415.65</v>
      </c>
      <c r="W17" s="41">
        <v>1452.38</v>
      </c>
      <c r="X17" s="47">
        <f t="shared" si="5"/>
        <v>1641.2478336221839</v>
      </c>
      <c r="Y17" s="46">
        <v>1.3378000000000001</v>
      </c>
    </row>
    <row r="18" spans="2:25" x14ac:dyDescent="0.2">
      <c r="B18" s="45">
        <v>46094</v>
      </c>
      <c r="C18" s="44">
        <v>1878</v>
      </c>
      <c r="D18" s="43">
        <v>1880</v>
      </c>
      <c r="E18" s="42">
        <f t="shared" si="0"/>
        <v>1879</v>
      </c>
      <c r="F18" s="44">
        <v>1929.5</v>
      </c>
      <c r="G18" s="43">
        <v>1930.5</v>
      </c>
      <c r="H18" s="42">
        <f t="shared" si="1"/>
        <v>1930</v>
      </c>
      <c r="I18" s="44">
        <v>2105</v>
      </c>
      <c r="J18" s="43">
        <v>2110</v>
      </c>
      <c r="K18" s="42">
        <f t="shared" si="2"/>
        <v>2107.5</v>
      </c>
      <c r="L18" s="44">
        <v>2200</v>
      </c>
      <c r="M18" s="43">
        <v>2205</v>
      </c>
      <c r="N18" s="42">
        <f t="shared" si="3"/>
        <v>2202.5</v>
      </c>
      <c r="O18" s="44">
        <v>2265</v>
      </c>
      <c r="P18" s="43">
        <v>2270</v>
      </c>
      <c r="Q18" s="42">
        <f t="shared" si="4"/>
        <v>2267.5</v>
      </c>
      <c r="R18" s="50">
        <v>1880</v>
      </c>
      <c r="S18" s="49">
        <v>1.3271999999999999</v>
      </c>
      <c r="T18" s="49">
        <v>1.1477999999999999</v>
      </c>
      <c r="U18" s="48">
        <v>159.34</v>
      </c>
      <c r="V18" s="41">
        <v>1416.52</v>
      </c>
      <c r="W18" s="41">
        <v>1454.68</v>
      </c>
      <c r="X18" s="47">
        <f t="shared" si="5"/>
        <v>1637.9160132427253</v>
      </c>
      <c r="Y18" s="46">
        <v>1.3270999999999999</v>
      </c>
    </row>
    <row r="19" spans="2:25" x14ac:dyDescent="0.2">
      <c r="B19" s="45">
        <v>46097</v>
      </c>
      <c r="C19" s="44">
        <v>1853</v>
      </c>
      <c r="D19" s="43">
        <v>1854</v>
      </c>
      <c r="E19" s="42">
        <f t="shared" si="0"/>
        <v>1853.5</v>
      </c>
      <c r="F19" s="44">
        <v>1903</v>
      </c>
      <c r="G19" s="43">
        <v>1905</v>
      </c>
      <c r="H19" s="42">
        <f t="shared" si="1"/>
        <v>1904</v>
      </c>
      <c r="I19" s="44">
        <v>2078</v>
      </c>
      <c r="J19" s="43">
        <v>2083</v>
      </c>
      <c r="K19" s="42">
        <f t="shared" si="2"/>
        <v>2080.5</v>
      </c>
      <c r="L19" s="44">
        <v>2168</v>
      </c>
      <c r="M19" s="43">
        <v>2173</v>
      </c>
      <c r="N19" s="42">
        <f t="shared" si="3"/>
        <v>2170.5</v>
      </c>
      <c r="O19" s="44">
        <v>2233</v>
      </c>
      <c r="P19" s="43">
        <v>2238</v>
      </c>
      <c r="Q19" s="42">
        <f t="shared" si="4"/>
        <v>2235.5</v>
      </c>
      <c r="R19" s="50">
        <v>1854</v>
      </c>
      <c r="S19" s="49">
        <v>1.3278000000000001</v>
      </c>
      <c r="T19" s="49">
        <v>1.1474</v>
      </c>
      <c r="U19" s="48">
        <v>159.13999999999999</v>
      </c>
      <c r="V19" s="41">
        <v>1396.29</v>
      </c>
      <c r="W19" s="41">
        <v>1434.81</v>
      </c>
      <c r="X19" s="47">
        <f t="shared" si="5"/>
        <v>1615.8270873278718</v>
      </c>
      <c r="Y19" s="46">
        <v>1.3277000000000001</v>
      </c>
    </row>
    <row r="20" spans="2:25" x14ac:dyDescent="0.2">
      <c r="B20" s="45">
        <v>46098</v>
      </c>
      <c r="C20" s="44">
        <v>1885.5</v>
      </c>
      <c r="D20" s="43">
        <v>1886</v>
      </c>
      <c r="E20" s="42">
        <f t="shared" si="0"/>
        <v>1885.75</v>
      </c>
      <c r="F20" s="44">
        <v>1928</v>
      </c>
      <c r="G20" s="43">
        <v>1930</v>
      </c>
      <c r="H20" s="42">
        <f t="shared" si="1"/>
        <v>1929</v>
      </c>
      <c r="I20" s="44">
        <v>2102</v>
      </c>
      <c r="J20" s="43">
        <v>2107</v>
      </c>
      <c r="K20" s="42">
        <f t="shared" si="2"/>
        <v>2104.5</v>
      </c>
      <c r="L20" s="44">
        <v>2193</v>
      </c>
      <c r="M20" s="43">
        <v>2198</v>
      </c>
      <c r="N20" s="42">
        <f t="shared" si="3"/>
        <v>2195.5</v>
      </c>
      <c r="O20" s="44">
        <v>2258</v>
      </c>
      <c r="P20" s="43">
        <v>2263</v>
      </c>
      <c r="Q20" s="42">
        <f t="shared" si="4"/>
        <v>2260.5</v>
      </c>
      <c r="R20" s="50">
        <v>1886</v>
      </c>
      <c r="S20" s="49">
        <v>1.3332999999999999</v>
      </c>
      <c r="T20" s="49">
        <v>1.1525000000000001</v>
      </c>
      <c r="U20" s="48">
        <v>159.04</v>
      </c>
      <c r="V20" s="41">
        <v>1414.54</v>
      </c>
      <c r="W20" s="41">
        <v>1447.64</v>
      </c>
      <c r="X20" s="47">
        <f t="shared" si="5"/>
        <v>1636.4425162689804</v>
      </c>
      <c r="Y20" s="46">
        <v>1.3331999999999999</v>
      </c>
    </row>
    <row r="21" spans="2:25" x14ac:dyDescent="0.2">
      <c r="B21" s="45">
        <v>46099</v>
      </c>
      <c r="C21" s="44">
        <v>1879.5</v>
      </c>
      <c r="D21" s="43">
        <v>1880</v>
      </c>
      <c r="E21" s="42">
        <f t="shared" si="0"/>
        <v>1879.75</v>
      </c>
      <c r="F21" s="44">
        <v>1918</v>
      </c>
      <c r="G21" s="43">
        <v>1918.5</v>
      </c>
      <c r="H21" s="42">
        <f t="shared" si="1"/>
        <v>1918.25</v>
      </c>
      <c r="I21" s="44">
        <v>2095</v>
      </c>
      <c r="J21" s="43">
        <v>2100</v>
      </c>
      <c r="K21" s="42">
        <f t="shared" si="2"/>
        <v>2097.5</v>
      </c>
      <c r="L21" s="44">
        <v>2185</v>
      </c>
      <c r="M21" s="43">
        <v>2190</v>
      </c>
      <c r="N21" s="42">
        <f t="shared" si="3"/>
        <v>2187.5</v>
      </c>
      <c r="O21" s="44">
        <v>2250</v>
      </c>
      <c r="P21" s="43">
        <v>2255</v>
      </c>
      <c r="Q21" s="42">
        <f t="shared" si="4"/>
        <v>2252.5</v>
      </c>
      <c r="R21" s="50">
        <v>1880</v>
      </c>
      <c r="S21" s="49">
        <v>1.3314999999999999</v>
      </c>
      <c r="T21" s="49">
        <v>1.1508</v>
      </c>
      <c r="U21" s="48">
        <v>159.44</v>
      </c>
      <c r="V21" s="41">
        <v>1411.94</v>
      </c>
      <c r="W21" s="41">
        <v>1440.96</v>
      </c>
      <c r="X21" s="47">
        <f t="shared" si="5"/>
        <v>1633.6461591936045</v>
      </c>
      <c r="Y21" s="46">
        <v>1.3313999999999999</v>
      </c>
    </row>
    <row r="22" spans="2:25" x14ac:dyDescent="0.2">
      <c r="B22" s="45">
        <v>46100</v>
      </c>
      <c r="C22" s="44">
        <v>1827</v>
      </c>
      <c r="D22" s="43">
        <v>1828</v>
      </c>
      <c r="E22" s="42">
        <f t="shared" si="0"/>
        <v>1827.5</v>
      </c>
      <c r="F22" s="44">
        <v>1871.5</v>
      </c>
      <c r="G22" s="43">
        <v>1872.5</v>
      </c>
      <c r="H22" s="42">
        <f t="shared" si="1"/>
        <v>1872</v>
      </c>
      <c r="I22" s="44">
        <v>2052</v>
      </c>
      <c r="J22" s="43">
        <v>2057</v>
      </c>
      <c r="K22" s="42">
        <f t="shared" si="2"/>
        <v>2054.5</v>
      </c>
      <c r="L22" s="44">
        <v>2143</v>
      </c>
      <c r="M22" s="43">
        <v>2148</v>
      </c>
      <c r="N22" s="42">
        <f t="shared" si="3"/>
        <v>2145.5</v>
      </c>
      <c r="O22" s="44">
        <v>2208</v>
      </c>
      <c r="P22" s="43">
        <v>2213</v>
      </c>
      <c r="Q22" s="42">
        <f t="shared" si="4"/>
        <v>2210.5</v>
      </c>
      <c r="R22" s="50">
        <v>1828</v>
      </c>
      <c r="S22" s="49">
        <v>1.33</v>
      </c>
      <c r="T22" s="49">
        <v>1.1488</v>
      </c>
      <c r="U22" s="48">
        <v>158.91</v>
      </c>
      <c r="V22" s="41">
        <v>1374.44</v>
      </c>
      <c r="W22" s="41">
        <v>1408.32</v>
      </c>
      <c r="X22" s="47">
        <f t="shared" si="5"/>
        <v>1591.2256267409471</v>
      </c>
      <c r="Y22" s="46">
        <v>1.3295999999999999</v>
      </c>
    </row>
    <row r="23" spans="2:25" x14ac:dyDescent="0.2">
      <c r="B23" s="45">
        <v>46101</v>
      </c>
      <c r="C23" s="44">
        <v>1860</v>
      </c>
      <c r="D23" s="43">
        <v>1861</v>
      </c>
      <c r="E23" s="42">
        <f t="shared" si="0"/>
        <v>1860.5</v>
      </c>
      <c r="F23" s="44">
        <v>1898</v>
      </c>
      <c r="G23" s="43">
        <v>1899</v>
      </c>
      <c r="H23" s="42">
        <f t="shared" si="1"/>
        <v>1898.5</v>
      </c>
      <c r="I23" s="44">
        <v>2078</v>
      </c>
      <c r="J23" s="43">
        <v>2083</v>
      </c>
      <c r="K23" s="42">
        <f t="shared" si="2"/>
        <v>2080.5</v>
      </c>
      <c r="L23" s="44">
        <v>2170</v>
      </c>
      <c r="M23" s="43">
        <v>2175</v>
      </c>
      <c r="N23" s="42">
        <f t="shared" si="3"/>
        <v>2172.5</v>
      </c>
      <c r="O23" s="44">
        <v>2220</v>
      </c>
      <c r="P23" s="43">
        <v>2225</v>
      </c>
      <c r="Q23" s="42">
        <f t="shared" si="4"/>
        <v>2222.5</v>
      </c>
      <c r="R23" s="50">
        <v>1861</v>
      </c>
      <c r="S23" s="49">
        <v>1.3382000000000001</v>
      </c>
      <c r="T23" s="49">
        <v>1.1565000000000001</v>
      </c>
      <c r="U23" s="48">
        <v>158.69999999999999</v>
      </c>
      <c r="V23" s="41">
        <v>1390.67</v>
      </c>
      <c r="W23" s="41">
        <v>1419.49</v>
      </c>
      <c r="X23" s="47">
        <f t="shared" si="5"/>
        <v>1609.1655858192821</v>
      </c>
      <c r="Y23" s="46">
        <v>1.3378000000000001</v>
      </c>
    </row>
    <row r="24" spans="2:25" x14ac:dyDescent="0.2">
      <c r="B24" s="45">
        <v>46104</v>
      </c>
      <c r="C24" s="44">
        <v>1860</v>
      </c>
      <c r="D24" s="43">
        <v>1861</v>
      </c>
      <c r="E24" s="42">
        <f t="shared" si="0"/>
        <v>1860.5</v>
      </c>
      <c r="F24" s="44">
        <v>1902</v>
      </c>
      <c r="G24" s="43">
        <v>1903</v>
      </c>
      <c r="H24" s="42">
        <f t="shared" si="1"/>
        <v>1902.5</v>
      </c>
      <c r="I24" s="44">
        <v>2082</v>
      </c>
      <c r="J24" s="43">
        <v>2087</v>
      </c>
      <c r="K24" s="42">
        <f t="shared" si="2"/>
        <v>2084.5</v>
      </c>
      <c r="L24" s="44">
        <v>2173</v>
      </c>
      <c r="M24" s="43">
        <v>2178</v>
      </c>
      <c r="N24" s="42">
        <f t="shared" si="3"/>
        <v>2175.5</v>
      </c>
      <c r="O24" s="44">
        <v>2223</v>
      </c>
      <c r="P24" s="43">
        <v>2228</v>
      </c>
      <c r="Q24" s="42">
        <f t="shared" si="4"/>
        <v>2225.5</v>
      </c>
      <c r="R24" s="50">
        <v>1861</v>
      </c>
      <c r="S24" s="49">
        <v>1.3429</v>
      </c>
      <c r="T24" s="49">
        <v>1.1612</v>
      </c>
      <c r="U24" s="48">
        <v>158.52000000000001</v>
      </c>
      <c r="V24" s="41">
        <v>1385.81</v>
      </c>
      <c r="W24" s="41">
        <v>1417.5</v>
      </c>
      <c r="X24" s="47">
        <f t="shared" si="5"/>
        <v>1602.6524285222183</v>
      </c>
      <c r="Y24" s="46">
        <v>1.3425</v>
      </c>
    </row>
    <row r="25" spans="2:25" x14ac:dyDescent="0.2">
      <c r="B25" s="45">
        <v>46105</v>
      </c>
      <c r="C25" s="44">
        <v>1848</v>
      </c>
      <c r="D25" s="43">
        <v>1850</v>
      </c>
      <c r="E25" s="42">
        <f t="shared" si="0"/>
        <v>1849</v>
      </c>
      <c r="F25" s="44">
        <v>1889</v>
      </c>
      <c r="G25" s="43">
        <v>1890</v>
      </c>
      <c r="H25" s="42">
        <f t="shared" si="1"/>
        <v>1889.5</v>
      </c>
      <c r="I25" s="44">
        <v>2073</v>
      </c>
      <c r="J25" s="43">
        <v>2078</v>
      </c>
      <c r="K25" s="42">
        <f t="shared" si="2"/>
        <v>2075.5</v>
      </c>
      <c r="L25" s="44">
        <v>2165</v>
      </c>
      <c r="M25" s="43">
        <v>2170</v>
      </c>
      <c r="N25" s="42">
        <f t="shared" si="3"/>
        <v>2167.5</v>
      </c>
      <c r="O25" s="44">
        <v>2215</v>
      </c>
      <c r="P25" s="43">
        <v>2220</v>
      </c>
      <c r="Q25" s="42">
        <f t="shared" si="4"/>
        <v>2217.5</v>
      </c>
      <c r="R25" s="50">
        <v>1850</v>
      </c>
      <c r="S25" s="49">
        <v>1.3392999999999999</v>
      </c>
      <c r="T25" s="49">
        <v>1.1585000000000001</v>
      </c>
      <c r="U25" s="48">
        <v>158.82</v>
      </c>
      <c r="V25" s="41">
        <v>1381.32</v>
      </c>
      <c r="W25" s="41">
        <v>1411.71</v>
      </c>
      <c r="X25" s="47">
        <f t="shared" si="5"/>
        <v>1596.8925334484245</v>
      </c>
      <c r="Y25" s="46">
        <v>1.3388</v>
      </c>
    </row>
    <row r="26" spans="2:25" x14ac:dyDescent="0.2">
      <c r="B26" s="45">
        <v>46106</v>
      </c>
      <c r="C26" s="44">
        <v>1882</v>
      </c>
      <c r="D26" s="43">
        <v>1882.5</v>
      </c>
      <c r="E26" s="42">
        <f t="shared" si="0"/>
        <v>1882.25</v>
      </c>
      <c r="F26" s="44">
        <v>1917</v>
      </c>
      <c r="G26" s="43">
        <v>1918</v>
      </c>
      <c r="H26" s="42">
        <f t="shared" si="1"/>
        <v>1917.5</v>
      </c>
      <c r="I26" s="44">
        <v>2097</v>
      </c>
      <c r="J26" s="43">
        <v>2102</v>
      </c>
      <c r="K26" s="42">
        <f t="shared" si="2"/>
        <v>2099.5</v>
      </c>
      <c r="L26" s="44">
        <v>2188</v>
      </c>
      <c r="M26" s="43">
        <v>2193</v>
      </c>
      <c r="N26" s="42">
        <f t="shared" si="3"/>
        <v>2190.5</v>
      </c>
      <c r="O26" s="44">
        <v>2238</v>
      </c>
      <c r="P26" s="43">
        <v>2243</v>
      </c>
      <c r="Q26" s="42">
        <f t="shared" si="4"/>
        <v>2240.5</v>
      </c>
      <c r="R26" s="50">
        <v>1882.5</v>
      </c>
      <c r="S26" s="49">
        <v>1.3393999999999999</v>
      </c>
      <c r="T26" s="49">
        <v>1.1592</v>
      </c>
      <c r="U26" s="48">
        <v>159.03</v>
      </c>
      <c r="V26" s="41">
        <v>1405.48</v>
      </c>
      <c r="W26" s="41">
        <v>1432.41</v>
      </c>
      <c r="X26" s="47">
        <f t="shared" si="5"/>
        <v>1623.9648033126293</v>
      </c>
      <c r="Y26" s="46">
        <v>1.339</v>
      </c>
    </row>
    <row r="27" spans="2:25" x14ac:dyDescent="0.2">
      <c r="B27" s="45">
        <v>46107</v>
      </c>
      <c r="C27" s="44">
        <v>1848</v>
      </c>
      <c r="D27" s="43">
        <v>1850</v>
      </c>
      <c r="E27" s="42">
        <f t="shared" si="0"/>
        <v>1849</v>
      </c>
      <c r="F27" s="44">
        <v>1887</v>
      </c>
      <c r="G27" s="43">
        <v>1888</v>
      </c>
      <c r="H27" s="42">
        <f t="shared" si="1"/>
        <v>1887.5</v>
      </c>
      <c r="I27" s="44">
        <v>2067</v>
      </c>
      <c r="J27" s="43">
        <v>2072</v>
      </c>
      <c r="K27" s="42">
        <f t="shared" si="2"/>
        <v>2069.5</v>
      </c>
      <c r="L27" s="44">
        <v>2158</v>
      </c>
      <c r="M27" s="43">
        <v>2163</v>
      </c>
      <c r="N27" s="42">
        <f t="shared" si="3"/>
        <v>2160.5</v>
      </c>
      <c r="O27" s="44">
        <v>2208</v>
      </c>
      <c r="P27" s="43">
        <v>2213</v>
      </c>
      <c r="Q27" s="42">
        <f t="shared" si="4"/>
        <v>2210.5</v>
      </c>
      <c r="R27" s="50">
        <v>1850</v>
      </c>
      <c r="S27" s="49">
        <v>1.3331</v>
      </c>
      <c r="T27" s="49">
        <v>1.1535</v>
      </c>
      <c r="U27" s="48">
        <v>159.63999999999999</v>
      </c>
      <c r="V27" s="41">
        <v>1387.74</v>
      </c>
      <c r="W27" s="41">
        <v>1416.78</v>
      </c>
      <c r="X27" s="47">
        <f t="shared" si="5"/>
        <v>1603.8144776766364</v>
      </c>
      <c r="Y27" s="46">
        <v>1.3326</v>
      </c>
    </row>
    <row r="28" spans="2:25" x14ac:dyDescent="0.2">
      <c r="B28" s="45">
        <v>46108</v>
      </c>
      <c r="C28" s="44">
        <v>1854</v>
      </c>
      <c r="D28" s="43">
        <v>1855</v>
      </c>
      <c r="E28" s="42">
        <f t="shared" si="0"/>
        <v>1854.5</v>
      </c>
      <c r="F28" s="44">
        <v>1887</v>
      </c>
      <c r="G28" s="43">
        <v>1887.5</v>
      </c>
      <c r="H28" s="42">
        <f t="shared" si="1"/>
        <v>1887.25</v>
      </c>
      <c r="I28" s="44">
        <v>2063</v>
      </c>
      <c r="J28" s="43">
        <v>2068</v>
      </c>
      <c r="K28" s="42">
        <f t="shared" si="2"/>
        <v>2065.5</v>
      </c>
      <c r="L28" s="44">
        <v>2155</v>
      </c>
      <c r="M28" s="43">
        <v>2160</v>
      </c>
      <c r="N28" s="42">
        <f t="shared" si="3"/>
        <v>2157.5</v>
      </c>
      <c r="O28" s="44">
        <v>2205</v>
      </c>
      <c r="P28" s="43">
        <v>2210</v>
      </c>
      <c r="Q28" s="42">
        <f t="shared" si="4"/>
        <v>2207.5</v>
      </c>
      <c r="R28" s="50">
        <v>1855</v>
      </c>
      <c r="S28" s="49">
        <v>1.3283</v>
      </c>
      <c r="T28" s="49">
        <v>1.1516</v>
      </c>
      <c r="U28" s="48">
        <v>159.88</v>
      </c>
      <c r="V28" s="41">
        <v>1396.52</v>
      </c>
      <c r="W28" s="41">
        <v>1421.42</v>
      </c>
      <c r="X28" s="47">
        <f t="shared" si="5"/>
        <v>1610.8023619312262</v>
      </c>
      <c r="Y28" s="46">
        <v>1.3279000000000001</v>
      </c>
    </row>
    <row r="29" spans="2:25" x14ac:dyDescent="0.2">
      <c r="B29" s="45">
        <v>46111</v>
      </c>
      <c r="C29" s="44">
        <v>1872.5</v>
      </c>
      <c r="D29" s="43">
        <v>1873</v>
      </c>
      <c r="E29" s="42">
        <f t="shared" si="0"/>
        <v>1872.75</v>
      </c>
      <c r="F29" s="44">
        <v>1910.5</v>
      </c>
      <c r="G29" s="43">
        <v>1911.5</v>
      </c>
      <c r="H29" s="42">
        <f t="shared" si="1"/>
        <v>1911</v>
      </c>
      <c r="I29" s="44">
        <v>2087</v>
      </c>
      <c r="J29" s="43">
        <v>2092</v>
      </c>
      <c r="K29" s="42">
        <f t="shared" si="2"/>
        <v>2089.5</v>
      </c>
      <c r="L29" s="44">
        <v>2178</v>
      </c>
      <c r="M29" s="43">
        <v>2183</v>
      </c>
      <c r="N29" s="42">
        <f t="shared" si="3"/>
        <v>2180.5</v>
      </c>
      <c r="O29" s="44">
        <v>2218</v>
      </c>
      <c r="P29" s="43">
        <v>2223</v>
      </c>
      <c r="Q29" s="42">
        <f t="shared" si="4"/>
        <v>2220.5</v>
      </c>
      <c r="R29" s="50">
        <v>1873</v>
      </c>
      <c r="S29" s="49">
        <v>1.3231999999999999</v>
      </c>
      <c r="T29" s="49">
        <v>1.1485000000000001</v>
      </c>
      <c r="U29" s="48">
        <v>159.52000000000001</v>
      </c>
      <c r="V29" s="41">
        <v>1415.51</v>
      </c>
      <c r="W29" s="41">
        <v>1445.04</v>
      </c>
      <c r="X29" s="47">
        <f t="shared" si="5"/>
        <v>1630.8228123639528</v>
      </c>
      <c r="Y29" s="46">
        <v>1.3228</v>
      </c>
    </row>
    <row r="30" spans="2:25" x14ac:dyDescent="0.2">
      <c r="B30" s="45">
        <v>46112</v>
      </c>
      <c r="C30" s="44">
        <v>1880.5</v>
      </c>
      <c r="D30" s="43">
        <v>1881</v>
      </c>
      <c r="E30" s="42">
        <f t="shared" si="0"/>
        <v>1880.75</v>
      </c>
      <c r="F30" s="44">
        <v>1909</v>
      </c>
      <c r="G30" s="43">
        <v>1910</v>
      </c>
      <c r="H30" s="42">
        <f t="shared" si="1"/>
        <v>1909.5</v>
      </c>
      <c r="I30" s="44">
        <v>2070</v>
      </c>
      <c r="J30" s="43">
        <v>2075</v>
      </c>
      <c r="K30" s="42">
        <f t="shared" si="2"/>
        <v>2072.5</v>
      </c>
      <c r="L30" s="44">
        <v>2162</v>
      </c>
      <c r="M30" s="43">
        <v>2167</v>
      </c>
      <c r="N30" s="42">
        <f t="shared" si="3"/>
        <v>2164.5</v>
      </c>
      <c r="O30" s="44">
        <v>2202</v>
      </c>
      <c r="P30" s="43">
        <v>2207</v>
      </c>
      <c r="Q30" s="42">
        <f t="shared" si="4"/>
        <v>2204.5</v>
      </c>
      <c r="R30" s="50">
        <v>1881</v>
      </c>
      <c r="S30" s="49">
        <v>1.3234999999999999</v>
      </c>
      <c r="T30" s="49">
        <v>1.1491</v>
      </c>
      <c r="U30" s="48">
        <v>159.41999999999999</v>
      </c>
      <c r="V30" s="41">
        <v>1421.23</v>
      </c>
      <c r="W30" s="41">
        <v>1443.58</v>
      </c>
      <c r="X30" s="47">
        <f t="shared" si="5"/>
        <v>1636.9332521103472</v>
      </c>
      <c r="Y30" s="46">
        <v>1.3230999999999999</v>
      </c>
    </row>
    <row r="31" spans="2:25" x14ac:dyDescent="0.2">
      <c r="B31" s="40" t="s">
        <v>11</v>
      </c>
      <c r="C31" s="39">
        <f>ROUND(AVERAGE(C9:C30),2)</f>
        <v>1878.82</v>
      </c>
      <c r="D31" s="38">
        <f>ROUND(AVERAGE(D9:D30),2)</f>
        <v>1879.77</v>
      </c>
      <c r="E31" s="37">
        <f>ROUND(AVERAGE(C31:D31),2)</f>
        <v>1879.3</v>
      </c>
      <c r="F31" s="39">
        <f>ROUND(AVERAGE(F9:F30),2)</f>
        <v>1920.68</v>
      </c>
      <c r="G31" s="38">
        <f>ROUND(AVERAGE(G9:G30),2)</f>
        <v>1921.68</v>
      </c>
      <c r="H31" s="37">
        <f>ROUND(AVERAGE(F31:G31),2)</f>
        <v>1921.18</v>
      </c>
      <c r="I31" s="39">
        <f>ROUND(AVERAGE(I9:I30),2)</f>
        <v>2092.77</v>
      </c>
      <c r="J31" s="38">
        <f>ROUND(AVERAGE(J9:J30),2)</f>
        <v>2097.77</v>
      </c>
      <c r="K31" s="37">
        <f>ROUND(AVERAGE(I31:J31),2)</f>
        <v>2095.27</v>
      </c>
      <c r="L31" s="39">
        <f>ROUND(AVERAGE(L9:L30),2)</f>
        <v>2177.14</v>
      </c>
      <c r="M31" s="38">
        <f>ROUND(AVERAGE(M9:M30),2)</f>
        <v>2182.14</v>
      </c>
      <c r="N31" s="37">
        <f>ROUND(AVERAGE(L31:M31),2)</f>
        <v>2179.64</v>
      </c>
      <c r="O31" s="39">
        <f>ROUND(AVERAGE(O9:O30),2)</f>
        <v>2218.5</v>
      </c>
      <c r="P31" s="38">
        <f>ROUND(AVERAGE(P9:P30),2)</f>
        <v>2223.5</v>
      </c>
      <c r="Q31" s="37">
        <f>ROUND(AVERAGE(O31:P31),2)</f>
        <v>2221</v>
      </c>
      <c r="R31" s="36">
        <f>ROUND(AVERAGE(R9:R30),2)</f>
        <v>1879.77</v>
      </c>
      <c r="S31" s="35">
        <f>ROUND(AVERAGE(S9:S30),4)</f>
        <v>1.3342000000000001</v>
      </c>
      <c r="T31" s="34">
        <f>ROUND(AVERAGE(T9:T30),4)</f>
        <v>1.1558999999999999</v>
      </c>
      <c r="U31" s="115">
        <f>ROUND(AVERAGE(U9:U30),2)</f>
        <v>158.69</v>
      </c>
      <c r="V31" s="33">
        <f>AVERAGE(V9:V30)</f>
        <v>1408.9672727272728</v>
      </c>
      <c r="W31" s="33">
        <f>AVERAGE(W9:W30)</f>
        <v>1440.5659090909094</v>
      </c>
      <c r="X31" s="33">
        <f>AVERAGE(X9:X30)</f>
        <v>1626.2716735910872</v>
      </c>
      <c r="Y31" s="32">
        <f>AVERAGE(Y9:Y30)</f>
        <v>1.3339772727272727</v>
      </c>
    </row>
    <row r="32" spans="2:25" x14ac:dyDescent="0.2">
      <c r="B32" s="31" t="s">
        <v>12</v>
      </c>
      <c r="C32" s="30">
        <f t="shared" ref="C32:Y32" si="6">MAX(C9:C30)</f>
        <v>1933</v>
      </c>
      <c r="D32" s="29">
        <f t="shared" si="6"/>
        <v>1934</v>
      </c>
      <c r="E32" s="28">
        <f t="shared" si="6"/>
        <v>1933.5</v>
      </c>
      <c r="F32" s="30">
        <f t="shared" si="6"/>
        <v>1977.5</v>
      </c>
      <c r="G32" s="29">
        <f t="shared" si="6"/>
        <v>1978</v>
      </c>
      <c r="H32" s="28">
        <f t="shared" si="6"/>
        <v>1977.75</v>
      </c>
      <c r="I32" s="30">
        <f t="shared" si="6"/>
        <v>2143</v>
      </c>
      <c r="J32" s="29">
        <f t="shared" si="6"/>
        <v>2148</v>
      </c>
      <c r="K32" s="28">
        <f t="shared" si="6"/>
        <v>2145.5</v>
      </c>
      <c r="L32" s="30">
        <f t="shared" si="6"/>
        <v>2205</v>
      </c>
      <c r="M32" s="29">
        <f t="shared" si="6"/>
        <v>2210</v>
      </c>
      <c r="N32" s="28">
        <f t="shared" si="6"/>
        <v>2207.5</v>
      </c>
      <c r="O32" s="30">
        <f t="shared" si="6"/>
        <v>2270</v>
      </c>
      <c r="P32" s="29">
        <f t="shared" si="6"/>
        <v>2275</v>
      </c>
      <c r="Q32" s="28">
        <f t="shared" si="6"/>
        <v>2272.5</v>
      </c>
      <c r="R32" s="27">
        <f t="shared" si="6"/>
        <v>1934</v>
      </c>
      <c r="S32" s="26">
        <f t="shared" si="6"/>
        <v>1.3442000000000001</v>
      </c>
      <c r="T32" s="25">
        <f t="shared" si="6"/>
        <v>1.1704000000000001</v>
      </c>
      <c r="U32" s="24">
        <f t="shared" si="6"/>
        <v>159.88</v>
      </c>
      <c r="V32" s="23">
        <f t="shared" si="6"/>
        <v>1443.71</v>
      </c>
      <c r="W32" s="23">
        <f t="shared" si="6"/>
        <v>1476.23</v>
      </c>
      <c r="X32" s="23">
        <f t="shared" si="6"/>
        <v>1652.4265208475733</v>
      </c>
      <c r="Y32" s="22">
        <f t="shared" si="6"/>
        <v>1.3442000000000001</v>
      </c>
    </row>
    <row r="33" spans="2:25" ht="13.5" thickBot="1" x14ac:dyDescent="0.25">
      <c r="B33" s="21" t="s">
        <v>13</v>
      </c>
      <c r="C33" s="20">
        <f t="shared" ref="C33:Y33" si="7">MIN(C9:C30)</f>
        <v>1827</v>
      </c>
      <c r="D33" s="19">
        <f t="shared" si="7"/>
        <v>1828</v>
      </c>
      <c r="E33" s="18">
        <f t="shared" si="7"/>
        <v>1827.5</v>
      </c>
      <c r="F33" s="20">
        <f t="shared" si="7"/>
        <v>1871.5</v>
      </c>
      <c r="G33" s="19">
        <f t="shared" si="7"/>
        <v>1872.5</v>
      </c>
      <c r="H33" s="18">
        <f t="shared" si="7"/>
        <v>1872</v>
      </c>
      <c r="I33" s="20">
        <f t="shared" si="7"/>
        <v>2052</v>
      </c>
      <c r="J33" s="19">
        <f t="shared" si="7"/>
        <v>2057</v>
      </c>
      <c r="K33" s="18">
        <f t="shared" si="7"/>
        <v>2054.5</v>
      </c>
      <c r="L33" s="20">
        <f t="shared" si="7"/>
        <v>2143</v>
      </c>
      <c r="M33" s="19">
        <f t="shared" si="7"/>
        <v>2148</v>
      </c>
      <c r="N33" s="18">
        <f t="shared" si="7"/>
        <v>2145.5</v>
      </c>
      <c r="O33" s="20">
        <f t="shared" si="7"/>
        <v>2168</v>
      </c>
      <c r="P33" s="19">
        <f t="shared" si="7"/>
        <v>2173</v>
      </c>
      <c r="Q33" s="18">
        <f t="shared" si="7"/>
        <v>2170.5</v>
      </c>
      <c r="R33" s="17">
        <f t="shared" si="7"/>
        <v>1828</v>
      </c>
      <c r="S33" s="16">
        <f t="shared" si="7"/>
        <v>1.3231999999999999</v>
      </c>
      <c r="T33" s="15">
        <f t="shared" si="7"/>
        <v>1.1474</v>
      </c>
      <c r="U33" s="14">
        <f t="shared" si="7"/>
        <v>157.32</v>
      </c>
      <c r="V33" s="13">
        <f t="shared" si="7"/>
        <v>1374.44</v>
      </c>
      <c r="W33" s="13">
        <f t="shared" si="7"/>
        <v>1408.32</v>
      </c>
      <c r="X33" s="13">
        <f t="shared" si="7"/>
        <v>1591.2256267409471</v>
      </c>
      <c r="Y33" s="12">
        <f t="shared" si="7"/>
        <v>1.3228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46083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46083</v>
      </c>
      <c r="C9" s="44">
        <v>57190</v>
      </c>
      <c r="D9" s="43">
        <v>57200</v>
      </c>
      <c r="E9" s="42">
        <f t="shared" ref="E9:E30" si="0">AVERAGE(C9:D9)</f>
        <v>57195</v>
      </c>
      <c r="F9" s="44">
        <v>56800</v>
      </c>
      <c r="G9" s="43">
        <v>56900</v>
      </c>
      <c r="H9" s="42">
        <f t="shared" ref="H9:H30" si="1">AVERAGE(F9:G9)</f>
        <v>56850</v>
      </c>
      <c r="I9" s="44">
        <v>56875</v>
      </c>
      <c r="J9" s="43">
        <v>56925</v>
      </c>
      <c r="K9" s="42">
        <f t="shared" ref="K9:K30" si="2">AVERAGE(I9:J9)</f>
        <v>56900</v>
      </c>
      <c r="L9" s="50">
        <v>57200</v>
      </c>
      <c r="M9" s="49">
        <v>1.3395999999999999</v>
      </c>
      <c r="N9" s="51">
        <v>1.1704000000000001</v>
      </c>
      <c r="O9" s="48">
        <v>157.38</v>
      </c>
      <c r="P9" s="41">
        <f>L9/M9</f>
        <v>42699.313227829203</v>
      </c>
      <c r="Q9" s="41">
        <f>G9/M9</f>
        <v>42475.3657808301</v>
      </c>
      <c r="R9" s="47">
        <f t="shared" ref="R9:R30" si="3">L9/N9</f>
        <v>48872.180451127817</v>
      </c>
      <c r="S9" s="46">
        <v>1.3399000000000001</v>
      </c>
    </row>
    <row r="10" spans="1:19" x14ac:dyDescent="0.2">
      <c r="B10" s="45">
        <v>46084</v>
      </c>
      <c r="C10" s="44">
        <v>49600</v>
      </c>
      <c r="D10" s="43">
        <v>49700</v>
      </c>
      <c r="E10" s="42">
        <f t="shared" si="0"/>
        <v>49650</v>
      </c>
      <c r="F10" s="44">
        <v>49550</v>
      </c>
      <c r="G10" s="43">
        <v>49650</v>
      </c>
      <c r="H10" s="42">
        <f t="shared" si="1"/>
        <v>49600</v>
      </c>
      <c r="I10" s="44">
        <v>49670</v>
      </c>
      <c r="J10" s="43">
        <v>49720</v>
      </c>
      <c r="K10" s="42">
        <f t="shared" si="2"/>
        <v>49695</v>
      </c>
      <c r="L10" s="50">
        <v>49700</v>
      </c>
      <c r="M10" s="49">
        <v>1.3323</v>
      </c>
      <c r="N10" s="49">
        <v>1.1614</v>
      </c>
      <c r="O10" s="48">
        <v>157.65</v>
      </c>
      <c r="P10" s="41">
        <f t="shared" ref="P10:P30" si="4">L10/M10</f>
        <v>37303.910530661262</v>
      </c>
      <c r="Q10" s="41">
        <f t="shared" ref="Q10:Q30" si="5">G10/M10</f>
        <v>37266.381445620354</v>
      </c>
      <c r="R10" s="47">
        <f t="shared" si="3"/>
        <v>42793.180644050284</v>
      </c>
      <c r="S10" s="46">
        <v>1.3324</v>
      </c>
    </row>
    <row r="11" spans="1:19" x14ac:dyDescent="0.2">
      <c r="B11" s="45">
        <v>46085</v>
      </c>
      <c r="C11" s="44">
        <v>51375</v>
      </c>
      <c r="D11" s="43">
        <v>51425</v>
      </c>
      <c r="E11" s="42">
        <f t="shared" si="0"/>
        <v>51400</v>
      </c>
      <c r="F11" s="44">
        <v>51375</v>
      </c>
      <c r="G11" s="43">
        <v>51475</v>
      </c>
      <c r="H11" s="42">
        <f t="shared" si="1"/>
        <v>51425</v>
      </c>
      <c r="I11" s="44">
        <v>51510</v>
      </c>
      <c r="J11" s="43">
        <v>51560</v>
      </c>
      <c r="K11" s="42">
        <f t="shared" si="2"/>
        <v>51535</v>
      </c>
      <c r="L11" s="50">
        <v>51425</v>
      </c>
      <c r="M11" s="49">
        <v>1.3351999999999999</v>
      </c>
      <c r="N11" s="49">
        <v>1.163</v>
      </c>
      <c r="O11" s="48">
        <v>157.32</v>
      </c>
      <c r="P11" s="41">
        <f t="shared" si="4"/>
        <v>38514.829239065308</v>
      </c>
      <c r="Q11" s="41">
        <f t="shared" si="5"/>
        <v>38552.276812462551</v>
      </c>
      <c r="R11" s="47">
        <f t="shared" si="3"/>
        <v>44217.540842648319</v>
      </c>
      <c r="S11" s="46">
        <v>1.3353999999999999</v>
      </c>
    </row>
    <row r="12" spans="1:19" x14ac:dyDescent="0.2">
      <c r="B12" s="45">
        <v>46086</v>
      </c>
      <c r="C12" s="44">
        <v>49750</v>
      </c>
      <c r="D12" s="43">
        <v>49850</v>
      </c>
      <c r="E12" s="42">
        <f t="shared" si="0"/>
        <v>49800</v>
      </c>
      <c r="F12" s="44">
        <v>49850</v>
      </c>
      <c r="G12" s="43">
        <v>49900</v>
      </c>
      <c r="H12" s="42">
        <f t="shared" si="1"/>
        <v>49875</v>
      </c>
      <c r="I12" s="44">
        <v>50025</v>
      </c>
      <c r="J12" s="43">
        <v>50075</v>
      </c>
      <c r="K12" s="42">
        <f t="shared" si="2"/>
        <v>50050</v>
      </c>
      <c r="L12" s="50">
        <v>49850</v>
      </c>
      <c r="M12" s="49">
        <v>1.3367</v>
      </c>
      <c r="N12" s="49">
        <v>1.1620999999999999</v>
      </c>
      <c r="O12" s="48">
        <v>157.44999999999999</v>
      </c>
      <c r="P12" s="41">
        <f t="shared" si="4"/>
        <v>37293.334330814694</v>
      </c>
      <c r="Q12" s="41">
        <f t="shared" si="5"/>
        <v>37330.739881798458</v>
      </c>
      <c r="R12" s="47">
        <f t="shared" si="3"/>
        <v>42896.480509422603</v>
      </c>
      <c r="S12" s="46">
        <v>1.3368</v>
      </c>
    </row>
    <row r="13" spans="1:19" x14ac:dyDescent="0.2">
      <c r="B13" s="45">
        <v>46087</v>
      </c>
      <c r="C13" s="44">
        <v>50350</v>
      </c>
      <c r="D13" s="43">
        <v>50400</v>
      </c>
      <c r="E13" s="42">
        <f t="shared" si="0"/>
        <v>50375</v>
      </c>
      <c r="F13" s="44">
        <v>50150</v>
      </c>
      <c r="G13" s="43">
        <v>50200</v>
      </c>
      <c r="H13" s="42">
        <f t="shared" si="1"/>
        <v>50175</v>
      </c>
      <c r="I13" s="44">
        <v>50330</v>
      </c>
      <c r="J13" s="43">
        <v>50380</v>
      </c>
      <c r="K13" s="42">
        <f t="shared" si="2"/>
        <v>50355</v>
      </c>
      <c r="L13" s="50">
        <v>50400</v>
      </c>
      <c r="M13" s="49">
        <v>1.3327</v>
      </c>
      <c r="N13" s="49">
        <v>1.1555</v>
      </c>
      <c r="O13" s="48">
        <v>158.01</v>
      </c>
      <c r="P13" s="41">
        <f t="shared" si="4"/>
        <v>37817.963532678019</v>
      </c>
      <c r="Q13" s="41">
        <f t="shared" si="5"/>
        <v>37667.892248818185</v>
      </c>
      <c r="R13" s="47">
        <f t="shared" si="3"/>
        <v>43617.481609692775</v>
      </c>
      <c r="S13" s="46">
        <v>1.3327</v>
      </c>
    </row>
    <row r="14" spans="1:19" x14ac:dyDescent="0.2">
      <c r="B14" s="45">
        <v>46090</v>
      </c>
      <c r="C14" s="44">
        <v>48250</v>
      </c>
      <c r="D14" s="43">
        <v>48275</v>
      </c>
      <c r="E14" s="42">
        <f t="shared" si="0"/>
        <v>48262.5</v>
      </c>
      <c r="F14" s="44">
        <v>48400</v>
      </c>
      <c r="G14" s="43">
        <v>48500</v>
      </c>
      <c r="H14" s="42">
        <f t="shared" si="1"/>
        <v>48450</v>
      </c>
      <c r="I14" s="44">
        <v>48565</v>
      </c>
      <c r="J14" s="43">
        <v>48615</v>
      </c>
      <c r="K14" s="42">
        <f t="shared" si="2"/>
        <v>48590</v>
      </c>
      <c r="L14" s="50">
        <v>48275</v>
      </c>
      <c r="M14" s="49">
        <v>1.3351999999999999</v>
      </c>
      <c r="N14" s="49">
        <v>1.1554</v>
      </c>
      <c r="O14" s="48">
        <v>158.58000000000001</v>
      </c>
      <c r="P14" s="41">
        <f t="shared" si="4"/>
        <v>36155.632115038949</v>
      </c>
      <c r="Q14" s="41">
        <f t="shared" si="5"/>
        <v>36324.146195326546</v>
      </c>
      <c r="R14" s="47">
        <f t="shared" si="3"/>
        <v>41782.066816686864</v>
      </c>
      <c r="S14" s="46">
        <v>1.335</v>
      </c>
    </row>
    <row r="15" spans="1:19" x14ac:dyDescent="0.2">
      <c r="B15" s="45">
        <v>46091</v>
      </c>
      <c r="C15" s="44">
        <v>50000</v>
      </c>
      <c r="D15" s="43">
        <v>50005</v>
      </c>
      <c r="E15" s="42">
        <f t="shared" si="0"/>
        <v>50002.5</v>
      </c>
      <c r="F15" s="44">
        <v>50300</v>
      </c>
      <c r="G15" s="43">
        <v>50350</v>
      </c>
      <c r="H15" s="42">
        <f t="shared" si="1"/>
        <v>50325</v>
      </c>
      <c r="I15" s="44">
        <v>50425</v>
      </c>
      <c r="J15" s="43">
        <v>50475</v>
      </c>
      <c r="K15" s="42">
        <f t="shared" si="2"/>
        <v>50450</v>
      </c>
      <c r="L15" s="50">
        <v>50005</v>
      </c>
      <c r="M15" s="49">
        <v>1.3442000000000001</v>
      </c>
      <c r="N15" s="49">
        <v>1.1635</v>
      </c>
      <c r="O15" s="48">
        <v>157.81</v>
      </c>
      <c r="P15" s="41">
        <f t="shared" si="4"/>
        <v>37200.565392054756</v>
      </c>
      <c r="Q15" s="41">
        <f t="shared" si="5"/>
        <v>37457.22362743639</v>
      </c>
      <c r="R15" s="47">
        <f t="shared" si="3"/>
        <v>42978.083369144821</v>
      </c>
      <c r="S15" s="46">
        <v>1.3442000000000001</v>
      </c>
    </row>
    <row r="16" spans="1:19" x14ac:dyDescent="0.2">
      <c r="B16" s="45">
        <v>46092</v>
      </c>
      <c r="C16" s="44">
        <v>49850</v>
      </c>
      <c r="D16" s="43">
        <v>49900</v>
      </c>
      <c r="E16" s="42">
        <f t="shared" si="0"/>
        <v>49875</v>
      </c>
      <c r="F16" s="44">
        <v>50100</v>
      </c>
      <c r="G16" s="43">
        <v>50150</v>
      </c>
      <c r="H16" s="42">
        <f t="shared" si="1"/>
        <v>50125</v>
      </c>
      <c r="I16" s="44">
        <v>50175</v>
      </c>
      <c r="J16" s="43">
        <v>50225</v>
      </c>
      <c r="K16" s="42">
        <f t="shared" si="2"/>
        <v>50200</v>
      </c>
      <c r="L16" s="50">
        <v>49900</v>
      </c>
      <c r="M16" s="49">
        <v>1.3399000000000001</v>
      </c>
      <c r="N16" s="49">
        <v>1.1583000000000001</v>
      </c>
      <c r="O16" s="48">
        <v>158.62</v>
      </c>
      <c r="P16" s="41">
        <f t="shared" si="4"/>
        <v>37241.585192924846</v>
      </c>
      <c r="Q16" s="41">
        <f t="shared" si="5"/>
        <v>37428.166281065751</v>
      </c>
      <c r="R16" s="47">
        <f t="shared" si="3"/>
        <v>43080.376413709746</v>
      </c>
      <c r="S16" s="46">
        <v>1.3398000000000001</v>
      </c>
    </row>
    <row r="17" spans="2:19" x14ac:dyDescent="0.2">
      <c r="B17" s="45">
        <v>46093</v>
      </c>
      <c r="C17" s="44">
        <v>49675</v>
      </c>
      <c r="D17" s="43">
        <v>49725</v>
      </c>
      <c r="E17" s="42">
        <f t="shared" si="0"/>
        <v>49700</v>
      </c>
      <c r="F17" s="44">
        <v>50100</v>
      </c>
      <c r="G17" s="43">
        <v>50150</v>
      </c>
      <c r="H17" s="42">
        <f t="shared" si="1"/>
        <v>50125</v>
      </c>
      <c r="I17" s="44">
        <v>50180</v>
      </c>
      <c r="J17" s="43">
        <v>50230</v>
      </c>
      <c r="K17" s="42">
        <f t="shared" si="2"/>
        <v>50205</v>
      </c>
      <c r="L17" s="50">
        <v>49725</v>
      </c>
      <c r="M17" s="49">
        <v>1.3379000000000001</v>
      </c>
      <c r="N17" s="49">
        <v>1.1539999999999999</v>
      </c>
      <c r="O17" s="48">
        <v>158.9</v>
      </c>
      <c r="P17" s="41">
        <f t="shared" si="4"/>
        <v>37166.454891994916</v>
      </c>
      <c r="Q17" s="41">
        <f t="shared" si="5"/>
        <v>37484.116899618806</v>
      </c>
      <c r="R17" s="47">
        <f t="shared" si="3"/>
        <v>43089.254766031198</v>
      </c>
      <c r="S17" s="46">
        <v>1.3378000000000001</v>
      </c>
    </row>
    <row r="18" spans="2:19" x14ac:dyDescent="0.2">
      <c r="B18" s="45">
        <v>46094</v>
      </c>
      <c r="C18" s="44">
        <v>47945</v>
      </c>
      <c r="D18" s="43">
        <v>47950</v>
      </c>
      <c r="E18" s="42">
        <f t="shared" si="0"/>
        <v>47947.5</v>
      </c>
      <c r="F18" s="44">
        <v>47875</v>
      </c>
      <c r="G18" s="43">
        <v>47925</v>
      </c>
      <c r="H18" s="42">
        <f t="shared" si="1"/>
        <v>47900</v>
      </c>
      <c r="I18" s="44">
        <v>47955</v>
      </c>
      <c r="J18" s="43">
        <v>48005</v>
      </c>
      <c r="K18" s="42">
        <f t="shared" si="2"/>
        <v>47980</v>
      </c>
      <c r="L18" s="50">
        <v>47950</v>
      </c>
      <c r="M18" s="49">
        <v>1.3271999999999999</v>
      </c>
      <c r="N18" s="49">
        <v>1.1477999999999999</v>
      </c>
      <c r="O18" s="48">
        <v>159.34</v>
      </c>
      <c r="P18" s="41">
        <f t="shared" si="4"/>
        <v>36128.691983122364</v>
      </c>
      <c r="Q18" s="41">
        <f t="shared" si="5"/>
        <v>36109.855334538879</v>
      </c>
      <c r="R18" s="47">
        <f t="shared" si="3"/>
        <v>41775.570656908872</v>
      </c>
      <c r="S18" s="46">
        <v>1.3270999999999999</v>
      </c>
    </row>
    <row r="19" spans="2:19" x14ac:dyDescent="0.2">
      <c r="B19" s="45">
        <v>46097</v>
      </c>
      <c r="C19" s="44">
        <v>47950</v>
      </c>
      <c r="D19" s="43">
        <v>48000</v>
      </c>
      <c r="E19" s="42">
        <f t="shared" si="0"/>
        <v>47975</v>
      </c>
      <c r="F19" s="44">
        <v>48050</v>
      </c>
      <c r="G19" s="43">
        <v>48100</v>
      </c>
      <c r="H19" s="42">
        <f t="shared" si="1"/>
        <v>48075</v>
      </c>
      <c r="I19" s="44">
        <v>48125</v>
      </c>
      <c r="J19" s="43">
        <v>48175</v>
      </c>
      <c r="K19" s="42">
        <f t="shared" si="2"/>
        <v>48150</v>
      </c>
      <c r="L19" s="50">
        <v>48000</v>
      </c>
      <c r="M19" s="49">
        <v>1.3278000000000001</v>
      </c>
      <c r="N19" s="49">
        <v>1.1474</v>
      </c>
      <c r="O19" s="48">
        <v>159.13999999999999</v>
      </c>
      <c r="P19" s="41">
        <f t="shared" si="4"/>
        <v>36150.022593764115</v>
      </c>
      <c r="Q19" s="41">
        <f t="shared" si="5"/>
        <v>36225.335140834461</v>
      </c>
      <c r="R19" s="47">
        <f t="shared" si="3"/>
        <v>41833.710998779854</v>
      </c>
      <c r="S19" s="46">
        <v>1.3277000000000001</v>
      </c>
    </row>
    <row r="20" spans="2:19" x14ac:dyDescent="0.2">
      <c r="B20" s="45">
        <v>46098</v>
      </c>
      <c r="C20" s="44">
        <v>46800</v>
      </c>
      <c r="D20" s="43">
        <v>46805</v>
      </c>
      <c r="E20" s="42">
        <f t="shared" si="0"/>
        <v>46802.5</v>
      </c>
      <c r="F20" s="44">
        <v>46940</v>
      </c>
      <c r="G20" s="43">
        <v>46960</v>
      </c>
      <c r="H20" s="42">
        <f t="shared" si="1"/>
        <v>46950</v>
      </c>
      <c r="I20" s="44">
        <v>47005</v>
      </c>
      <c r="J20" s="43">
        <v>47055</v>
      </c>
      <c r="K20" s="42">
        <f t="shared" si="2"/>
        <v>47030</v>
      </c>
      <c r="L20" s="50">
        <v>46805</v>
      </c>
      <c r="M20" s="49">
        <v>1.3332999999999999</v>
      </c>
      <c r="N20" s="49">
        <v>1.1525000000000001</v>
      </c>
      <c r="O20" s="48">
        <v>159.04</v>
      </c>
      <c r="P20" s="41">
        <f t="shared" si="4"/>
        <v>35104.627615690391</v>
      </c>
      <c r="Q20" s="41">
        <f t="shared" si="5"/>
        <v>35220.880522013053</v>
      </c>
      <c r="R20" s="47">
        <f t="shared" si="3"/>
        <v>40611.7136659436</v>
      </c>
      <c r="S20" s="46">
        <v>1.3331999999999999</v>
      </c>
    </row>
    <row r="21" spans="2:19" x14ac:dyDescent="0.2">
      <c r="B21" s="45">
        <v>46099</v>
      </c>
      <c r="C21" s="44">
        <v>46285</v>
      </c>
      <c r="D21" s="43">
        <v>46295</v>
      </c>
      <c r="E21" s="42">
        <f t="shared" si="0"/>
        <v>46290</v>
      </c>
      <c r="F21" s="44">
        <v>46350</v>
      </c>
      <c r="G21" s="43">
        <v>46400</v>
      </c>
      <c r="H21" s="42">
        <f t="shared" si="1"/>
        <v>46375</v>
      </c>
      <c r="I21" s="44">
        <v>46490</v>
      </c>
      <c r="J21" s="43">
        <v>46540</v>
      </c>
      <c r="K21" s="42">
        <f t="shared" si="2"/>
        <v>46515</v>
      </c>
      <c r="L21" s="50">
        <v>46295</v>
      </c>
      <c r="M21" s="49">
        <v>1.3314999999999999</v>
      </c>
      <c r="N21" s="49">
        <v>1.1508</v>
      </c>
      <c r="O21" s="48">
        <v>159.44</v>
      </c>
      <c r="P21" s="41">
        <f t="shared" si="4"/>
        <v>34769.057453999252</v>
      </c>
      <c r="Q21" s="41">
        <f t="shared" si="5"/>
        <v>34847.915884340968</v>
      </c>
      <c r="R21" s="47">
        <f t="shared" si="3"/>
        <v>40228.536670142508</v>
      </c>
      <c r="S21" s="46">
        <v>1.3313999999999999</v>
      </c>
    </row>
    <row r="22" spans="2:19" x14ac:dyDescent="0.2">
      <c r="B22" s="45">
        <v>46100</v>
      </c>
      <c r="C22" s="44">
        <v>41600</v>
      </c>
      <c r="D22" s="43">
        <v>41700</v>
      </c>
      <c r="E22" s="42">
        <f t="shared" si="0"/>
        <v>41650</v>
      </c>
      <c r="F22" s="44">
        <v>41705</v>
      </c>
      <c r="G22" s="43">
        <v>41710</v>
      </c>
      <c r="H22" s="42">
        <f t="shared" si="1"/>
        <v>41707.5</v>
      </c>
      <c r="I22" s="44">
        <v>41820</v>
      </c>
      <c r="J22" s="43">
        <v>41870</v>
      </c>
      <c r="K22" s="42">
        <f t="shared" si="2"/>
        <v>41845</v>
      </c>
      <c r="L22" s="50">
        <v>41700</v>
      </c>
      <c r="M22" s="49">
        <v>1.33</v>
      </c>
      <c r="N22" s="49">
        <v>1.1488</v>
      </c>
      <c r="O22" s="48">
        <v>158.91</v>
      </c>
      <c r="P22" s="41">
        <f t="shared" si="4"/>
        <v>31353.383458646615</v>
      </c>
      <c r="Q22" s="41">
        <f t="shared" si="5"/>
        <v>31360.902255639096</v>
      </c>
      <c r="R22" s="47">
        <f t="shared" si="3"/>
        <v>36298.746518105851</v>
      </c>
      <c r="S22" s="46">
        <v>1.3295999999999999</v>
      </c>
    </row>
    <row r="23" spans="2:19" x14ac:dyDescent="0.2">
      <c r="B23" s="45">
        <v>46101</v>
      </c>
      <c r="C23" s="44">
        <v>43690</v>
      </c>
      <c r="D23" s="43">
        <v>43700</v>
      </c>
      <c r="E23" s="42">
        <f t="shared" si="0"/>
        <v>43695</v>
      </c>
      <c r="F23" s="44">
        <v>43500</v>
      </c>
      <c r="G23" s="43">
        <v>43505</v>
      </c>
      <c r="H23" s="42">
        <f t="shared" si="1"/>
        <v>43502.5</v>
      </c>
      <c r="I23" s="44">
        <v>43620</v>
      </c>
      <c r="J23" s="43">
        <v>43670</v>
      </c>
      <c r="K23" s="42">
        <f t="shared" si="2"/>
        <v>43645</v>
      </c>
      <c r="L23" s="50">
        <v>43700</v>
      </c>
      <c r="M23" s="49">
        <v>1.3382000000000001</v>
      </c>
      <c r="N23" s="49">
        <v>1.1565000000000001</v>
      </c>
      <c r="O23" s="48">
        <v>158.69999999999999</v>
      </c>
      <c r="P23" s="41">
        <f t="shared" si="4"/>
        <v>32655.806306979524</v>
      </c>
      <c r="Q23" s="41">
        <f t="shared" si="5"/>
        <v>32510.088178149752</v>
      </c>
      <c r="R23" s="47">
        <f t="shared" si="3"/>
        <v>37786.424556852573</v>
      </c>
      <c r="S23" s="46">
        <v>1.3378000000000001</v>
      </c>
    </row>
    <row r="24" spans="2:19" x14ac:dyDescent="0.2">
      <c r="B24" s="45">
        <v>46104</v>
      </c>
      <c r="C24" s="44">
        <v>43375</v>
      </c>
      <c r="D24" s="43">
        <v>43425</v>
      </c>
      <c r="E24" s="42">
        <f t="shared" si="0"/>
        <v>43400</v>
      </c>
      <c r="F24" s="44">
        <v>43600</v>
      </c>
      <c r="G24" s="43">
        <v>43650</v>
      </c>
      <c r="H24" s="42">
        <f t="shared" si="1"/>
        <v>43625</v>
      </c>
      <c r="I24" s="44">
        <v>43775</v>
      </c>
      <c r="J24" s="43">
        <v>43825</v>
      </c>
      <c r="K24" s="42">
        <f t="shared" si="2"/>
        <v>43800</v>
      </c>
      <c r="L24" s="50">
        <v>43425</v>
      </c>
      <c r="M24" s="49">
        <v>1.3429</v>
      </c>
      <c r="N24" s="49">
        <v>1.1612</v>
      </c>
      <c r="O24" s="48">
        <v>158.52000000000001</v>
      </c>
      <c r="P24" s="41">
        <f t="shared" si="4"/>
        <v>32336.733934023381</v>
      </c>
      <c r="Q24" s="41">
        <f t="shared" si="5"/>
        <v>32504.281778241122</v>
      </c>
      <c r="R24" s="47">
        <f t="shared" si="3"/>
        <v>37396.65862900448</v>
      </c>
      <c r="S24" s="46">
        <v>1.3425</v>
      </c>
    </row>
    <row r="25" spans="2:19" x14ac:dyDescent="0.2">
      <c r="B25" s="45">
        <v>46105</v>
      </c>
      <c r="C25" s="44">
        <v>43650</v>
      </c>
      <c r="D25" s="43">
        <v>43750</v>
      </c>
      <c r="E25" s="42">
        <f t="shared" si="0"/>
        <v>43700</v>
      </c>
      <c r="F25" s="44">
        <v>43900</v>
      </c>
      <c r="G25" s="43">
        <v>44000</v>
      </c>
      <c r="H25" s="42">
        <f t="shared" si="1"/>
        <v>43950</v>
      </c>
      <c r="I25" s="44">
        <v>44100</v>
      </c>
      <c r="J25" s="43">
        <v>44150</v>
      </c>
      <c r="K25" s="42">
        <f t="shared" si="2"/>
        <v>44125</v>
      </c>
      <c r="L25" s="50">
        <v>43750</v>
      </c>
      <c r="M25" s="49">
        <v>1.3392999999999999</v>
      </c>
      <c r="N25" s="49">
        <v>1.1585000000000001</v>
      </c>
      <c r="O25" s="48">
        <v>158.82</v>
      </c>
      <c r="P25" s="41">
        <f t="shared" si="4"/>
        <v>32666.318225938925</v>
      </c>
      <c r="Q25" s="41">
        <f t="shared" si="5"/>
        <v>32852.982901515716</v>
      </c>
      <c r="R25" s="47">
        <f t="shared" si="3"/>
        <v>37764.350453172199</v>
      </c>
      <c r="S25" s="46">
        <v>1.3388</v>
      </c>
    </row>
    <row r="26" spans="2:19" x14ac:dyDescent="0.2">
      <c r="B26" s="45">
        <v>46106</v>
      </c>
      <c r="C26" s="44">
        <v>45475</v>
      </c>
      <c r="D26" s="43">
        <v>45525</v>
      </c>
      <c r="E26" s="42">
        <f t="shared" si="0"/>
        <v>45500</v>
      </c>
      <c r="F26" s="44">
        <v>45250</v>
      </c>
      <c r="G26" s="43">
        <v>45300</v>
      </c>
      <c r="H26" s="42">
        <f t="shared" si="1"/>
        <v>45275</v>
      </c>
      <c r="I26" s="44">
        <v>45400</v>
      </c>
      <c r="J26" s="43">
        <v>45450</v>
      </c>
      <c r="K26" s="42">
        <f t="shared" si="2"/>
        <v>45425</v>
      </c>
      <c r="L26" s="50">
        <v>45525</v>
      </c>
      <c r="M26" s="49">
        <v>1.3393999999999999</v>
      </c>
      <c r="N26" s="49">
        <v>1.1592</v>
      </c>
      <c r="O26" s="48">
        <v>159.03</v>
      </c>
      <c r="P26" s="41">
        <f t="shared" si="4"/>
        <v>33989.099596834407</v>
      </c>
      <c r="Q26" s="41">
        <f t="shared" si="5"/>
        <v>33821.113931611173</v>
      </c>
      <c r="R26" s="47">
        <f t="shared" si="3"/>
        <v>39272.774327122155</v>
      </c>
      <c r="S26" s="46">
        <v>1.339</v>
      </c>
    </row>
    <row r="27" spans="2:19" x14ac:dyDescent="0.2">
      <c r="B27" s="45">
        <v>46107</v>
      </c>
      <c r="C27" s="44">
        <v>44350</v>
      </c>
      <c r="D27" s="43">
        <v>44400</v>
      </c>
      <c r="E27" s="42">
        <f t="shared" si="0"/>
        <v>44375</v>
      </c>
      <c r="F27" s="44">
        <v>44350</v>
      </c>
      <c r="G27" s="43">
        <v>44400</v>
      </c>
      <c r="H27" s="42">
        <f t="shared" si="1"/>
        <v>44375</v>
      </c>
      <c r="I27" s="44">
        <v>44495</v>
      </c>
      <c r="J27" s="43">
        <v>44545</v>
      </c>
      <c r="K27" s="42">
        <f t="shared" si="2"/>
        <v>44520</v>
      </c>
      <c r="L27" s="50">
        <v>44400</v>
      </c>
      <c r="M27" s="49">
        <v>1.3331</v>
      </c>
      <c r="N27" s="49">
        <v>1.1535</v>
      </c>
      <c r="O27" s="48">
        <v>159.63999999999999</v>
      </c>
      <c r="P27" s="41">
        <f t="shared" si="4"/>
        <v>33305.828519991002</v>
      </c>
      <c r="Q27" s="41">
        <f t="shared" si="5"/>
        <v>33305.828519991002</v>
      </c>
      <c r="R27" s="47">
        <f t="shared" si="3"/>
        <v>38491.547464239273</v>
      </c>
      <c r="S27" s="46">
        <v>1.3326</v>
      </c>
    </row>
    <row r="28" spans="2:19" x14ac:dyDescent="0.2">
      <c r="B28" s="45">
        <v>46108</v>
      </c>
      <c r="C28" s="44">
        <v>44800</v>
      </c>
      <c r="D28" s="43">
        <v>44850</v>
      </c>
      <c r="E28" s="42">
        <f t="shared" si="0"/>
        <v>44825</v>
      </c>
      <c r="F28" s="44">
        <v>44500</v>
      </c>
      <c r="G28" s="43">
        <v>44550</v>
      </c>
      <c r="H28" s="42">
        <f t="shared" si="1"/>
        <v>44525</v>
      </c>
      <c r="I28" s="44">
        <v>44650</v>
      </c>
      <c r="J28" s="43">
        <v>44700</v>
      </c>
      <c r="K28" s="42">
        <f t="shared" si="2"/>
        <v>44675</v>
      </c>
      <c r="L28" s="50">
        <v>44850</v>
      </c>
      <c r="M28" s="49">
        <v>1.3283</v>
      </c>
      <c r="N28" s="49">
        <v>1.1516</v>
      </c>
      <c r="O28" s="48">
        <v>159.88</v>
      </c>
      <c r="P28" s="41">
        <f t="shared" si="4"/>
        <v>33764.962734322064</v>
      </c>
      <c r="Q28" s="41">
        <f t="shared" si="5"/>
        <v>33539.110140781449</v>
      </c>
      <c r="R28" s="47">
        <f t="shared" si="3"/>
        <v>38945.814518930187</v>
      </c>
      <c r="S28" s="46">
        <v>1.3279000000000001</v>
      </c>
    </row>
    <row r="29" spans="2:19" x14ac:dyDescent="0.2">
      <c r="B29" s="45">
        <v>46111</v>
      </c>
      <c r="C29" s="44">
        <v>46845</v>
      </c>
      <c r="D29" s="43">
        <v>46850</v>
      </c>
      <c r="E29" s="42">
        <f t="shared" si="0"/>
        <v>46847.5</v>
      </c>
      <c r="F29" s="44">
        <v>46800</v>
      </c>
      <c r="G29" s="43">
        <v>46900</v>
      </c>
      <c r="H29" s="42">
        <f t="shared" si="1"/>
        <v>46850</v>
      </c>
      <c r="I29" s="44">
        <v>46965</v>
      </c>
      <c r="J29" s="43">
        <v>47015</v>
      </c>
      <c r="K29" s="42">
        <f t="shared" si="2"/>
        <v>46990</v>
      </c>
      <c r="L29" s="50">
        <v>46850</v>
      </c>
      <c r="M29" s="49">
        <v>1.3231999999999999</v>
      </c>
      <c r="N29" s="49">
        <v>1.1485000000000001</v>
      </c>
      <c r="O29" s="48">
        <v>159.52000000000001</v>
      </c>
      <c r="P29" s="41">
        <f t="shared" si="4"/>
        <v>35406.590084643292</v>
      </c>
      <c r="Q29" s="41">
        <f t="shared" si="5"/>
        <v>35444.377267230957</v>
      </c>
      <c r="R29" s="47">
        <f t="shared" si="3"/>
        <v>40792.337831954719</v>
      </c>
      <c r="S29" s="46">
        <v>1.3228</v>
      </c>
    </row>
    <row r="30" spans="2:19" x14ac:dyDescent="0.2">
      <c r="B30" s="45">
        <v>46112</v>
      </c>
      <c r="C30" s="44">
        <v>45605</v>
      </c>
      <c r="D30" s="43">
        <v>45610</v>
      </c>
      <c r="E30" s="42">
        <f t="shared" si="0"/>
        <v>45607.5</v>
      </c>
      <c r="F30" s="44">
        <v>45950</v>
      </c>
      <c r="G30" s="43">
        <v>46000</v>
      </c>
      <c r="H30" s="42">
        <f t="shared" si="1"/>
        <v>45975</v>
      </c>
      <c r="I30" s="44">
        <v>46080</v>
      </c>
      <c r="J30" s="43">
        <v>46130</v>
      </c>
      <c r="K30" s="42">
        <f t="shared" si="2"/>
        <v>46105</v>
      </c>
      <c r="L30" s="50">
        <v>45610</v>
      </c>
      <c r="M30" s="49">
        <v>1.3234999999999999</v>
      </c>
      <c r="N30" s="49">
        <v>1.1491</v>
      </c>
      <c r="O30" s="48">
        <v>159.41999999999999</v>
      </c>
      <c r="P30" s="41">
        <f t="shared" si="4"/>
        <v>34461.65470343786</v>
      </c>
      <c r="Q30" s="41">
        <f t="shared" si="5"/>
        <v>34756.327918398187</v>
      </c>
      <c r="R30" s="47">
        <f t="shared" si="3"/>
        <v>39691.93281698721</v>
      </c>
      <c r="S30" s="46">
        <v>1.3230999999999999</v>
      </c>
    </row>
    <row r="31" spans="2:19" x14ac:dyDescent="0.2">
      <c r="B31" s="40" t="s">
        <v>11</v>
      </c>
      <c r="C31" s="39">
        <f>ROUND(AVERAGE(C9:C30),2)</f>
        <v>47473.18</v>
      </c>
      <c r="D31" s="38">
        <f>ROUND(AVERAGE(D9:D30),2)</f>
        <v>47515.45</v>
      </c>
      <c r="E31" s="37">
        <f>ROUND(AVERAGE(C31:D31),2)</f>
        <v>47494.32</v>
      </c>
      <c r="F31" s="39">
        <f>ROUND(AVERAGE(F9:F30),2)</f>
        <v>47517.95</v>
      </c>
      <c r="G31" s="38">
        <f>ROUND(AVERAGE(G9:G30),2)</f>
        <v>47576.14</v>
      </c>
      <c r="H31" s="37">
        <f>ROUND(AVERAGE(F31:G31),2)</f>
        <v>47547.05</v>
      </c>
      <c r="I31" s="39">
        <f>ROUND(AVERAGE(I9:I30),2)</f>
        <v>47647.05</v>
      </c>
      <c r="J31" s="38">
        <f>ROUND(AVERAGE(J9:J30),2)</f>
        <v>47697.05</v>
      </c>
      <c r="K31" s="37">
        <f>ROUND(AVERAGE(I31:J31),2)</f>
        <v>47672.05</v>
      </c>
      <c r="L31" s="36">
        <f>ROUND(AVERAGE(L9:L30),2)</f>
        <v>47515.45</v>
      </c>
      <c r="M31" s="35">
        <f>ROUND(AVERAGE(M9:M30),4)</f>
        <v>1.3342000000000001</v>
      </c>
      <c r="N31" s="34">
        <f>ROUND(AVERAGE(N9:N30),4)</f>
        <v>1.1558999999999999</v>
      </c>
      <c r="O31" s="115">
        <f>ROUND(AVERAGE(O9:O30),2)</f>
        <v>158.69</v>
      </c>
      <c r="P31" s="33">
        <f>AVERAGE(P9:P30)</f>
        <v>35613.016621111601</v>
      </c>
      <c r="Q31" s="33">
        <f>AVERAGE(Q9:Q30)</f>
        <v>35658.423133921046</v>
      </c>
      <c r="R31" s="33">
        <f>AVERAGE(R9:R30)</f>
        <v>41100.762024120806</v>
      </c>
      <c r="S31" s="32">
        <f>AVERAGE(S9:S30)</f>
        <v>1.3339772727272727</v>
      </c>
    </row>
    <row r="32" spans="2:19" x14ac:dyDescent="0.2">
      <c r="B32" s="31" t="s">
        <v>12</v>
      </c>
      <c r="C32" s="30">
        <f t="shared" ref="C32:S32" si="6">MAX(C9:C30)</f>
        <v>57190</v>
      </c>
      <c r="D32" s="29">
        <f t="shared" si="6"/>
        <v>57200</v>
      </c>
      <c r="E32" s="28">
        <f t="shared" si="6"/>
        <v>57195</v>
      </c>
      <c r="F32" s="30">
        <f t="shared" si="6"/>
        <v>56800</v>
      </c>
      <c r="G32" s="29">
        <f t="shared" si="6"/>
        <v>56900</v>
      </c>
      <c r="H32" s="28">
        <f t="shared" si="6"/>
        <v>56850</v>
      </c>
      <c r="I32" s="30">
        <f t="shared" si="6"/>
        <v>56875</v>
      </c>
      <c r="J32" s="29">
        <f t="shared" si="6"/>
        <v>56925</v>
      </c>
      <c r="K32" s="28">
        <f t="shared" si="6"/>
        <v>56900</v>
      </c>
      <c r="L32" s="27">
        <f t="shared" si="6"/>
        <v>57200</v>
      </c>
      <c r="M32" s="26">
        <f t="shared" si="6"/>
        <v>1.3442000000000001</v>
      </c>
      <c r="N32" s="25">
        <f t="shared" si="6"/>
        <v>1.1704000000000001</v>
      </c>
      <c r="O32" s="24">
        <f t="shared" si="6"/>
        <v>159.88</v>
      </c>
      <c r="P32" s="23">
        <f t="shared" si="6"/>
        <v>42699.313227829203</v>
      </c>
      <c r="Q32" s="23">
        <f t="shared" si="6"/>
        <v>42475.3657808301</v>
      </c>
      <c r="R32" s="23">
        <f t="shared" si="6"/>
        <v>48872.180451127817</v>
      </c>
      <c r="S32" s="22">
        <f t="shared" si="6"/>
        <v>1.3442000000000001</v>
      </c>
    </row>
    <row r="33" spans="2:19" ht="13.5" thickBot="1" x14ac:dyDescent="0.25">
      <c r="B33" s="21" t="s">
        <v>13</v>
      </c>
      <c r="C33" s="20">
        <f t="shared" ref="C33:S33" si="7">MIN(C9:C30)</f>
        <v>41600</v>
      </c>
      <c r="D33" s="19">
        <f t="shared" si="7"/>
        <v>41700</v>
      </c>
      <c r="E33" s="18">
        <f t="shared" si="7"/>
        <v>41650</v>
      </c>
      <c r="F33" s="20">
        <f t="shared" si="7"/>
        <v>41705</v>
      </c>
      <c r="G33" s="19">
        <f t="shared" si="7"/>
        <v>41710</v>
      </c>
      <c r="H33" s="18">
        <f t="shared" si="7"/>
        <v>41707.5</v>
      </c>
      <c r="I33" s="20">
        <f t="shared" si="7"/>
        <v>41820</v>
      </c>
      <c r="J33" s="19">
        <f t="shared" si="7"/>
        <v>41870</v>
      </c>
      <c r="K33" s="18">
        <f t="shared" si="7"/>
        <v>41845</v>
      </c>
      <c r="L33" s="17">
        <f t="shared" si="7"/>
        <v>41700</v>
      </c>
      <c r="M33" s="16">
        <f t="shared" si="7"/>
        <v>1.3231999999999999</v>
      </c>
      <c r="N33" s="15">
        <f t="shared" si="7"/>
        <v>1.1474</v>
      </c>
      <c r="O33" s="14">
        <f t="shared" si="7"/>
        <v>157.32</v>
      </c>
      <c r="P33" s="13">
        <f t="shared" si="7"/>
        <v>31353.383458646615</v>
      </c>
      <c r="Q33" s="13">
        <f t="shared" si="7"/>
        <v>31360.902255639096</v>
      </c>
      <c r="R33" s="13">
        <f t="shared" si="7"/>
        <v>36298.746518105851</v>
      </c>
      <c r="S33" s="12">
        <f t="shared" si="7"/>
        <v>1.3228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6"/>
  <sheetViews>
    <sheetView workbookViewId="0">
      <pane ySplit="8" topLeftCell="A9" activePane="bottomLeft" state="frozen"/>
      <selection activeCell="C46" sqref="C46"/>
      <selection pane="bottomLeft" activeCell="V20" sqref="V2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46083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46083</v>
      </c>
      <c r="C9" s="44">
        <v>17325</v>
      </c>
      <c r="D9" s="43">
        <v>17335</v>
      </c>
      <c r="E9" s="42">
        <f t="shared" ref="E9:E30" si="0">AVERAGE(C9:D9)</f>
        <v>17330</v>
      </c>
      <c r="F9" s="44">
        <v>17550</v>
      </c>
      <c r="G9" s="43">
        <v>17560</v>
      </c>
      <c r="H9" s="42">
        <f t="shared" ref="H9:H30" si="1">AVERAGE(F9:G9)</f>
        <v>17555</v>
      </c>
      <c r="I9" s="44">
        <v>18545</v>
      </c>
      <c r="J9" s="43">
        <v>18595</v>
      </c>
      <c r="K9" s="42">
        <f t="shared" ref="K9:K30" si="2">AVERAGE(I9:J9)</f>
        <v>18570</v>
      </c>
      <c r="L9" s="44">
        <v>19080</v>
      </c>
      <c r="M9" s="43">
        <v>19130</v>
      </c>
      <c r="N9" s="42">
        <f t="shared" ref="N9:N30" si="3">AVERAGE(L9:M9)</f>
        <v>19105</v>
      </c>
      <c r="O9" s="44">
        <v>19605</v>
      </c>
      <c r="P9" s="43">
        <v>19655</v>
      </c>
      <c r="Q9" s="42">
        <f t="shared" ref="Q9:Q30" si="4">AVERAGE(O9:P9)</f>
        <v>19630</v>
      </c>
      <c r="R9" s="50">
        <v>17335</v>
      </c>
      <c r="S9" s="49">
        <v>1.3395999999999999</v>
      </c>
      <c r="T9" s="51">
        <v>1.1704000000000001</v>
      </c>
      <c r="U9" s="48">
        <v>157.38</v>
      </c>
      <c r="V9" s="41">
        <f>D9/S9</f>
        <v>12940.429979098239</v>
      </c>
      <c r="W9" s="41">
        <f>G9/S9</f>
        <v>13108.390564347568</v>
      </c>
      <c r="X9" s="47">
        <f t="shared" ref="X9:X30" si="5">R9/T9</f>
        <v>14811.175666438823</v>
      </c>
      <c r="Y9" s="46">
        <v>1.3399000000000001</v>
      </c>
    </row>
    <row r="10" spans="1:25" x14ac:dyDescent="0.2">
      <c r="B10" s="45">
        <v>46084</v>
      </c>
      <c r="C10" s="44">
        <v>16975</v>
      </c>
      <c r="D10" s="43">
        <v>17000</v>
      </c>
      <c r="E10" s="42">
        <f t="shared" si="0"/>
        <v>16987.5</v>
      </c>
      <c r="F10" s="44">
        <v>17120</v>
      </c>
      <c r="G10" s="43">
        <v>17130</v>
      </c>
      <c r="H10" s="42">
        <f t="shared" si="1"/>
        <v>17125</v>
      </c>
      <c r="I10" s="44">
        <v>18130</v>
      </c>
      <c r="J10" s="43">
        <v>18180</v>
      </c>
      <c r="K10" s="42">
        <f t="shared" si="2"/>
        <v>18155</v>
      </c>
      <c r="L10" s="44">
        <v>18670</v>
      </c>
      <c r="M10" s="43">
        <v>18720</v>
      </c>
      <c r="N10" s="42">
        <f t="shared" si="3"/>
        <v>18695</v>
      </c>
      <c r="O10" s="44">
        <v>19195</v>
      </c>
      <c r="P10" s="43">
        <v>19245</v>
      </c>
      <c r="Q10" s="42">
        <f t="shared" si="4"/>
        <v>19220</v>
      </c>
      <c r="R10" s="50">
        <v>17000</v>
      </c>
      <c r="S10" s="49">
        <v>1.3323</v>
      </c>
      <c r="T10" s="49">
        <v>1.1614</v>
      </c>
      <c r="U10" s="48">
        <v>157.65</v>
      </c>
      <c r="V10" s="41">
        <f t="shared" ref="V10:V30" si="6">D10/S10</f>
        <v>12759.888913908278</v>
      </c>
      <c r="W10" s="41">
        <f t="shared" ref="W10:W30" si="7">G10/S10</f>
        <v>12857.464535014637</v>
      </c>
      <c r="X10" s="47">
        <f t="shared" si="5"/>
        <v>14637.506457723437</v>
      </c>
      <c r="Y10" s="46">
        <v>1.3324</v>
      </c>
    </row>
    <row r="11" spans="1:25" x14ac:dyDescent="0.2">
      <c r="B11" s="45">
        <v>46085</v>
      </c>
      <c r="C11" s="44">
        <v>17390</v>
      </c>
      <c r="D11" s="43">
        <v>17395</v>
      </c>
      <c r="E11" s="42">
        <f t="shared" si="0"/>
        <v>17392.5</v>
      </c>
      <c r="F11" s="44">
        <v>17525</v>
      </c>
      <c r="G11" s="43">
        <v>17575</v>
      </c>
      <c r="H11" s="42">
        <f t="shared" si="1"/>
        <v>17550</v>
      </c>
      <c r="I11" s="44">
        <v>18550</v>
      </c>
      <c r="J11" s="43">
        <v>18600</v>
      </c>
      <c r="K11" s="42">
        <f t="shared" si="2"/>
        <v>18575</v>
      </c>
      <c r="L11" s="44">
        <v>19090</v>
      </c>
      <c r="M11" s="43">
        <v>19140</v>
      </c>
      <c r="N11" s="42">
        <f t="shared" si="3"/>
        <v>19115</v>
      </c>
      <c r="O11" s="44">
        <v>19615</v>
      </c>
      <c r="P11" s="43">
        <v>19665</v>
      </c>
      <c r="Q11" s="42">
        <f t="shared" si="4"/>
        <v>19640</v>
      </c>
      <c r="R11" s="50">
        <v>17395</v>
      </c>
      <c r="S11" s="49">
        <v>1.3351999999999999</v>
      </c>
      <c r="T11" s="49">
        <v>1.163</v>
      </c>
      <c r="U11" s="48">
        <v>157.32</v>
      </c>
      <c r="V11" s="41">
        <f t="shared" si="6"/>
        <v>13028.010784901138</v>
      </c>
      <c r="W11" s="41">
        <f t="shared" si="7"/>
        <v>13162.822049131217</v>
      </c>
      <c r="X11" s="47">
        <f t="shared" si="5"/>
        <v>14957.00773860705</v>
      </c>
      <c r="Y11" s="46">
        <v>1.3353999999999999</v>
      </c>
    </row>
    <row r="12" spans="1:25" x14ac:dyDescent="0.2">
      <c r="B12" s="45">
        <v>46086</v>
      </c>
      <c r="C12" s="44">
        <v>17105</v>
      </c>
      <c r="D12" s="43">
        <v>17110</v>
      </c>
      <c r="E12" s="42">
        <f t="shared" si="0"/>
        <v>17107.5</v>
      </c>
      <c r="F12" s="44">
        <v>17310</v>
      </c>
      <c r="G12" s="43">
        <v>17320</v>
      </c>
      <c r="H12" s="42">
        <f t="shared" si="1"/>
        <v>17315</v>
      </c>
      <c r="I12" s="44">
        <v>18300</v>
      </c>
      <c r="J12" s="43">
        <v>18350</v>
      </c>
      <c r="K12" s="42">
        <f t="shared" si="2"/>
        <v>18325</v>
      </c>
      <c r="L12" s="44">
        <v>18840</v>
      </c>
      <c r="M12" s="43">
        <v>18890</v>
      </c>
      <c r="N12" s="42">
        <f t="shared" si="3"/>
        <v>18865</v>
      </c>
      <c r="O12" s="44">
        <v>19365</v>
      </c>
      <c r="P12" s="43">
        <v>19415</v>
      </c>
      <c r="Q12" s="42">
        <f t="shared" si="4"/>
        <v>19390</v>
      </c>
      <c r="R12" s="50">
        <v>17110</v>
      </c>
      <c r="S12" s="49">
        <v>1.3367</v>
      </c>
      <c r="T12" s="49">
        <v>1.1620999999999999</v>
      </c>
      <c r="U12" s="48">
        <v>157.44999999999999</v>
      </c>
      <c r="V12" s="41">
        <f t="shared" si="6"/>
        <v>12800.179546644722</v>
      </c>
      <c r="W12" s="41">
        <f t="shared" si="7"/>
        <v>12957.282860776539</v>
      </c>
      <c r="X12" s="47">
        <f t="shared" si="5"/>
        <v>14723.345667326394</v>
      </c>
      <c r="Y12" s="46">
        <v>1.3368</v>
      </c>
    </row>
    <row r="13" spans="1:25" x14ac:dyDescent="0.2">
      <c r="B13" s="45">
        <v>46087</v>
      </c>
      <c r="C13" s="44">
        <v>17190</v>
      </c>
      <c r="D13" s="43">
        <v>17200</v>
      </c>
      <c r="E13" s="42">
        <f t="shared" si="0"/>
        <v>17195</v>
      </c>
      <c r="F13" s="44">
        <v>17380</v>
      </c>
      <c r="G13" s="43">
        <v>17385</v>
      </c>
      <c r="H13" s="42">
        <f t="shared" si="1"/>
        <v>17382.5</v>
      </c>
      <c r="I13" s="44">
        <v>18355</v>
      </c>
      <c r="J13" s="43">
        <v>18405</v>
      </c>
      <c r="K13" s="42">
        <f t="shared" si="2"/>
        <v>18380</v>
      </c>
      <c r="L13" s="44">
        <v>18905</v>
      </c>
      <c r="M13" s="43">
        <v>18955</v>
      </c>
      <c r="N13" s="42">
        <f t="shared" si="3"/>
        <v>18930</v>
      </c>
      <c r="O13" s="44">
        <v>19430</v>
      </c>
      <c r="P13" s="43">
        <v>19480</v>
      </c>
      <c r="Q13" s="42">
        <f t="shared" si="4"/>
        <v>19455</v>
      </c>
      <c r="R13" s="50">
        <v>17200</v>
      </c>
      <c r="S13" s="49">
        <v>1.3327</v>
      </c>
      <c r="T13" s="49">
        <v>1.1555</v>
      </c>
      <c r="U13" s="48">
        <v>158.01</v>
      </c>
      <c r="V13" s="41">
        <f t="shared" si="6"/>
        <v>12906.130411945674</v>
      </c>
      <c r="W13" s="41">
        <f t="shared" si="7"/>
        <v>13044.94634951602</v>
      </c>
      <c r="X13" s="47">
        <f t="shared" si="5"/>
        <v>14885.331025530073</v>
      </c>
      <c r="Y13" s="46">
        <v>1.3327</v>
      </c>
    </row>
    <row r="14" spans="1:25" x14ac:dyDescent="0.2">
      <c r="B14" s="45">
        <v>46090</v>
      </c>
      <c r="C14" s="44">
        <v>17285</v>
      </c>
      <c r="D14" s="43">
        <v>17290</v>
      </c>
      <c r="E14" s="42">
        <f t="shared" si="0"/>
        <v>17287.5</v>
      </c>
      <c r="F14" s="44">
        <v>17465</v>
      </c>
      <c r="G14" s="43">
        <v>17475</v>
      </c>
      <c r="H14" s="42">
        <f t="shared" si="1"/>
        <v>17470</v>
      </c>
      <c r="I14" s="44">
        <v>18435</v>
      </c>
      <c r="J14" s="43">
        <v>18485</v>
      </c>
      <c r="K14" s="42">
        <f t="shared" si="2"/>
        <v>18460</v>
      </c>
      <c r="L14" s="44">
        <v>18970</v>
      </c>
      <c r="M14" s="43">
        <v>19020</v>
      </c>
      <c r="N14" s="42">
        <f t="shared" si="3"/>
        <v>18995</v>
      </c>
      <c r="O14" s="44">
        <v>19495</v>
      </c>
      <c r="P14" s="43">
        <v>19545</v>
      </c>
      <c r="Q14" s="42">
        <f t="shared" si="4"/>
        <v>19520</v>
      </c>
      <c r="R14" s="50">
        <v>17290</v>
      </c>
      <c r="S14" s="49">
        <v>1.3351999999999999</v>
      </c>
      <c r="T14" s="49">
        <v>1.1554</v>
      </c>
      <c r="U14" s="48">
        <v>158.58000000000001</v>
      </c>
      <c r="V14" s="41">
        <f t="shared" si="6"/>
        <v>12949.370880766926</v>
      </c>
      <c r="W14" s="41">
        <f t="shared" si="7"/>
        <v>13087.926902336729</v>
      </c>
      <c r="X14" s="47">
        <f t="shared" si="5"/>
        <v>14964.514453868791</v>
      </c>
      <c r="Y14" s="46">
        <v>1.335</v>
      </c>
    </row>
    <row r="15" spans="1:25" x14ac:dyDescent="0.2">
      <c r="B15" s="45">
        <v>46091</v>
      </c>
      <c r="C15" s="44">
        <v>17300</v>
      </c>
      <c r="D15" s="43">
        <v>17310</v>
      </c>
      <c r="E15" s="42">
        <f t="shared" si="0"/>
        <v>17305</v>
      </c>
      <c r="F15" s="44">
        <v>17500</v>
      </c>
      <c r="G15" s="43">
        <v>17505</v>
      </c>
      <c r="H15" s="42">
        <f t="shared" si="1"/>
        <v>17502.5</v>
      </c>
      <c r="I15" s="44">
        <v>18480</v>
      </c>
      <c r="J15" s="43">
        <v>18530</v>
      </c>
      <c r="K15" s="42">
        <f t="shared" si="2"/>
        <v>18505</v>
      </c>
      <c r="L15" s="44">
        <v>19015</v>
      </c>
      <c r="M15" s="43">
        <v>19065</v>
      </c>
      <c r="N15" s="42">
        <f t="shared" si="3"/>
        <v>19040</v>
      </c>
      <c r="O15" s="44">
        <v>19540</v>
      </c>
      <c r="P15" s="43">
        <v>19590</v>
      </c>
      <c r="Q15" s="42">
        <f t="shared" si="4"/>
        <v>19565</v>
      </c>
      <c r="R15" s="50">
        <v>17310</v>
      </c>
      <c r="S15" s="49">
        <v>1.3442000000000001</v>
      </c>
      <c r="T15" s="49">
        <v>1.1635</v>
      </c>
      <c r="U15" s="48">
        <v>157.81</v>
      </c>
      <c r="V15" s="41">
        <f t="shared" si="6"/>
        <v>12877.547983930963</v>
      </c>
      <c r="W15" s="41">
        <f t="shared" si="7"/>
        <v>13022.61568219015</v>
      </c>
      <c r="X15" s="47">
        <f t="shared" si="5"/>
        <v>14877.524709926945</v>
      </c>
      <c r="Y15" s="46">
        <v>1.3442000000000001</v>
      </c>
    </row>
    <row r="16" spans="1:25" x14ac:dyDescent="0.2">
      <c r="B16" s="45">
        <v>46092</v>
      </c>
      <c r="C16" s="44">
        <v>17215</v>
      </c>
      <c r="D16" s="43">
        <v>17220</v>
      </c>
      <c r="E16" s="42">
        <f t="shared" si="0"/>
        <v>17217.5</v>
      </c>
      <c r="F16" s="44">
        <v>17375</v>
      </c>
      <c r="G16" s="43">
        <v>17400</v>
      </c>
      <c r="H16" s="42">
        <f t="shared" si="1"/>
        <v>17387.5</v>
      </c>
      <c r="I16" s="44">
        <v>18365</v>
      </c>
      <c r="J16" s="43">
        <v>18415</v>
      </c>
      <c r="K16" s="42">
        <f t="shared" si="2"/>
        <v>18390</v>
      </c>
      <c r="L16" s="44">
        <v>18915</v>
      </c>
      <c r="M16" s="43">
        <v>18965</v>
      </c>
      <c r="N16" s="42">
        <f t="shared" si="3"/>
        <v>18940</v>
      </c>
      <c r="O16" s="44">
        <v>19440</v>
      </c>
      <c r="P16" s="43">
        <v>19490</v>
      </c>
      <c r="Q16" s="42">
        <f t="shared" si="4"/>
        <v>19465</v>
      </c>
      <c r="R16" s="50">
        <v>17220</v>
      </c>
      <c r="S16" s="49">
        <v>1.3399000000000001</v>
      </c>
      <c r="T16" s="49">
        <v>1.1583000000000001</v>
      </c>
      <c r="U16" s="48">
        <v>158.62</v>
      </c>
      <c r="V16" s="41">
        <f t="shared" si="6"/>
        <v>12851.705351145607</v>
      </c>
      <c r="W16" s="41">
        <f t="shared" si="7"/>
        <v>12986.043734607059</v>
      </c>
      <c r="X16" s="47">
        <f t="shared" si="5"/>
        <v>14866.614866614866</v>
      </c>
      <c r="Y16" s="46">
        <v>1.3398000000000001</v>
      </c>
    </row>
    <row r="17" spans="2:25" x14ac:dyDescent="0.2">
      <c r="B17" s="45">
        <v>46093</v>
      </c>
      <c r="C17" s="44">
        <v>17490</v>
      </c>
      <c r="D17" s="43">
        <v>17500</v>
      </c>
      <c r="E17" s="42">
        <f t="shared" si="0"/>
        <v>17495</v>
      </c>
      <c r="F17" s="44">
        <v>17700</v>
      </c>
      <c r="G17" s="43">
        <v>17725</v>
      </c>
      <c r="H17" s="42">
        <f t="shared" si="1"/>
        <v>17712.5</v>
      </c>
      <c r="I17" s="44">
        <v>18695</v>
      </c>
      <c r="J17" s="43">
        <v>18745</v>
      </c>
      <c r="K17" s="42">
        <f t="shared" si="2"/>
        <v>18720</v>
      </c>
      <c r="L17" s="44">
        <v>19230</v>
      </c>
      <c r="M17" s="43">
        <v>19280</v>
      </c>
      <c r="N17" s="42">
        <f t="shared" si="3"/>
        <v>19255</v>
      </c>
      <c r="O17" s="44">
        <v>19755</v>
      </c>
      <c r="P17" s="43">
        <v>19805</v>
      </c>
      <c r="Q17" s="42">
        <f t="shared" si="4"/>
        <v>19780</v>
      </c>
      <c r="R17" s="50">
        <v>17500</v>
      </c>
      <c r="S17" s="49">
        <v>1.3379000000000001</v>
      </c>
      <c r="T17" s="49">
        <v>1.1539999999999999</v>
      </c>
      <c r="U17" s="48">
        <v>158.9</v>
      </c>
      <c r="V17" s="41">
        <f t="shared" si="6"/>
        <v>13080.200313924806</v>
      </c>
      <c r="W17" s="41">
        <f t="shared" si="7"/>
        <v>13248.374317960983</v>
      </c>
      <c r="X17" s="47">
        <f t="shared" si="5"/>
        <v>15164.64471403813</v>
      </c>
      <c r="Y17" s="46">
        <v>1.3378000000000001</v>
      </c>
    </row>
    <row r="18" spans="2:25" x14ac:dyDescent="0.2">
      <c r="B18" s="45">
        <v>46094</v>
      </c>
      <c r="C18" s="44">
        <v>17325</v>
      </c>
      <c r="D18" s="43">
        <v>17340</v>
      </c>
      <c r="E18" s="42">
        <f t="shared" si="0"/>
        <v>17332.5</v>
      </c>
      <c r="F18" s="44">
        <v>17520</v>
      </c>
      <c r="G18" s="43">
        <v>17530</v>
      </c>
      <c r="H18" s="42">
        <f t="shared" si="1"/>
        <v>17525</v>
      </c>
      <c r="I18" s="44">
        <v>18510</v>
      </c>
      <c r="J18" s="43">
        <v>18560</v>
      </c>
      <c r="K18" s="42">
        <f t="shared" si="2"/>
        <v>18535</v>
      </c>
      <c r="L18" s="44">
        <v>19070</v>
      </c>
      <c r="M18" s="43">
        <v>19120</v>
      </c>
      <c r="N18" s="42">
        <f t="shared" si="3"/>
        <v>19095</v>
      </c>
      <c r="O18" s="44">
        <v>19595</v>
      </c>
      <c r="P18" s="43">
        <v>19645</v>
      </c>
      <c r="Q18" s="42">
        <f t="shared" si="4"/>
        <v>19620</v>
      </c>
      <c r="R18" s="50">
        <v>17340</v>
      </c>
      <c r="S18" s="49">
        <v>1.3271999999999999</v>
      </c>
      <c r="T18" s="49">
        <v>1.1477999999999999</v>
      </c>
      <c r="U18" s="48">
        <v>159.34</v>
      </c>
      <c r="V18" s="41">
        <f t="shared" si="6"/>
        <v>13065.099457504521</v>
      </c>
      <c r="W18" s="41">
        <f t="shared" si="7"/>
        <v>13208.257986739</v>
      </c>
      <c r="X18" s="47">
        <f t="shared" si="5"/>
        <v>15107.161526398328</v>
      </c>
      <c r="Y18" s="46">
        <v>1.3270999999999999</v>
      </c>
    </row>
    <row r="19" spans="2:25" x14ac:dyDescent="0.2">
      <c r="B19" s="45">
        <v>46097</v>
      </c>
      <c r="C19" s="44">
        <v>17115</v>
      </c>
      <c r="D19" s="43">
        <v>17120</v>
      </c>
      <c r="E19" s="42">
        <f t="shared" si="0"/>
        <v>17117.5</v>
      </c>
      <c r="F19" s="44">
        <v>17330</v>
      </c>
      <c r="G19" s="43">
        <v>17335</v>
      </c>
      <c r="H19" s="42">
        <f t="shared" si="1"/>
        <v>17332.5</v>
      </c>
      <c r="I19" s="44">
        <v>18305</v>
      </c>
      <c r="J19" s="43">
        <v>18355</v>
      </c>
      <c r="K19" s="42">
        <f t="shared" si="2"/>
        <v>18330</v>
      </c>
      <c r="L19" s="44">
        <v>18845</v>
      </c>
      <c r="M19" s="43">
        <v>18895</v>
      </c>
      <c r="N19" s="42">
        <f t="shared" si="3"/>
        <v>18870</v>
      </c>
      <c r="O19" s="44">
        <v>19370</v>
      </c>
      <c r="P19" s="43">
        <v>19420</v>
      </c>
      <c r="Q19" s="42">
        <f t="shared" si="4"/>
        <v>19395</v>
      </c>
      <c r="R19" s="50">
        <v>17120</v>
      </c>
      <c r="S19" s="49">
        <v>1.3278000000000001</v>
      </c>
      <c r="T19" s="49">
        <v>1.1474</v>
      </c>
      <c r="U19" s="48">
        <v>159.13999999999999</v>
      </c>
      <c r="V19" s="41">
        <f>D19/S19</f>
        <v>12893.508058442536</v>
      </c>
      <c r="W19" s="41">
        <f t="shared" si="7"/>
        <v>13055.43003464377</v>
      </c>
      <c r="X19" s="47">
        <f t="shared" si="5"/>
        <v>14920.690256231481</v>
      </c>
      <c r="Y19" s="46">
        <v>1.3277000000000001</v>
      </c>
    </row>
    <row r="20" spans="2:25" x14ac:dyDescent="0.2">
      <c r="B20" s="45">
        <v>46098</v>
      </c>
      <c r="C20" s="44">
        <v>17185</v>
      </c>
      <c r="D20" s="43">
        <v>17200</v>
      </c>
      <c r="E20" s="42">
        <f t="shared" si="0"/>
        <v>17192.5</v>
      </c>
      <c r="F20" s="44">
        <v>17380</v>
      </c>
      <c r="G20" s="43">
        <v>17420</v>
      </c>
      <c r="H20" s="42">
        <f t="shared" si="1"/>
        <v>17400</v>
      </c>
      <c r="I20" s="44">
        <v>18375</v>
      </c>
      <c r="J20" s="43">
        <v>18425</v>
      </c>
      <c r="K20" s="42">
        <f t="shared" si="2"/>
        <v>18400</v>
      </c>
      <c r="L20" s="44">
        <v>18915</v>
      </c>
      <c r="M20" s="43">
        <v>18965</v>
      </c>
      <c r="N20" s="42">
        <f t="shared" si="3"/>
        <v>18940</v>
      </c>
      <c r="O20" s="44">
        <v>19440</v>
      </c>
      <c r="P20" s="43">
        <v>19490</v>
      </c>
      <c r="Q20" s="42">
        <f t="shared" si="4"/>
        <v>19465</v>
      </c>
      <c r="R20" s="50">
        <v>17200</v>
      </c>
      <c r="S20" s="49">
        <v>1.3332999999999999</v>
      </c>
      <c r="T20" s="49">
        <v>1.1525000000000001</v>
      </c>
      <c r="U20" s="48">
        <v>159.04</v>
      </c>
      <c r="V20" s="41">
        <f t="shared" si="6"/>
        <v>12900.322508062702</v>
      </c>
      <c r="W20" s="41">
        <f t="shared" si="7"/>
        <v>13065.326633165831</v>
      </c>
      <c r="X20" s="47">
        <f t="shared" si="5"/>
        <v>14924.07809110629</v>
      </c>
      <c r="Y20" s="46">
        <v>1.3331999999999999</v>
      </c>
    </row>
    <row r="21" spans="2:25" x14ac:dyDescent="0.2">
      <c r="B21" s="45">
        <v>46099</v>
      </c>
      <c r="C21" s="44">
        <v>16975</v>
      </c>
      <c r="D21" s="43">
        <v>16990</v>
      </c>
      <c r="E21" s="42">
        <f t="shared" si="0"/>
        <v>16982.5</v>
      </c>
      <c r="F21" s="44">
        <v>17160</v>
      </c>
      <c r="G21" s="43">
        <v>17165</v>
      </c>
      <c r="H21" s="42">
        <f t="shared" si="1"/>
        <v>17162.5</v>
      </c>
      <c r="I21" s="44">
        <v>18145</v>
      </c>
      <c r="J21" s="43">
        <v>18195</v>
      </c>
      <c r="K21" s="42">
        <f t="shared" si="2"/>
        <v>18170</v>
      </c>
      <c r="L21" s="44">
        <v>18685</v>
      </c>
      <c r="M21" s="43">
        <v>18735</v>
      </c>
      <c r="N21" s="42">
        <f t="shared" si="3"/>
        <v>18710</v>
      </c>
      <c r="O21" s="44">
        <v>19210</v>
      </c>
      <c r="P21" s="43">
        <v>19260</v>
      </c>
      <c r="Q21" s="42">
        <f t="shared" si="4"/>
        <v>19235</v>
      </c>
      <c r="R21" s="50">
        <v>16990</v>
      </c>
      <c r="S21" s="49">
        <v>1.3314999999999999</v>
      </c>
      <c r="T21" s="49">
        <v>1.1508</v>
      </c>
      <c r="U21" s="48">
        <v>159.44</v>
      </c>
      <c r="V21" s="41">
        <f t="shared" si="6"/>
        <v>12760.045061960196</v>
      </c>
      <c r="W21" s="41">
        <f t="shared" si="7"/>
        <v>12891.475779196397</v>
      </c>
      <c r="X21" s="47">
        <f t="shared" si="5"/>
        <v>14763.642683350712</v>
      </c>
      <c r="Y21" s="46">
        <v>1.3313999999999999</v>
      </c>
    </row>
    <row r="22" spans="2:25" x14ac:dyDescent="0.2">
      <c r="B22" s="45">
        <v>46100</v>
      </c>
      <c r="C22" s="44">
        <v>16280</v>
      </c>
      <c r="D22" s="43">
        <v>16290</v>
      </c>
      <c r="E22" s="42">
        <f t="shared" si="0"/>
        <v>16285</v>
      </c>
      <c r="F22" s="44">
        <v>16450</v>
      </c>
      <c r="G22" s="43">
        <v>16475</v>
      </c>
      <c r="H22" s="42">
        <f t="shared" si="1"/>
        <v>16462.5</v>
      </c>
      <c r="I22" s="44">
        <v>17450</v>
      </c>
      <c r="J22" s="43">
        <v>17500</v>
      </c>
      <c r="K22" s="42">
        <f t="shared" si="2"/>
        <v>17475</v>
      </c>
      <c r="L22" s="44">
        <v>17990</v>
      </c>
      <c r="M22" s="43">
        <v>18040</v>
      </c>
      <c r="N22" s="42">
        <f t="shared" si="3"/>
        <v>18015</v>
      </c>
      <c r="O22" s="44">
        <v>18515</v>
      </c>
      <c r="P22" s="43">
        <v>18565</v>
      </c>
      <c r="Q22" s="42">
        <f t="shared" si="4"/>
        <v>18540</v>
      </c>
      <c r="R22" s="50">
        <v>16290</v>
      </c>
      <c r="S22" s="49">
        <v>1.33</v>
      </c>
      <c r="T22" s="49">
        <v>1.1488</v>
      </c>
      <c r="U22" s="48">
        <v>158.91</v>
      </c>
      <c r="V22" s="41">
        <f t="shared" si="6"/>
        <v>12248.12030075188</v>
      </c>
      <c r="W22" s="41">
        <f t="shared" si="7"/>
        <v>12387.218045112781</v>
      </c>
      <c r="X22" s="47">
        <f t="shared" si="5"/>
        <v>14180.013927576601</v>
      </c>
      <c r="Y22" s="46">
        <v>1.3295999999999999</v>
      </c>
    </row>
    <row r="23" spans="2:25" x14ac:dyDescent="0.2">
      <c r="B23" s="45">
        <v>46101</v>
      </c>
      <c r="C23" s="44">
        <v>16765</v>
      </c>
      <c r="D23" s="43">
        <v>16770</v>
      </c>
      <c r="E23" s="42">
        <f t="shared" si="0"/>
        <v>16767.5</v>
      </c>
      <c r="F23" s="44">
        <v>16925</v>
      </c>
      <c r="G23" s="43">
        <v>16975</v>
      </c>
      <c r="H23" s="42">
        <f t="shared" si="1"/>
        <v>16950</v>
      </c>
      <c r="I23" s="44">
        <v>17935</v>
      </c>
      <c r="J23" s="43">
        <v>17985</v>
      </c>
      <c r="K23" s="42">
        <f t="shared" si="2"/>
        <v>17960</v>
      </c>
      <c r="L23" s="44">
        <v>18475</v>
      </c>
      <c r="M23" s="43">
        <v>18525</v>
      </c>
      <c r="N23" s="42">
        <f t="shared" si="3"/>
        <v>18500</v>
      </c>
      <c r="O23" s="44">
        <v>19000</v>
      </c>
      <c r="P23" s="43">
        <v>19050</v>
      </c>
      <c r="Q23" s="42">
        <f t="shared" si="4"/>
        <v>19025</v>
      </c>
      <c r="R23" s="50">
        <v>16770</v>
      </c>
      <c r="S23" s="49">
        <v>1.3382000000000001</v>
      </c>
      <c r="T23" s="49">
        <v>1.1565000000000001</v>
      </c>
      <c r="U23" s="48">
        <v>158.69999999999999</v>
      </c>
      <c r="V23" s="41">
        <f t="shared" si="6"/>
        <v>12531.759079360334</v>
      </c>
      <c r="W23" s="41">
        <f t="shared" si="7"/>
        <v>12684.949932745478</v>
      </c>
      <c r="X23" s="47">
        <f t="shared" si="5"/>
        <v>14500.648508430608</v>
      </c>
      <c r="Y23" s="46">
        <v>1.3378000000000001</v>
      </c>
    </row>
    <row r="24" spans="2:25" x14ac:dyDescent="0.2">
      <c r="B24" s="45">
        <v>46104</v>
      </c>
      <c r="C24" s="44">
        <v>16890</v>
      </c>
      <c r="D24" s="43">
        <v>16900</v>
      </c>
      <c r="E24" s="42">
        <f t="shared" si="0"/>
        <v>16895</v>
      </c>
      <c r="F24" s="44">
        <v>17050</v>
      </c>
      <c r="G24" s="43">
        <v>17075</v>
      </c>
      <c r="H24" s="42">
        <f t="shared" si="1"/>
        <v>17062.5</v>
      </c>
      <c r="I24" s="44">
        <v>18050</v>
      </c>
      <c r="J24" s="43">
        <v>18100</v>
      </c>
      <c r="K24" s="42">
        <f t="shared" si="2"/>
        <v>18075</v>
      </c>
      <c r="L24" s="44">
        <v>18600</v>
      </c>
      <c r="M24" s="43">
        <v>18650</v>
      </c>
      <c r="N24" s="42">
        <f t="shared" si="3"/>
        <v>18625</v>
      </c>
      <c r="O24" s="44">
        <v>19125</v>
      </c>
      <c r="P24" s="43">
        <v>19175</v>
      </c>
      <c r="Q24" s="42">
        <f t="shared" si="4"/>
        <v>19150</v>
      </c>
      <c r="R24" s="50">
        <v>16900</v>
      </c>
      <c r="S24" s="49">
        <v>1.3429</v>
      </c>
      <c r="T24" s="49">
        <v>1.1612</v>
      </c>
      <c r="U24" s="48">
        <v>158.52000000000001</v>
      </c>
      <c r="V24" s="41">
        <f t="shared" si="6"/>
        <v>12584.704743465634</v>
      </c>
      <c r="W24" s="41">
        <f t="shared" si="7"/>
        <v>12715.019733412764</v>
      </c>
      <c r="X24" s="47">
        <f t="shared" si="5"/>
        <v>14553.909748535998</v>
      </c>
      <c r="Y24" s="46">
        <v>1.3425</v>
      </c>
    </row>
    <row r="25" spans="2:25" x14ac:dyDescent="0.2">
      <c r="B25" s="45">
        <v>46105</v>
      </c>
      <c r="C25" s="44">
        <v>16800</v>
      </c>
      <c r="D25" s="43">
        <v>16830</v>
      </c>
      <c r="E25" s="42">
        <f t="shared" si="0"/>
        <v>16815</v>
      </c>
      <c r="F25" s="44">
        <v>16985</v>
      </c>
      <c r="G25" s="43">
        <v>16990</v>
      </c>
      <c r="H25" s="42">
        <f t="shared" si="1"/>
        <v>16987.5</v>
      </c>
      <c r="I25" s="44">
        <v>17955</v>
      </c>
      <c r="J25" s="43">
        <v>18005</v>
      </c>
      <c r="K25" s="42">
        <f t="shared" si="2"/>
        <v>17980</v>
      </c>
      <c r="L25" s="44">
        <v>18485</v>
      </c>
      <c r="M25" s="43">
        <v>18535</v>
      </c>
      <c r="N25" s="42">
        <f t="shared" si="3"/>
        <v>18510</v>
      </c>
      <c r="O25" s="44">
        <v>19010</v>
      </c>
      <c r="P25" s="43">
        <v>19060</v>
      </c>
      <c r="Q25" s="42">
        <f t="shared" si="4"/>
        <v>19035</v>
      </c>
      <c r="R25" s="50">
        <v>16830</v>
      </c>
      <c r="S25" s="49">
        <v>1.3392999999999999</v>
      </c>
      <c r="T25" s="49">
        <v>1.1585000000000001</v>
      </c>
      <c r="U25" s="48">
        <v>158.82</v>
      </c>
      <c r="V25" s="41">
        <f t="shared" si="6"/>
        <v>12566.265959829763</v>
      </c>
      <c r="W25" s="41">
        <f t="shared" si="7"/>
        <v>12685.731352198911</v>
      </c>
      <c r="X25" s="47">
        <f t="shared" si="5"/>
        <v>14527.406128614586</v>
      </c>
      <c r="Y25" s="46">
        <v>1.3388</v>
      </c>
    </row>
    <row r="26" spans="2:25" x14ac:dyDescent="0.2">
      <c r="B26" s="45">
        <v>46106</v>
      </c>
      <c r="C26" s="44">
        <v>17315</v>
      </c>
      <c r="D26" s="43">
        <v>17320</v>
      </c>
      <c r="E26" s="42">
        <f t="shared" si="0"/>
        <v>17317.5</v>
      </c>
      <c r="F26" s="44">
        <v>17525</v>
      </c>
      <c r="G26" s="43">
        <v>17550</v>
      </c>
      <c r="H26" s="42">
        <f t="shared" si="1"/>
        <v>17537.5</v>
      </c>
      <c r="I26" s="44">
        <v>18490</v>
      </c>
      <c r="J26" s="43">
        <v>18540</v>
      </c>
      <c r="K26" s="42">
        <f t="shared" si="2"/>
        <v>18515</v>
      </c>
      <c r="L26" s="44">
        <v>19030</v>
      </c>
      <c r="M26" s="43">
        <v>19080</v>
      </c>
      <c r="N26" s="42">
        <f t="shared" si="3"/>
        <v>19055</v>
      </c>
      <c r="O26" s="44">
        <v>19555</v>
      </c>
      <c r="P26" s="43">
        <v>19605</v>
      </c>
      <c r="Q26" s="42">
        <f t="shared" si="4"/>
        <v>19580</v>
      </c>
      <c r="R26" s="50">
        <v>17320</v>
      </c>
      <c r="S26" s="49">
        <v>1.3393999999999999</v>
      </c>
      <c r="T26" s="49">
        <v>1.1592</v>
      </c>
      <c r="U26" s="48">
        <v>159.03</v>
      </c>
      <c r="V26" s="41">
        <f t="shared" si="6"/>
        <v>12931.163207406302</v>
      </c>
      <c r="W26" s="41">
        <f t="shared" si="7"/>
        <v>13102.881887412275</v>
      </c>
      <c r="X26" s="47">
        <f t="shared" si="5"/>
        <v>14941.338854382333</v>
      </c>
      <c r="Y26" s="46">
        <v>1.339</v>
      </c>
    </row>
    <row r="27" spans="2:25" x14ac:dyDescent="0.2">
      <c r="B27" s="45">
        <v>46107</v>
      </c>
      <c r="C27" s="44">
        <v>17000</v>
      </c>
      <c r="D27" s="43">
        <v>17020</v>
      </c>
      <c r="E27" s="42">
        <f t="shared" si="0"/>
        <v>17010</v>
      </c>
      <c r="F27" s="44">
        <v>17200</v>
      </c>
      <c r="G27" s="43">
        <v>17210</v>
      </c>
      <c r="H27" s="42">
        <f t="shared" si="1"/>
        <v>17205</v>
      </c>
      <c r="I27" s="44">
        <v>18155</v>
      </c>
      <c r="J27" s="43">
        <v>18205</v>
      </c>
      <c r="K27" s="42">
        <f t="shared" si="2"/>
        <v>18180</v>
      </c>
      <c r="L27" s="44">
        <v>18705</v>
      </c>
      <c r="M27" s="43">
        <v>18755</v>
      </c>
      <c r="N27" s="42">
        <f t="shared" si="3"/>
        <v>18730</v>
      </c>
      <c r="O27" s="44">
        <v>19230</v>
      </c>
      <c r="P27" s="43">
        <v>19280</v>
      </c>
      <c r="Q27" s="42">
        <f t="shared" si="4"/>
        <v>19255</v>
      </c>
      <c r="R27" s="50">
        <v>17020</v>
      </c>
      <c r="S27" s="49">
        <v>1.3331</v>
      </c>
      <c r="T27" s="49">
        <v>1.1535</v>
      </c>
      <c r="U27" s="48">
        <v>159.63999999999999</v>
      </c>
      <c r="V27" s="41">
        <f t="shared" si="6"/>
        <v>12767.234265996551</v>
      </c>
      <c r="W27" s="41">
        <f t="shared" si="7"/>
        <v>12909.759207861376</v>
      </c>
      <c r="X27" s="47">
        <f t="shared" si="5"/>
        <v>14755.093194625055</v>
      </c>
      <c r="Y27" s="46">
        <v>1.3326</v>
      </c>
    </row>
    <row r="28" spans="2:25" x14ac:dyDescent="0.2">
      <c r="B28" s="45">
        <v>46108</v>
      </c>
      <c r="C28" s="44">
        <v>17000</v>
      </c>
      <c r="D28" s="43">
        <v>17010</v>
      </c>
      <c r="E28" s="42">
        <f t="shared" si="0"/>
        <v>17005</v>
      </c>
      <c r="F28" s="44">
        <v>17190</v>
      </c>
      <c r="G28" s="43">
        <v>17220</v>
      </c>
      <c r="H28" s="42">
        <f t="shared" si="1"/>
        <v>17205</v>
      </c>
      <c r="I28" s="44">
        <v>18145</v>
      </c>
      <c r="J28" s="43">
        <v>18195</v>
      </c>
      <c r="K28" s="42">
        <f t="shared" si="2"/>
        <v>18170</v>
      </c>
      <c r="L28" s="44">
        <v>18675</v>
      </c>
      <c r="M28" s="43">
        <v>18725</v>
      </c>
      <c r="N28" s="42">
        <f t="shared" si="3"/>
        <v>18700</v>
      </c>
      <c r="O28" s="44">
        <v>19200</v>
      </c>
      <c r="P28" s="43">
        <v>19250</v>
      </c>
      <c r="Q28" s="42">
        <f t="shared" si="4"/>
        <v>19225</v>
      </c>
      <c r="R28" s="50">
        <v>17010</v>
      </c>
      <c r="S28" s="49">
        <v>1.3283</v>
      </c>
      <c r="T28" s="49">
        <v>1.1516</v>
      </c>
      <c r="U28" s="48">
        <v>159.88</v>
      </c>
      <c r="V28" s="41">
        <f t="shared" si="6"/>
        <v>12805.842053752916</v>
      </c>
      <c r="W28" s="41">
        <f t="shared" si="7"/>
        <v>12963.938869231348</v>
      </c>
      <c r="X28" s="47">
        <f t="shared" si="5"/>
        <v>14770.753733935395</v>
      </c>
      <c r="Y28" s="46">
        <v>1.3279000000000001</v>
      </c>
    </row>
    <row r="29" spans="2:25" x14ac:dyDescent="0.2">
      <c r="B29" s="45">
        <v>46111</v>
      </c>
      <c r="C29" s="44">
        <v>17035</v>
      </c>
      <c r="D29" s="43">
        <v>17040</v>
      </c>
      <c r="E29" s="42">
        <f t="shared" si="0"/>
        <v>17037.5</v>
      </c>
      <c r="F29" s="44">
        <v>17260</v>
      </c>
      <c r="G29" s="43">
        <v>17275</v>
      </c>
      <c r="H29" s="42">
        <f t="shared" si="1"/>
        <v>17267.5</v>
      </c>
      <c r="I29" s="44">
        <v>18190</v>
      </c>
      <c r="J29" s="43">
        <v>18240</v>
      </c>
      <c r="K29" s="42">
        <f t="shared" si="2"/>
        <v>18215</v>
      </c>
      <c r="L29" s="44">
        <v>18720</v>
      </c>
      <c r="M29" s="43">
        <v>18770</v>
      </c>
      <c r="N29" s="42">
        <f t="shared" si="3"/>
        <v>18745</v>
      </c>
      <c r="O29" s="44">
        <v>19245</v>
      </c>
      <c r="P29" s="43">
        <v>19295</v>
      </c>
      <c r="Q29" s="42">
        <f t="shared" si="4"/>
        <v>19270</v>
      </c>
      <c r="R29" s="50">
        <v>17040</v>
      </c>
      <c r="S29" s="49">
        <v>1.3231999999999999</v>
      </c>
      <c r="T29" s="49">
        <v>1.1485000000000001</v>
      </c>
      <c r="U29" s="48">
        <v>159.52000000000001</v>
      </c>
      <c r="V29" s="41">
        <f t="shared" si="6"/>
        <v>12877.871825876664</v>
      </c>
      <c r="W29" s="41">
        <f t="shared" si="7"/>
        <v>13055.471584038694</v>
      </c>
      <c r="X29" s="47">
        <f t="shared" si="5"/>
        <v>14836.743578580756</v>
      </c>
      <c r="Y29" s="46">
        <v>1.3228</v>
      </c>
    </row>
    <row r="30" spans="2:25" x14ac:dyDescent="0.2">
      <c r="B30" s="45">
        <v>46112</v>
      </c>
      <c r="C30" s="44">
        <v>16850</v>
      </c>
      <c r="D30" s="43">
        <v>16860</v>
      </c>
      <c r="E30" s="42">
        <f t="shared" si="0"/>
        <v>16855</v>
      </c>
      <c r="F30" s="44">
        <v>17080</v>
      </c>
      <c r="G30" s="43">
        <v>17090</v>
      </c>
      <c r="H30" s="42">
        <f t="shared" si="1"/>
        <v>17085</v>
      </c>
      <c r="I30" s="44">
        <v>18020</v>
      </c>
      <c r="J30" s="43">
        <v>18070</v>
      </c>
      <c r="K30" s="42">
        <f t="shared" si="2"/>
        <v>18045</v>
      </c>
      <c r="L30" s="44">
        <v>18560</v>
      </c>
      <c r="M30" s="43">
        <v>18610</v>
      </c>
      <c r="N30" s="42">
        <f t="shared" si="3"/>
        <v>18585</v>
      </c>
      <c r="O30" s="44">
        <v>19085</v>
      </c>
      <c r="P30" s="43">
        <v>19135</v>
      </c>
      <c r="Q30" s="42">
        <f t="shared" si="4"/>
        <v>19110</v>
      </c>
      <c r="R30" s="50">
        <v>16860</v>
      </c>
      <c r="S30" s="49">
        <v>1.3234999999999999</v>
      </c>
      <c r="T30" s="49">
        <v>1.1491</v>
      </c>
      <c r="U30" s="48">
        <v>159.41999999999999</v>
      </c>
      <c r="V30" s="41">
        <f t="shared" si="6"/>
        <v>12738.949754438989</v>
      </c>
      <c r="W30" s="41">
        <f t="shared" si="7"/>
        <v>12912.73139403098</v>
      </c>
      <c r="X30" s="47">
        <f t="shared" si="5"/>
        <v>14672.352275694022</v>
      </c>
      <c r="Y30" s="46">
        <v>1.3230999999999999</v>
      </c>
    </row>
    <row r="31" spans="2:25" x14ac:dyDescent="0.2">
      <c r="B31" s="40" t="s">
        <v>11</v>
      </c>
      <c r="C31" s="39">
        <f>ROUND(AVERAGE(C9:C30),2)</f>
        <v>17082.27</v>
      </c>
      <c r="D31" s="38">
        <f>ROUND(AVERAGE(D9:D30),2)</f>
        <v>17093.18</v>
      </c>
      <c r="E31" s="37">
        <f>ROUND(AVERAGE(C31:D31),2)</f>
        <v>17087.73</v>
      </c>
      <c r="F31" s="39">
        <f>ROUND(AVERAGE(F9:F30),2)</f>
        <v>17271.82</v>
      </c>
      <c r="G31" s="38">
        <f>ROUND(AVERAGE(G9:G30),2)</f>
        <v>17290.23</v>
      </c>
      <c r="H31" s="37">
        <f>ROUND(AVERAGE(F31:G31),2)</f>
        <v>17281.03</v>
      </c>
      <c r="I31" s="39">
        <f>ROUND(AVERAGE(I9:I30),2)</f>
        <v>18253.64</v>
      </c>
      <c r="J31" s="38">
        <f>ROUND(AVERAGE(J9:J30),2)</f>
        <v>18303.64</v>
      </c>
      <c r="K31" s="37">
        <f>ROUND(AVERAGE(I31:J31),2)</f>
        <v>18278.64</v>
      </c>
      <c r="L31" s="39">
        <f>ROUND(AVERAGE(L9:L30),2)</f>
        <v>18794.09</v>
      </c>
      <c r="M31" s="38">
        <f>ROUND(AVERAGE(M9:M30),2)</f>
        <v>18844.09</v>
      </c>
      <c r="N31" s="37">
        <f>ROUND(AVERAGE(L31:M31),2)</f>
        <v>18819.09</v>
      </c>
      <c r="O31" s="39">
        <f>ROUND(AVERAGE(O9:O30),2)</f>
        <v>19319.09</v>
      </c>
      <c r="P31" s="38">
        <f>ROUND(AVERAGE(P9:P30),2)</f>
        <v>19369.09</v>
      </c>
      <c r="Q31" s="37">
        <f>ROUND(AVERAGE(O31:P31),2)</f>
        <v>19344.09</v>
      </c>
      <c r="R31" s="36">
        <f>ROUND(AVERAGE(R9:R30),2)</f>
        <v>17093.18</v>
      </c>
      <c r="S31" s="35">
        <f>ROUND(AVERAGE(S9:S30),4)</f>
        <v>1.3342000000000001</v>
      </c>
      <c r="T31" s="34">
        <f>ROUND(AVERAGE(T9:T30),4)</f>
        <v>1.1558999999999999</v>
      </c>
      <c r="U31" s="115">
        <f>ROUND(AVERAGE(U9:U30),2)</f>
        <v>158.69</v>
      </c>
      <c r="V31" s="33">
        <f>AVERAGE(V9:V30)</f>
        <v>12812.015929232519</v>
      </c>
      <c r="W31" s="33">
        <f>AVERAGE(W9:W30)</f>
        <v>12959.729974348662</v>
      </c>
      <c r="X31" s="33">
        <f>AVERAGE(X9:X30)</f>
        <v>14788.249900342576</v>
      </c>
      <c r="Y31" s="32">
        <f>AVERAGE(Y9:Y30)</f>
        <v>1.3339772727272727</v>
      </c>
    </row>
    <row r="32" spans="2:25" x14ac:dyDescent="0.2">
      <c r="B32" s="31" t="s">
        <v>12</v>
      </c>
      <c r="C32" s="30">
        <f t="shared" ref="C32:Y32" si="8">MAX(C9:C30)</f>
        <v>17490</v>
      </c>
      <c r="D32" s="29">
        <f t="shared" si="8"/>
        <v>17500</v>
      </c>
      <c r="E32" s="28">
        <f t="shared" si="8"/>
        <v>17495</v>
      </c>
      <c r="F32" s="30">
        <f t="shared" si="8"/>
        <v>17700</v>
      </c>
      <c r="G32" s="29">
        <f t="shared" si="8"/>
        <v>17725</v>
      </c>
      <c r="H32" s="28">
        <f t="shared" si="8"/>
        <v>17712.5</v>
      </c>
      <c r="I32" s="30">
        <f t="shared" si="8"/>
        <v>18695</v>
      </c>
      <c r="J32" s="29">
        <f t="shared" si="8"/>
        <v>18745</v>
      </c>
      <c r="K32" s="28">
        <f t="shared" si="8"/>
        <v>18720</v>
      </c>
      <c r="L32" s="30">
        <f t="shared" si="8"/>
        <v>19230</v>
      </c>
      <c r="M32" s="29">
        <f t="shared" si="8"/>
        <v>19280</v>
      </c>
      <c r="N32" s="28">
        <f t="shared" si="8"/>
        <v>19255</v>
      </c>
      <c r="O32" s="30">
        <f t="shared" si="8"/>
        <v>19755</v>
      </c>
      <c r="P32" s="29">
        <f t="shared" si="8"/>
        <v>19805</v>
      </c>
      <c r="Q32" s="28">
        <f t="shared" si="8"/>
        <v>19780</v>
      </c>
      <c r="R32" s="27">
        <f t="shared" si="8"/>
        <v>17500</v>
      </c>
      <c r="S32" s="26">
        <f t="shared" si="8"/>
        <v>1.3442000000000001</v>
      </c>
      <c r="T32" s="25">
        <f t="shared" si="8"/>
        <v>1.1704000000000001</v>
      </c>
      <c r="U32" s="24">
        <f t="shared" si="8"/>
        <v>159.88</v>
      </c>
      <c r="V32" s="23">
        <f t="shared" si="8"/>
        <v>13080.200313924806</v>
      </c>
      <c r="W32" s="23">
        <f t="shared" si="8"/>
        <v>13248.374317960983</v>
      </c>
      <c r="X32" s="23">
        <f t="shared" si="8"/>
        <v>15164.64471403813</v>
      </c>
      <c r="Y32" s="22">
        <f t="shared" si="8"/>
        <v>1.3442000000000001</v>
      </c>
    </row>
    <row r="33" spans="2:25" ht="13.5" thickBot="1" x14ac:dyDescent="0.25">
      <c r="B33" s="21" t="s">
        <v>13</v>
      </c>
      <c r="C33" s="20">
        <f t="shared" ref="C33:Y33" si="9">MIN(C9:C30)</f>
        <v>16280</v>
      </c>
      <c r="D33" s="19">
        <f t="shared" si="9"/>
        <v>16290</v>
      </c>
      <c r="E33" s="18">
        <f t="shared" si="9"/>
        <v>16285</v>
      </c>
      <c r="F33" s="20">
        <f t="shared" si="9"/>
        <v>16450</v>
      </c>
      <c r="G33" s="19">
        <f t="shared" si="9"/>
        <v>16475</v>
      </c>
      <c r="H33" s="18">
        <f t="shared" si="9"/>
        <v>16462.5</v>
      </c>
      <c r="I33" s="20">
        <f t="shared" si="9"/>
        <v>17450</v>
      </c>
      <c r="J33" s="19">
        <f t="shared" si="9"/>
        <v>17500</v>
      </c>
      <c r="K33" s="18">
        <f t="shared" si="9"/>
        <v>17475</v>
      </c>
      <c r="L33" s="20">
        <f t="shared" si="9"/>
        <v>17990</v>
      </c>
      <c r="M33" s="19">
        <f t="shared" si="9"/>
        <v>18040</v>
      </c>
      <c r="N33" s="18">
        <f t="shared" si="9"/>
        <v>18015</v>
      </c>
      <c r="O33" s="20">
        <f t="shared" si="9"/>
        <v>18515</v>
      </c>
      <c r="P33" s="19">
        <f t="shared" si="9"/>
        <v>18565</v>
      </c>
      <c r="Q33" s="18">
        <f t="shared" si="9"/>
        <v>18540</v>
      </c>
      <c r="R33" s="17">
        <f t="shared" si="9"/>
        <v>16290</v>
      </c>
      <c r="S33" s="16">
        <f t="shared" si="9"/>
        <v>1.3231999999999999</v>
      </c>
      <c r="T33" s="15">
        <f t="shared" si="9"/>
        <v>1.1474</v>
      </c>
      <c r="U33" s="14">
        <f t="shared" si="9"/>
        <v>157.32</v>
      </c>
      <c r="V33" s="13">
        <f t="shared" si="9"/>
        <v>12248.12030075188</v>
      </c>
      <c r="W33" s="13">
        <f t="shared" si="9"/>
        <v>12387.218045112781</v>
      </c>
      <c r="X33" s="13">
        <f t="shared" si="9"/>
        <v>14180.013927576601</v>
      </c>
      <c r="Y33" s="12">
        <f t="shared" si="9"/>
        <v>1.3228</v>
      </c>
    </row>
    <row r="35" spans="2:25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25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6"/>
  <sheetViews>
    <sheetView workbookViewId="0">
      <pane ySplit="8" topLeftCell="A9" activePane="bottomLeft" state="frozen"/>
      <selection activeCell="C46" sqref="C46"/>
      <selection pane="bottomLeft" activeCell="P9" sqref="P9:Q30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46083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46083</v>
      </c>
      <c r="C9" s="44">
        <v>55345</v>
      </c>
      <c r="D9" s="43">
        <v>55845</v>
      </c>
      <c r="E9" s="42">
        <f t="shared" ref="E9:E30" si="0">AVERAGE(C9:D9)</f>
        <v>55595</v>
      </c>
      <c r="F9" s="44">
        <v>55790</v>
      </c>
      <c r="G9" s="43">
        <v>56290</v>
      </c>
      <c r="H9" s="42">
        <f t="shared" ref="H9:H30" si="1">AVERAGE(F9:G9)</f>
        <v>56040</v>
      </c>
      <c r="I9" s="44">
        <v>57420</v>
      </c>
      <c r="J9" s="43">
        <v>58420</v>
      </c>
      <c r="K9" s="42">
        <f t="shared" ref="K9:K30" si="2">AVERAGE(I9:J9)</f>
        <v>57920</v>
      </c>
      <c r="L9" s="50">
        <v>55845</v>
      </c>
      <c r="M9" s="49">
        <v>1.3395999999999999</v>
      </c>
      <c r="N9" s="51">
        <v>1.1704000000000001</v>
      </c>
      <c r="O9" s="48">
        <v>157.38</v>
      </c>
      <c r="P9" s="41">
        <f>L9/M9</f>
        <v>41687.817258883253</v>
      </c>
      <c r="Q9" s="41">
        <f>G9/M9</f>
        <v>42020.005971931925</v>
      </c>
      <c r="R9" s="47">
        <f t="shared" ref="R9:R30" si="3">L9/N9</f>
        <v>47714.456596035539</v>
      </c>
      <c r="S9" s="46">
        <v>1.3399000000000001</v>
      </c>
    </row>
    <row r="10" spans="1:19" x14ac:dyDescent="0.2">
      <c r="B10" s="45">
        <v>46084</v>
      </c>
      <c r="C10" s="44">
        <v>55345</v>
      </c>
      <c r="D10" s="43">
        <v>55845</v>
      </c>
      <c r="E10" s="42">
        <f t="shared" si="0"/>
        <v>55595</v>
      </c>
      <c r="F10" s="44">
        <v>55790</v>
      </c>
      <c r="G10" s="43">
        <v>56290</v>
      </c>
      <c r="H10" s="42">
        <f t="shared" si="1"/>
        <v>56040</v>
      </c>
      <c r="I10" s="44">
        <v>57415</v>
      </c>
      <c r="J10" s="43">
        <v>58415</v>
      </c>
      <c r="K10" s="42">
        <f t="shared" si="2"/>
        <v>57915</v>
      </c>
      <c r="L10" s="50">
        <v>55845</v>
      </c>
      <c r="M10" s="49">
        <v>1.3323</v>
      </c>
      <c r="N10" s="49">
        <v>1.1614</v>
      </c>
      <c r="O10" s="48">
        <v>157.65</v>
      </c>
      <c r="P10" s="41">
        <f t="shared" ref="P10:P30" si="4">L10/M10</f>
        <v>41916.235082188694</v>
      </c>
      <c r="Q10" s="41">
        <f t="shared" ref="Q10:Q30" si="5">G10/M10</f>
        <v>42250.243939052765</v>
      </c>
      <c r="R10" s="47">
        <f t="shared" si="3"/>
        <v>48084.20871362149</v>
      </c>
      <c r="S10" s="46">
        <v>1.3324</v>
      </c>
    </row>
    <row r="11" spans="1:19" x14ac:dyDescent="0.2">
      <c r="B11" s="45">
        <v>46085</v>
      </c>
      <c r="C11" s="44">
        <v>55345</v>
      </c>
      <c r="D11" s="43">
        <v>55845</v>
      </c>
      <c r="E11" s="42">
        <f t="shared" si="0"/>
        <v>55595</v>
      </c>
      <c r="F11" s="44">
        <v>55790</v>
      </c>
      <c r="G11" s="43">
        <v>56290</v>
      </c>
      <c r="H11" s="42">
        <f t="shared" si="1"/>
        <v>56040</v>
      </c>
      <c r="I11" s="44">
        <v>57410</v>
      </c>
      <c r="J11" s="43">
        <v>58410</v>
      </c>
      <c r="K11" s="42">
        <f t="shared" si="2"/>
        <v>57910</v>
      </c>
      <c r="L11" s="50">
        <v>55845</v>
      </c>
      <c r="M11" s="49">
        <v>1.3351999999999999</v>
      </c>
      <c r="N11" s="49">
        <v>1.163</v>
      </c>
      <c r="O11" s="48">
        <v>157.32</v>
      </c>
      <c r="P11" s="41">
        <f t="shared" si="4"/>
        <v>41825.19472738167</v>
      </c>
      <c r="Q11" s="41">
        <f t="shared" si="5"/>
        <v>42158.478130617135</v>
      </c>
      <c r="R11" s="47">
        <f t="shared" si="3"/>
        <v>48018.056749785035</v>
      </c>
      <c r="S11" s="46">
        <v>1.3353999999999999</v>
      </c>
    </row>
    <row r="12" spans="1:19" x14ac:dyDescent="0.2">
      <c r="B12" s="45">
        <v>46086</v>
      </c>
      <c r="C12" s="44">
        <v>55355</v>
      </c>
      <c r="D12" s="43">
        <v>55855</v>
      </c>
      <c r="E12" s="42">
        <f t="shared" si="0"/>
        <v>55605</v>
      </c>
      <c r="F12" s="44">
        <v>55790</v>
      </c>
      <c r="G12" s="43">
        <v>56290</v>
      </c>
      <c r="H12" s="42">
        <f t="shared" si="1"/>
        <v>56040</v>
      </c>
      <c r="I12" s="44">
        <v>57405</v>
      </c>
      <c r="J12" s="43">
        <v>58405</v>
      </c>
      <c r="K12" s="42">
        <f t="shared" si="2"/>
        <v>57905</v>
      </c>
      <c r="L12" s="50">
        <v>55855</v>
      </c>
      <c r="M12" s="49">
        <v>1.3367</v>
      </c>
      <c r="N12" s="49">
        <v>1.1620999999999999</v>
      </c>
      <c r="O12" s="48">
        <v>157.44999999999999</v>
      </c>
      <c r="P12" s="41">
        <f t="shared" si="4"/>
        <v>41785.741003964991</v>
      </c>
      <c r="Q12" s="41">
        <f t="shared" si="5"/>
        <v>42111.169297523753</v>
      </c>
      <c r="R12" s="47">
        <f t="shared" si="3"/>
        <v>48063.849926856557</v>
      </c>
      <c r="S12" s="46">
        <v>1.3368</v>
      </c>
    </row>
    <row r="13" spans="1:19" x14ac:dyDescent="0.2">
      <c r="B13" s="45">
        <v>46087</v>
      </c>
      <c r="C13" s="44">
        <v>55360</v>
      </c>
      <c r="D13" s="43">
        <v>55860</v>
      </c>
      <c r="E13" s="42">
        <f t="shared" si="0"/>
        <v>55610</v>
      </c>
      <c r="F13" s="44">
        <v>55790</v>
      </c>
      <c r="G13" s="43">
        <v>56290</v>
      </c>
      <c r="H13" s="42">
        <f t="shared" si="1"/>
        <v>56040</v>
      </c>
      <c r="I13" s="44">
        <v>57405</v>
      </c>
      <c r="J13" s="43">
        <v>58405</v>
      </c>
      <c r="K13" s="42">
        <f t="shared" si="2"/>
        <v>57905</v>
      </c>
      <c r="L13" s="50">
        <v>55860</v>
      </c>
      <c r="M13" s="49">
        <v>1.3327</v>
      </c>
      <c r="N13" s="49">
        <v>1.1555</v>
      </c>
      <c r="O13" s="48">
        <v>158.01</v>
      </c>
      <c r="P13" s="41">
        <f t="shared" si="4"/>
        <v>41914.909582051478</v>
      </c>
      <c r="Q13" s="41">
        <f t="shared" si="5"/>
        <v>42237.562842350118</v>
      </c>
      <c r="R13" s="47">
        <f t="shared" si="3"/>
        <v>48342.70878407616</v>
      </c>
      <c r="S13" s="46">
        <v>1.3327</v>
      </c>
    </row>
    <row r="14" spans="1:19" x14ac:dyDescent="0.2">
      <c r="B14" s="45">
        <v>46090</v>
      </c>
      <c r="C14" s="44">
        <v>55345</v>
      </c>
      <c r="D14" s="43">
        <v>55845</v>
      </c>
      <c r="E14" s="42">
        <f t="shared" si="0"/>
        <v>55595</v>
      </c>
      <c r="F14" s="44">
        <v>55790</v>
      </c>
      <c r="G14" s="43">
        <v>56290</v>
      </c>
      <c r="H14" s="42">
        <f t="shared" si="1"/>
        <v>56040</v>
      </c>
      <c r="I14" s="44">
        <v>57385</v>
      </c>
      <c r="J14" s="43">
        <v>58385</v>
      </c>
      <c r="K14" s="42">
        <f t="shared" si="2"/>
        <v>57885</v>
      </c>
      <c r="L14" s="50">
        <v>55845</v>
      </c>
      <c r="M14" s="49">
        <v>1.3351999999999999</v>
      </c>
      <c r="N14" s="49">
        <v>1.1554</v>
      </c>
      <c r="O14" s="48">
        <v>158.58000000000001</v>
      </c>
      <c r="P14" s="41">
        <f t="shared" si="4"/>
        <v>41825.19472738167</v>
      </c>
      <c r="Q14" s="41">
        <f t="shared" si="5"/>
        <v>42158.478130617135</v>
      </c>
      <c r="R14" s="47">
        <f t="shared" si="3"/>
        <v>48333.910334083434</v>
      </c>
      <c r="S14" s="46">
        <v>1.335</v>
      </c>
    </row>
    <row r="15" spans="1:19" x14ac:dyDescent="0.2">
      <c r="B15" s="45">
        <v>46091</v>
      </c>
      <c r="C15" s="44">
        <v>55345</v>
      </c>
      <c r="D15" s="43">
        <v>55845</v>
      </c>
      <c r="E15" s="42">
        <f t="shared" si="0"/>
        <v>55595</v>
      </c>
      <c r="F15" s="44">
        <v>55790</v>
      </c>
      <c r="G15" s="43">
        <v>56290</v>
      </c>
      <c r="H15" s="42">
        <f t="shared" si="1"/>
        <v>56040</v>
      </c>
      <c r="I15" s="44">
        <v>57380</v>
      </c>
      <c r="J15" s="43">
        <v>58380</v>
      </c>
      <c r="K15" s="42">
        <f t="shared" si="2"/>
        <v>57880</v>
      </c>
      <c r="L15" s="50">
        <v>55845</v>
      </c>
      <c r="M15" s="49">
        <v>1.3442000000000001</v>
      </c>
      <c r="N15" s="49">
        <v>1.1635</v>
      </c>
      <c r="O15" s="48">
        <v>157.81</v>
      </c>
      <c r="P15" s="41">
        <f t="shared" si="4"/>
        <v>41545.156970688884</v>
      </c>
      <c r="Q15" s="41">
        <f t="shared" si="5"/>
        <v>41876.208897485492</v>
      </c>
      <c r="R15" s="47">
        <f t="shared" si="3"/>
        <v>47997.421572840569</v>
      </c>
      <c r="S15" s="46">
        <v>1.3442000000000001</v>
      </c>
    </row>
    <row r="16" spans="1:19" x14ac:dyDescent="0.2">
      <c r="B16" s="45">
        <v>46092</v>
      </c>
      <c r="C16" s="44">
        <v>55345</v>
      </c>
      <c r="D16" s="43">
        <v>55845</v>
      </c>
      <c r="E16" s="42">
        <f t="shared" si="0"/>
        <v>55595</v>
      </c>
      <c r="F16" s="44">
        <v>55790</v>
      </c>
      <c r="G16" s="43">
        <v>56290</v>
      </c>
      <c r="H16" s="42">
        <f t="shared" si="1"/>
        <v>56040</v>
      </c>
      <c r="I16" s="44">
        <v>57375</v>
      </c>
      <c r="J16" s="43">
        <v>58375</v>
      </c>
      <c r="K16" s="42">
        <f t="shared" si="2"/>
        <v>57875</v>
      </c>
      <c r="L16" s="50">
        <v>55845</v>
      </c>
      <c r="M16" s="49">
        <v>1.3399000000000001</v>
      </c>
      <c r="N16" s="49">
        <v>1.1583000000000001</v>
      </c>
      <c r="O16" s="48">
        <v>158.62</v>
      </c>
      <c r="P16" s="41">
        <f t="shared" si="4"/>
        <v>41678.48346891559</v>
      </c>
      <c r="Q16" s="41">
        <f t="shared" si="5"/>
        <v>42010.597805806399</v>
      </c>
      <c r="R16" s="47">
        <f t="shared" si="3"/>
        <v>48212.89821289821</v>
      </c>
      <c r="S16" s="46">
        <v>1.3398000000000001</v>
      </c>
    </row>
    <row r="17" spans="2:19" x14ac:dyDescent="0.2">
      <c r="B17" s="45">
        <v>46093</v>
      </c>
      <c r="C17" s="44">
        <v>55355</v>
      </c>
      <c r="D17" s="43">
        <v>55855</v>
      </c>
      <c r="E17" s="42">
        <f t="shared" si="0"/>
        <v>55605</v>
      </c>
      <c r="F17" s="44">
        <v>55790</v>
      </c>
      <c r="G17" s="43">
        <v>56290</v>
      </c>
      <c r="H17" s="42">
        <f t="shared" si="1"/>
        <v>56040</v>
      </c>
      <c r="I17" s="44">
        <v>57365</v>
      </c>
      <c r="J17" s="43">
        <v>58365</v>
      </c>
      <c r="K17" s="42">
        <f t="shared" si="2"/>
        <v>57865</v>
      </c>
      <c r="L17" s="50">
        <v>55855</v>
      </c>
      <c r="M17" s="49">
        <v>1.3379000000000001</v>
      </c>
      <c r="N17" s="49">
        <v>1.1539999999999999</v>
      </c>
      <c r="O17" s="48">
        <v>158.9</v>
      </c>
      <c r="P17" s="41">
        <f t="shared" si="4"/>
        <v>41748.262201958292</v>
      </c>
      <c r="Q17" s="41">
        <f t="shared" si="5"/>
        <v>42073.398609761563</v>
      </c>
      <c r="R17" s="47">
        <f t="shared" si="3"/>
        <v>48401.213171577125</v>
      </c>
      <c r="S17" s="46">
        <v>1.3378000000000001</v>
      </c>
    </row>
    <row r="18" spans="2:19" x14ac:dyDescent="0.2">
      <c r="B18" s="45">
        <v>46094</v>
      </c>
      <c r="C18" s="44">
        <v>55360</v>
      </c>
      <c r="D18" s="43">
        <v>55860</v>
      </c>
      <c r="E18" s="42">
        <f t="shared" si="0"/>
        <v>55610</v>
      </c>
      <c r="F18" s="44">
        <v>55790</v>
      </c>
      <c r="G18" s="43">
        <v>56290</v>
      </c>
      <c r="H18" s="42">
        <f t="shared" si="1"/>
        <v>56040</v>
      </c>
      <c r="I18" s="44">
        <v>57365</v>
      </c>
      <c r="J18" s="43">
        <v>58365</v>
      </c>
      <c r="K18" s="42">
        <f t="shared" si="2"/>
        <v>57865</v>
      </c>
      <c r="L18" s="50">
        <v>55860</v>
      </c>
      <c r="M18" s="49">
        <v>1.3271999999999999</v>
      </c>
      <c r="N18" s="49">
        <v>1.1477999999999999</v>
      </c>
      <c r="O18" s="48">
        <v>159.34</v>
      </c>
      <c r="P18" s="41">
        <f t="shared" si="4"/>
        <v>42088.607594936708</v>
      </c>
      <c r="Q18" s="41">
        <f t="shared" si="5"/>
        <v>42412.597950572635</v>
      </c>
      <c r="R18" s="47">
        <f t="shared" si="3"/>
        <v>48667.015159435447</v>
      </c>
      <c r="S18" s="46">
        <v>1.3270999999999999</v>
      </c>
    </row>
    <row r="19" spans="2:19" x14ac:dyDescent="0.2">
      <c r="B19" s="45">
        <v>46097</v>
      </c>
      <c r="C19" s="44">
        <v>55345</v>
      </c>
      <c r="D19" s="43">
        <v>55845</v>
      </c>
      <c r="E19" s="42">
        <f t="shared" si="0"/>
        <v>55595</v>
      </c>
      <c r="F19" s="44">
        <v>55790</v>
      </c>
      <c r="G19" s="43">
        <v>56290</v>
      </c>
      <c r="H19" s="42">
        <f t="shared" si="1"/>
        <v>56040</v>
      </c>
      <c r="I19" s="44">
        <v>57345</v>
      </c>
      <c r="J19" s="43">
        <v>58345</v>
      </c>
      <c r="K19" s="42">
        <f t="shared" si="2"/>
        <v>57845</v>
      </c>
      <c r="L19" s="50">
        <v>55845</v>
      </c>
      <c r="M19" s="49">
        <v>1.3278000000000001</v>
      </c>
      <c r="N19" s="49">
        <v>1.1474</v>
      </c>
      <c r="O19" s="48">
        <v>159.13999999999999</v>
      </c>
      <c r="P19" s="41">
        <f t="shared" si="4"/>
        <v>42058.29191143244</v>
      </c>
      <c r="Q19" s="41">
        <f t="shared" si="5"/>
        <v>42393.432745895465</v>
      </c>
      <c r="R19" s="47">
        <f t="shared" si="3"/>
        <v>48670.908140142936</v>
      </c>
      <c r="S19" s="46">
        <v>1.3277000000000001</v>
      </c>
    </row>
    <row r="20" spans="2:19" x14ac:dyDescent="0.2">
      <c r="B20" s="45">
        <v>46098</v>
      </c>
      <c r="C20" s="44">
        <v>55345</v>
      </c>
      <c r="D20" s="43">
        <v>55845</v>
      </c>
      <c r="E20" s="42">
        <f t="shared" si="0"/>
        <v>55595</v>
      </c>
      <c r="F20" s="44">
        <v>55790</v>
      </c>
      <c r="G20" s="43">
        <v>56290</v>
      </c>
      <c r="H20" s="42">
        <f t="shared" si="1"/>
        <v>56040</v>
      </c>
      <c r="I20" s="44">
        <v>57340</v>
      </c>
      <c r="J20" s="43">
        <v>58340</v>
      </c>
      <c r="K20" s="42">
        <f t="shared" si="2"/>
        <v>57840</v>
      </c>
      <c r="L20" s="50">
        <v>55845</v>
      </c>
      <c r="M20" s="49">
        <v>1.3332999999999999</v>
      </c>
      <c r="N20" s="49">
        <v>1.1525000000000001</v>
      </c>
      <c r="O20" s="48">
        <v>159.04</v>
      </c>
      <c r="P20" s="41">
        <f t="shared" si="4"/>
        <v>41884.797119928</v>
      </c>
      <c r="Q20" s="41">
        <f t="shared" si="5"/>
        <v>42218.555463886602</v>
      </c>
      <c r="R20" s="47">
        <f t="shared" si="3"/>
        <v>48455.531453362251</v>
      </c>
      <c r="S20" s="46">
        <v>1.3331999999999999</v>
      </c>
    </row>
    <row r="21" spans="2:19" x14ac:dyDescent="0.2">
      <c r="B21" s="45">
        <v>46099</v>
      </c>
      <c r="C21" s="44">
        <v>55345</v>
      </c>
      <c r="D21" s="43">
        <v>55845</v>
      </c>
      <c r="E21" s="42">
        <f t="shared" si="0"/>
        <v>55595</v>
      </c>
      <c r="F21" s="44">
        <v>55790</v>
      </c>
      <c r="G21" s="43">
        <v>56290</v>
      </c>
      <c r="H21" s="42">
        <f t="shared" si="1"/>
        <v>56040</v>
      </c>
      <c r="I21" s="44">
        <v>57335</v>
      </c>
      <c r="J21" s="43">
        <v>58335</v>
      </c>
      <c r="K21" s="42">
        <f t="shared" si="2"/>
        <v>57835</v>
      </c>
      <c r="L21" s="50">
        <v>55845</v>
      </c>
      <c r="M21" s="49">
        <v>1.3314999999999999</v>
      </c>
      <c r="N21" s="49">
        <v>1.1508</v>
      </c>
      <c r="O21" s="48">
        <v>159.44</v>
      </c>
      <c r="P21" s="41">
        <f t="shared" si="4"/>
        <v>41941.419451746151</v>
      </c>
      <c r="Q21" s="41">
        <f t="shared" si="5"/>
        <v>42275.628989861063</v>
      </c>
      <c r="R21" s="47">
        <f t="shared" si="3"/>
        <v>48527.111574556831</v>
      </c>
      <c r="S21" s="46">
        <v>1.3313999999999999</v>
      </c>
    </row>
    <row r="22" spans="2:19" x14ac:dyDescent="0.2">
      <c r="B22" s="45">
        <v>46100</v>
      </c>
      <c r="C22" s="44">
        <v>55340</v>
      </c>
      <c r="D22" s="43">
        <v>55840</v>
      </c>
      <c r="E22" s="42">
        <f t="shared" si="0"/>
        <v>55590</v>
      </c>
      <c r="F22" s="44">
        <v>55790</v>
      </c>
      <c r="G22" s="43">
        <v>56290</v>
      </c>
      <c r="H22" s="42">
        <f t="shared" si="1"/>
        <v>56040</v>
      </c>
      <c r="I22" s="44">
        <v>57315</v>
      </c>
      <c r="J22" s="43">
        <v>58315</v>
      </c>
      <c r="K22" s="42">
        <f t="shared" si="2"/>
        <v>57815</v>
      </c>
      <c r="L22" s="50">
        <v>55840</v>
      </c>
      <c r="M22" s="49">
        <v>1.33</v>
      </c>
      <c r="N22" s="49">
        <v>1.1488</v>
      </c>
      <c r="O22" s="48">
        <v>158.91</v>
      </c>
      <c r="P22" s="41">
        <f t="shared" si="4"/>
        <v>41984.962406015038</v>
      </c>
      <c r="Q22" s="41">
        <f t="shared" si="5"/>
        <v>42323.308270676687</v>
      </c>
      <c r="R22" s="47">
        <f t="shared" si="3"/>
        <v>48607.242339832868</v>
      </c>
      <c r="S22" s="46">
        <v>1.3295999999999999</v>
      </c>
    </row>
    <row r="23" spans="2:19" x14ac:dyDescent="0.2">
      <c r="B23" s="45">
        <v>46101</v>
      </c>
      <c r="C23" s="44">
        <v>55345</v>
      </c>
      <c r="D23" s="43">
        <v>55845</v>
      </c>
      <c r="E23" s="42">
        <f t="shared" si="0"/>
        <v>55595</v>
      </c>
      <c r="F23" s="44">
        <v>55790</v>
      </c>
      <c r="G23" s="43">
        <v>56290</v>
      </c>
      <c r="H23" s="42">
        <f t="shared" si="1"/>
        <v>56040</v>
      </c>
      <c r="I23" s="44">
        <v>57315</v>
      </c>
      <c r="J23" s="43">
        <v>58315</v>
      </c>
      <c r="K23" s="42">
        <f t="shared" si="2"/>
        <v>57815</v>
      </c>
      <c r="L23" s="50">
        <v>55845</v>
      </c>
      <c r="M23" s="49">
        <v>1.3382000000000001</v>
      </c>
      <c r="N23" s="49">
        <v>1.1565000000000001</v>
      </c>
      <c r="O23" s="48">
        <v>158.69999999999999</v>
      </c>
      <c r="P23" s="41">
        <f t="shared" si="4"/>
        <v>41731.430279479893</v>
      </c>
      <c r="Q23" s="41">
        <f t="shared" si="5"/>
        <v>42063.966522193987</v>
      </c>
      <c r="R23" s="47">
        <f t="shared" si="3"/>
        <v>48287.937743190661</v>
      </c>
      <c r="S23" s="46">
        <v>1.3378000000000001</v>
      </c>
    </row>
    <row r="24" spans="2:19" x14ac:dyDescent="0.2">
      <c r="B24" s="45">
        <v>46104</v>
      </c>
      <c r="C24" s="44">
        <v>55345</v>
      </c>
      <c r="D24" s="43">
        <v>55845</v>
      </c>
      <c r="E24" s="42">
        <f t="shared" si="0"/>
        <v>55595</v>
      </c>
      <c r="F24" s="44">
        <v>55790</v>
      </c>
      <c r="G24" s="43">
        <v>56290</v>
      </c>
      <c r="H24" s="42">
        <f t="shared" si="1"/>
        <v>56040</v>
      </c>
      <c r="I24" s="44">
        <v>57310</v>
      </c>
      <c r="J24" s="43">
        <v>58310</v>
      </c>
      <c r="K24" s="42">
        <f t="shared" si="2"/>
        <v>57810</v>
      </c>
      <c r="L24" s="50">
        <v>55845</v>
      </c>
      <c r="M24" s="49">
        <v>1.3429</v>
      </c>
      <c r="N24" s="49">
        <v>1.1612</v>
      </c>
      <c r="O24" s="48">
        <v>158.52000000000001</v>
      </c>
      <c r="P24" s="41">
        <f t="shared" si="4"/>
        <v>41585.374934842504</v>
      </c>
      <c r="Q24" s="41">
        <f t="shared" si="5"/>
        <v>41916.747337850917</v>
      </c>
      <c r="R24" s="47">
        <f t="shared" si="3"/>
        <v>48092.490527040994</v>
      </c>
      <c r="S24" s="46">
        <v>1.3425</v>
      </c>
    </row>
    <row r="25" spans="2:19" x14ac:dyDescent="0.2">
      <c r="B25" s="45">
        <v>46105</v>
      </c>
      <c r="C25" s="44">
        <v>55345</v>
      </c>
      <c r="D25" s="43">
        <v>55845</v>
      </c>
      <c r="E25" s="42">
        <f t="shared" si="0"/>
        <v>55595</v>
      </c>
      <c r="F25" s="44">
        <v>55790</v>
      </c>
      <c r="G25" s="43">
        <v>56290</v>
      </c>
      <c r="H25" s="42">
        <f t="shared" si="1"/>
        <v>56040</v>
      </c>
      <c r="I25" s="44">
        <v>57305</v>
      </c>
      <c r="J25" s="43">
        <v>58305</v>
      </c>
      <c r="K25" s="42">
        <f t="shared" si="2"/>
        <v>57805</v>
      </c>
      <c r="L25" s="50">
        <v>55845</v>
      </c>
      <c r="M25" s="49">
        <v>1.3392999999999999</v>
      </c>
      <c r="N25" s="49">
        <v>1.1585000000000001</v>
      </c>
      <c r="O25" s="48">
        <v>158.82</v>
      </c>
      <c r="P25" s="41">
        <f t="shared" si="4"/>
        <v>41697.155230344215</v>
      </c>
      <c r="Q25" s="41">
        <f t="shared" si="5"/>
        <v>42029.418352870904</v>
      </c>
      <c r="R25" s="47">
        <f t="shared" si="3"/>
        <v>48204.574881312037</v>
      </c>
      <c r="S25" s="46">
        <v>1.3388</v>
      </c>
    </row>
    <row r="26" spans="2:19" x14ac:dyDescent="0.2">
      <c r="B26" s="45">
        <v>46106</v>
      </c>
      <c r="C26" s="44">
        <v>55345</v>
      </c>
      <c r="D26" s="43">
        <v>55845</v>
      </c>
      <c r="E26" s="42">
        <f t="shared" si="0"/>
        <v>55595</v>
      </c>
      <c r="F26" s="44">
        <v>55790</v>
      </c>
      <c r="G26" s="43">
        <v>56290</v>
      </c>
      <c r="H26" s="42">
        <f t="shared" si="1"/>
        <v>56040</v>
      </c>
      <c r="I26" s="44">
        <v>57300</v>
      </c>
      <c r="J26" s="43">
        <v>58300</v>
      </c>
      <c r="K26" s="42">
        <f t="shared" si="2"/>
        <v>57800</v>
      </c>
      <c r="L26" s="50">
        <v>55845</v>
      </c>
      <c r="M26" s="49">
        <v>1.3393999999999999</v>
      </c>
      <c r="N26" s="49">
        <v>1.1592</v>
      </c>
      <c r="O26" s="48">
        <v>159.03</v>
      </c>
      <c r="P26" s="41">
        <f t="shared" si="4"/>
        <v>41694.042108406749</v>
      </c>
      <c r="Q26" s="41">
        <f t="shared" si="5"/>
        <v>42026.280424070479</v>
      </c>
      <c r="R26" s="47">
        <f t="shared" si="3"/>
        <v>48175.465838509313</v>
      </c>
      <c r="S26" s="46">
        <v>1.339</v>
      </c>
    </row>
    <row r="27" spans="2:19" x14ac:dyDescent="0.2">
      <c r="B27" s="45">
        <v>46107</v>
      </c>
      <c r="C27" s="44">
        <v>55355</v>
      </c>
      <c r="D27" s="43">
        <v>55855</v>
      </c>
      <c r="E27" s="42">
        <f t="shared" si="0"/>
        <v>55605</v>
      </c>
      <c r="F27" s="44">
        <v>55790</v>
      </c>
      <c r="G27" s="43">
        <v>56290</v>
      </c>
      <c r="H27" s="42">
        <f t="shared" si="1"/>
        <v>56040</v>
      </c>
      <c r="I27" s="44">
        <v>57295</v>
      </c>
      <c r="J27" s="43">
        <v>58295</v>
      </c>
      <c r="K27" s="42">
        <f t="shared" si="2"/>
        <v>57795</v>
      </c>
      <c r="L27" s="50">
        <v>55855</v>
      </c>
      <c r="M27" s="49">
        <v>1.3331</v>
      </c>
      <c r="N27" s="49">
        <v>1.1535</v>
      </c>
      <c r="O27" s="48">
        <v>159.63999999999999</v>
      </c>
      <c r="P27" s="41">
        <f t="shared" si="4"/>
        <v>41898.582251894084</v>
      </c>
      <c r="Q27" s="41">
        <f t="shared" si="5"/>
        <v>42224.889355637235</v>
      </c>
      <c r="R27" s="47">
        <f t="shared" si="3"/>
        <v>48422.193324664069</v>
      </c>
      <c r="S27" s="46">
        <v>1.3326</v>
      </c>
    </row>
    <row r="28" spans="2:19" x14ac:dyDescent="0.2">
      <c r="B28" s="45">
        <v>46108</v>
      </c>
      <c r="C28" s="44">
        <v>55360</v>
      </c>
      <c r="D28" s="43">
        <v>55860</v>
      </c>
      <c r="E28" s="42">
        <f t="shared" si="0"/>
        <v>55610</v>
      </c>
      <c r="F28" s="44">
        <v>55790</v>
      </c>
      <c r="G28" s="43">
        <v>56290</v>
      </c>
      <c r="H28" s="42">
        <f t="shared" si="1"/>
        <v>56040</v>
      </c>
      <c r="I28" s="44">
        <v>57295</v>
      </c>
      <c r="J28" s="43">
        <v>58295</v>
      </c>
      <c r="K28" s="42">
        <f t="shared" si="2"/>
        <v>57795</v>
      </c>
      <c r="L28" s="50">
        <v>55860</v>
      </c>
      <c r="M28" s="49">
        <v>1.3283</v>
      </c>
      <c r="N28" s="49">
        <v>1.1516</v>
      </c>
      <c r="O28" s="48">
        <v>159.88</v>
      </c>
      <c r="P28" s="41">
        <f t="shared" si="4"/>
        <v>42053.752917262667</v>
      </c>
      <c r="Q28" s="41">
        <f t="shared" si="5"/>
        <v>42377.474968004215</v>
      </c>
      <c r="R28" s="47">
        <f t="shared" si="3"/>
        <v>48506.425842306358</v>
      </c>
      <c r="S28" s="46">
        <v>1.3279000000000001</v>
      </c>
    </row>
    <row r="29" spans="2:19" x14ac:dyDescent="0.2">
      <c r="B29" s="45">
        <v>46111</v>
      </c>
      <c r="C29" s="44">
        <v>55345</v>
      </c>
      <c r="D29" s="43">
        <v>55845</v>
      </c>
      <c r="E29" s="42">
        <f t="shared" si="0"/>
        <v>55595</v>
      </c>
      <c r="F29" s="44">
        <v>55790</v>
      </c>
      <c r="G29" s="43">
        <v>56290</v>
      </c>
      <c r="H29" s="42">
        <f t="shared" si="1"/>
        <v>56040</v>
      </c>
      <c r="I29" s="44">
        <v>57270</v>
      </c>
      <c r="J29" s="43">
        <v>58270</v>
      </c>
      <c r="K29" s="42">
        <f t="shared" si="2"/>
        <v>57770</v>
      </c>
      <c r="L29" s="50">
        <v>55845</v>
      </c>
      <c r="M29" s="49">
        <v>1.3231999999999999</v>
      </c>
      <c r="N29" s="49">
        <v>1.1485000000000001</v>
      </c>
      <c r="O29" s="48">
        <v>159.52000000000001</v>
      </c>
      <c r="P29" s="41">
        <f t="shared" si="4"/>
        <v>42204.504232164451</v>
      </c>
      <c r="Q29" s="41">
        <f t="shared" si="5"/>
        <v>42540.810157194683</v>
      </c>
      <c r="R29" s="47">
        <f t="shared" si="3"/>
        <v>48624.292555507178</v>
      </c>
      <c r="S29" s="46">
        <v>1.3228</v>
      </c>
    </row>
    <row r="30" spans="2:19" x14ac:dyDescent="0.2">
      <c r="B30" s="45">
        <v>46112</v>
      </c>
      <c r="C30" s="44">
        <v>55350</v>
      </c>
      <c r="D30" s="43">
        <v>55850</v>
      </c>
      <c r="E30" s="42">
        <f t="shared" si="0"/>
        <v>55600</v>
      </c>
      <c r="F30" s="44">
        <v>55790</v>
      </c>
      <c r="G30" s="43">
        <v>56290</v>
      </c>
      <c r="H30" s="42">
        <f t="shared" si="1"/>
        <v>56040</v>
      </c>
      <c r="I30" s="44">
        <v>57270</v>
      </c>
      <c r="J30" s="43">
        <v>58270</v>
      </c>
      <c r="K30" s="42">
        <f t="shared" si="2"/>
        <v>57770</v>
      </c>
      <c r="L30" s="50">
        <v>55850</v>
      </c>
      <c r="M30" s="49">
        <v>1.3234999999999999</v>
      </c>
      <c r="N30" s="49">
        <v>1.1491</v>
      </c>
      <c r="O30" s="48">
        <v>159.41999999999999</v>
      </c>
      <c r="P30" s="41">
        <f t="shared" si="4"/>
        <v>42198.715527011715</v>
      </c>
      <c r="Q30" s="41">
        <f t="shared" si="5"/>
        <v>42531.167359274652</v>
      </c>
      <c r="R30" s="47">
        <f t="shared" si="3"/>
        <v>48603.254721086065</v>
      </c>
      <c r="S30" s="46">
        <v>1.3230999999999999</v>
      </c>
    </row>
    <row r="31" spans="2:19" x14ac:dyDescent="0.2">
      <c r="B31" s="40" t="s">
        <v>11</v>
      </c>
      <c r="C31" s="39">
        <f>ROUND(AVERAGE(C9:C30),2)</f>
        <v>55348.41</v>
      </c>
      <c r="D31" s="38">
        <f>ROUND(AVERAGE(D9:D30),2)</f>
        <v>55848.41</v>
      </c>
      <c r="E31" s="37">
        <f>ROUND(AVERAGE(C31:D31),2)</f>
        <v>55598.41</v>
      </c>
      <c r="F31" s="39">
        <f>ROUND(AVERAGE(F9:F30),2)</f>
        <v>55790</v>
      </c>
      <c r="G31" s="38">
        <f>ROUND(AVERAGE(G9:G30),2)</f>
        <v>56290</v>
      </c>
      <c r="H31" s="37">
        <f>ROUND(AVERAGE(F31:G31),2)</f>
        <v>56040</v>
      </c>
      <c r="I31" s="39">
        <f>ROUND(AVERAGE(I9:I30),2)</f>
        <v>57346.36</v>
      </c>
      <c r="J31" s="38">
        <f>ROUND(AVERAGE(J9:J30),2)</f>
        <v>58346.36</v>
      </c>
      <c r="K31" s="37">
        <f>ROUND(AVERAGE(I31:J31),2)</f>
        <v>57846.36</v>
      </c>
      <c r="L31" s="36">
        <f>ROUND(AVERAGE(L9:L30),2)</f>
        <v>55848.41</v>
      </c>
      <c r="M31" s="35">
        <f>ROUND(AVERAGE(M9:M30),4)</f>
        <v>1.3342000000000001</v>
      </c>
      <c r="N31" s="34">
        <f>ROUND(AVERAGE(N9:N30),4)</f>
        <v>1.1558999999999999</v>
      </c>
      <c r="O31" s="115">
        <f>ROUND(AVERAGE(O9:O30),2)</f>
        <v>158.69</v>
      </c>
      <c r="P31" s="33">
        <f>AVERAGE(P9:P30)</f>
        <v>41861.301408585423</v>
      </c>
      <c r="Q31" s="33">
        <f>AVERAGE(Q9:Q30)</f>
        <v>42192.29188741526</v>
      </c>
      <c r="R31" s="33">
        <f>AVERAGE(R9:R30)</f>
        <v>48318.780371032772</v>
      </c>
      <c r="S31" s="32">
        <f>AVERAGE(S9:S30)</f>
        <v>1.3339772727272727</v>
      </c>
    </row>
    <row r="32" spans="2:19" x14ac:dyDescent="0.2">
      <c r="B32" s="31" t="s">
        <v>12</v>
      </c>
      <c r="C32" s="30">
        <f t="shared" ref="C32:S32" si="6">MAX(C9:C30)</f>
        <v>55360</v>
      </c>
      <c r="D32" s="29">
        <f t="shared" si="6"/>
        <v>55860</v>
      </c>
      <c r="E32" s="28">
        <f t="shared" si="6"/>
        <v>55610</v>
      </c>
      <c r="F32" s="30">
        <f t="shared" si="6"/>
        <v>55790</v>
      </c>
      <c r="G32" s="29">
        <f t="shared" si="6"/>
        <v>56290</v>
      </c>
      <c r="H32" s="28">
        <f t="shared" si="6"/>
        <v>56040</v>
      </c>
      <c r="I32" s="30">
        <f t="shared" si="6"/>
        <v>57420</v>
      </c>
      <c r="J32" s="29">
        <f t="shared" si="6"/>
        <v>58420</v>
      </c>
      <c r="K32" s="28">
        <f t="shared" si="6"/>
        <v>57920</v>
      </c>
      <c r="L32" s="27">
        <f t="shared" si="6"/>
        <v>55860</v>
      </c>
      <c r="M32" s="26">
        <f t="shared" si="6"/>
        <v>1.3442000000000001</v>
      </c>
      <c r="N32" s="25">
        <f t="shared" si="6"/>
        <v>1.1704000000000001</v>
      </c>
      <c r="O32" s="24">
        <f t="shared" si="6"/>
        <v>159.88</v>
      </c>
      <c r="P32" s="23">
        <f t="shared" si="6"/>
        <v>42204.504232164451</v>
      </c>
      <c r="Q32" s="23">
        <f t="shared" si="6"/>
        <v>42540.810157194683</v>
      </c>
      <c r="R32" s="23">
        <f t="shared" si="6"/>
        <v>48670.908140142936</v>
      </c>
      <c r="S32" s="22">
        <f t="shared" si="6"/>
        <v>1.3442000000000001</v>
      </c>
    </row>
    <row r="33" spans="2:19" ht="13.5" thickBot="1" x14ac:dyDescent="0.25">
      <c r="B33" s="21" t="s">
        <v>13</v>
      </c>
      <c r="C33" s="20">
        <f t="shared" ref="C33:S33" si="7">MIN(C9:C30)</f>
        <v>55340</v>
      </c>
      <c r="D33" s="19">
        <f t="shared" si="7"/>
        <v>55840</v>
      </c>
      <c r="E33" s="18">
        <f t="shared" si="7"/>
        <v>55590</v>
      </c>
      <c r="F33" s="20">
        <f t="shared" si="7"/>
        <v>55790</v>
      </c>
      <c r="G33" s="19">
        <f t="shared" si="7"/>
        <v>56290</v>
      </c>
      <c r="H33" s="18">
        <f t="shared" si="7"/>
        <v>56040</v>
      </c>
      <c r="I33" s="20">
        <f t="shared" si="7"/>
        <v>57270</v>
      </c>
      <c r="J33" s="19">
        <f t="shared" si="7"/>
        <v>58270</v>
      </c>
      <c r="K33" s="18">
        <f t="shared" si="7"/>
        <v>57770</v>
      </c>
      <c r="L33" s="17">
        <f t="shared" si="7"/>
        <v>55840</v>
      </c>
      <c r="M33" s="16">
        <f t="shared" si="7"/>
        <v>1.3231999999999999</v>
      </c>
      <c r="N33" s="15">
        <f t="shared" si="7"/>
        <v>1.1474</v>
      </c>
      <c r="O33" s="14">
        <f t="shared" si="7"/>
        <v>157.32</v>
      </c>
      <c r="P33" s="13">
        <f t="shared" si="7"/>
        <v>41545.156970688884</v>
      </c>
      <c r="Q33" s="13">
        <f t="shared" si="7"/>
        <v>41876.208897485492</v>
      </c>
      <c r="R33" s="13">
        <f t="shared" si="7"/>
        <v>47714.456596035539</v>
      </c>
      <c r="S33" s="12">
        <f t="shared" si="7"/>
        <v>1.3228</v>
      </c>
    </row>
    <row r="35" spans="2:19" x14ac:dyDescent="0.2">
      <c r="B35" s="6" t="s">
        <v>14</v>
      </c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</row>
    <row r="36" spans="2:19" x14ac:dyDescent="0.2">
      <c r="B36" s="6" t="s">
        <v>15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2026-04-01T05:01:32Z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2771d7-7845-4253-8ff8-0e17cf0bc4b4_Enabled">
    <vt:lpwstr>true</vt:lpwstr>
  </property>
  <property fmtid="{D5CDD505-2E9C-101B-9397-08002B2CF9AE}" pid="3" name="MSIP_Label_fd2771d7-7845-4253-8ff8-0e17cf0bc4b4_SetDate">
    <vt:lpwstr>2026-03-31T12:28:58Z</vt:lpwstr>
  </property>
  <property fmtid="{D5CDD505-2E9C-101B-9397-08002B2CF9AE}" pid="4" name="MSIP_Label_fd2771d7-7845-4253-8ff8-0e17cf0bc4b4_Method">
    <vt:lpwstr>Privileged</vt:lpwstr>
  </property>
  <property fmtid="{D5CDD505-2E9C-101B-9397-08002B2CF9AE}" pid="5" name="MSIP_Label_fd2771d7-7845-4253-8ff8-0e17cf0bc4b4_Name">
    <vt:lpwstr>Internal</vt:lpwstr>
  </property>
  <property fmtid="{D5CDD505-2E9C-101B-9397-08002B2CF9AE}" pid="6" name="MSIP_Label_fd2771d7-7845-4253-8ff8-0e17cf0bc4b4_SiteId">
    <vt:lpwstr>5ed5099a-e295-40d5-9360-2302959f84b0</vt:lpwstr>
  </property>
  <property fmtid="{D5CDD505-2E9C-101B-9397-08002B2CF9AE}" pid="7" name="MSIP_Label_fd2771d7-7845-4253-8ff8-0e17cf0bc4b4_ActionId">
    <vt:lpwstr>6a1fe192-3dc5-4a6f-adab-89240891aa3b</vt:lpwstr>
  </property>
  <property fmtid="{D5CDD505-2E9C-101B-9397-08002B2CF9AE}" pid="8" name="MSIP_Label_fd2771d7-7845-4253-8ff8-0e17cf0bc4b4_ContentBits">
    <vt:lpwstr>1</vt:lpwstr>
  </property>
  <property fmtid="{D5CDD505-2E9C-101B-9397-08002B2CF9AE}" pid="9" name="MSIP_Label_fd2771d7-7845-4253-8ff8-0e17cf0bc4b4_Tag">
    <vt:lpwstr>10, 0, 1, 1</vt:lpwstr>
  </property>
</Properties>
</file>