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5\"/>
    </mc:Choice>
  </mc:AlternateContent>
  <xr:revisionPtr revIDLastSave="0" documentId="8_{F6911426-1258-4406-812E-AF72E2A96C6B}" xr6:coauthVersionLast="47" xr6:coauthVersionMax="47" xr10:uidLastSave="{00000000-0000-0000-0000-000000000000}"/>
  <bookViews>
    <workbookView xWindow="3270" yWindow="690" windowWidth="21600" windowHeight="11295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verages Inc. Euro Eq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8" l="1"/>
  <c r="V28" i="8"/>
  <c r="W27" i="8"/>
  <c r="V27" i="8"/>
  <c r="W26" i="8"/>
  <c r="V26" i="8"/>
  <c r="W25" i="8"/>
  <c r="V25" i="8"/>
  <c r="W24" i="8"/>
  <c r="V24" i="8"/>
  <c r="W23" i="8"/>
  <c r="V23" i="8"/>
  <c r="W22" i="8"/>
  <c r="V22" i="8"/>
  <c r="W21" i="8"/>
  <c r="V21" i="8"/>
  <c r="W20" i="8"/>
  <c r="V20" i="8"/>
  <c r="W19" i="8"/>
  <c r="V19" i="8"/>
  <c r="W18" i="8"/>
  <c r="V18" i="8"/>
  <c r="W17" i="8"/>
  <c r="V17" i="8"/>
  <c r="W16" i="8"/>
  <c r="V16" i="8"/>
  <c r="W15" i="8"/>
  <c r="V15" i="8"/>
  <c r="W14" i="8"/>
  <c r="V14" i="8"/>
  <c r="W13" i="8"/>
  <c r="W29" i="8" s="1"/>
  <c r="V13" i="8"/>
  <c r="V29" i="8" s="1"/>
  <c r="W12" i="8"/>
  <c r="V12" i="8"/>
  <c r="W11" i="8"/>
  <c r="W31" i="8" s="1"/>
  <c r="V11" i="8"/>
  <c r="W10" i="8"/>
  <c r="V10" i="8"/>
  <c r="V31" i="8" s="1"/>
  <c r="W9" i="8"/>
  <c r="V9" i="8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W31" i="5" s="1"/>
  <c r="V13" i="5"/>
  <c r="W12" i="5"/>
  <c r="V12" i="5"/>
  <c r="V31" i="5" s="1"/>
  <c r="W11" i="5"/>
  <c r="V11" i="5"/>
  <c r="W10" i="5"/>
  <c r="V10" i="5"/>
  <c r="W9" i="5"/>
  <c r="V9" i="5"/>
  <c r="V10" i="4"/>
  <c r="V29" i="4" s="1"/>
  <c r="W10" i="4"/>
  <c r="W30" i="4" s="1"/>
  <c r="V11" i="4"/>
  <c r="V31" i="4" s="1"/>
  <c r="W11" i="4"/>
  <c r="V12" i="4"/>
  <c r="W12" i="4"/>
  <c r="V13" i="4"/>
  <c r="W13" i="4"/>
  <c r="V14" i="4"/>
  <c r="W14" i="4"/>
  <c r="V15" i="4"/>
  <c r="W15" i="4"/>
  <c r="V16" i="4"/>
  <c r="W16" i="4"/>
  <c r="V17" i="4"/>
  <c r="W17" i="4"/>
  <c r="V18" i="4"/>
  <c r="W18" i="4"/>
  <c r="V19" i="4"/>
  <c r="W19" i="4"/>
  <c r="V20" i="4"/>
  <c r="W20" i="4"/>
  <c r="V21" i="4"/>
  <c r="W21" i="4"/>
  <c r="V22" i="4"/>
  <c r="W22" i="4"/>
  <c r="V23" i="4"/>
  <c r="W23" i="4"/>
  <c r="V24" i="4"/>
  <c r="W24" i="4"/>
  <c r="V25" i="4"/>
  <c r="W25" i="4"/>
  <c r="V26" i="4"/>
  <c r="W26" i="4"/>
  <c r="V27" i="4"/>
  <c r="W27" i="4"/>
  <c r="V28" i="4"/>
  <c r="W28" i="4"/>
  <c r="W9" i="4"/>
  <c r="V9" i="4"/>
  <c r="P10" i="3"/>
  <c r="P30" i="3" s="1"/>
  <c r="Q10" i="3"/>
  <c r="Q29" i="3" s="1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10" i="10"/>
  <c r="P31" i="10" s="1"/>
  <c r="Q10" i="10"/>
  <c r="Q29" i="10" s="1"/>
  <c r="P11" i="10"/>
  <c r="P30" i="10" s="1"/>
  <c r="Q11" i="10"/>
  <c r="P12" i="10"/>
  <c r="Q12" i="10"/>
  <c r="P13" i="10"/>
  <c r="Q13" i="10"/>
  <c r="P14" i="10"/>
  <c r="Q14" i="10"/>
  <c r="P15" i="10"/>
  <c r="Q15" i="10"/>
  <c r="P16" i="10"/>
  <c r="Q16" i="10"/>
  <c r="P17" i="10"/>
  <c r="Q17" i="10"/>
  <c r="P18" i="10"/>
  <c r="Q18" i="10"/>
  <c r="P19" i="10"/>
  <c r="Q19" i="10"/>
  <c r="P20" i="10"/>
  <c r="Q20" i="10"/>
  <c r="P21" i="10"/>
  <c r="Q21" i="10"/>
  <c r="P22" i="10"/>
  <c r="Q22" i="10"/>
  <c r="P23" i="10"/>
  <c r="Q23" i="10"/>
  <c r="P24" i="10"/>
  <c r="Q24" i="10"/>
  <c r="P25" i="10"/>
  <c r="Q25" i="10"/>
  <c r="P26" i="10"/>
  <c r="Q26" i="10"/>
  <c r="P27" i="10"/>
  <c r="Q27" i="10"/>
  <c r="P28" i="10"/>
  <c r="Q28" i="10"/>
  <c r="P10" i="7"/>
  <c r="Q10" i="7"/>
  <c r="P11" i="7"/>
  <c r="Q11" i="7"/>
  <c r="P12" i="7"/>
  <c r="Q12" i="7"/>
  <c r="Q29" i="7" s="1"/>
  <c r="P13" i="7"/>
  <c r="Q13" i="7"/>
  <c r="P14" i="7"/>
  <c r="P29" i="7" s="1"/>
  <c r="Q14" i="7"/>
  <c r="P15" i="7"/>
  <c r="Q15" i="7"/>
  <c r="Q31" i="7" s="1"/>
  <c r="P16" i="7"/>
  <c r="Q16" i="7"/>
  <c r="P17" i="7"/>
  <c r="Q17" i="7"/>
  <c r="P18" i="7"/>
  <c r="Q18" i="7"/>
  <c r="P19" i="7"/>
  <c r="Q19" i="7"/>
  <c r="P20" i="7"/>
  <c r="Q20" i="7"/>
  <c r="P21" i="7"/>
  <c r="Q21" i="7"/>
  <c r="P22" i="7"/>
  <c r="Q22" i="7"/>
  <c r="P23" i="7"/>
  <c r="Q23" i="7"/>
  <c r="P24" i="7"/>
  <c r="Q24" i="7"/>
  <c r="P25" i="7"/>
  <c r="Q25" i="7"/>
  <c r="P26" i="7"/>
  <c r="Q26" i="7"/>
  <c r="P27" i="7"/>
  <c r="Q27" i="7"/>
  <c r="P28" i="7"/>
  <c r="Q28" i="7"/>
  <c r="Q9" i="7"/>
  <c r="P9" i="7"/>
  <c r="Q9" i="10"/>
  <c r="P9" i="10"/>
  <c r="Q9" i="3"/>
  <c r="P9" i="3"/>
  <c r="P14" i="2"/>
  <c r="Q10" i="2"/>
  <c r="Q29" i="2" s="1"/>
  <c r="Q11" i="2"/>
  <c r="Q31" i="2" s="1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9" i="2"/>
  <c r="P10" i="2"/>
  <c r="P11" i="2"/>
  <c r="P30" i="2" s="1"/>
  <c r="P12" i="2"/>
  <c r="P13" i="2"/>
  <c r="P15" i="2"/>
  <c r="P16" i="2"/>
  <c r="P17" i="2"/>
  <c r="P18" i="2"/>
  <c r="P19" i="2"/>
  <c r="P31" i="2" s="1"/>
  <c r="P20" i="2"/>
  <c r="P21" i="2"/>
  <c r="P22" i="2"/>
  <c r="P23" i="2"/>
  <c r="P24" i="2"/>
  <c r="P25" i="2"/>
  <c r="P26" i="2"/>
  <c r="P27" i="2"/>
  <c r="P28" i="2"/>
  <c r="P9" i="2"/>
  <c r="S31" i="10"/>
  <c r="O31" i="10"/>
  <c r="N31" i="10"/>
  <c r="M31" i="10"/>
  <c r="L31" i="10"/>
  <c r="J31" i="10"/>
  <c r="I31" i="10"/>
  <c r="G31" i="10"/>
  <c r="F31" i="10"/>
  <c r="D31" i="10"/>
  <c r="C31" i="10"/>
  <c r="S30" i="10"/>
  <c r="O30" i="10"/>
  <c r="N30" i="10"/>
  <c r="M30" i="10"/>
  <c r="L30" i="10"/>
  <c r="J30" i="10"/>
  <c r="I30" i="10"/>
  <c r="G30" i="10"/>
  <c r="F30" i="10"/>
  <c r="D30" i="10"/>
  <c r="C30" i="10"/>
  <c r="S29" i="10"/>
  <c r="O29" i="10"/>
  <c r="N29" i="10"/>
  <c r="M29" i="10"/>
  <c r="L29" i="10"/>
  <c r="J29" i="10"/>
  <c r="K29" i="10" s="1"/>
  <c r="I29" i="10"/>
  <c r="G29" i="10"/>
  <c r="F29" i="10"/>
  <c r="H29" i="10" s="1"/>
  <c r="D29" i="10"/>
  <c r="C29" i="10"/>
  <c r="E29" i="10" s="1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R31" i="10" s="1"/>
  <c r="K11" i="10"/>
  <c r="H11" i="10"/>
  <c r="E11" i="10"/>
  <c r="R10" i="10"/>
  <c r="K10" i="10"/>
  <c r="K30" i="10" s="1"/>
  <c r="H10" i="10"/>
  <c r="E10" i="10"/>
  <c r="R9" i="10"/>
  <c r="K9" i="10"/>
  <c r="K31" i="10" s="1"/>
  <c r="H9" i="10"/>
  <c r="H31" i="10" s="1"/>
  <c r="E9" i="10"/>
  <c r="E31" i="10" s="1"/>
  <c r="Y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U30" i="8"/>
  <c r="T30" i="8"/>
  <c r="S30" i="8"/>
  <c r="R30" i="8"/>
  <c r="P30" i="8"/>
  <c r="O30" i="8"/>
  <c r="N30" i="8"/>
  <c r="M30" i="8"/>
  <c r="L30" i="8"/>
  <c r="J30" i="8"/>
  <c r="I30" i="8"/>
  <c r="G30" i="8"/>
  <c r="F30" i="8"/>
  <c r="D30" i="8"/>
  <c r="C30" i="8"/>
  <c r="Y29" i="8"/>
  <c r="U29" i="8"/>
  <c r="T29" i="8"/>
  <c r="S29" i="8"/>
  <c r="R29" i="8"/>
  <c r="P29" i="8"/>
  <c r="Q29" i="8" s="1"/>
  <c r="O29" i="8"/>
  <c r="M29" i="8"/>
  <c r="L29" i="8"/>
  <c r="N29" i="8" s="1"/>
  <c r="K29" i="8"/>
  <c r="J29" i="8"/>
  <c r="I29" i="8"/>
  <c r="G29" i="8"/>
  <c r="F29" i="8"/>
  <c r="H29" i="8" s="1"/>
  <c r="E29" i="8"/>
  <c r="D29" i="8"/>
  <c r="C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H31" i="8" s="1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N31" i="8" s="1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K31" i="8" s="1"/>
  <c r="H11" i="8"/>
  <c r="E11" i="8"/>
  <c r="X10" i="8"/>
  <c r="X31" i="8" s="1"/>
  <c r="Q10" i="8"/>
  <c r="Q30" i="8" s="1"/>
  <c r="N10" i="8"/>
  <c r="K10" i="8"/>
  <c r="K30" i="8" s="1"/>
  <c r="H10" i="8"/>
  <c r="E10" i="8"/>
  <c r="X9" i="8"/>
  <c r="X30" i="8" s="1"/>
  <c r="Q9" i="8"/>
  <c r="Q31" i="8" s="1"/>
  <c r="N9" i="8"/>
  <c r="K9" i="8"/>
  <c r="H9" i="8"/>
  <c r="H30" i="8" s="1"/>
  <c r="E9" i="8"/>
  <c r="E30" i="8" s="1"/>
  <c r="S31" i="7"/>
  <c r="O31" i="7"/>
  <c r="N31" i="7"/>
  <c r="M31" i="7"/>
  <c r="L31" i="7"/>
  <c r="J31" i="7"/>
  <c r="I31" i="7"/>
  <c r="G31" i="7"/>
  <c r="F31" i="7"/>
  <c r="D31" i="7"/>
  <c r="C31" i="7"/>
  <c r="S30" i="7"/>
  <c r="R30" i="7"/>
  <c r="O30" i="7"/>
  <c r="N30" i="7"/>
  <c r="M30" i="7"/>
  <c r="L30" i="7"/>
  <c r="J30" i="7"/>
  <c r="I30" i="7"/>
  <c r="G30" i="7"/>
  <c r="F30" i="7"/>
  <c r="D30" i="7"/>
  <c r="C30" i="7"/>
  <c r="S29" i="7"/>
  <c r="O29" i="7"/>
  <c r="N29" i="7"/>
  <c r="M29" i="7"/>
  <c r="L29" i="7"/>
  <c r="J29" i="7"/>
  <c r="I29" i="7"/>
  <c r="K29" i="7" s="1"/>
  <c r="G29" i="7"/>
  <c r="F29" i="7"/>
  <c r="H29" i="7" s="1"/>
  <c r="D29" i="7"/>
  <c r="C29" i="7"/>
  <c r="E29" i="7" s="1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29" i="7" s="1"/>
  <c r="K9" i="7"/>
  <c r="K31" i="7" s="1"/>
  <c r="H9" i="7"/>
  <c r="H31" i="7" s="1"/>
  <c r="E9" i="7"/>
  <c r="E31" i="7" s="1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H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N30" i="6"/>
  <c r="M30" i="6"/>
  <c r="L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Q29" i="6"/>
  <c r="P29" i="6"/>
  <c r="O29" i="6"/>
  <c r="M29" i="6"/>
  <c r="L29" i="6"/>
  <c r="N29" i="6" s="1"/>
  <c r="K29" i="6"/>
  <c r="J29" i="6"/>
  <c r="I29" i="6"/>
  <c r="G29" i="6"/>
  <c r="F29" i="6"/>
  <c r="H29" i="6" s="1"/>
  <c r="E29" i="6"/>
  <c r="D29" i="6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N31" i="6" s="1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K31" i="6" s="1"/>
  <c r="H11" i="6"/>
  <c r="E11" i="6"/>
  <c r="X10" i="6"/>
  <c r="X31" i="6" s="1"/>
  <c r="Q10" i="6"/>
  <c r="Q30" i="6" s="1"/>
  <c r="N10" i="6"/>
  <c r="K10" i="6"/>
  <c r="K30" i="6" s="1"/>
  <c r="H10" i="6"/>
  <c r="E10" i="6"/>
  <c r="X9" i="6"/>
  <c r="X30" i="6" s="1"/>
  <c r="Q9" i="6"/>
  <c r="Q31" i="6" s="1"/>
  <c r="N9" i="6"/>
  <c r="K9" i="6"/>
  <c r="H9" i="6"/>
  <c r="H30" i="6" s="1"/>
  <c r="E9" i="6"/>
  <c r="E31" i="6" s="1"/>
  <c r="Y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U30" i="5"/>
  <c r="T30" i="5"/>
  <c r="S30" i="5"/>
  <c r="R30" i="5"/>
  <c r="P30" i="5"/>
  <c r="O30" i="5"/>
  <c r="M30" i="5"/>
  <c r="L30" i="5"/>
  <c r="K30" i="5"/>
  <c r="J30" i="5"/>
  <c r="I30" i="5"/>
  <c r="G30" i="5"/>
  <c r="F30" i="5"/>
  <c r="D30" i="5"/>
  <c r="C30" i="5"/>
  <c r="Y29" i="5"/>
  <c r="U29" i="5"/>
  <c r="T29" i="5"/>
  <c r="S29" i="5"/>
  <c r="R29" i="5"/>
  <c r="P29" i="5"/>
  <c r="O29" i="5"/>
  <c r="Q29" i="5" s="1"/>
  <c r="M29" i="5"/>
  <c r="L29" i="5"/>
  <c r="N29" i="5" s="1"/>
  <c r="J29" i="5"/>
  <c r="I29" i="5"/>
  <c r="K29" i="5" s="1"/>
  <c r="H29" i="5"/>
  <c r="G29" i="5"/>
  <c r="F29" i="5"/>
  <c r="D29" i="5"/>
  <c r="C29" i="5"/>
  <c r="E29" i="5" s="1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Q30" i="5" s="1"/>
  <c r="N15" i="5"/>
  <c r="N30" i="5" s="1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E31" i="5" s="1"/>
  <c r="X12" i="5"/>
  <c r="X29" i="5" s="1"/>
  <c r="Q12" i="5"/>
  <c r="N12" i="5"/>
  <c r="K12" i="5"/>
  <c r="H12" i="5"/>
  <c r="E12" i="5"/>
  <c r="X11" i="5"/>
  <c r="Q11" i="5"/>
  <c r="N11" i="5"/>
  <c r="K11" i="5"/>
  <c r="H11" i="5"/>
  <c r="E11" i="5"/>
  <c r="X10" i="5"/>
  <c r="X31" i="5" s="1"/>
  <c r="Q10" i="5"/>
  <c r="N10" i="5"/>
  <c r="K10" i="5"/>
  <c r="K31" i="5" s="1"/>
  <c r="H10" i="5"/>
  <c r="H30" i="5" s="1"/>
  <c r="E10" i="5"/>
  <c r="X9" i="5"/>
  <c r="X30" i="5" s="1"/>
  <c r="Q9" i="5"/>
  <c r="Q31" i="5" s="1"/>
  <c r="N9" i="5"/>
  <c r="N31" i="5" s="1"/>
  <c r="K9" i="5"/>
  <c r="H9" i="5"/>
  <c r="E9" i="5"/>
  <c r="E30" i="5" s="1"/>
  <c r="Y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X30" i="4"/>
  <c r="V30" i="4"/>
  <c r="U30" i="4"/>
  <c r="T30" i="4"/>
  <c r="S30" i="4"/>
  <c r="R30" i="4"/>
  <c r="P30" i="4"/>
  <c r="O30" i="4"/>
  <c r="M30" i="4"/>
  <c r="L30" i="4"/>
  <c r="J30" i="4"/>
  <c r="I30" i="4"/>
  <c r="H30" i="4"/>
  <c r="G30" i="4"/>
  <c r="F30" i="4"/>
  <c r="D30" i="4"/>
  <c r="C30" i="4"/>
  <c r="Y29" i="4"/>
  <c r="U29" i="4"/>
  <c r="T29" i="4"/>
  <c r="S29" i="4"/>
  <c r="R29" i="4"/>
  <c r="P29" i="4"/>
  <c r="O29" i="4"/>
  <c r="Q29" i="4" s="1"/>
  <c r="M29" i="4"/>
  <c r="L29" i="4"/>
  <c r="N29" i="4" s="1"/>
  <c r="J29" i="4"/>
  <c r="I29" i="4"/>
  <c r="K29" i="4" s="1"/>
  <c r="G29" i="4"/>
  <c r="F29" i="4"/>
  <c r="H29" i="4" s="1"/>
  <c r="E29" i="4"/>
  <c r="D29" i="4"/>
  <c r="C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E31" i="4" s="1"/>
  <c r="X12" i="4"/>
  <c r="Q12" i="4"/>
  <c r="N12" i="4"/>
  <c r="N30" i="4" s="1"/>
  <c r="K12" i="4"/>
  <c r="K30" i="4" s="1"/>
  <c r="H12" i="4"/>
  <c r="E12" i="4"/>
  <c r="X11" i="4"/>
  <c r="Q11" i="4"/>
  <c r="N11" i="4"/>
  <c r="K11" i="4"/>
  <c r="H11" i="4"/>
  <c r="E11" i="4"/>
  <c r="X10" i="4"/>
  <c r="Q10" i="4"/>
  <c r="N10" i="4"/>
  <c r="N31" i="4" s="1"/>
  <c r="K10" i="4"/>
  <c r="H10" i="4"/>
  <c r="H31" i="4" s="1"/>
  <c r="E10" i="4"/>
  <c r="E30" i="4" s="1"/>
  <c r="X9" i="4"/>
  <c r="X31" i="4" s="1"/>
  <c r="Q9" i="4"/>
  <c r="Q31" i="4" s="1"/>
  <c r="N9" i="4"/>
  <c r="K9" i="4"/>
  <c r="K31" i="4" s="1"/>
  <c r="H9" i="4"/>
  <c r="E9" i="4"/>
  <c r="S31" i="3"/>
  <c r="O31" i="3"/>
  <c r="N31" i="3"/>
  <c r="M31" i="3"/>
  <c r="L31" i="3"/>
  <c r="J31" i="3"/>
  <c r="I31" i="3"/>
  <c r="H31" i="3"/>
  <c r="G31" i="3"/>
  <c r="F31" i="3"/>
  <c r="D31" i="3"/>
  <c r="C31" i="3"/>
  <c r="S30" i="3"/>
  <c r="O30" i="3"/>
  <c r="N30" i="3"/>
  <c r="M30" i="3"/>
  <c r="L30" i="3"/>
  <c r="J30" i="3"/>
  <c r="I30" i="3"/>
  <c r="G30" i="3"/>
  <c r="F30" i="3"/>
  <c r="D30" i="3"/>
  <c r="C30" i="3"/>
  <c r="S29" i="3"/>
  <c r="P29" i="3"/>
  <c r="O29" i="3"/>
  <c r="N29" i="3"/>
  <c r="M29" i="3"/>
  <c r="L29" i="3"/>
  <c r="J29" i="3"/>
  <c r="K29" i="3" s="1"/>
  <c r="I29" i="3"/>
  <c r="H29" i="3"/>
  <c r="G29" i="3"/>
  <c r="F29" i="3"/>
  <c r="D29" i="3"/>
  <c r="C29" i="3"/>
  <c r="E29" i="3" s="1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K30" i="3" s="1"/>
  <c r="H11" i="3"/>
  <c r="E11" i="3"/>
  <c r="R10" i="3"/>
  <c r="R29" i="3" s="1"/>
  <c r="K10" i="3"/>
  <c r="H10" i="3"/>
  <c r="E10" i="3"/>
  <c r="E31" i="3" s="1"/>
  <c r="R9" i="3"/>
  <c r="R31" i="3" s="1"/>
  <c r="K9" i="3"/>
  <c r="H9" i="3"/>
  <c r="H30" i="3" s="1"/>
  <c r="E9" i="3"/>
  <c r="E30" i="3" s="1"/>
  <c r="S31" i="2"/>
  <c r="O31" i="2"/>
  <c r="N31" i="2"/>
  <c r="M31" i="2"/>
  <c r="L31" i="2"/>
  <c r="J31" i="2"/>
  <c r="I31" i="2"/>
  <c r="G31" i="2"/>
  <c r="F31" i="2"/>
  <c r="D31" i="2"/>
  <c r="C31" i="2"/>
  <c r="S30" i="2"/>
  <c r="Q30" i="2"/>
  <c r="O30" i="2"/>
  <c r="N30" i="2"/>
  <c r="M30" i="2"/>
  <c r="L30" i="2"/>
  <c r="J30" i="2"/>
  <c r="I30" i="2"/>
  <c r="G30" i="2"/>
  <c r="F30" i="2"/>
  <c r="D30" i="2"/>
  <c r="C30" i="2"/>
  <c r="S29" i="2"/>
  <c r="O29" i="2"/>
  <c r="N29" i="2"/>
  <c r="M29" i="2"/>
  <c r="L29" i="2"/>
  <c r="K29" i="2"/>
  <c r="J29" i="2"/>
  <c r="I29" i="2"/>
  <c r="G29" i="2"/>
  <c r="H29" i="2" s="1"/>
  <c r="F29" i="2"/>
  <c r="D29" i="2"/>
  <c r="C29" i="2"/>
  <c r="E29" i="2" s="1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R31" i="2" s="1"/>
  <c r="K11" i="2"/>
  <c r="K31" i="2" s="1"/>
  <c r="H11" i="2"/>
  <c r="E11" i="2"/>
  <c r="R10" i="2"/>
  <c r="K10" i="2"/>
  <c r="H10" i="2"/>
  <c r="E10" i="2"/>
  <c r="R9" i="2"/>
  <c r="K9" i="2"/>
  <c r="K30" i="2" s="1"/>
  <c r="H9" i="2"/>
  <c r="H31" i="2" s="1"/>
  <c r="E9" i="2"/>
  <c r="E31" i="2" s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M30" i="1"/>
  <c r="L30" i="1"/>
  <c r="K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Q29" i="1" s="1"/>
  <c r="O29" i="1"/>
  <c r="M29" i="1"/>
  <c r="N29" i="1" s="1"/>
  <c r="L29" i="1"/>
  <c r="J29" i="1"/>
  <c r="I29" i="1"/>
  <c r="K29" i="1" s="1"/>
  <c r="H29" i="1"/>
  <c r="G29" i="1"/>
  <c r="F29" i="1"/>
  <c r="D29" i="1"/>
  <c r="C29" i="1"/>
  <c r="E29" i="1" s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E31" i="1" s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29" i="1" s="1"/>
  <c r="Q10" i="1"/>
  <c r="Q30" i="1" s="1"/>
  <c r="N10" i="1"/>
  <c r="N30" i="1" s="1"/>
  <c r="K10" i="1"/>
  <c r="K31" i="1" s="1"/>
  <c r="H10" i="1"/>
  <c r="H31" i="1" s="1"/>
  <c r="E10" i="1"/>
  <c r="X9" i="1"/>
  <c r="X30" i="1" s="1"/>
  <c r="Q9" i="1"/>
  <c r="Q31" i="1" s="1"/>
  <c r="N9" i="1"/>
  <c r="N31" i="1" s="1"/>
  <c r="K9" i="1"/>
  <c r="H9" i="1"/>
  <c r="H30" i="1" s="1"/>
  <c r="E9" i="1"/>
  <c r="E30" i="1" s="1"/>
  <c r="V30" i="8" l="1"/>
  <c r="W30" i="8"/>
  <c r="V29" i="5"/>
  <c r="W29" i="5"/>
  <c r="V30" i="5"/>
  <c r="W30" i="5"/>
  <c r="W29" i="4"/>
  <c r="W31" i="4"/>
  <c r="P31" i="3"/>
  <c r="Q31" i="3"/>
  <c r="Q30" i="3"/>
  <c r="P29" i="10"/>
  <c r="Q31" i="10"/>
  <c r="Q30" i="10"/>
  <c r="P30" i="7"/>
  <c r="Q30" i="7"/>
  <c r="P31" i="7"/>
  <c r="P29" i="2"/>
  <c r="K31" i="3"/>
  <c r="X29" i="6"/>
  <c r="X29" i="8"/>
  <c r="X31" i="1"/>
  <c r="H31" i="5"/>
  <c r="R31" i="7"/>
  <c r="R29" i="2"/>
  <c r="R29" i="10"/>
  <c r="R30" i="2"/>
  <c r="E30" i="7"/>
  <c r="R30" i="10"/>
  <c r="E30" i="2"/>
  <c r="R30" i="3"/>
  <c r="X29" i="4"/>
  <c r="Q30" i="4"/>
  <c r="H30" i="7"/>
  <c r="E30" i="10"/>
  <c r="H30" i="2"/>
  <c r="K30" i="7"/>
  <c r="H30" i="10"/>
  <c r="E30" i="6"/>
  <c r="E31" i="8"/>
</calcChain>
</file>

<file path=xl/sharedStrings.xml><?xml version="1.0" encoding="utf-8"?>
<sst xmlns="http://schemas.openxmlformats.org/spreadsheetml/2006/main" count="391" uniqueCount="88">
  <si>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</si>
  <si>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</si>
  <si>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</si>
  <si>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</si>
  <si>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</si>
  <si>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</si>
  <si>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</si>
  <si>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</si>
  <si>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</si>
  <si>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</si>
  <si>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</si>
  <si>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</si>
  <si>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</si>
  <si>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</si>
  <si>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</si>
  <si>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</si>
  <si>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</si>
  <si>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</si>
  <si>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</si>
  <si>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</si>
  <si>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</si>
  <si>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</si>
  <si>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</si>
  <si>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</si>
  <si>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</si>
  <si>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</si>
  <si>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</si>
  <si>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</si>
  <si>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</si>
  <si>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</si>
  <si>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</si>
  <si>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</si>
  <si>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</si>
  <si>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</si>
  <si>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</si>
  <si>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</si>
  <si>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</si>
  <si>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</si>
  <si>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</si>
  <si>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</si>
  <si>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</si>
  <si>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</si>
  <si>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</si>
  <si>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</si>
  <si>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</si>
  <si>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</si>
  <si>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</si>
  <si>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</si>
  <si>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</si>
  <si>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</si>
  <si>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</si>
  <si>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</si>
  <si>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</si>
  <si>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</si>
  <si>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</si>
  <si>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</si>
  <si>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</si>
  <si>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</si>
  <si>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</si>
  <si>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</si>
  <si>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</si>
  <si>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</si>
  <si>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</si>
  <si>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</si>
  <si>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</si>
  <si>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</si>
  <si>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</si>
  <si>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</si>
  <si>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</si>
  <si>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</si>
  <si>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</si>
  <si>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</si>
  <si>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</si>
  <si>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</si>
  <si>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</si>
  <si>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</si>
  <si>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</si>
  <si>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</si>
  <si>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</si>
  <si>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</si>
  <si>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</si>
  <si>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</si>
  <si>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</si>
  <si>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</si>
  <si>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FOR THE MONTH OF AUGUST 2025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</si>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</sst>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&quot;$&quot;#,##0.00_);[Red]\(&quot;$&quot;#,##0.00\)"/>
    <numFmt numFmtId="172" formatCode="&quot;$&quot;#,##0.00_);\(&quot;$&quot;#,##0.00\)"/>
    <numFmt numFmtId="173" formatCode="\$#,##0.00"/>
    <numFmt numFmtId="174" formatCode="\£#,##0.00"/>
    <numFmt numFmtId="175" formatCode="mmm\-yyyy"/>
    <numFmt numFmtId="176" formatCode="mmmm\-yyyy"/>
  </numFmts>
  <fonts count="12" x14ac:knownFonts="1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17" fontId="5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4" fillId="0" borderId="0" xfId="0" applyNumberFormat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5" fillId="0" borderId="5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168" fontId="3" fillId="0" borderId="1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68" fontId="3" fillId="0" borderId="20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70" fontId="3" fillId="0" borderId="9" xfId="0" applyNumberFormat="1" applyFont="1" applyBorder="1" applyAlignment="1">
      <alignment horizontal="center"/>
    </xf>
    <xf numFmtId="170" fontId="3" fillId="0" borderId="19" xfId="0" applyNumberFormat="1" applyFont="1" applyBorder="1" applyAlignment="1">
      <alignment horizontal="center"/>
    </xf>
    <xf numFmtId="170" fontId="3" fillId="0" borderId="8" xfId="0" applyNumberFormat="1" applyFont="1" applyBorder="1" applyAlignment="1">
      <alignment horizontal="center"/>
    </xf>
    <xf numFmtId="170" fontId="3" fillId="0" borderId="6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8" fontId="3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8" fontId="3" fillId="0" borderId="18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70" fontId="3" fillId="0" borderId="11" xfId="0" applyNumberFormat="1" applyFont="1" applyBorder="1" applyAlignment="1">
      <alignment horizontal="center"/>
    </xf>
    <xf numFmtId="170" fontId="3" fillId="0" borderId="12" xfId="0" applyNumberFormat="1" applyFont="1" applyBorder="1" applyAlignment="1">
      <alignment horizontal="center"/>
    </xf>
    <xf numFmtId="170" fontId="3" fillId="0" borderId="18" xfId="0" applyNumberFormat="1" applyFont="1" applyBorder="1" applyAlignment="1">
      <alignment horizontal="center"/>
    </xf>
    <xf numFmtId="170" fontId="3" fillId="0" borderId="17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8" fontId="3" fillId="0" borderId="14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168" fontId="3" fillId="0" borderId="15" xfId="0" applyNumberFormat="1" applyFont="1" applyBorder="1" applyAlignment="1">
      <alignment horizontal="center"/>
    </xf>
    <xf numFmtId="168" fontId="3" fillId="0" borderId="21" xfId="0" applyNumberFormat="1" applyFont="1" applyBorder="1" applyAlignment="1">
      <alignment horizontal="center"/>
    </xf>
    <xf numFmtId="170" fontId="3" fillId="0" borderId="16" xfId="0" applyNumberFormat="1" applyFont="1" applyBorder="1" applyAlignment="1">
      <alignment horizontal="center"/>
    </xf>
    <xf numFmtId="170" fontId="3" fillId="0" borderId="14" xfId="0" applyNumberFormat="1" applyFont="1" applyBorder="1" applyAlignment="1">
      <alignment horizontal="center"/>
    </xf>
    <xf numFmtId="170" fontId="3" fillId="0" borderId="13" xfId="0" applyNumberFormat="1" applyFont="1" applyBorder="1" applyAlignment="1">
      <alignment horizontal="center"/>
    </xf>
    <xf numFmtId="170" fontId="3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4" fontId="7" fillId="0" borderId="11" xfId="0" applyNumberFormat="1" applyFont="1" applyBorder="1" applyAlignment="1" applyProtection="1">
      <alignment horizontal="center"/>
      <protection locked="0"/>
    </xf>
    <xf numFmtId="166" fontId="7" fillId="0" borderId="1" xfId="0" applyNumberFormat="1" applyFont="1" applyBorder="1" applyAlignment="1">
      <alignment horizontal="center"/>
    </xf>
    <xf numFmtId="166" fontId="7" fillId="0" borderId="0" xfId="0" applyNumberFormat="1" applyFont="1" applyAlignment="1" applyProtection="1">
      <alignment horizontal="center"/>
      <protection locked="0"/>
    </xf>
    <xf numFmtId="166" fontId="7" fillId="0" borderId="10" xfId="0" applyNumberFormat="1" applyFont="1" applyBorder="1" applyAlignment="1" applyProtection="1">
      <alignment horizontal="center"/>
      <protection locked="0"/>
    </xf>
    <xf numFmtId="15" fontId="3" fillId="0" borderId="10" xfId="0" applyNumberFormat="1" applyFont="1" applyBorder="1"/>
    <xf numFmtId="169" fontId="7" fillId="0" borderId="12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2" fontId="7" fillId="0" borderId="0" xfId="0" applyNumberFormat="1" applyFont="1" applyAlignment="1" applyProtection="1">
      <alignment horizontal="center"/>
      <protection locked="0"/>
    </xf>
    <xf numFmtId="168" fontId="7" fillId="0" borderId="0" xfId="0" applyNumberFormat="1" applyFont="1" applyAlignment="1" applyProtection="1">
      <alignment horizontal="center"/>
      <protection locked="0"/>
    </xf>
    <xf numFmtId="167" fontId="7" fillId="0" borderId="11" xfId="0" applyNumberFormat="1" applyFont="1" applyBorder="1" applyAlignment="1">
      <alignment horizontal="center"/>
    </xf>
    <xf numFmtId="168" fontId="7" fillId="0" borderId="15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" fontId="3" fillId="0" borderId="7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Alignment="1">
      <alignment horizontal="center"/>
    </xf>
    <xf numFmtId="165" fontId="3" fillId="0" borderId="6" xfId="0" applyNumberFormat="1" applyFont="1" applyBorder="1"/>
    <xf numFmtId="165" fontId="3" fillId="0" borderId="4" xfId="0" applyNumberFormat="1" applyFont="1" applyBorder="1"/>
    <xf numFmtId="165" fontId="5" fillId="0" borderId="0" xfId="0" applyNumberFormat="1" applyFont="1"/>
    <xf numFmtId="0" fontId="5" fillId="0" borderId="0" xfId="0" applyFont="1"/>
    <xf numFmtId="0" fontId="8" fillId="0" borderId="29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166" fontId="8" fillId="0" borderId="33" xfId="0" applyNumberFormat="1" applyFont="1" applyBorder="1" applyAlignment="1">
      <alignment horizontal="centerContinuous"/>
    </xf>
    <xf numFmtId="0" fontId="8" fillId="0" borderId="33" xfId="0" applyFont="1" applyBorder="1" applyAlignment="1">
      <alignment horizontal="centerContinuous"/>
    </xf>
    <xf numFmtId="166" fontId="9" fillId="0" borderId="33" xfId="0" applyNumberFormat="1" applyFont="1" applyBorder="1" applyAlignment="1">
      <alignment horizontal="centerContinuous"/>
    </xf>
    <xf numFmtId="171" fontId="9" fillId="0" borderId="33" xfId="0" applyNumberFormat="1" applyFont="1" applyBorder="1" applyAlignment="1">
      <alignment horizontal="centerContinuous"/>
    </xf>
    <xf numFmtId="172" fontId="9" fillId="0" borderId="33" xfId="0" applyNumberFormat="1" applyFont="1" applyBorder="1" applyAlignment="1">
      <alignment horizontal="centerContinuous"/>
    </xf>
    <xf numFmtId="173" fontId="9" fillId="0" borderId="33" xfId="0" applyNumberFormat="1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171" fontId="3" fillId="0" borderId="0" xfId="0" applyNumberFormat="1" applyFont="1" applyAlignment="1">
      <alignment horizontal="left"/>
    </xf>
    <xf numFmtId="0" fontId="10" fillId="0" borderId="0" xfId="0" applyFont="1"/>
    <xf numFmtId="168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2" fontId="3" fillId="0" borderId="35" xfId="0" applyNumberFormat="1" applyFont="1" applyBorder="1" applyAlignment="1">
      <alignment horizontal="right"/>
    </xf>
    <xf numFmtId="0" fontId="3" fillId="0" borderId="36" xfId="0" applyFont="1" applyBorder="1"/>
    <xf numFmtId="0" fontId="3" fillId="0" borderId="28" xfId="0" applyFont="1" applyBorder="1"/>
    <xf numFmtId="0" fontId="3" fillId="0" borderId="37" xfId="0" applyFont="1" applyBorder="1"/>
    <xf numFmtId="2" fontId="3" fillId="0" borderId="38" xfId="0" applyNumberFormat="1" applyFont="1" applyBorder="1" applyAlignment="1">
      <alignment horizontal="right"/>
    </xf>
    <xf numFmtId="4" fontId="3" fillId="0" borderId="38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7" fontId="5" fillId="0" borderId="0" xfId="0" applyNumberFormat="1" applyFont="1" applyAlignment="1">
      <alignment horizontal="center"/>
    </xf>
    <xf numFmtId="17" fontId="5" fillId="0" borderId="0" xfId="0" applyNumberFormat="1" applyFont="1" applyAlignment="1">
      <alignment horizontal="left"/>
    </xf>
    <xf numFmtId="2" fontId="3" fillId="0" borderId="39" xfId="0" applyNumberFormat="1" applyFont="1" applyBorder="1" applyAlignment="1">
      <alignment horizontal="right"/>
    </xf>
    <xf numFmtId="2" fontId="3" fillId="0" borderId="20" xfId="0" applyNumberFormat="1" applyFont="1" applyBorder="1" applyAlignment="1">
      <alignment horizontal="right"/>
    </xf>
    <xf numFmtId="0" fontId="3" fillId="0" borderId="24" xfId="0" applyFont="1" applyBorder="1"/>
    <xf numFmtId="2" fontId="3" fillId="0" borderId="26" xfId="0" applyNumberFormat="1" applyFont="1" applyBorder="1" applyAlignment="1">
      <alignment horizontal="right"/>
    </xf>
    <xf numFmtId="2" fontId="3" fillId="0" borderId="40" xfId="0" applyNumberFormat="1" applyFont="1" applyBorder="1" applyAlignment="1">
      <alignment horizontal="right"/>
    </xf>
    <xf numFmtId="0" fontId="3" fillId="0" borderId="27" xfId="0" applyFont="1" applyBorder="1"/>
    <xf numFmtId="4" fontId="3" fillId="0" borderId="25" xfId="0" applyNumberFormat="1" applyFont="1" applyBorder="1"/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1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/>
    <xf numFmtId="175" fontId="3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/>
    <xf numFmtId="176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4" fontId="3" fillId="0" borderId="0" xfId="0" applyNumberFormat="1" applyFont="1"/>
    <xf numFmtId="2" fontId="7" fillId="0" borderId="14" xfId="0" applyNumberFormat="1" applyFont="1" applyBorder="1" applyAlignment="1" applyProtection="1">
      <alignment horizontal="center"/>
      <protection locked="0"/>
    </xf>
    <xf numFmtId="4" fontId="5" fillId="0" borderId="16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 applyProtection="1">
      <alignment horizontal="center"/>
      <protection locked="0"/>
    </xf>
    <xf numFmtId="4" fontId="5" fillId="0" borderId="44" xfId="0" applyNumberFormat="1" applyFont="1" applyBorder="1" applyAlignment="1" applyProtection="1">
      <alignment horizontal="center"/>
      <protection locked="0"/>
    </xf>
    <xf numFmtId="4" fontId="5" fillId="0" borderId="22" xfId="0" applyNumberFormat="1" applyFont="1" applyBorder="1" applyAlignment="1" applyProtection="1">
      <alignment horizontal="center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43" xfId="0" applyNumberFormat="1" applyFont="1" applyBorder="1" applyAlignment="1" applyProtection="1">
      <alignment horizontal="center"/>
      <protection locked="0"/>
    </xf>
    <xf numFmtId="4" fontId="5" fillId="0" borderId="15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45870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45870</v>
      </c>
      <c r="C9" s="44">
        <v>9535</v>
      </c>
      <c r="D9" s="43">
        <v>9535.5</v>
      </c>
      <c r="E9" s="42">
        <f t="shared" ref="E9:E28" si="0">AVERAGE(C9:D9)</f>
        <v>9535.25</v>
      </c>
      <c r="F9" s="44">
        <v>9592</v>
      </c>
      <c r="G9" s="43">
        <v>9594</v>
      </c>
      <c r="H9" s="42">
        <f t="shared" ref="H9:H28" si="1">AVERAGE(F9:G9)</f>
        <v>9593</v>
      </c>
      <c r="I9" s="44">
        <v>9740</v>
      </c>
      <c r="J9" s="43">
        <v>9750</v>
      </c>
      <c r="K9" s="42">
        <f t="shared" ref="K9:K28" si="2">AVERAGE(I9:J9)</f>
        <v>9745</v>
      </c>
      <c r="L9" s="44">
        <v>9820</v>
      </c>
      <c r="M9" s="43">
        <v>9830</v>
      </c>
      <c r="N9" s="42">
        <f t="shared" ref="N9:N28" si="3">AVERAGE(L9:M9)</f>
        <v>9825</v>
      </c>
      <c r="O9" s="44">
        <v>9890</v>
      </c>
      <c r="P9" s="43">
        <v>9900</v>
      </c>
      <c r="Q9" s="42">
        <f t="shared" ref="Q9:Q28" si="4">AVERAGE(O9:P9)</f>
        <v>9895</v>
      </c>
      <c r="R9" s="50">
        <v>9535.5</v>
      </c>
      <c r="S9" s="49">
        <v>1.3159000000000001</v>
      </c>
      <c r="T9" s="51">
        <v>1.1405000000000001</v>
      </c>
      <c r="U9" s="48">
        <v>150.52000000000001</v>
      </c>
      <c r="V9" s="41">
        <v>7246.37</v>
      </c>
      <c r="W9" s="41">
        <v>7284.74</v>
      </c>
      <c r="X9" s="47">
        <f t="shared" ref="X9:X28" si="5">R9/T9</f>
        <v>8360.8066637439715</v>
      </c>
      <c r="Y9" s="46">
        <v>1.3169999999999999</v>
      </c>
    </row>
    <row r="10" spans="1:25" x14ac:dyDescent="0.2">
      <c r="B10" s="45">
        <v>45873</v>
      </c>
      <c r="C10" s="44">
        <v>9622</v>
      </c>
      <c r="D10" s="43">
        <v>9622.5</v>
      </c>
      <c r="E10" s="42">
        <f t="shared" si="0"/>
        <v>9622.25</v>
      </c>
      <c r="F10" s="44">
        <v>9685</v>
      </c>
      <c r="G10" s="43">
        <v>9687</v>
      </c>
      <c r="H10" s="42">
        <f t="shared" si="1"/>
        <v>9686</v>
      </c>
      <c r="I10" s="44">
        <v>9835</v>
      </c>
      <c r="J10" s="43">
        <v>9845</v>
      </c>
      <c r="K10" s="42">
        <f t="shared" si="2"/>
        <v>9840</v>
      </c>
      <c r="L10" s="44">
        <v>9925</v>
      </c>
      <c r="M10" s="43">
        <v>9935</v>
      </c>
      <c r="N10" s="42">
        <f t="shared" si="3"/>
        <v>9930</v>
      </c>
      <c r="O10" s="44">
        <v>9995</v>
      </c>
      <c r="P10" s="43">
        <v>10005</v>
      </c>
      <c r="Q10" s="42">
        <f t="shared" si="4"/>
        <v>10000</v>
      </c>
      <c r="R10" s="50">
        <v>9622.5</v>
      </c>
      <c r="S10" s="49">
        <v>1.3294999999999999</v>
      </c>
      <c r="T10" s="49">
        <v>1.1567000000000001</v>
      </c>
      <c r="U10" s="48">
        <v>147.35</v>
      </c>
      <c r="V10" s="41">
        <v>7237.68</v>
      </c>
      <c r="W10" s="41">
        <v>7280.72</v>
      </c>
      <c r="X10" s="47">
        <f t="shared" si="5"/>
        <v>8318.9245266707003</v>
      </c>
      <c r="Y10" s="46">
        <v>1.3305</v>
      </c>
    </row>
    <row r="11" spans="1:25" x14ac:dyDescent="0.2">
      <c r="B11" s="45">
        <v>45874</v>
      </c>
      <c r="C11" s="44">
        <v>9576</v>
      </c>
      <c r="D11" s="43">
        <v>9576.5</v>
      </c>
      <c r="E11" s="42">
        <f t="shared" si="0"/>
        <v>9576.25</v>
      </c>
      <c r="F11" s="44">
        <v>9642</v>
      </c>
      <c r="G11" s="43">
        <v>9643</v>
      </c>
      <c r="H11" s="42">
        <f t="shared" si="1"/>
        <v>9642.5</v>
      </c>
      <c r="I11" s="44">
        <v>9785</v>
      </c>
      <c r="J11" s="43">
        <v>9795</v>
      </c>
      <c r="K11" s="42">
        <f t="shared" si="2"/>
        <v>9790</v>
      </c>
      <c r="L11" s="44">
        <v>9875</v>
      </c>
      <c r="M11" s="43">
        <v>9885</v>
      </c>
      <c r="N11" s="42">
        <f t="shared" si="3"/>
        <v>9880</v>
      </c>
      <c r="O11" s="44">
        <v>9945</v>
      </c>
      <c r="P11" s="43">
        <v>9955</v>
      </c>
      <c r="Q11" s="42">
        <f t="shared" si="4"/>
        <v>9950</v>
      </c>
      <c r="R11" s="50">
        <v>9576.5</v>
      </c>
      <c r="S11" s="49">
        <v>1.3282</v>
      </c>
      <c r="T11" s="49">
        <v>1.1539999999999999</v>
      </c>
      <c r="U11" s="48">
        <v>147.63999999999999</v>
      </c>
      <c r="V11" s="41">
        <v>7210.13</v>
      </c>
      <c r="W11" s="41">
        <v>7255.29</v>
      </c>
      <c r="X11" s="47">
        <f t="shared" si="5"/>
        <v>8298.5268630849223</v>
      </c>
      <c r="Y11" s="46">
        <v>1.3290999999999999</v>
      </c>
    </row>
    <row r="12" spans="1:25" x14ac:dyDescent="0.2">
      <c r="B12" s="45">
        <v>45875</v>
      </c>
      <c r="C12" s="44">
        <v>9604</v>
      </c>
      <c r="D12" s="43">
        <v>9604.5</v>
      </c>
      <c r="E12" s="42">
        <f t="shared" si="0"/>
        <v>9604.25</v>
      </c>
      <c r="F12" s="44">
        <v>9670</v>
      </c>
      <c r="G12" s="43">
        <v>9670.5</v>
      </c>
      <c r="H12" s="42">
        <f t="shared" si="1"/>
        <v>9670.25</v>
      </c>
      <c r="I12" s="44">
        <v>9815</v>
      </c>
      <c r="J12" s="43">
        <v>9825</v>
      </c>
      <c r="K12" s="42">
        <f t="shared" si="2"/>
        <v>9820</v>
      </c>
      <c r="L12" s="44">
        <v>9905</v>
      </c>
      <c r="M12" s="43">
        <v>9915</v>
      </c>
      <c r="N12" s="42">
        <f t="shared" si="3"/>
        <v>9910</v>
      </c>
      <c r="O12" s="44">
        <v>9975</v>
      </c>
      <c r="P12" s="43">
        <v>9985</v>
      </c>
      <c r="Q12" s="42">
        <f t="shared" si="4"/>
        <v>9980</v>
      </c>
      <c r="R12" s="50">
        <v>9604.5</v>
      </c>
      <c r="S12" s="49">
        <v>1.3318000000000001</v>
      </c>
      <c r="T12" s="49">
        <v>1.1604000000000001</v>
      </c>
      <c r="U12" s="48">
        <v>147.55000000000001</v>
      </c>
      <c r="V12" s="41">
        <v>7211.67</v>
      </c>
      <c r="W12" s="41">
        <v>7255.78</v>
      </c>
      <c r="X12" s="47">
        <f t="shared" si="5"/>
        <v>8276.8872802481892</v>
      </c>
      <c r="Y12" s="46">
        <v>1.3328</v>
      </c>
    </row>
    <row r="13" spans="1:25" x14ac:dyDescent="0.2">
      <c r="B13" s="45">
        <v>45876</v>
      </c>
      <c r="C13" s="44">
        <v>9636</v>
      </c>
      <c r="D13" s="43">
        <v>9636.5</v>
      </c>
      <c r="E13" s="42">
        <f t="shared" si="0"/>
        <v>9636.25</v>
      </c>
      <c r="F13" s="44">
        <v>9701</v>
      </c>
      <c r="G13" s="43">
        <v>9702</v>
      </c>
      <c r="H13" s="42">
        <f t="shared" si="1"/>
        <v>9701.5</v>
      </c>
      <c r="I13" s="44">
        <v>9850</v>
      </c>
      <c r="J13" s="43">
        <v>9860</v>
      </c>
      <c r="K13" s="42">
        <f t="shared" si="2"/>
        <v>9855</v>
      </c>
      <c r="L13" s="44">
        <v>9935</v>
      </c>
      <c r="M13" s="43">
        <v>9945</v>
      </c>
      <c r="N13" s="42">
        <f t="shared" si="3"/>
        <v>9940</v>
      </c>
      <c r="O13" s="44">
        <v>10005</v>
      </c>
      <c r="P13" s="43">
        <v>10015</v>
      </c>
      <c r="Q13" s="42">
        <f t="shared" si="4"/>
        <v>10010</v>
      </c>
      <c r="R13" s="50">
        <v>9636.5</v>
      </c>
      <c r="S13" s="49">
        <v>1.3412999999999999</v>
      </c>
      <c r="T13" s="49">
        <v>1.1644000000000001</v>
      </c>
      <c r="U13" s="48">
        <v>147.32</v>
      </c>
      <c r="V13" s="41">
        <v>7184.45</v>
      </c>
      <c r="W13" s="41">
        <v>7228.43</v>
      </c>
      <c r="X13" s="47">
        <f t="shared" si="5"/>
        <v>8275.9361044314664</v>
      </c>
      <c r="Y13" s="46">
        <v>1.3422000000000001</v>
      </c>
    </row>
    <row r="14" spans="1:25" x14ac:dyDescent="0.2">
      <c r="B14" s="45">
        <v>45877</v>
      </c>
      <c r="C14" s="44">
        <v>9625</v>
      </c>
      <c r="D14" s="43">
        <v>9627</v>
      </c>
      <c r="E14" s="42">
        <f t="shared" si="0"/>
        <v>9626</v>
      </c>
      <c r="F14" s="44">
        <v>9700</v>
      </c>
      <c r="G14" s="43">
        <v>9702</v>
      </c>
      <c r="H14" s="42">
        <f t="shared" si="1"/>
        <v>9701</v>
      </c>
      <c r="I14" s="44">
        <v>9845</v>
      </c>
      <c r="J14" s="43">
        <v>9855</v>
      </c>
      <c r="K14" s="42">
        <f t="shared" si="2"/>
        <v>9850</v>
      </c>
      <c r="L14" s="44">
        <v>9935</v>
      </c>
      <c r="M14" s="43">
        <v>9945</v>
      </c>
      <c r="N14" s="42">
        <f t="shared" si="3"/>
        <v>9940</v>
      </c>
      <c r="O14" s="44">
        <v>10005</v>
      </c>
      <c r="P14" s="43">
        <v>10015</v>
      </c>
      <c r="Q14" s="42">
        <f t="shared" si="4"/>
        <v>10010</v>
      </c>
      <c r="R14" s="50">
        <v>9627</v>
      </c>
      <c r="S14" s="49">
        <v>1.3441000000000001</v>
      </c>
      <c r="T14" s="49">
        <v>1.1644000000000001</v>
      </c>
      <c r="U14" s="48">
        <v>147.81</v>
      </c>
      <c r="V14" s="41">
        <v>7162.41</v>
      </c>
      <c r="W14" s="41">
        <v>7213.38</v>
      </c>
      <c r="X14" s="47">
        <f t="shared" si="5"/>
        <v>8267.7773960838185</v>
      </c>
      <c r="Y14" s="46">
        <v>1.345</v>
      </c>
    </row>
    <row r="15" spans="1:25" x14ac:dyDescent="0.2">
      <c r="B15" s="45">
        <v>45880</v>
      </c>
      <c r="C15" s="44">
        <v>9643</v>
      </c>
      <c r="D15" s="43">
        <v>9643.5</v>
      </c>
      <c r="E15" s="42">
        <f t="shared" si="0"/>
        <v>9643.25</v>
      </c>
      <c r="F15" s="44">
        <v>9722</v>
      </c>
      <c r="G15" s="43">
        <v>9725</v>
      </c>
      <c r="H15" s="42">
        <f t="shared" si="1"/>
        <v>9723.5</v>
      </c>
      <c r="I15" s="44">
        <v>9870</v>
      </c>
      <c r="J15" s="43">
        <v>9880</v>
      </c>
      <c r="K15" s="42">
        <f t="shared" si="2"/>
        <v>9875</v>
      </c>
      <c r="L15" s="44">
        <v>9960</v>
      </c>
      <c r="M15" s="43">
        <v>9970</v>
      </c>
      <c r="N15" s="42">
        <f t="shared" si="3"/>
        <v>9965</v>
      </c>
      <c r="O15" s="44">
        <v>10040</v>
      </c>
      <c r="P15" s="43">
        <v>10050</v>
      </c>
      <c r="Q15" s="42">
        <f t="shared" si="4"/>
        <v>10045</v>
      </c>
      <c r="R15" s="50">
        <v>9643.5</v>
      </c>
      <c r="S15" s="49">
        <v>1.343</v>
      </c>
      <c r="T15" s="49">
        <v>1.1629</v>
      </c>
      <c r="U15" s="48">
        <v>147.87</v>
      </c>
      <c r="V15" s="41">
        <v>7180.57</v>
      </c>
      <c r="W15" s="41">
        <v>7236.4</v>
      </c>
      <c r="X15" s="47">
        <f t="shared" si="5"/>
        <v>8292.6304927336823</v>
      </c>
      <c r="Y15" s="46">
        <v>1.3439000000000001</v>
      </c>
    </row>
    <row r="16" spans="1:25" x14ac:dyDescent="0.2">
      <c r="B16" s="45">
        <v>45881</v>
      </c>
      <c r="C16" s="44">
        <v>9661</v>
      </c>
      <c r="D16" s="43">
        <v>9661.5</v>
      </c>
      <c r="E16" s="42">
        <f t="shared" si="0"/>
        <v>9661.25</v>
      </c>
      <c r="F16" s="44">
        <v>9751</v>
      </c>
      <c r="G16" s="43">
        <v>9754</v>
      </c>
      <c r="H16" s="42">
        <f t="shared" si="1"/>
        <v>9752.5</v>
      </c>
      <c r="I16" s="44">
        <v>9910</v>
      </c>
      <c r="J16" s="43">
        <v>9920</v>
      </c>
      <c r="K16" s="42">
        <f t="shared" si="2"/>
        <v>9915</v>
      </c>
      <c r="L16" s="44">
        <v>9995</v>
      </c>
      <c r="M16" s="43">
        <v>10005</v>
      </c>
      <c r="N16" s="42">
        <f t="shared" si="3"/>
        <v>10000</v>
      </c>
      <c r="O16" s="44">
        <v>10075</v>
      </c>
      <c r="P16" s="43">
        <v>10085</v>
      </c>
      <c r="Q16" s="42">
        <f t="shared" si="4"/>
        <v>10080</v>
      </c>
      <c r="R16" s="50">
        <v>9661.5</v>
      </c>
      <c r="S16" s="49">
        <v>1.3459000000000001</v>
      </c>
      <c r="T16" s="49">
        <v>1.1606000000000001</v>
      </c>
      <c r="U16" s="48">
        <v>148.44</v>
      </c>
      <c r="V16" s="41">
        <v>7178.47</v>
      </c>
      <c r="W16" s="41">
        <v>7242.35</v>
      </c>
      <c r="X16" s="47">
        <f t="shared" si="5"/>
        <v>8324.5734964673447</v>
      </c>
      <c r="Y16" s="46">
        <v>1.3468</v>
      </c>
    </row>
    <row r="17" spans="2:25" x14ac:dyDescent="0.2">
      <c r="B17" s="45">
        <v>45882</v>
      </c>
      <c r="C17" s="44">
        <v>9745.5</v>
      </c>
      <c r="D17" s="43">
        <v>9746.5</v>
      </c>
      <c r="E17" s="42">
        <f t="shared" si="0"/>
        <v>9746</v>
      </c>
      <c r="F17" s="44">
        <v>9832</v>
      </c>
      <c r="G17" s="43">
        <v>9835</v>
      </c>
      <c r="H17" s="42">
        <f t="shared" si="1"/>
        <v>9833.5</v>
      </c>
      <c r="I17" s="44">
        <v>9980</v>
      </c>
      <c r="J17" s="43">
        <v>9990</v>
      </c>
      <c r="K17" s="42">
        <f t="shared" si="2"/>
        <v>9985</v>
      </c>
      <c r="L17" s="44">
        <v>10060</v>
      </c>
      <c r="M17" s="43">
        <v>10070</v>
      </c>
      <c r="N17" s="42">
        <f t="shared" si="3"/>
        <v>10065</v>
      </c>
      <c r="O17" s="44">
        <v>10140</v>
      </c>
      <c r="P17" s="43">
        <v>10150</v>
      </c>
      <c r="Q17" s="42">
        <f t="shared" si="4"/>
        <v>10145</v>
      </c>
      <c r="R17" s="50">
        <v>9746.5</v>
      </c>
      <c r="S17" s="49">
        <v>1.3576999999999999</v>
      </c>
      <c r="T17" s="49">
        <v>1.1718999999999999</v>
      </c>
      <c r="U17" s="48">
        <v>147.29</v>
      </c>
      <c r="V17" s="41">
        <v>7178.68</v>
      </c>
      <c r="W17" s="41">
        <v>7239.6</v>
      </c>
      <c r="X17" s="47">
        <f t="shared" si="5"/>
        <v>8316.835907500641</v>
      </c>
      <c r="Y17" s="46">
        <v>1.3585</v>
      </c>
    </row>
    <row r="18" spans="2:25" x14ac:dyDescent="0.2">
      <c r="B18" s="45">
        <v>45883</v>
      </c>
      <c r="C18" s="44">
        <v>9665</v>
      </c>
      <c r="D18" s="43">
        <v>9665.5</v>
      </c>
      <c r="E18" s="42">
        <f t="shared" si="0"/>
        <v>9665.25</v>
      </c>
      <c r="F18" s="44">
        <v>9751</v>
      </c>
      <c r="G18" s="43">
        <v>9756</v>
      </c>
      <c r="H18" s="42">
        <f t="shared" si="1"/>
        <v>9753.5</v>
      </c>
      <c r="I18" s="44">
        <v>9895</v>
      </c>
      <c r="J18" s="43">
        <v>9905</v>
      </c>
      <c r="K18" s="42">
        <f t="shared" si="2"/>
        <v>9900</v>
      </c>
      <c r="L18" s="44">
        <v>9975</v>
      </c>
      <c r="M18" s="43">
        <v>9985</v>
      </c>
      <c r="N18" s="42">
        <f t="shared" si="3"/>
        <v>9980</v>
      </c>
      <c r="O18" s="44">
        <v>10055</v>
      </c>
      <c r="P18" s="43">
        <v>10065</v>
      </c>
      <c r="Q18" s="42">
        <f t="shared" si="4"/>
        <v>10060</v>
      </c>
      <c r="R18" s="50">
        <v>9665.5</v>
      </c>
      <c r="S18" s="49">
        <v>1.3573999999999999</v>
      </c>
      <c r="T18" s="49">
        <v>1.1686000000000001</v>
      </c>
      <c r="U18" s="48">
        <v>146.5</v>
      </c>
      <c r="V18" s="41">
        <v>7120.6</v>
      </c>
      <c r="W18" s="41">
        <v>7183.57</v>
      </c>
      <c r="X18" s="47">
        <f t="shared" si="5"/>
        <v>8271.0080438131099</v>
      </c>
      <c r="Y18" s="46">
        <v>1.3581000000000001</v>
      </c>
    </row>
    <row r="19" spans="2:25" x14ac:dyDescent="0.2">
      <c r="B19" s="45">
        <v>45884</v>
      </c>
      <c r="C19" s="44">
        <v>9620</v>
      </c>
      <c r="D19" s="43">
        <v>9621</v>
      </c>
      <c r="E19" s="42">
        <f t="shared" si="0"/>
        <v>9620.5</v>
      </c>
      <c r="F19" s="44">
        <v>9730</v>
      </c>
      <c r="G19" s="43">
        <v>9735</v>
      </c>
      <c r="H19" s="42">
        <f t="shared" si="1"/>
        <v>9732.5</v>
      </c>
      <c r="I19" s="44">
        <v>9890</v>
      </c>
      <c r="J19" s="43">
        <v>9900</v>
      </c>
      <c r="K19" s="42">
        <f t="shared" si="2"/>
        <v>9895</v>
      </c>
      <c r="L19" s="44">
        <v>9970</v>
      </c>
      <c r="M19" s="43">
        <v>9980</v>
      </c>
      <c r="N19" s="42">
        <f t="shared" si="3"/>
        <v>9975</v>
      </c>
      <c r="O19" s="44">
        <v>10050</v>
      </c>
      <c r="P19" s="43">
        <v>10060</v>
      </c>
      <c r="Q19" s="42">
        <f t="shared" si="4"/>
        <v>10055</v>
      </c>
      <c r="R19" s="50">
        <v>9621</v>
      </c>
      <c r="S19" s="49">
        <v>1.3560000000000001</v>
      </c>
      <c r="T19" s="49">
        <v>1.1688000000000001</v>
      </c>
      <c r="U19" s="48">
        <v>146.99</v>
      </c>
      <c r="V19" s="41">
        <v>7095.13</v>
      </c>
      <c r="W19" s="41">
        <v>7179.2</v>
      </c>
      <c r="X19" s="47">
        <f t="shared" si="5"/>
        <v>8231.5195071868584</v>
      </c>
      <c r="Y19" s="46">
        <v>1.3560000000000001</v>
      </c>
    </row>
    <row r="20" spans="2:25" x14ac:dyDescent="0.2">
      <c r="B20" s="45">
        <v>45887</v>
      </c>
      <c r="C20" s="44">
        <v>9626</v>
      </c>
      <c r="D20" s="43">
        <v>9626.5</v>
      </c>
      <c r="E20" s="42">
        <f t="shared" si="0"/>
        <v>9626.25</v>
      </c>
      <c r="F20" s="44">
        <v>9730</v>
      </c>
      <c r="G20" s="43">
        <v>9731</v>
      </c>
      <c r="H20" s="42">
        <f t="shared" si="1"/>
        <v>9730.5</v>
      </c>
      <c r="I20" s="44">
        <v>9880</v>
      </c>
      <c r="J20" s="43">
        <v>9890</v>
      </c>
      <c r="K20" s="42">
        <f t="shared" si="2"/>
        <v>9885</v>
      </c>
      <c r="L20" s="44">
        <v>9960</v>
      </c>
      <c r="M20" s="43">
        <v>9970</v>
      </c>
      <c r="N20" s="42">
        <f t="shared" si="3"/>
        <v>9965</v>
      </c>
      <c r="O20" s="44">
        <v>10040</v>
      </c>
      <c r="P20" s="43">
        <v>10050</v>
      </c>
      <c r="Q20" s="42">
        <f t="shared" si="4"/>
        <v>10045</v>
      </c>
      <c r="R20" s="50">
        <v>9626.5</v>
      </c>
      <c r="S20" s="49">
        <v>1.3537999999999999</v>
      </c>
      <c r="T20" s="49">
        <v>1.1675</v>
      </c>
      <c r="U20" s="48">
        <v>147.56</v>
      </c>
      <c r="V20" s="41">
        <v>7110.73</v>
      </c>
      <c r="W20" s="41">
        <v>7183.67</v>
      </c>
      <c r="X20" s="47">
        <f t="shared" si="5"/>
        <v>8245.3961456102788</v>
      </c>
      <c r="Y20" s="46">
        <v>1.3546</v>
      </c>
    </row>
    <row r="21" spans="2:25" x14ac:dyDescent="0.2">
      <c r="B21" s="45">
        <v>45888</v>
      </c>
      <c r="C21" s="44">
        <v>9621</v>
      </c>
      <c r="D21" s="43">
        <v>9621.5</v>
      </c>
      <c r="E21" s="42">
        <f t="shared" si="0"/>
        <v>9621.25</v>
      </c>
      <c r="F21" s="44">
        <v>9728</v>
      </c>
      <c r="G21" s="43">
        <v>9729</v>
      </c>
      <c r="H21" s="42">
        <f t="shared" si="1"/>
        <v>9728.5</v>
      </c>
      <c r="I21" s="44">
        <v>9880</v>
      </c>
      <c r="J21" s="43">
        <v>9890</v>
      </c>
      <c r="K21" s="42">
        <f t="shared" si="2"/>
        <v>9885</v>
      </c>
      <c r="L21" s="44">
        <v>9960</v>
      </c>
      <c r="M21" s="43">
        <v>9970</v>
      </c>
      <c r="N21" s="42">
        <f t="shared" si="3"/>
        <v>9965</v>
      </c>
      <c r="O21" s="44">
        <v>10040</v>
      </c>
      <c r="P21" s="43">
        <v>10050</v>
      </c>
      <c r="Q21" s="42">
        <f t="shared" si="4"/>
        <v>10045</v>
      </c>
      <c r="R21" s="50">
        <v>9621.5</v>
      </c>
      <c r="S21" s="49">
        <v>1.3522000000000001</v>
      </c>
      <c r="T21" s="49">
        <v>1.1686000000000001</v>
      </c>
      <c r="U21" s="48">
        <v>147.72</v>
      </c>
      <c r="V21" s="41">
        <v>7115.44</v>
      </c>
      <c r="W21" s="41">
        <v>7190.69</v>
      </c>
      <c r="X21" s="47">
        <f t="shared" si="5"/>
        <v>8233.356152661303</v>
      </c>
      <c r="Y21" s="46">
        <v>1.353</v>
      </c>
    </row>
    <row r="22" spans="2:25" x14ac:dyDescent="0.2">
      <c r="B22" s="45">
        <v>45889</v>
      </c>
      <c r="C22" s="44">
        <v>9576</v>
      </c>
      <c r="D22" s="43">
        <v>9576.5</v>
      </c>
      <c r="E22" s="42">
        <f t="shared" si="0"/>
        <v>9576.25</v>
      </c>
      <c r="F22" s="44">
        <v>9675</v>
      </c>
      <c r="G22" s="43">
        <v>9675.5</v>
      </c>
      <c r="H22" s="42">
        <f t="shared" si="1"/>
        <v>9675.25</v>
      </c>
      <c r="I22" s="44">
        <v>9840</v>
      </c>
      <c r="J22" s="43">
        <v>9850</v>
      </c>
      <c r="K22" s="42">
        <f t="shared" si="2"/>
        <v>9845</v>
      </c>
      <c r="L22" s="44">
        <v>9930</v>
      </c>
      <c r="M22" s="43">
        <v>9940</v>
      </c>
      <c r="N22" s="42">
        <f t="shared" si="3"/>
        <v>9935</v>
      </c>
      <c r="O22" s="44">
        <v>10010</v>
      </c>
      <c r="P22" s="43">
        <v>10020</v>
      </c>
      <c r="Q22" s="42">
        <f t="shared" si="4"/>
        <v>10015</v>
      </c>
      <c r="R22" s="50">
        <v>9576.5</v>
      </c>
      <c r="S22" s="49">
        <v>1.3472999999999999</v>
      </c>
      <c r="T22" s="49">
        <v>1.1641999999999999</v>
      </c>
      <c r="U22" s="48">
        <v>147.55000000000001</v>
      </c>
      <c r="V22" s="41">
        <v>7107.92</v>
      </c>
      <c r="W22" s="41">
        <v>7177.14</v>
      </c>
      <c r="X22" s="47">
        <f t="shared" si="5"/>
        <v>8225.8203057893843</v>
      </c>
      <c r="Y22" s="46">
        <v>1.3481000000000001</v>
      </c>
    </row>
    <row r="23" spans="2:25" x14ac:dyDescent="0.2">
      <c r="B23" s="45">
        <v>45890</v>
      </c>
      <c r="C23" s="44">
        <v>9610</v>
      </c>
      <c r="D23" s="43">
        <v>9611</v>
      </c>
      <c r="E23" s="42">
        <f t="shared" si="0"/>
        <v>9610.5</v>
      </c>
      <c r="F23" s="44">
        <v>9690</v>
      </c>
      <c r="G23" s="43">
        <v>9695</v>
      </c>
      <c r="H23" s="42">
        <f t="shared" si="1"/>
        <v>9692.5</v>
      </c>
      <c r="I23" s="44">
        <v>9865</v>
      </c>
      <c r="J23" s="43">
        <v>9875</v>
      </c>
      <c r="K23" s="42">
        <f t="shared" si="2"/>
        <v>9870</v>
      </c>
      <c r="L23" s="44">
        <v>9950</v>
      </c>
      <c r="M23" s="43">
        <v>9960</v>
      </c>
      <c r="N23" s="42">
        <f t="shared" si="3"/>
        <v>9955</v>
      </c>
      <c r="O23" s="44">
        <v>10030</v>
      </c>
      <c r="P23" s="43">
        <v>10040</v>
      </c>
      <c r="Q23" s="42">
        <f t="shared" si="4"/>
        <v>10035</v>
      </c>
      <c r="R23" s="50">
        <v>9611</v>
      </c>
      <c r="S23" s="49">
        <v>1.3454999999999999</v>
      </c>
      <c r="T23" s="49">
        <v>1.1640999999999999</v>
      </c>
      <c r="U23" s="48">
        <v>147.93</v>
      </c>
      <c r="V23" s="41">
        <v>7143.07</v>
      </c>
      <c r="W23" s="41">
        <v>7201.22</v>
      </c>
      <c r="X23" s="47">
        <f t="shared" si="5"/>
        <v>8256.1635598316298</v>
      </c>
      <c r="Y23" s="46">
        <v>1.3463000000000001</v>
      </c>
    </row>
    <row r="24" spans="2:25" x14ac:dyDescent="0.2">
      <c r="B24" s="45">
        <v>45891</v>
      </c>
      <c r="C24" s="44">
        <v>9642.5</v>
      </c>
      <c r="D24" s="43">
        <v>9643</v>
      </c>
      <c r="E24" s="42">
        <f t="shared" si="0"/>
        <v>9642.75</v>
      </c>
      <c r="F24" s="44">
        <v>9725</v>
      </c>
      <c r="G24" s="43">
        <v>9726</v>
      </c>
      <c r="H24" s="42">
        <f t="shared" si="1"/>
        <v>9725.5</v>
      </c>
      <c r="I24" s="44">
        <v>9900</v>
      </c>
      <c r="J24" s="43">
        <v>9910</v>
      </c>
      <c r="K24" s="42">
        <f t="shared" si="2"/>
        <v>9905</v>
      </c>
      <c r="L24" s="44">
        <v>9990</v>
      </c>
      <c r="M24" s="43">
        <v>10000</v>
      </c>
      <c r="N24" s="42">
        <f t="shared" si="3"/>
        <v>9995</v>
      </c>
      <c r="O24" s="44">
        <v>10070</v>
      </c>
      <c r="P24" s="43">
        <v>10080</v>
      </c>
      <c r="Q24" s="42">
        <f t="shared" si="4"/>
        <v>10075</v>
      </c>
      <c r="R24" s="50">
        <v>9643</v>
      </c>
      <c r="S24" s="49">
        <v>1.3415999999999999</v>
      </c>
      <c r="T24" s="49">
        <v>1.1605000000000001</v>
      </c>
      <c r="U24" s="48">
        <v>148.71</v>
      </c>
      <c r="V24" s="41">
        <v>7187.69</v>
      </c>
      <c r="W24" s="41">
        <v>7244.69</v>
      </c>
      <c r="X24" s="47">
        <f t="shared" si="5"/>
        <v>8309.349418354157</v>
      </c>
      <c r="Y24" s="46">
        <v>1.3425</v>
      </c>
    </row>
    <row r="25" spans="2:25" x14ac:dyDescent="0.2">
      <c r="B25" s="45">
        <v>45895</v>
      </c>
      <c r="C25" s="44">
        <v>9707</v>
      </c>
      <c r="D25" s="43">
        <v>9707.5</v>
      </c>
      <c r="E25" s="42">
        <f t="shared" si="0"/>
        <v>9707.25</v>
      </c>
      <c r="F25" s="44">
        <v>9796</v>
      </c>
      <c r="G25" s="43">
        <v>9797</v>
      </c>
      <c r="H25" s="42">
        <f t="shared" si="1"/>
        <v>9796.5</v>
      </c>
      <c r="I25" s="44">
        <v>9960</v>
      </c>
      <c r="J25" s="43">
        <v>9970</v>
      </c>
      <c r="K25" s="42">
        <f t="shared" si="2"/>
        <v>9965</v>
      </c>
      <c r="L25" s="44">
        <v>10040</v>
      </c>
      <c r="M25" s="43">
        <v>10050</v>
      </c>
      <c r="N25" s="42">
        <f t="shared" si="3"/>
        <v>10045</v>
      </c>
      <c r="O25" s="44">
        <v>10120</v>
      </c>
      <c r="P25" s="43">
        <v>10130</v>
      </c>
      <c r="Q25" s="42">
        <f t="shared" si="4"/>
        <v>10125</v>
      </c>
      <c r="R25" s="50">
        <v>9707.5</v>
      </c>
      <c r="S25" s="49">
        <v>1.3489</v>
      </c>
      <c r="T25" s="49">
        <v>1.1654</v>
      </c>
      <c r="U25" s="48">
        <v>147.46</v>
      </c>
      <c r="V25" s="41">
        <v>7196.6</v>
      </c>
      <c r="W25" s="41">
        <v>7258.65</v>
      </c>
      <c r="X25" s="47">
        <f t="shared" si="5"/>
        <v>8329.7580229963969</v>
      </c>
      <c r="Y25" s="46">
        <v>1.3496999999999999</v>
      </c>
    </row>
    <row r="26" spans="2:25" x14ac:dyDescent="0.2">
      <c r="B26" s="45">
        <v>45896</v>
      </c>
      <c r="C26" s="44">
        <v>9681</v>
      </c>
      <c r="D26" s="43">
        <v>9682</v>
      </c>
      <c r="E26" s="42">
        <f t="shared" si="0"/>
        <v>9681.5</v>
      </c>
      <c r="F26" s="44">
        <v>9772</v>
      </c>
      <c r="G26" s="43">
        <v>9773</v>
      </c>
      <c r="H26" s="42">
        <f t="shared" si="1"/>
        <v>9772.5</v>
      </c>
      <c r="I26" s="44">
        <v>9930</v>
      </c>
      <c r="J26" s="43">
        <v>9940</v>
      </c>
      <c r="K26" s="42">
        <f t="shared" si="2"/>
        <v>9935</v>
      </c>
      <c r="L26" s="44">
        <v>10010</v>
      </c>
      <c r="M26" s="43">
        <v>10020</v>
      </c>
      <c r="N26" s="42">
        <f t="shared" si="3"/>
        <v>10015</v>
      </c>
      <c r="O26" s="44">
        <v>10090</v>
      </c>
      <c r="P26" s="43">
        <v>10100</v>
      </c>
      <c r="Q26" s="42">
        <f t="shared" si="4"/>
        <v>10095</v>
      </c>
      <c r="R26" s="50">
        <v>9682</v>
      </c>
      <c r="S26" s="49">
        <v>1.3431</v>
      </c>
      <c r="T26" s="49">
        <v>1.1587000000000001</v>
      </c>
      <c r="U26" s="48">
        <v>148.15</v>
      </c>
      <c r="V26" s="41">
        <v>7208.7</v>
      </c>
      <c r="W26" s="41">
        <v>7272.12</v>
      </c>
      <c r="X26" s="47">
        <f t="shared" si="5"/>
        <v>8355.9161128851301</v>
      </c>
      <c r="Y26" s="46">
        <v>1.3439000000000001</v>
      </c>
    </row>
    <row r="27" spans="2:25" x14ac:dyDescent="0.2">
      <c r="B27" s="45">
        <v>45897</v>
      </c>
      <c r="C27" s="44">
        <v>9703</v>
      </c>
      <c r="D27" s="43">
        <v>9703.5</v>
      </c>
      <c r="E27" s="42">
        <f t="shared" si="0"/>
        <v>9703.25</v>
      </c>
      <c r="F27" s="44">
        <v>9789</v>
      </c>
      <c r="G27" s="43">
        <v>9790</v>
      </c>
      <c r="H27" s="42">
        <f t="shared" si="1"/>
        <v>9789.5</v>
      </c>
      <c r="I27" s="44">
        <v>9960</v>
      </c>
      <c r="J27" s="43">
        <v>9970</v>
      </c>
      <c r="K27" s="42">
        <f t="shared" si="2"/>
        <v>9965</v>
      </c>
      <c r="L27" s="44">
        <v>10045</v>
      </c>
      <c r="M27" s="43">
        <v>10055</v>
      </c>
      <c r="N27" s="42">
        <f t="shared" si="3"/>
        <v>10050</v>
      </c>
      <c r="O27" s="44">
        <v>10125</v>
      </c>
      <c r="P27" s="43">
        <v>10135</v>
      </c>
      <c r="Q27" s="42">
        <f t="shared" si="4"/>
        <v>10130</v>
      </c>
      <c r="R27" s="50">
        <v>9703.5</v>
      </c>
      <c r="S27" s="49">
        <v>1.3514999999999999</v>
      </c>
      <c r="T27" s="49">
        <v>1.1667000000000001</v>
      </c>
      <c r="U27" s="48">
        <v>146.93</v>
      </c>
      <c r="V27" s="41">
        <v>7179.8</v>
      </c>
      <c r="W27" s="41">
        <v>7240.05</v>
      </c>
      <c r="X27" s="47">
        <f t="shared" si="5"/>
        <v>8317.0480843404475</v>
      </c>
      <c r="Y27" s="46">
        <v>1.3522000000000001</v>
      </c>
    </row>
    <row r="28" spans="2:25" x14ac:dyDescent="0.2">
      <c r="B28" s="45">
        <v>45898</v>
      </c>
      <c r="C28" s="44">
        <v>9804</v>
      </c>
      <c r="D28" s="43">
        <v>9805</v>
      </c>
      <c r="E28" s="42">
        <f t="shared" si="0"/>
        <v>9804.5</v>
      </c>
      <c r="F28" s="44">
        <v>9875</v>
      </c>
      <c r="G28" s="43">
        <v>9877</v>
      </c>
      <c r="H28" s="42">
        <f t="shared" si="1"/>
        <v>9876</v>
      </c>
      <c r="I28" s="44">
        <v>10040</v>
      </c>
      <c r="J28" s="43">
        <v>10050</v>
      </c>
      <c r="K28" s="42">
        <f t="shared" si="2"/>
        <v>10045</v>
      </c>
      <c r="L28" s="44">
        <v>10125</v>
      </c>
      <c r="M28" s="43">
        <v>10135</v>
      </c>
      <c r="N28" s="42">
        <f t="shared" si="3"/>
        <v>10130</v>
      </c>
      <c r="O28" s="44">
        <v>10205</v>
      </c>
      <c r="P28" s="43">
        <v>10215</v>
      </c>
      <c r="Q28" s="42">
        <f t="shared" si="4"/>
        <v>10210</v>
      </c>
      <c r="R28" s="50">
        <v>9805</v>
      </c>
      <c r="S28" s="49">
        <v>1.3453999999999999</v>
      </c>
      <c r="T28" s="49">
        <v>1.1662999999999999</v>
      </c>
      <c r="U28" s="48">
        <v>147.26</v>
      </c>
      <c r="V28" s="41">
        <v>7287.8</v>
      </c>
      <c r="W28" s="41">
        <v>7341.31</v>
      </c>
      <c r="X28" s="47">
        <f t="shared" si="5"/>
        <v>8406.9278916230815</v>
      </c>
      <c r="Y28" s="46">
        <v>1.3453999999999999</v>
      </c>
    </row>
    <row r="29" spans="2:25" x14ac:dyDescent="0.2">
      <c r="B29" s="40" t="s">
        <v>11</v>
      </c>
      <c r="C29" s="39">
        <f>ROUND(AVERAGE(C9:C28),2)</f>
        <v>9645.15</v>
      </c>
      <c r="D29" s="38">
        <f>ROUND(AVERAGE(D9:D28),2)</f>
        <v>9645.85</v>
      </c>
      <c r="E29" s="37">
        <f>ROUND(AVERAGE(C29:D29),2)</f>
        <v>9645.5</v>
      </c>
      <c r="F29" s="39">
        <f>ROUND(AVERAGE(F9:F28),2)</f>
        <v>9727.7999999999993</v>
      </c>
      <c r="G29" s="38">
        <f>ROUND(AVERAGE(G9:G28),2)</f>
        <v>9729.85</v>
      </c>
      <c r="H29" s="37">
        <f>ROUND(AVERAGE(F29:G29),2)</f>
        <v>9728.83</v>
      </c>
      <c r="I29" s="39">
        <f>ROUND(AVERAGE(I9:I28),2)</f>
        <v>9883.5</v>
      </c>
      <c r="J29" s="38">
        <f>ROUND(AVERAGE(J9:J28),2)</f>
        <v>9893.5</v>
      </c>
      <c r="K29" s="37">
        <f>ROUND(AVERAGE(I29:J29),2)</f>
        <v>9888.5</v>
      </c>
      <c r="L29" s="39">
        <f>ROUND(AVERAGE(L9:L28),2)</f>
        <v>9968.25</v>
      </c>
      <c r="M29" s="38">
        <f>ROUND(AVERAGE(M9:M28),2)</f>
        <v>9978.25</v>
      </c>
      <c r="N29" s="37">
        <f>ROUND(AVERAGE(L29:M29),2)</f>
        <v>9973.25</v>
      </c>
      <c r="O29" s="39">
        <f>ROUND(AVERAGE(O9:O28),2)</f>
        <v>10045.25</v>
      </c>
      <c r="P29" s="38">
        <f>ROUND(AVERAGE(P9:P28),2)</f>
        <v>10055.25</v>
      </c>
      <c r="Q29" s="37">
        <f>ROUND(AVERAGE(O29:P29),2)</f>
        <v>10050.25</v>
      </c>
      <c r="R29" s="36">
        <f>ROUND(AVERAGE(R9:R28),2)</f>
        <v>9645.85</v>
      </c>
      <c r="S29" s="35">
        <f>ROUND(AVERAGE(S9:S28),4)</f>
        <v>1.3440000000000001</v>
      </c>
      <c r="T29" s="34">
        <f>ROUND(AVERAGE(T9:T28),4)</f>
        <v>1.1628000000000001</v>
      </c>
      <c r="U29" s="115">
        <f>ROUND(AVERAGE(U9:U28),2)</f>
        <v>147.72999999999999</v>
      </c>
      <c r="V29" s="33">
        <f>AVERAGE(V9:V28)</f>
        <v>7177.1954999999998</v>
      </c>
      <c r="W29" s="33">
        <f>AVERAGE(W9:W28)</f>
        <v>7235.4499999999989</v>
      </c>
      <c r="X29" s="33">
        <f>AVERAGE(X9:X28)</f>
        <v>8295.7580988028258</v>
      </c>
      <c r="Y29" s="32">
        <f>AVERAGE(Y9:Y28)</f>
        <v>1.3447800000000001</v>
      </c>
    </row>
    <row r="30" spans="2:25" x14ac:dyDescent="0.2">
      <c r="B30" s="31" t="s">
        <v>12</v>
      </c>
      <c r="C30" s="30">
        <f t="shared" ref="C30:Y30" si="6">MAX(C9:C28)</f>
        <v>9804</v>
      </c>
      <c r="D30" s="29">
        <f t="shared" si="6"/>
        <v>9805</v>
      </c>
      <c r="E30" s="28">
        <f t="shared" si="6"/>
        <v>9804.5</v>
      </c>
      <c r="F30" s="30">
        <f t="shared" si="6"/>
        <v>9875</v>
      </c>
      <c r="G30" s="29">
        <f t="shared" si="6"/>
        <v>9877</v>
      </c>
      <c r="H30" s="28">
        <f t="shared" si="6"/>
        <v>9876</v>
      </c>
      <c r="I30" s="30">
        <f t="shared" si="6"/>
        <v>10040</v>
      </c>
      <c r="J30" s="29">
        <f t="shared" si="6"/>
        <v>10050</v>
      </c>
      <c r="K30" s="28">
        <f t="shared" si="6"/>
        <v>10045</v>
      </c>
      <c r="L30" s="30">
        <f t="shared" si="6"/>
        <v>10125</v>
      </c>
      <c r="M30" s="29">
        <f t="shared" si="6"/>
        <v>10135</v>
      </c>
      <c r="N30" s="28">
        <f t="shared" si="6"/>
        <v>10130</v>
      </c>
      <c r="O30" s="30">
        <f t="shared" si="6"/>
        <v>10205</v>
      </c>
      <c r="P30" s="29">
        <f t="shared" si="6"/>
        <v>10215</v>
      </c>
      <c r="Q30" s="28">
        <f t="shared" si="6"/>
        <v>10210</v>
      </c>
      <c r="R30" s="27">
        <f t="shared" si="6"/>
        <v>9805</v>
      </c>
      <c r="S30" s="26">
        <f t="shared" si="6"/>
        <v>1.3576999999999999</v>
      </c>
      <c r="T30" s="25">
        <f t="shared" si="6"/>
        <v>1.1718999999999999</v>
      </c>
      <c r="U30" s="24">
        <f t="shared" si="6"/>
        <v>150.52000000000001</v>
      </c>
      <c r="V30" s="23">
        <f t="shared" si="6"/>
        <v>7287.8</v>
      </c>
      <c r="W30" s="23">
        <f t="shared" si="6"/>
        <v>7341.31</v>
      </c>
      <c r="X30" s="23">
        <f t="shared" si="6"/>
        <v>8406.9278916230815</v>
      </c>
      <c r="Y30" s="22">
        <f t="shared" si="6"/>
        <v>1.3585</v>
      </c>
    </row>
    <row r="31" spans="2:25" ht="13.5" thickBot="1" x14ac:dyDescent="0.25">
      <c r="B31" s="21" t="s">
        <v>13</v>
      </c>
      <c r="C31" s="20">
        <f t="shared" ref="C31:Y31" si="7">MIN(C9:C28)</f>
        <v>9535</v>
      </c>
      <c r="D31" s="19">
        <f t="shared" si="7"/>
        <v>9535.5</v>
      </c>
      <c r="E31" s="18">
        <f t="shared" si="7"/>
        <v>9535.25</v>
      </c>
      <c r="F31" s="20">
        <f t="shared" si="7"/>
        <v>9592</v>
      </c>
      <c r="G31" s="19">
        <f t="shared" si="7"/>
        <v>9594</v>
      </c>
      <c r="H31" s="18">
        <f t="shared" si="7"/>
        <v>9593</v>
      </c>
      <c r="I31" s="20">
        <f t="shared" si="7"/>
        <v>9740</v>
      </c>
      <c r="J31" s="19">
        <f t="shared" si="7"/>
        <v>9750</v>
      </c>
      <c r="K31" s="18">
        <f t="shared" si="7"/>
        <v>9745</v>
      </c>
      <c r="L31" s="20">
        <f t="shared" si="7"/>
        <v>9820</v>
      </c>
      <c r="M31" s="19">
        <f t="shared" si="7"/>
        <v>9830</v>
      </c>
      <c r="N31" s="18">
        <f t="shared" si="7"/>
        <v>9825</v>
      </c>
      <c r="O31" s="20">
        <f t="shared" si="7"/>
        <v>9890</v>
      </c>
      <c r="P31" s="19">
        <f t="shared" si="7"/>
        <v>9900</v>
      </c>
      <c r="Q31" s="18">
        <f t="shared" si="7"/>
        <v>9895</v>
      </c>
      <c r="R31" s="17">
        <f t="shared" si="7"/>
        <v>9535.5</v>
      </c>
      <c r="S31" s="16">
        <f t="shared" si="7"/>
        <v>1.3159000000000001</v>
      </c>
      <c r="T31" s="15">
        <f t="shared" si="7"/>
        <v>1.1405000000000001</v>
      </c>
      <c r="U31" s="14">
        <f t="shared" si="7"/>
        <v>146.5</v>
      </c>
      <c r="V31" s="13">
        <f t="shared" si="7"/>
        <v>7095.13</v>
      </c>
      <c r="W31" s="13">
        <f t="shared" si="7"/>
        <v>7177.14</v>
      </c>
      <c r="X31" s="13">
        <f t="shared" si="7"/>
        <v>8225.8203057893843</v>
      </c>
      <c r="Y31" s="12">
        <f t="shared" si="7"/>
        <v>1.3169999999999999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14"/>
      <c r="C5" s="2"/>
      <c r="D5" s="113"/>
      <c r="F5" s="112" t="s">
        <v>83</v>
      </c>
      <c r="G5" s="100"/>
      <c r="H5" s="100"/>
      <c r="I5" s="111"/>
    </row>
    <row r="6" spans="2:13" x14ac:dyDescent="0.2">
      <c r="B6" s="110"/>
      <c r="C6" s="110"/>
      <c r="D6" s="59"/>
      <c r="F6" s="109" t="s">
        <v>82</v>
      </c>
      <c r="G6" s="100"/>
      <c r="H6" s="108"/>
      <c r="I6" s="100"/>
    </row>
    <row r="7" spans="2:13" x14ac:dyDescent="0.2">
      <c r="B7" s="2"/>
      <c r="C7" s="2"/>
      <c r="D7" s="107"/>
      <c r="F7" s="88" t="s">
        <v>84</v>
      </c>
      <c r="G7" s="106"/>
      <c r="H7" s="100"/>
      <c r="I7" s="2"/>
    </row>
    <row r="8" spans="2:13" ht="13.5" thickBot="1" x14ac:dyDescent="0.25"/>
    <row r="9" spans="2:13" x14ac:dyDescent="0.2">
      <c r="B9" s="105"/>
      <c r="C9" s="104" t="s">
        <v>81</v>
      </c>
      <c r="D9" s="103" t="s">
        <v>75</v>
      </c>
      <c r="E9" s="103" t="s">
        <v>49</v>
      </c>
      <c r="F9" s="103" t="s">
        <v>48</v>
      </c>
      <c r="G9" s="103" t="s">
        <v>47</v>
      </c>
      <c r="H9" s="103" t="s">
        <v>46</v>
      </c>
      <c r="I9" s="103" t="s">
        <v>80</v>
      </c>
      <c r="J9" s="103" t="s">
        <v>79</v>
      </c>
      <c r="K9" s="103" t="s">
        <v>78</v>
      </c>
      <c r="L9" s="103" t="s">
        <v>77</v>
      </c>
      <c r="M9" s="102" t="s">
        <v>76</v>
      </c>
    </row>
    <row r="10" spans="2:13" x14ac:dyDescent="0.2">
      <c r="B10" s="99"/>
      <c r="C10" s="101" t="s">
        <v>75</v>
      </c>
      <c r="D10" s="100" t="s">
        <v>74</v>
      </c>
      <c r="E10" s="100"/>
      <c r="F10" s="100"/>
      <c r="G10" s="100"/>
      <c r="H10" s="100"/>
      <c r="I10" s="100"/>
      <c r="J10" s="100"/>
      <c r="K10" s="100"/>
      <c r="L10" s="100"/>
      <c r="M10" s="3"/>
    </row>
    <row r="11" spans="2:13" x14ac:dyDescent="0.2">
      <c r="B11" s="99"/>
      <c r="C11" s="98" t="s">
        <v>73</v>
      </c>
      <c r="D11" s="98" t="s">
        <v>73</v>
      </c>
      <c r="E11" s="98" t="s">
        <v>73</v>
      </c>
      <c r="F11" s="98" t="s">
        <v>73</v>
      </c>
      <c r="G11" s="98" t="s">
        <v>73</v>
      </c>
      <c r="H11" s="98" t="s">
        <v>73</v>
      </c>
      <c r="I11" s="98" t="s">
        <v>73</v>
      </c>
      <c r="J11" s="98" t="s">
        <v>73</v>
      </c>
      <c r="K11" s="98" t="s">
        <v>73</v>
      </c>
      <c r="L11" s="98" t="s">
        <v>73</v>
      </c>
      <c r="M11" s="97" t="s">
        <v>73</v>
      </c>
    </row>
    <row r="12" spans="2:13" x14ac:dyDescent="0.2">
      <c r="B12" s="81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3"/>
    </row>
    <row r="13" spans="2:13" x14ac:dyDescent="0.2">
      <c r="B13" s="95" t="s">
        <v>72</v>
      </c>
      <c r="C13" s="94">
        <v>2593.15</v>
      </c>
      <c r="D13" s="94">
        <v>2499</v>
      </c>
      <c r="E13" s="94">
        <v>9645.15</v>
      </c>
      <c r="F13" s="94">
        <v>1944.08</v>
      </c>
      <c r="G13" s="94">
        <v>14899.25</v>
      </c>
      <c r="H13" s="94">
        <v>33839.25</v>
      </c>
      <c r="I13" s="94">
        <v>2783.45</v>
      </c>
      <c r="J13" s="94">
        <v>2390</v>
      </c>
      <c r="K13" s="94">
        <v>0.5</v>
      </c>
      <c r="L13" s="94">
        <v>32394.75</v>
      </c>
      <c r="M13" s="93">
        <v>0.5</v>
      </c>
    </row>
    <row r="14" spans="2:13" x14ac:dyDescent="0.2">
      <c r="B14" s="81" t="s">
        <v>71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"/>
    </row>
    <row r="15" spans="2:13" x14ac:dyDescent="0.2">
      <c r="B15" s="95" t="s">
        <v>70</v>
      </c>
      <c r="C15" s="94">
        <v>2594.0300000000002</v>
      </c>
      <c r="D15" s="94">
        <v>2509</v>
      </c>
      <c r="E15" s="94">
        <v>9645.85</v>
      </c>
      <c r="F15" s="94">
        <v>1945.18</v>
      </c>
      <c r="G15" s="94">
        <v>14909</v>
      </c>
      <c r="H15" s="94">
        <v>33870</v>
      </c>
      <c r="I15" s="94">
        <v>2784.35</v>
      </c>
      <c r="J15" s="94">
        <v>2400</v>
      </c>
      <c r="K15" s="94">
        <v>1</v>
      </c>
      <c r="L15" s="94">
        <v>32894.75</v>
      </c>
      <c r="M15" s="93">
        <v>1</v>
      </c>
    </row>
    <row r="16" spans="2:13" x14ac:dyDescent="0.2">
      <c r="B16" s="81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"/>
    </row>
    <row r="17" spans="2:13" x14ac:dyDescent="0.2">
      <c r="B17" s="95" t="s">
        <v>69</v>
      </c>
      <c r="C17" s="94">
        <v>2593.59</v>
      </c>
      <c r="D17" s="94">
        <v>2504</v>
      </c>
      <c r="E17" s="94">
        <v>9645.5</v>
      </c>
      <c r="F17" s="94">
        <v>1944.63</v>
      </c>
      <c r="G17" s="94">
        <v>14904.13</v>
      </c>
      <c r="H17" s="94">
        <v>33854.629999999997</v>
      </c>
      <c r="I17" s="94">
        <v>2783.9</v>
      </c>
      <c r="J17" s="94">
        <v>2395</v>
      </c>
      <c r="K17" s="94">
        <v>0.75</v>
      </c>
      <c r="L17" s="94">
        <v>32644.75</v>
      </c>
      <c r="M17" s="93">
        <v>0.75</v>
      </c>
    </row>
    <row r="18" spans="2:13" x14ac:dyDescent="0.2">
      <c r="B18" s="81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3"/>
    </row>
    <row r="19" spans="2:13" x14ac:dyDescent="0.2">
      <c r="B19" s="95" t="s">
        <v>86</v>
      </c>
      <c r="C19" s="94">
        <v>2593.2800000000002</v>
      </c>
      <c r="D19" s="94">
        <v>2499</v>
      </c>
      <c r="E19" s="94">
        <v>9727.7999999999993</v>
      </c>
      <c r="F19" s="94">
        <v>1985.33</v>
      </c>
      <c r="G19" s="94">
        <v>15098</v>
      </c>
      <c r="H19" s="94">
        <v>33787.25</v>
      </c>
      <c r="I19" s="94">
        <v>2790.9</v>
      </c>
      <c r="J19" s="94">
        <v>2390</v>
      </c>
      <c r="K19" s="94">
        <v>0.5</v>
      </c>
      <c r="L19" s="94">
        <v>32835</v>
      </c>
      <c r="M19" s="93">
        <v>0.5</v>
      </c>
    </row>
    <row r="20" spans="2:13" x14ac:dyDescent="0.2">
      <c r="B20" s="81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3"/>
    </row>
    <row r="21" spans="2:13" x14ac:dyDescent="0.2">
      <c r="B21" s="95" t="s">
        <v>68</v>
      </c>
      <c r="C21" s="94">
        <v>2594.1799999999998</v>
      </c>
      <c r="D21" s="94">
        <v>2509</v>
      </c>
      <c r="E21" s="94">
        <v>9729.85</v>
      </c>
      <c r="F21" s="94">
        <v>1986.45</v>
      </c>
      <c r="G21" s="94">
        <v>15107.25</v>
      </c>
      <c r="H21" s="94">
        <v>33819.5</v>
      </c>
      <c r="I21" s="94">
        <v>2791.78</v>
      </c>
      <c r="J21" s="94">
        <v>2400</v>
      </c>
      <c r="K21" s="94">
        <v>1</v>
      </c>
      <c r="L21" s="94">
        <v>33335</v>
      </c>
      <c r="M21" s="93">
        <v>1</v>
      </c>
    </row>
    <row r="22" spans="2:13" x14ac:dyDescent="0.2">
      <c r="B22" s="81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3"/>
    </row>
    <row r="23" spans="2:13" x14ac:dyDescent="0.2">
      <c r="B23" s="95" t="s">
        <v>67</v>
      </c>
      <c r="C23" s="94">
        <v>2593.73</v>
      </c>
      <c r="D23" s="94">
        <v>2504</v>
      </c>
      <c r="E23" s="94">
        <v>9728.83</v>
      </c>
      <c r="F23" s="94">
        <v>1985.89</v>
      </c>
      <c r="G23" s="94">
        <v>15102.63</v>
      </c>
      <c r="H23" s="94">
        <v>33803.379999999997</v>
      </c>
      <c r="I23" s="94">
        <v>2791.34</v>
      </c>
      <c r="J23" s="94">
        <v>2395</v>
      </c>
      <c r="K23" s="94">
        <v>0.75</v>
      </c>
      <c r="L23" s="94">
        <v>33085</v>
      </c>
      <c r="M23" s="93">
        <v>0.75</v>
      </c>
    </row>
    <row r="24" spans="2:13" x14ac:dyDescent="0.2">
      <c r="B24" s="81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3"/>
    </row>
    <row r="25" spans="2:13" x14ac:dyDescent="0.2">
      <c r="B25" s="95" t="s">
        <v>66</v>
      </c>
      <c r="C25" s="94">
        <v>2642.75</v>
      </c>
      <c r="D25" s="94">
        <v>2500</v>
      </c>
      <c r="E25" s="94">
        <v>9883.5</v>
      </c>
      <c r="F25" s="94">
        <v>2051.3000000000002</v>
      </c>
      <c r="G25" s="94">
        <v>15822.75</v>
      </c>
      <c r="H25" s="94"/>
      <c r="I25" s="94">
        <v>2791</v>
      </c>
      <c r="J25" s="94">
        <v>2390</v>
      </c>
      <c r="K25" s="94"/>
      <c r="L25" s="94"/>
      <c r="M25" s="93"/>
    </row>
    <row r="26" spans="2:13" x14ac:dyDescent="0.2">
      <c r="B26" s="81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3"/>
    </row>
    <row r="27" spans="2:13" x14ac:dyDescent="0.2">
      <c r="B27" s="95" t="s">
        <v>65</v>
      </c>
      <c r="C27" s="94">
        <v>2647.75</v>
      </c>
      <c r="D27" s="94">
        <v>2510</v>
      </c>
      <c r="E27" s="94">
        <v>9893.5</v>
      </c>
      <c r="F27" s="94">
        <v>2056.3000000000002</v>
      </c>
      <c r="G27" s="94">
        <v>15872.75</v>
      </c>
      <c r="H27" s="94"/>
      <c r="I27" s="94">
        <v>2796</v>
      </c>
      <c r="J27" s="94">
        <v>2400</v>
      </c>
      <c r="K27" s="94"/>
      <c r="L27" s="94"/>
      <c r="M27" s="93"/>
    </row>
    <row r="28" spans="2:13" x14ac:dyDescent="0.2">
      <c r="B28" s="81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3"/>
    </row>
    <row r="29" spans="2:13" x14ac:dyDescent="0.2">
      <c r="B29" s="95" t="s">
        <v>64</v>
      </c>
      <c r="C29" s="94">
        <v>2645.25</v>
      </c>
      <c r="D29" s="94">
        <v>2505</v>
      </c>
      <c r="E29" s="94">
        <v>9888.5</v>
      </c>
      <c r="F29" s="94">
        <v>2053.8000000000002</v>
      </c>
      <c r="G29" s="94">
        <v>15847.75</v>
      </c>
      <c r="H29" s="94"/>
      <c r="I29" s="94">
        <v>2793.5</v>
      </c>
      <c r="J29" s="94">
        <v>2395</v>
      </c>
      <c r="K29" s="94"/>
      <c r="L29" s="94"/>
      <c r="M29" s="93"/>
    </row>
    <row r="30" spans="2:13" x14ac:dyDescent="0.2">
      <c r="B30" s="81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3"/>
    </row>
    <row r="31" spans="2:13" x14ac:dyDescent="0.2">
      <c r="B31" s="95" t="s">
        <v>87</v>
      </c>
      <c r="C31" s="94">
        <v>2680.85</v>
      </c>
      <c r="D31" s="94"/>
      <c r="E31" s="94">
        <v>9968.25</v>
      </c>
      <c r="F31" s="94">
        <v>2099.6</v>
      </c>
      <c r="G31" s="94">
        <v>16491.5</v>
      </c>
      <c r="H31" s="94"/>
      <c r="I31" s="94">
        <v>2738.05</v>
      </c>
      <c r="J31" s="94"/>
      <c r="K31" s="94"/>
      <c r="L31" s="94"/>
      <c r="M31" s="93"/>
    </row>
    <row r="32" spans="2:13" x14ac:dyDescent="0.2">
      <c r="B32" s="81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3"/>
    </row>
    <row r="33" spans="2:13" x14ac:dyDescent="0.2">
      <c r="B33" s="95" t="s">
        <v>63</v>
      </c>
      <c r="C33" s="94">
        <v>2685.85</v>
      </c>
      <c r="D33" s="94"/>
      <c r="E33" s="94">
        <v>9978.25</v>
      </c>
      <c r="F33" s="94">
        <v>2104.6</v>
      </c>
      <c r="G33" s="94">
        <v>16541.5</v>
      </c>
      <c r="H33" s="94"/>
      <c r="I33" s="94">
        <v>2743.05</v>
      </c>
      <c r="J33" s="94"/>
      <c r="K33" s="94"/>
      <c r="L33" s="94"/>
      <c r="M33" s="93"/>
    </row>
    <row r="34" spans="2:13" x14ac:dyDescent="0.2">
      <c r="B34" s="81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3"/>
    </row>
    <row r="35" spans="2:13" x14ac:dyDescent="0.2">
      <c r="B35" s="95" t="s">
        <v>62</v>
      </c>
      <c r="C35" s="94">
        <v>2683.35</v>
      </c>
      <c r="D35" s="94"/>
      <c r="E35" s="94">
        <v>9973.25</v>
      </c>
      <c r="F35" s="94">
        <v>2102.1</v>
      </c>
      <c r="G35" s="94">
        <v>16516.5</v>
      </c>
      <c r="H35" s="94"/>
      <c r="I35" s="94">
        <v>2740.55</v>
      </c>
      <c r="J35" s="94"/>
      <c r="K35" s="94"/>
      <c r="L35" s="94"/>
      <c r="M35" s="93"/>
    </row>
    <row r="36" spans="2:13" x14ac:dyDescent="0.2">
      <c r="B36" s="81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3"/>
    </row>
    <row r="37" spans="2:13" x14ac:dyDescent="0.2">
      <c r="B37" s="95" t="s">
        <v>61</v>
      </c>
      <c r="C37" s="94">
        <v>2707.25</v>
      </c>
      <c r="D37" s="94"/>
      <c r="E37" s="94">
        <v>10045.25</v>
      </c>
      <c r="F37" s="94">
        <v>2144.6</v>
      </c>
      <c r="G37" s="94">
        <v>17180.5</v>
      </c>
      <c r="H37" s="94"/>
      <c r="I37" s="94">
        <v>2738.05</v>
      </c>
      <c r="J37" s="94"/>
      <c r="K37" s="94"/>
      <c r="L37" s="94"/>
      <c r="M37" s="93"/>
    </row>
    <row r="38" spans="2:13" x14ac:dyDescent="0.2">
      <c r="B38" s="81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3"/>
    </row>
    <row r="39" spans="2:13" x14ac:dyDescent="0.2">
      <c r="B39" s="95" t="s">
        <v>60</v>
      </c>
      <c r="C39" s="94">
        <v>2712.25</v>
      </c>
      <c r="D39" s="94"/>
      <c r="E39" s="94">
        <v>10055.25</v>
      </c>
      <c r="F39" s="94">
        <v>2149.6</v>
      </c>
      <c r="G39" s="94">
        <v>17230.5</v>
      </c>
      <c r="H39" s="94"/>
      <c r="I39" s="94">
        <v>2743.05</v>
      </c>
      <c r="J39" s="94"/>
      <c r="K39" s="94"/>
      <c r="L39" s="94"/>
      <c r="M39" s="93"/>
    </row>
    <row r="40" spans="2:13" x14ac:dyDescent="0.2">
      <c r="B40" s="81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3"/>
    </row>
    <row r="41" spans="2:13" x14ac:dyDescent="0.2">
      <c r="B41" s="95" t="s">
        <v>59</v>
      </c>
      <c r="C41" s="94">
        <v>2709.75</v>
      </c>
      <c r="D41" s="94"/>
      <c r="E41" s="94">
        <v>10050.25</v>
      </c>
      <c r="F41" s="94">
        <v>2147.1</v>
      </c>
      <c r="G41" s="94">
        <v>17205.5</v>
      </c>
      <c r="H41" s="94"/>
      <c r="I41" s="94">
        <v>2740.55</v>
      </c>
      <c r="J41" s="94"/>
      <c r="K41" s="94"/>
      <c r="L41" s="94"/>
      <c r="M41" s="93"/>
    </row>
    <row r="42" spans="2:13" x14ac:dyDescent="0.2">
      <c r="B42" s="81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3"/>
    </row>
    <row r="43" spans="2:13" x14ac:dyDescent="0.2">
      <c r="B43" s="95" t="s">
        <v>58</v>
      </c>
      <c r="C43" s="94"/>
      <c r="D43" s="94"/>
      <c r="E43" s="94"/>
      <c r="F43" s="94"/>
      <c r="G43" s="94"/>
      <c r="H43" s="94">
        <v>33554.5</v>
      </c>
      <c r="I43" s="94"/>
      <c r="J43" s="94"/>
      <c r="K43" s="94">
        <v>0.5</v>
      </c>
      <c r="L43" s="94">
        <v>34399</v>
      </c>
      <c r="M43" s="93">
        <v>0.5</v>
      </c>
    </row>
    <row r="44" spans="2:13" x14ac:dyDescent="0.2">
      <c r="B44" s="81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3"/>
    </row>
    <row r="45" spans="2:13" x14ac:dyDescent="0.2">
      <c r="B45" s="95" t="s">
        <v>57</v>
      </c>
      <c r="C45" s="94"/>
      <c r="D45" s="94"/>
      <c r="E45" s="94"/>
      <c r="F45" s="94"/>
      <c r="G45" s="94"/>
      <c r="H45" s="94">
        <v>33604.5</v>
      </c>
      <c r="I45" s="94"/>
      <c r="J45" s="94"/>
      <c r="K45" s="94">
        <v>1</v>
      </c>
      <c r="L45" s="94">
        <v>35399</v>
      </c>
      <c r="M45" s="93">
        <v>1</v>
      </c>
    </row>
    <row r="46" spans="2:13" x14ac:dyDescent="0.2">
      <c r="B46" s="81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3"/>
    </row>
    <row r="47" spans="2:13" x14ac:dyDescent="0.2">
      <c r="B47" s="92" t="s">
        <v>56</v>
      </c>
      <c r="C47" s="91"/>
      <c r="D47" s="91"/>
      <c r="E47" s="91"/>
      <c r="F47" s="91"/>
      <c r="G47" s="91"/>
      <c r="H47" s="91">
        <v>33579.5</v>
      </c>
      <c r="I47" s="91"/>
      <c r="J47" s="91"/>
      <c r="K47" s="91">
        <v>0.75</v>
      </c>
      <c r="L47" s="91">
        <v>34899</v>
      </c>
      <c r="M47" s="90">
        <v>0.75</v>
      </c>
    </row>
    <row r="49" spans="2:5" x14ac:dyDescent="0.2">
      <c r="B49" s="59" t="s">
        <v>55</v>
      </c>
    </row>
    <row r="50" spans="2:5" x14ac:dyDescent="0.2">
      <c r="B50" s="89" t="s">
        <v>84</v>
      </c>
    </row>
    <row r="52" spans="2:5" x14ac:dyDescent="0.2">
      <c r="B52" s="87" t="s">
        <v>54</v>
      </c>
      <c r="C52" s="86" t="s">
        <v>53</v>
      </c>
    </row>
    <row r="53" spans="2:5" x14ac:dyDescent="0.2">
      <c r="B53" s="85"/>
      <c r="C53" s="84" t="s">
        <v>52</v>
      </c>
    </row>
    <row r="54" spans="2:5" x14ac:dyDescent="0.2">
      <c r="B54" s="82" t="s">
        <v>51</v>
      </c>
      <c r="C54" s="83">
        <v>2230.9299999999998</v>
      </c>
    </row>
    <row r="55" spans="2:5" x14ac:dyDescent="0.2">
      <c r="B55" s="82" t="s">
        <v>50</v>
      </c>
      <c r="C55" s="83">
        <v>2157.87</v>
      </c>
    </row>
    <row r="56" spans="2:5" x14ac:dyDescent="0.2">
      <c r="B56" s="82" t="s">
        <v>49</v>
      </c>
      <c r="C56" s="83">
        <v>8295.76</v>
      </c>
    </row>
    <row r="57" spans="2:5" x14ac:dyDescent="0.2">
      <c r="B57" s="82" t="s">
        <v>48</v>
      </c>
      <c r="C57" s="83">
        <v>1672.92</v>
      </c>
    </row>
    <row r="58" spans="2:5" x14ac:dyDescent="0.2">
      <c r="B58" s="82" t="s">
        <v>47</v>
      </c>
      <c r="C58" s="83">
        <v>12822.08</v>
      </c>
    </row>
    <row r="59" spans="2:5" x14ac:dyDescent="0.2">
      <c r="B59" s="82" t="s">
        <v>46</v>
      </c>
      <c r="C59" s="83">
        <v>29128.79</v>
      </c>
    </row>
    <row r="60" spans="2:5" x14ac:dyDescent="0.2">
      <c r="B60" s="82" t="s">
        <v>45</v>
      </c>
      <c r="C60" s="83">
        <v>2394.5700000000002</v>
      </c>
    </row>
    <row r="61" spans="2:5" x14ac:dyDescent="0.2">
      <c r="B61" s="80" t="s">
        <v>44</v>
      </c>
      <c r="C61" s="79">
        <v>2064.12</v>
      </c>
    </row>
    <row r="63" spans="2:5" x14ac:dyDescent="0.2">
      <c r="B63" s="72" t="s">
        <v>43</v>
      </c>
    </row>
    <row r="64" spans="2:5" x14ac:dyDescent="0.2">
      <c r="E64" s="78" t="s">
        <v>42</v>
      </c>
    </row>
    <row r="65" spans="2:9" x14ac:dyDescent="0.2">
      <c r="B65" s="2" t="s">
        <v>41</v>
      </c>
      <c r="D65" s="75">
        <v>7177.2</v>
      </c>
      <c r="E65" s="78" t="s">
        <v>40</v>
      </c>
    </row>
    <row r="66" spans="2:9" x14ac:dyDescent="0.2">
      <c r="B66" s="2" t="s">
        <v>39</v>
      </c>
      <c r="D66" s="75">
        <v>7235.45</v>
      </c>
      <c r="E66" s="77" t="s">
        <v>10</v>
      </c>
      <c r="F66" s="73">
        <v>1.3440000000000001</v>
      </c>
    </row>
    <row r="67" spans="2:9" x14ac:dyDescent="0.2">
      <c r="B67" s="2" t="s">
        <v>38</v>
      </c>
      <c r="D67" s="75">
        <v>1447.36</v>
      </c>
      <c r="E67" s="77" t="s">
        <v>37</v>
      </c>
      <c r="F67" s="76">
        <v>147.72999999999999</v>
      </c>
    </row>
    <row r="68" spans="2:9" x14ac:dyDescent="0.2">
      <c r="B68" s="2" t="s">
        <v>36</v>
      </c>
      <c r="D68" s="75">
        <v>1477.22</v>
      </c>
      <c r="E68" s="74" t="s">
        <v>35</v>
      </c>
      <c r="F68" s="73">
        <v>1.1628000000000001</v>
      </c>
    </row>
    <row r="69" spans="2:9" x14ac:dyDescent="0.2">
      <c r="H69" s="71" t="s">
        <v>34</v>
      </c>
    </row>
    <row r="70" spans="2:9" x14ac:dyDescent="0.2">
      <c r="B70" s="70" t="s">
        <v>14</v>
      </c>
      <c r="C70" s="69"/>
      <c r="D70" s="68"/>
      <c r="E70" s="67"/>
      <c r="F70" s="66"/>
      <c r="G70" s="65"/>
      <c r="H70" s="64"/>
      <c r="I70" s="63"/>
    </row>
    <row r="71" spans="2:9" x14ac:dyDescent="0.2">
      <c r="B71" s="62" t="s">
        <v>85</v>
      </c>
      <c r="C71" s="61"/>
      <c r="D71" s="61"/>
      <c r="E71" s="61"/>
      <c r="F71" s="61"/>
      <c r="G71" s="61"/>
      <c r="H71" s="61"/>
      <c r="I71" s="60"/>
    </row>
  </sheetData>
  <phoneticPr fontId="6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P9" sqref="P9:Q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45870</v>
      </c>
    </row>
    <row r="7" spans="1:19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16" t="s">
        <v>4</v>
      </c>
      <c r="M7" s="118" t="s">
        <v>21</v>
      </c>
      <c r="N7" s="119"/>
      <c r="O7" s="120"/>
      <c r="P7" s="121" t="s">
        <v>5</v>
      </c>
      <c r="Q7" s="122"/>
      <c r="R7" s="9" t="s">
        <v>18</v>
      </c>
      <c r="S7" s="116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17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17" t="s">
        <v>20</v>
      </c>
    </row>
    <row r="9" spans="1:19" x14ac:dyDescent="0.2">
      <c r="B9" s="45">
        <v>45870</v>
      </c>
      <c r="C9" s="44">
        <v>2499</v>
      </c>
      <c r="D9" s="43">
        <v>2509</v>
      </c>
      <c r="E9" s="42">
        <f t="shared" ref="E9:E28" si="0">AVERAGE(C9:D9)</f>
        <v>2504</v>
      </c>
      <c r="F9" s="44">
        <v>2499</v>
      </c>
      <c r="G9" s="43">
        <v>2509</v>
      </c>
      <c r="H9" s="42">
        <f t="shared" ref="H9:H28" si="1">AVERAGE(F9:G9)</f>
        <v>2504</v>
      </c>
      <c r="I9" s="44">
        <v>2500</v>
      </c>
      <c r="J9" s="43">
        <v>2510</v>
      </c>
      <c r="K9" s="42">
        <f t="shared" ref="K9:K28" si="2">AVERAGE(I9:J9)</f>
        <v>2505</v>
      </c>
      <c r="L9" s="50">
        <v>2509</v>
      </c>
      <c r="M9" s="49">
        <v>1.3159000000000001</v>
      </c>
      <c r="N9" s="51">
        <v>1.1405000000000001</v>
      </c>
      <c r="O9" s="48">
        <v>150.52000000000001</v>
      </c>
      <c r="P9" s="41">
        <f>D9/M9</f>
        <v>1906.6798388935329</v>
      </c>
      <c r="Q9" s="41">
        <f>G9/M9</f>
        <v>1906.6798388935329</v>
      </c>
      <c r="R9" s="47">
        <f t="shared" ref="R9:R28" si="3">L9/N9</f>
        <v>2199.9123191582639</v>
      </c>
      <c r="S9" s="46">
        <v>1.3169999999999999</v>
      </c>
    </row>
    <row r="10" spans="1:19" x14ac:dyDescent="0.2">
      <c r="B10" s="45">
        <v>45873</v>
      </c>
      <c r="C10" s="44">
        <v>2499</v>
      </c>
      <c r="D10" s="43">
        <v>2509</v>
      </c>
      <c r="E10" s="42">
        <f t="shared" si="0"/>
        <v>2504</v>
      </c>
      <c r="F10" s="44">
        <v>2499</v>
      </c>
      <c r="G10" s="43">
        <v>2509</v>
      </c>
      <c r="H10" s="42">
        <f t="shared" si="1"/>
        <v>2504</v>
      </c>
      <c r="I10" s="44">
        <v>2500</v>
      </c>
      <c r="J10" s="43">
        <v>2510</v>
      </c>
      <c r="K10" s="42">
        <f t="shared" si="2"/>
        <v>2505</v>
      </c>
      <c r="L10" s="50">
        <v>2509</v>
      </c>
      <c r="M10" s="49">
        <v>1.3294999999999999</v>
      </c>
      <c r="N10" s="49">
        <v>1.1567000000000001</v>
      </c>
      <c r="O10" s="48">
        <v>147.35</v>
      </c>
      <c r="P10" s="41">
        <f t="shared" ref="P10:P28" si="4">D10/M10</f>
        <v>1887.1756299360663</v>
      </c>
      <c r="Q10" s="41">
        <f t="shared" ref="Q10:Q28" si="5">G10/M10</f>
        <v>1887.1756299360663</v>
      </c>
      <c r="R10" s="47">
        <f t="shared" si="3"/>
        <v>2169.1017549926514</v>
      </c>
      <c r="S10" s="46">
        <v>1.3305</v>
      </c>
    </row>
    <row r="11" spans="1:19" x14ac:dyDescent="0.2">
      <c r="B11" s="45">
        <v>45874</v>
      </c>
      <c r="C11" s="44">
        <v>2499</v>
      </c>
      <c r="D11" s="43">
        <v>2509</v>
      </c>
      <c r="E11" s="42">
        <f t="shared" si="0"/>
        <v>2504</v>
      </c>
      <c r="F11" s="44">
        <v>2499</v>
      </c>
      <c r="G11" s="43">
        <v>2509</v>
      </c>
      <c r="H11" s="42">
        <f t="shared" si="1"/>
        <v>2504</v>
      </c>
      <c r="I11" s="44">
        <v>2500</v>
      </c>
      <c r="J11" s="43">
        <v>2510</v>
      </c>
      <c r="K11" s="42">
        <f t="shared" si="2"/>
        <v>2505</v>
      </c>
      <c r="L11" s="50">
        <v>2509</v>
      </c>
      <c r="M11" s="49">
        <v>1.3282</v>
      </c>
      <c r="N11" s="49">
        <v>1.1539999999999999</v>
      </c>
      <c r="O11" s="48">
        <v>147.63999999999999</v>
      </c>
      <c r="P11" s="41">
        <f t="shared" si="4"/>
        <v>1889.022737539527</v>
      </c>
      <c r="Q11" s="41">
        <f t="shared" si="5"/>
        <v>1889.022737539527</v>
      </c>
      <c r="R11" s="47">
        <f t="shared" si="3"/>
        <v>2174.1767764298097</v>
      </c>
      <c r="S11" s="46">
        <v>1.3290999999999999</v>
      </c>
    </row>
    <row r="12" spans="1:19" x14ac:dyDescent="0.2">
      <c r="B12" s="45">
        <v>45875</v>
      </c>
      <c r="C12" s="44">
        <v>2499</v>
      </c>
      <c r="D12" s="43">
        <v>2509</v>
      </c>
      <c r="E12" s="42">
        <f t="shared" si="0"/>
        <v>2504</v>
      </c>
      <c r="F12" s="44">
        <v>2499</v>
      </c>
      <c r="G12" s="43">
        <v>2509</v>
      </c>
      <c r="H12" s="42">
        <f t="shared" si="1"/>
        <v>2504</v>
      </c>
      <c r="I12" s="44">
        <v>2500</v>
      </c>
      <c r="J12" s="43">
        <v>2510</v>
      </c>
      <c r="K12" s="42">
        <f t="shared" si="2"/>
        <v>2505</v>
      </c>
      <c r="L12" s="50">
        <v>2509</v>
      </c>
      <c r="M12" s="49">
        <v>1.3318000000000001</v>
      </c>
      <c r="N12" s="49">
        <v>1.1604000000000001</v>
      </c>
      <c r="O12" s="48">
        <v>147.55000000000001</v>
      </c>
      <c r="P12" s="41">
        <f t="shared" si="4"/>
        <v>1883.9165039795764</v>
      </c>
      <c r="Q12" s="41">
        <f t="shared" si="5"/>
        <v>1883.9165039795764</v>
      </c>
      <c r="R12" s="47">
        <f t="shared" si="3"/>
        <v>2162.1854532919683</v>
      </c>
      <c r="S12" s="46">
        <v>1.3328</v>
      </c>
    </row>
    <row r="13" spans="1:19" x14ac:dyDescent="0.2">
      <c r="B13" s="45">
        <v>45876</v>
      </c>
      <c r="C13" s="44">
        <v>2499</v>
      </c>
      <c r="D13" s="43">
        <v>2509</v>
      </c>
      <c r="E13" s="42">
        <f t="shared" si="0"/>
        <v>2504</v>
      </c>
      <c r="F13" s="44">
        <v>2499</v>
      </c>
      <c r="G13" s="43">
        <v>2509</v>
      </c>
      <c r="H13" s="42">
        <f t="shared" si="1"/>
        <v>2504</v>
      </c>
      <c r="I13" s="44">
        <v>2500</v>
      </c>
      <c r="J13" s="43">
        <v>2510</v>
      </c>
      <c r="K13" s="42">
        <f t="shared" si="2"/>
        <v>2505</v>
      </c>
      <c r="L13" s="50">
        <v>2509</v>
      </c>
      <c r="M13" s="49">
        <v>1.3412999999999999</v>
      </c>
      <c r="N13" s="49">
        <v>1.1644000000000001</v>
      </c>
      <c r="O13" s="48">
        <v>147.32</v>
      </c>
      <c r="P13" s="41">
        <f t="shared" si="4"/>
        <v>1870.573324386789</v>
      </c>
      <c r="Q13" s="41">
        <f t="shared" si="5"/>
        <v>1870.573324386789</v>
      </c>
      <c r="R13" s="47">
        <f t="shared" si="3"/>
        <v>2154.7578151837856</v>
      </c>
      <c r="S13" s="46">
        <v>1.3422000000000001</v>
      </c>
    </row>
    <row r="14" spans="1:19" x14ac:dyDescent="0.2">
      <c r="B14" s="45">
        <v>45877</v>
      </c>
      <c r="C14" s="44">
        <v>2499</v>
      </c>
      <c r="D14" s="43">
        <v>2509</v>
      </c>
      <c r="E14" s="42">
        <f t="shared" si="0"/>
        <v>2504</v>
      </c>
      <c r="F14" s="44">
        <v>2499</v>
      </c>
      <c r="G14" s="43">
        <v>2509</v>
      </c>
      <c r="H14" s="42">
        <f t="shared" si="1"/>
        <v>2504</v>
      </c>
      <c r="I14" s="44">
        <v>2500</v>
      </c>
      <c r="J14" s="43">
        <v>2510</v>
      </c>
      <c r="K14" s="42">
        <f t="shared" si="2"/>
        <v>2505</v>
      </c>
      <c r="L14" s="50">
        <v>2509</v>
      </c>
      <c r="M14" s="49">
        <v>1.3441000000000001</v>
      </c>
      <c r="N14" s="49">
        <v>1.1644000000000001</v>
      </c>
      <c r="O14" s="48">
        <v>147.81</v>
      </c>
      <c r="P14" s="41">
        <f>D14/M14</f>
        <v>1866.6765865634995</v>
      </c>
      <c r="Q14" s="41">
        <f t="shared" si="5"/>
        <v>1866.6765865634995</v>
      </c>
      <c r="R14" s="47">
        <f t="shared" si="3"/>
        <v>2154.7578151837856</v>
      </c>
      <c r="S14" s="46">
        <v>1.345</v>
      </c>
    </row>
    <row r="15" spans="1:19" x14ac:dyDescent="0.2">
      <c r="B15" s="45">
        <v>45880</v>
      </c>
      <c r="C15" s="44">
        <v>2499</v>
      </c>
      <c r="D15" s="43">
        <v>2509</v>
      </c>
      <c r="E15" s="42">
        <f t="shared" si="0"/>
        <v>2504</v>
      </c>
      <c r="F15" s="44">
        <v>2499</v>
      </c>
      <c r="G15" s="43">
        <v>2509</v>
      </c>
      <c r="H15" s="42">
        <f t="shared" si="1"/>
        <v>2504</v>
      </c>
      <c r="I15" s="44">
        <v>2500</v>
      </c>
      <c r="J15" s="43">
        <v>2510</v>
      </c>
      <c r="K15" s="42">
        <f t="shared" si="2"/>
        <v>2505</v>
      </c>
      <c r="L15" s="50">
        <v>2509</v>
      </c>
      <c r="M15" s="49">
        <v>1.343</v>
      </c>
      <c r="N15" s="49">
        <v>1.1629</v>
      </c>
      <c r="O15" s="48">
        <v>147.87</v>
      </c>
      <c r="P15" s="41">
        <f t="shared" si="4"/>
        <v>1868.2055100521222</v>
      </c>
      <c r="Q15" s="41">
        <f t="shared" si="5"/>
        <v>1868.2055100521222</v>
      </c>
      <c r="R15" s="47">
        <f t="shared" si="3"/>
        <v>2157.5371915039987</v>
      </c>
      <c r="S15" s="46">
        <v>1.3439000000000001</v>
      </c>
    </row>
    <row r="16" spans="1:19" x14ac:dyDescent="0.2">
      <c r="B16" s="45">
        <v>45881</v>
      </c>
      <c r="C16" s="44">
        <v>2499</v>
      </c>
      <c r="D16" s="43">
        <v>2509</v>
      </c>
      <c r="E16" s="42">
        <f t="shared" si="0"/>
        <v>2504</v>
      </c>
      <c r="F16" s="44">
        <v>2499</v>
      </c>
      <c r="G16" s="43">
        <v>2509</v>
      </c>
      <c r="H16" s="42">
        <f t="shared" si="1"/>
        <v>2504</v>
      </c>
      <c r="I16" s="44">
        <v>2500</v>
      </c>
      <c r="J16" s="43">
        <v>2510</v>
      </c>
      <c r="K16" s="42">
        <f t="shared" si="2"/>
        <v>2505</v>
      </c>
      <c r="L16" s="50">
        <v>2509</v>
      </c>
      <c r="M16" s="49">
        <v>1.3459000000000001</v>
      </c>
      <c r="N16" s="49">
        <v>1.1606000000000001</v>
      </c>
      <c r="O16" s="48">
        <v>148.44</v>
      </c>
      <c r="P16" s="41">
        <f t="shared" si="4"/>
        <v>1864.1801025336206</v>
      </c>
      <c r="Q16" s="41">
        <f t="shared" si="5"/>
        <v>1864.1801025336206</v>
      </c>
      <c r="R16" s="47">
        <f t="shared" si="3"/>
        <v>2161.8128554196105</v>
      </c>
      <c r="S16" s="46">
        <v>1.3468</v>
      </c>
    </row>
    <row r="17" spans="2:19" x14ac:dyDescent="0.2">
      <c r="B17" s="45">
        <v>45882</v>
      </c>
      <c r="C17" s="44">
        <v>2499</v>
      </c>
      <c r="D17" s="43">
        <v>2509</v>
      </c>
      <c r="E17" s="42">
        <f t="shared" si="0"/>
        <v>2504</v>
      </c>
      <c r="F17" s="44">
        <v>2499</v>
      </c>
      <c r="G17" s="43">
        <v>2509</v>
      </c>
      <c r="H17" s="42">
        <f t="shared" si="1"/>
        <v>2504</v>
      </c>
      <c r="I17" s="44">
        <v>2500</v>
      </c>
      <c r="J17" s="43">
        <v>2510</v>
      </c>
      <c r="K17" s="42">
        <f t="shared" si="2"/>
        <v>2505</v>
      </c>
      <c r="L17" s="50">
        <v>2509</v>
      </c>
      <c r="M17" s="49">
        <v>1.3576999999999999</v>
      </c>
      <c r="N17" s="49">
        <v>1.1718999999999999</v>
      </c>
      <c r="O17" s="48">
        <v>147.29</v>
      </c>
      <c r="P17" s="41">
        <f t="shared" si="4"/>
        <v>1847.978198423805</v>
      </c>
      <c r="Q17" s="41">
        <f t="shared" si="5"/>
        <v>1847.978198423805</v>
      </c>
      <c r="R17" s="47">
        <f t="shared" si="3"/>
        <v>2140.9676593566005</v>
      </c>
      <c r="S17" s="46">
        <v>1.3585</v>
      </c>
    </row>
    <row r="18" spans="2:19" x14ac:dyDescent="0.2">
      <c r="B18" s="45">
        <v>45883</v>
      </c>
      <c r="C18" s="44">
        <v>2499</v>
      </c>
      <c r="D18" s="43">
        <v>2509</v>
      </c>
      <c r="E18" s="42">
        <f t="shared" si="0"/>
        <v>2504</v>
      </c>
      <c r="F18" s="44">
        <v>2499</v>
      </c>
      <c r="G18" s="43">
        <v>2509</v>
      </c>
      <c r="H18" s="42">
        <f t="shared" si="1"/>
        <v>2504</v>
      </c>
      <c r="I18" s="44">
        <v>2500</v>
      </c>
      <c r="J18" s="43">
        <v>2510</v>
      </c>
      <c r="K18" s="42">
        <f t="shared" si="2"/>
        <v>2505</v>
      </c>
      <c r="L18" s="50">
        <v>2509</v>
      </c>
      <c r="M18" s="49">
        <v>1.3573999999999999</v>
      </c>
      <c r="N18" s="49">
        <v>1.1686000000000001</v>
      </c>
      <c r="O18" s="48">
        <v>146.5</v>
      </c>
      <c r="P18" s="41">
        <f t="shared" si="4"/>
        <v>1848.3866214822456</v>
      </c>
      <c r="Q18" s="41">
        <f t="shared" si="5"/>
        <v>1848.3866214822456</v>
      </c>
      <c r="R18" s="47">
        <f t="shared" si="3"/>
        <v>2147.0135204518224</v>
      </c>
      <c r="S18" s="46">
        <v>1.3581000000000001</v>
      </c>
    </row>
    <row r="19" spans="2:19" x14ac:dyDescent="0.2">
      <c r="B19" s="45">
        <v>45884</v>
      </c>
      <c r="C19" s="44">
        <v>2499</v>
      </c>
      <c r="D19" s="43">
        <v>2509</v>
      </c>
      <c r="E19" s="42">
        <f t="shared" si="0"/>
        <v>2504</v>
      </c>
      <c r="F19" s="44">
        <v>2499</v>
      </c>
      <c r="G19" s="43">
        <v>2509</v>
      </c>
      <c r="H19" s="42">
        <f t="shared" si="1"/>
        <v>2504</v>
      </c>
      <c r="I19" s="44">
        <v>2500</v>
      </c>
      <c r="J19" s="43">
        <v>2510</v>
      </c>
      <c r="K19" s="42">
        <f t="shared" si="2"/>
        <v>2505</v>
      </c>
      <c r="L19" s="50">
        <v>2509</v>
      </c>
      <c r="M19" s="49">
        <v>1.3560000000000001</v>
      </c>
      <c r="N19" s="49">
        <v>1.1688000000000001</v>
      </c>
      <c r="O19" s="48">
        <v>146.99</v>
      </c>
      <c r="P19" s="41">
        <f t="shared" si="4"/>
        <v>1850.2949852507372</v>
      </c>
      <c r="Q19" s="41">
        <f t="shared" si="5"/>
        <v>1850.2949852507372</v>
      </c>
      <c r="R19" s="47">
        <f t="shared" si="3"/>
        <v>2146.6461327857633</v>
      </c>
      <c r="S19" s="46">
        <v>1.3560000000000001</v>
      </c>
    </row>
    <row r="20" spans="2:19" x14ac:dyDescent="0.2">
      <c r="B20" s="45">
        <v>45887</v>
      </c>
      <c r="C20" s="44">
        <v>2499</v>
      </c>
      <c r="D20" s="43">
        <v>2509</v>
      </c>
      <c r="E20" s="42">
        <f t="shared" si="0"/>
        <v>2504</v>
      </c>
      <c r="F20" s="44">
        <v>2499</v>
      </c>
      <c r="G20" s="43">
        <v>2509</v>
      </c>
      <c r="H20" s="42">
        <f t="shared" si="1"/>
        <v>2504</v>
      </c>
      <c r="I20" s="44">
        <v>2500</v>
      </c>
      <c r="J20" s="43">
        <v>2510</v>
      </c>
      <c r="K20" s="42">
        <f t="shared" si="2"/>
        <v>2505</v>
      </c>
      <c r="L20" s="50">
        <v>2509</v>
      </c>
      <c r="M20" s="49">
        <v>1.3537999999999999</v>
      </c>
      <c r="N20" s="49">
        <v>1.1675</v>
      </c>
      <c r="O20" s="48">
        <v>147.56</v>
      </c>
      <c r="P20" s="41">
        <f t="shared" si="4"/>
        <v>1853.3018171074016</v>
      </c>
      <c r="Q20" s="41">
        <f t="shared" si="5"/>
        <v>1853.3018171074016</v>
      </c>
      <c r="R20" s="47">
        <f t="shared" si="3"/>
        <v>2149.0364025695931</v>
      </c>
      <c r="S20" s="46">
        <v>1.3546</v>
      </c>
    </row>
    <row r="21" spans="2:19" x14ac:dyDescent="0.2">
      <c r="B21" s="45">
        <v>45888</v>
      </c>
      <c r="C21" s="44">
        <v>2499</v>
      </c>
      <c r="D21" s="43">
        <v>2509</v>
      </c>
      <c r="E21" s="42">
        <f t="shared" si="0"/>
        <v>2504</v>
      </c>
      <c r="F21" s="44">
        <v>2499</v>
      </c>
      <c r="G21" s="43">
        <v>2509</v>
      </c>
      <c r="H21" s="42">
        <f t="shared" si="1"/>
        <v>2504</v>
      </c>
      <c r="I21" s="44">
        <v>2500</v>
      </c>
      <c r="J21" s="43">
        <v>2510</v>
      </c>
      <c r="K21" s="42">
        <f t="shared" si="2"/>
        <v>2505</v>
      </c>
      <c r="L21" s="50">
        <v>2509</v>
      </c>
      <c r="M21" s="49">
        <v>1.3522000000000001</v>
      </c>
      <c r="N21" s="49">
        <v>1.1686000000000001</v>
      </c>
      <c r="O21" s="48">
        <v>147.72</v>
      </c>
      <c r="P21" s="41">
        <f t="shared" si="4"/>
        <v>1855.4947492974411</v>
      </c>
      <c r="Q21" s="41">
        <f t="shared" si="5"/>
        <v>1855.4947492974411</v>
      </c>
      <c r="R21" s="47">
        <f t="shared" si="3"/>
        <v>2147.0135204518224</v>
      </c>
      <c r="S21" s="46">
        <v>1.353</v>
      </c>
    </row>
    <row r="22" spans="2:19" x14ac:dyDescent="0.2">
      <c r="B22" s="45">
        <v>45889</v>
      </c>
      <c r="C22" s="44">
        <v>2499</v>
      </c>
      <c r="D22" s="43">
        <v>2509</v>
      </c>
      <c r="E22" s="42">
        <f t="shared" si="0"/>
        <v>2504</v>
      </c>
      <c r="F22" s="44">
        <v>2499</v>
      </c>
      <c r="G22" s="43">
        <v>2509</v>
      </c>
      <c r="H22" s="42">
        <f t="shared" si="1"/>
        <v>2504</v>
      </c>
      <c r="I22" s="44">
        <v>2500</v>
      </c>
      <c r="J22" s="43">
        <v>2510</v>
      </c>
      <c r="K22" s="42">
        <f t="shared" si="2"/>
        <v>2505</v>
      </c>
      <c r="L22" s="50">
        <v>2509</v>
      </c>
      <c r="M22" s="49">
        <v>1.3472999999999999</v>
      </c>
      <c r="N22" s="49">
        <v>1.1641999999999999</v>
      </c>
      <c r="O22" s="48">
        <v>147.55000000000001</v>
      </c>
      <c r="P22" s="41">
        <f t="shared" si="4"/>
        <v>1862.2430045275737</v>
      </c>
      <c r="Q22" s="41">
        <f t="shared" si="5"/>
        <v>1862.2430045275737</v>
      </c>
      <c r="R22" s="47">
        <f t="shared" si="3"/>
        <v>2155.1279848823228</v>
      </c>
      <c r="S22" s="46">
        <v>1.3481000000000001</v>
      </c>
    </row>
    <row r="23" spans="2:19" x14ac:dyDescent="0.2">
      <c r="B23" s="45">
        <v>45890</v>
      </c>
      <c r="C23" s="44">
        <v>2499</v>
      </c>
      <c r="D23" s="43">
        <v>2509</v>
      </c>
      <c r="E23" s="42">
        <f t="shared" si="0"/>
        <v>2504</v>
      </c>
      <c r="F23" s="44">
        <v>2499</v>
      </c>
      <c r="G23" s="43">
        <v>2509</v>
      </c>
      <c r="H23" s="42">
        <f t="shared" si="1"/>
        <v>2504</v>
      </c>
      <c r="I23" s="44">
        <v>2500</v>
      </c>
      <c r="J23" s="43">
        <v>2510</v>
      </c>
      <c r="K23" s="42">
        <f t="shared" si="2"/>
        <v>2505</v>
      </c>
      <c r="L23" s="50">
        <v>2509</v>
      </c>
      <c r="M23" s="49">
        <v>1.3454999999999999</v>
      </c>
      <c r="N23" s="49">
        <v>1.1640999999999999</v>
      </c>
      <c r="O23" s="48">
        <v>147.93</v>
      </c>
      <c r="P23" s="41">
        <f t="shared" si="4"/>
        <v>1864.7342995169083</v>
      </c>
      <c r="Q23" s="41">
        <f t="shared" si="5"/>
        <v>1864.7342995169083</v>
      </c>
      <c r="R23" s="47">
        <f t="shared" si="3"/>
        <v>2155.3131174297741</v>
      </c>
      <c r="S23" s="46">
        <v>1.3463000000000001</v>
      </c>
    </row>
    <row r="24" spans="2:19" x14ac:dyDescent="0.2">
      <c r="B24" s="45">
        <v>45891</v>
      </c>
      <c r="C24" s="44">
        <v>2499</v>
      </c>
      <c r="D24" s="43">
        <v>2509</v>
      </c>
      <c r="E24" s="42">
        <f t="shared" si="0"/>
        <v>2504</v>
      </c>
      <c r="F24" s="44">
        <v>2499</v>
      </c>
      <c r="G24" s="43">
        <v>2509</v>
      </c>
      <c r="H24" s="42">
        <f t="shared" si="1"/>
        <v>2504</v>
      </c>
      <c r="I24" s="44">
        <v>2500</v>
      </c>
      <c r="J24" s="43">
        <v>2510</v>
      </c>
      <c r="K24" s="42">
        <f t="shared" si="2"/>
        <v>2505</v>
      </c>
      <c r="L24" s="50">
        <v>2509</v>
      </c>
      <c r="M24" s="49">
        <v>1.3415999999999999</v>
      </c>
      <c r="N24" s="49">
        <v>1.1605000000000001</v>
      </c>
      <c r="O24" s="48">
        <v>148.71</v>
      </c>
      <c r="P24" s="41">
        <f t="shared" si="4"/>
        <v>1870.1550387596901</v>
      </c>
      <c r="Q24" s="41">
        <f t="shared" si="5"/>
        <v>1870.1550387596901</v>
      </c>
      <c r="R24" s="47">
        <f t="shared" si="3"/>
        <v>2161.9991383024558</v>
      </c>
      <c r="S24" s="46">
        <v>1.3425</v>
      </c>
    </row>
    <row r="25" spans="2:19" x14ac:dyDescent="0.2">
      <c r="B25" s="45">
        <v>45895</v>
      </c>
      <c r="C25" s="44">
        <v>2499</v>
      </c>
      <c r="D25" s="43">
        <v>2509</v>
      </c>
      <c r="E25" s="42">
        <f t="shared" si="0"/>
        <v>2504</v>
      </c>
      <c r="F25" s="44">
        <v>2499</v>
      </c>
      <c r="G25" s="43">
        <v>2509</v>
      </c>
      <c r="H25" s="42">
        <f t="shared" si="1"/>
        <v>2504</v>
      </c>
      <c r="I25" s="44">
        <v>2500</v>
      </c>
      <c r="J25" s="43">
        <v>2510</v>
      </c>
      <c r="K25" s="42">
        <f t="shared" si="2"/>
        <v>2505</v>
      </c>
      <c r="L25" s="50">
        <v>2509</v>
      </c>
      <c r="M25" s="49">
        <v>1.3489</v>
      </c>
      <c r="N25" s="49">
        <v>1.1654</v>
      </c>
      <c r="O25" s="48">
        <v>147.46</v>
      </c>
      <c r="P25" s="41">
        <f t="shared" si="4"/>
        <v>1860.0341018607755</v>
      </c>
      <c r="Q25" s="41">
        <f t="shared" si="5"/>
        <v>1860.0341018607755</v>
      </c>
      <c r="R25" s="47">
        <f t="shared" si="3"/>
        <v>2152.9088724901321</v>
      </c>
      <c r="S25" s="46">
        <v>1.3496999999999999</v>
      </c>
    </row>
    <row r="26" spans="2:19" x14ac:dyDescent="0.2">
      <c r="B26" s="45">
        <v>45896</v>
      </c>
      <c r="C26" s="44">
        <v>2499</v>
      </c>
      <c r="D26" s="43">
        <v>2509</v>
      </c>
      <c r="E26" s="42">
        <f t="shared" si="0"/>
        <v>2504</v>
      </c>
      <c r="F26" s="44">
        <v>2499</v>
      </c>
      <c r="G26" s="43">
        <v>2509</v>
      </c>
      <c r="H26" s="42">
        <f t="shared" si="1"/>
        <v>2504</v>
      </c>
      <c r="I26" s="44">
        <v>2500</v>
      </c>
      <c r="J26" s="43">
        <v>2510</v>
      </c>
      <c r="K26" s="42">
        <f t="shared" si="2"/>
        <v>2505</v>
      </c>
      <c r="L26" s="50">
        <v>2509</v>
      </c>
      <c r="M26" s="49">
        <v>1.3431</v>
      </c>
      <c r="N26" s="49">
        <v>1.1587000000000001</v>
      </c>
      <c r="O26" s="48">
        <v>148.15</v>
      </c>
      <c r="P26" s="41">
        <f t="shared" si="4"/>
        <v>1868.066413520959</v>
      </c>
      <c r="Q26" s="41">
        <f t="shared" si="5"/>
        <v>1868.066413520959</v>
      </c>
      <c r="R26" s="47">
        <f t="shared" si="3"/>
        <v>2165.3577284888233</v>
      </c>
      <c r="S26" s="46">
        <v>1.3439000000000001</v>
      </c>
    </row>
    <row r="27" spans="2:19" x14ac:dyDescent="0.2">
      <c r="B27" s="45">
        <v>45897</v>
      </c>
      <c r="C27" s="44">
        <v>2499</v>
      </c>
      <c r="D27" s="43">
        <v>2509</v>
      </c>
      <c r="E27" s="42">
        <f t="shared" si="0"/>
        <v>2504</v>
      </c>
      <c r="F27" s="44">
        <v>2499</v>
      </c>
      <c r="G27" s="43">
        <v>2509</v>
      </c>
      <c r="H27" s="42">
        <f t="shared" si="1"/>
        <v>2504</v>
      </c>
      <c r="I27" s="44">
        <v>2500</v>
      </c>
      <c r="J27" s="43">
        <v>2510</v>
      </c>
      <c r="K27" s="42">
        <f t="shared" si="2"/>
        <v>2505</v>
      </c>
      <c r="L27" s="50">
        <v>2509</v>
      </c>
      <c r="M27" s="49">
        <v>1.3514999999999999</v>
      </c>
      <c r="N27" s="49">
        <v>1.1667000000000001</v>
      </c>
      <c r="O27" s="48">
        <v>146.93</v>
      </c>
      <c r="P27" s="41">
        <f t="shared" si="4"/>
        <v>1856.4557898631151</v>
      </c>
      <c r="Q27" s="41">
        <f t="shared" si="5"/>
        <v>1856.4557898631151</v>
      </c>
      <c r="R27" s="47">
        <f t="shared" si="3"/>
        <v>2150.5099854289874</v>
      </c>
      <c r="S27" s="46">
        <v>1.3522000000000001</v>
      </c>
    </row>
    <row r="28" spans="2:19" x14ac:dyDescent="0.2">
      <c r="B28" s="45">
        <v>45898</v>
      </c>
      <c r="C28" s="44">
        <v>2499</v>
      </c>
      <c r="D28" s="43">
        <v>2509</v>
      </c>
      <c r="E28" s="42">
        <f t="shared" si="0"/>
        <v>2504</v>
      </c>
      <c r="F28" s="44">
        <v>2499</v>
      </c>
      <c r="G28" s="43">
        <v>2509</v>
      </c>
      <c r="H28" s="42">
        <f t="shared" si="1"/>
        <v>2504</v>
      </c>
      <c r="I28" s="44">
        <v>2500</v>
      </c>
      <c r="J28" s="43">
        <v>2510</v>
      </c>
      <c r="K28" s="42">
        <f t="shared" si="2"/>
        <v>2505</v>
      </c>
      <c r="L28" s="50">
        <v>2509</v>
      </c>
      <c r="M28" s="49">
        <v>1.3453999999999999</v>
      </c>
      <c r="N28" s="49">
        <v>1.1662999999999999</v>
      </c>
      <c r="O28" s="48">
        <v>147.26</v>
      </c>
      <c r="P28" s="41">
        <f t="shared" si="4"/>
        <v>1864.872900252713</v>
      </c>
      <c r="Q28" s="41">
        <f t="shared" si="5"/>
        <v>1864.872900252713</v>
      </c>
      <c r="R28" s="47">
        <f t="shared" si="3"/>
        <v>2151.2475349395527</v>
      </c>
      <c r="S28" s="46">
        <v>1.3453999999999999</v>
      </c>
    </row>
    <row r="29" spans="2:19" x14ac:dyDescent="0.2">
      <c r="B29" s="40" t="s">
        <v>11</v>
      </c>
      <c r="C29" s="39">
        <f>ROUND(AVERAGE(C9:C28),2)</f>
        <v>2499</v>
      </c>
      <c r="D29" s="38">
        <f>ROUND(AVERAGE(D9:D28),2)</f>
        <v>2509</v>
      </c>
      <c r="E29" s="37">
        <f>ROUND(AVERAGE(C29:D29),2)</f>
        <v>2504</v>
      </c>
      <c r="F29" s="39">
        <f>ROUND(AVERAGE(F9:F28),2)</f>
        <v>2499</v>
      </c>
      <c r="G29" s="38">
        <f>ROUND(AVERAGE(G9:G28),2)</f>
        <v>2509</v>
      </c>
      <c r="H29" s="37">
        <f>ROUND(AVERAGE(F29:G29),2)</f>
        <v>2504</v>
      </c>
      <c r="I29" s="39">
        <f>ROUND(AVERAGE(I9:I28),2)</f>
        <v>2500</v>
      </c>
      <c r="J29" s="38">
        <f>ROUND(AVERAGE(J9:J28),2)</f>
        <v>2510</v>
      </c>
      <c r="K29" s="37">
        <f>ROUND(AVERAGE(I29:J29),2)</f>
        <v>2505</v>
      </c>
      <c r="L29" s="36">
        <f>ROUND(AVERAGE(L9:L28),2)</f>
        <v>2509</v>
      </c>
      <c r="M29" s="35">
        <f>ROUND(AVERAGE(M9:M28),4)</f>
        <v>1.3440000000000001</v>
      </c>
      <c r="N29" s="34">
        <f>ROUND(AVERAGE(N9:N28),4)</f>
        <v>1.1628000000000001</v>
      </c>
      <c r="O29" s="115">
        <f>ROUND(AVERAGE(O9:O28),2)</f>
        <v>147.72999999999999</v>
      </c>
      <c r="P29" s="33">
        <f>AVERAGE(P9:P28)</f>
        <v>1866.9224076874048</v>
      </c>
      <c r="Q29" s="33">
        <f>AVERAGE(Q9:Q28)</f>
        <v>1866.9224076874048</v>
      </c>
      <c r="R29" s="33">
        <f>AVERAGE(R9:R28)</f>
        <v>2157.869178937076</v>
      </c>
      <c r="S29" s="32">
        <f>AVERAGE(S9:S28)</f>
        <v>1.3447800000000001</v>
      </c>
    </row>
    <row r="30" spans="2:19" x14ac:dyDescent="0.2">
      <c r="B30" s="31" t="s">
        <v>12</v>
      </c>
      <c r="C30" s="30">
        <f t="shared" ref="C30:S30" si="6">MAX(C9:C28)</f>
        <v>2499</v>
      </c>
      <c r="D30" s="29">
        <f t="shared" si="6"/>
        <v>2509</v>
      </c>
      <c r="E30" s="28">
        <f t="shared" si="6"/>
        <v>2504</v>
      </c>
      <c r="F30" s="30">
        <f t="shared" si="6"/>
        <v>2499</v>
      </c>
      <c r="G30" s="29">
        <f t="shared" si="6"/>
        <v>2509</v>
      </c>
      <c r="H30" s="28">
        <f t="shared" si="6"/>
        <v>2504</v>
      </c>
      <c r="I30" s="30">
        <f t="shared" si="6"/>
        <v>2500</v>
      </c>
      <c r="J30" s="29">
        <f t="shared" si="6"/>
        <v>2510</v>
      </c>
      <c r="K30" s="28">
        <f t="shared" si="6"/>
        <v>2505</v>
      </c>
      <c r="L30" s="27">
        <f t="shared" si="6"/>
        <v>2509</v>
      </c>
      <c r="M30" s="26">
        <f t="shared" si="6"/>
        <v>1.3576999999999999</v>
      </c>
      <c r="N30" s="25">
        <f t="shared" si="6"/>
        <v>1.1718999999999999</v>
      </c>
      <c r="O30" s="24">
        <f t="shared" si="6"/>
        <v>150.52000000000001</v>
      </c>
      <c r="P30" s="23">
        <f t="shared" si="6"/>
        <v>1906.6798388935329</v>
      </c>
      <c r="Q30" s="23">
        <f t="shared" si="6"/>
        <v>1906.6798388935329</v>
      </c>
      <c r="R30" s="23">
        <f t="shared" si="6"/>
        <v>2199.9123191582639</v>
      </c>
      <c r="S30" s="22">
        <f t="shared" si="6"/>
        <v>1.3585</v>
      </c>
    </row>
    <row r="31" spans="2:19" ht="13.5" thickBot="1" x14ac:dyDescent="0.25">
      <c r="B31" s="21" t="s">
        <v>13</v>
      </c>
      <c r="C31" s="20">
        <f t="shared" ref="C31:S31" si="7">MIN(C9:C28)</f>
        <v>2499</v>
      </c>
      <c r="D31" s="19">
        <f t="shared" si="7"/>
        <v>2509</v>
      </c>
      <c r="E31" s="18">
        <f t="shared" si="7"/>
        <v>2504</v>
      </c>
      <c r="F31" s="20">
        <f t="shared" si="7"/>
        <v>2499</v>
      </c>
      <c r="G31" s="19">
        <f t="shared" si="7"/>
        <v>2509</v>
      </c>
      <c r="H31" s="18">
        <f t="shared" si="7"/>
        <v>2504</v>
      </c>
      <c r="I31" s="20">
        <f t="shared" si="7"/>
        <v>2500</v>
      </c>
      <c r="J31" s="19">
        <f t="shared" si="7"/>
        <v>2510</v>
      </c>
      <c r="K31" s="18">
        <f t="shared" si="7"/>
        <v>2505</v>
      </c>
      <c r="L31" s="17">
        <f t="shared" si="7"/>
        <v>2509</v>
      </c>
      <c r="M31" s="16">
        <f t="shared" si="7"/>
        <v>1.3159000000000001</v>
      </c>
      <c r="N31" s="15">
        <f t="shared" si="7"/>
        <v>1.1405000000000001</v>
      </c>
      <c r="O31" s="14">
        <f t="shared" si="7"/>
        <v>146.5</v>
      </c>
      <c r="P31" s="13">
        <f t="shared" si="7"/>
        <v>1847.978198423805</v>
      </c>
      <c r="Q31" s="13">
        <f t="shared" si="7"/>
        <v>1847.978198423805</v>
      </c>
      <c r="R31" s="13">
        <f t="shared" si="7"/>
        <v>2140.9676593566005</v>
      </c>
      <c r="S31" s="12">
        <f t="shared" si="7"/>
        <v>1.3169999999999999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P9" sqref="P9:Q2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45870</v>
      </c>
    </row>
    <row r="7" spans="1:19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16" t="s">
        <v>4</v>
      </c>
      <c r="M7" s="118" t="s">
        <v>21</v>
      </c>
      <c r="N7" s="119"/>
      <c r="O7" s="120"/>
      <c r="P7" s="121" t="s">
        <v>5</v>
      </c>
      <c r="Q7" s="122"/>
      <c r="R7" s="9" t="s">
        <v>18</v>
      </c>
      <c r="S7" s="116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17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17" t="s">
        <v>20</v>
      </c>
    </row>
    <row r="9" spans="1:19" x14ac:dyDescent="0.2">
      <c r="B9" s="45">
        <v>45870</v>
      </c>
      <c r="C9" s="44">
        <v>2390</v>
      </c>
      <c r="D9" s="43">
        <v>2400</v>
      </c>
      <c r="E9" s="42">
        <f t="shared" ref="E9:E28" si="0">AVERAGE(C9:D9)</f>
        <v>2395</v>
      </c>
      <c r="F9" s="44">
        <v>2390</v>
      </c>
      <c r="G9" s="43">
        <v>2400</v>
      </c>
      <c r="H9" s="42">
        <f t="shared" ref="H9:H28" si="1">AVERAGE(F9:G9)</f>
        <v>2395</v>
      </c>
      <c r="I9" s="44">
        <v>2390</v>
      </c>
      <c r="J9" s="43">
        <v>2400</v>
      </c>
      <c r="K9" s="42">
        <f t="shared" ref="K9:K28" si="2">AVERAGE(I9:J9)</f>
        <v>2395</v>
      </c>
      <c r="L9" s="50">
        <v>2400</v>
      </c>
      <c r="M9" s="49">
        <v>1.3159000000000001</v>
      </c>
      <c r="N9" s="51">
        <v>1.1405000000000001</v>
      </c>
      <c r="O9" s="48">
        <v>150.52000000000001</v>
      </c>
      <c r="P9" s="41">
        <f>D9/M9</f>
        <v>1823.8467968690629</v>
      </c>
      <c r="Q9" s="41">
        <f>G9/M9</f>
        <v>1823.8467968690629</v>
      </c>
      <c r="R9" s="47">
        <f t="shared" ref="R9:R28" si="3">L9/N9</f>
        <v>2104.3402016659356</v>
      </c>
      <c r="S9" s="46">
        <v>1.3169999999999999</v>
      </c>
    </row>
    <row r="10" spans="1:19" x14ac:dyDescent="0.2">
      <c r="B10" s="45">
        <v>45873</v>
      </c>
      <c r="C10" s="44">
        <v>2390</v>
      </c>
      <c r="D10" s="43">
        <v>2400</v>
      </c>
      <c r="E10" s="42">
        <f t="shared" si="0"/>
        <v>2395</v>
      </c>
      <c r="F10" s="44">
        <v>2390</v>
      </c>
      <c r="G10" s="43">
        <v>2400</v>
      </c>
      <c r="H10" s="42">
        <f t="shared" si="1"/>
        <v>2395</v>
      </c>
      <c r="I10" s="44">
        <v>2390</v>
      </c>
      <c r="J10" s="43">
        <v>2400</v>
      </c>
      <c r="K10" s="42">
        <f t="shared" si="2"/>
        <v>2395</v>
      </c>
      <c r="L10" s="50">
        <v>2400</v>
      </c>
      <c r="M10" s="49">
        <v>1.3294999999999999</v>
      </c>
      <c r="N10" s="49">
        <v>1.1567000000000001</v>
      </c>
      <c r="O10" s="48">
        <v>147.35</v>
      </c>
      <c r="P10" s="41">
        <f t="shared" ref="P10:P28" si="4">D10/M10</f>
        <v>1805.189921022941</v>
      </c>
      <c r="Q10" s="41">
        <f t="shared" ref="Q10:Q28" si="5">G10/M10</f>
        <v>1805.189921022941</v>
      </c>
      <c r="R10" s="47">
        <f t="shared" si="3"/>
        <v>2074.8681594190366</v>
      </c>
      <c r="S10" s="46">
        <v>1.3305</v>
      </c>
    </row>
    <row r="11" spans="1:19" x14ac:dyDescent="0.2">
      <c r="B11" s="45">
        <v>45874</v>
      </c>
      <c r="C11" s="44">
        <v>2390</v>
      </c>
      <c r="D11" s="43">
        <v>2400</v>
      </c>
      <c r="E11" s="42">
        <f t="shared" si="0"/>
        <v>2395</v>
      </c>
      <c r="F11" s="44">
        <v>2390</v>
      </c>
      <c r="G11" s="43">
        <v>2400</v>
      </c>
      <c r="H11" s="42">
        <f t="shared" si="1"/>
        <v>2395</v>
      </c>
      <c r="I11" s="44">
        <v>2390</v>
      </c>
      <c r="J11" s="43">
        <v>2400</v>
      </c>
      <c r="K11" s="42">
        <f t="shared" si="2"/>
        <v>2395</v>
      </c>
      <c r="L11" s="50">
        <v>2400</v>
      </c>
      <c r="M11" s="49">
        <v>1.3282</v>
      </c>
      <c r="N11" s="49">
        <v>1.1539999999999999</v>
      </c>
      <c r="O11" s="48">
        <v>147.63999999999999</v>
      </c>
      <c r="P11" s="41">
        <f t="shared" si="4"/>
        <v>1806.9567836169251</v>
      </c>
      <c r="Q11" s="41">
        <f t="shared" si="5"/>
        <v>1806.9567836169251</v>
      </c>
      <c r="R11" s="47">
        <f t="shared" si="3"/>
        <v>2079.7227036395147</v>
      </c>
      <c r="S11" s="46">
        <v>1.3290999999999999</v>
      </c>
    </row>
    <row r="12" spans="1:19" x14ac:dyDescent="0.2">
      <c r="B12" s="45">
        <v>45875</v>
      </c>
      <c r="C12" s="44">
        <v>2390</v>
      </c>
      <c r="D12" s="43">
        <v>2400</v>
      </c>
      <c r="E12" s="42">
        <f t="shared" si="0"/>
        <v>2395</v>
      </c>
      <c r="F12" s="44">
        <v>2390</v>
      </c>
      <c r="G12" s="43">
        <v>2400</v>
      </c>
      <c r="H12" s="42">
        <f t="shared" si="1"/>
        <v>2395</v>
      </c>
      <c r="I12" s="44">
        <v>2390</v>
      </c>
      <c r="J12" s="43">
        <v>2400</v>
      </c>
      <c r="K12" s="42">
        <f t="shared" si="2"/>
        <v>2395</v>
      </c>
      <c r="L12" s="50">
        <v>2400</v>
      </c>
      <c r="M12" s="49">
        <v>1.3318000000000001</v>
      </c>
      <c r="N12" s="49">
        <v>1.1604000000000001</v>
      </c>
      <c r="O12" s="48">
        <v>147.55000000000001</v>
      </c>
      <c r="P12" s="41">
        <f t="shared" si="4"/>
        <v>1802.0723832407266</v>
      </c>
      <c r="Q12" s="41">
        <f t="shared" si="5"/>
        <v>1802.0723832407266</v>
      </c>
      <c r="R12" s="47">
        <f t="shared" si="3"/>
        <v>2068.2523267838674</v>
      </c>
      <c r="S12" s="46">
        <v>1.3328</v>
      </c>
    </row>
    <row r="13" spans="1:19" x14ac:dyDescent="0.2">
      <c r="B13" s="45">
        <v>45876</v>
      </c>
      <c r="C13" s="44">
        <v>2390</v>
      </c>
      <c r="D13" s="43">
        <v>2400</v>
      </c>
      <c r="E13" s="42">
        <f t="shared" si="0"/>
        <v>2395</v>
      </c>
      <c r="F13" s="44">
        <v>2390</v>
      </c>
      <c r="G13" s="43">
        <v>2400</v>
      </c>
      <c r="H13" s="42">
        <f t="shared" si="1"/>
        <v>2395</v>
      </c>
      <c r="I13" s="44">
        <v>2390</v>
      </c>
      <c r="J13" s="43">
        <v>2400</v>
      </c>
      <c r="K13" s="42">
        <f t="shared" si="2"/>
        <v>2395</v>
      </c>
      <c r="L13" s="50">
        <v>2400</v>
      </c>
      <c r="M13" s="49">
        <v>1.3412999999999999</v>
      </c>
      <c r="N13" s="49">
        <v>1.1644000000000001</v>
      </c>
      <c r="O13" s="48">
        <v>147.32</v>
      </c>
      <c r="P13" s="41">
        <f t="shared" si="4"/>
        <v>1789.3088794453142</v>
      </c>
      <c r="Q13" s="41">
        <f t="shared" si="5"/>
        <v>1789.3088794453142</v>
      </c>
      <c r="R13" s="47">
        <f t="shared" si="3"/>
        <v>2061.1473720371005</v>
      </c>
      <c r="S13" s="46">
        <v>1.3422000000000001</v>
      </c>
    </row>
    <row r="14" spans="1:19" x14ac:dyDescent="0.2">
      <c r="B14" s="45">
        <v>45877</v>
      </c>
      <c r="C14" s="44">
        <v>2390</v>
      </c>
      <c r="D14" s="43">
        <v>2400</v>
      </c>
      <c r="E14" s="42">
        <f t="shared" si="0"/>
        <v>2395</v>
      </c>
      <c r="F14" s="44">
        <v>2390</v>
      </c>
      <c r="G14" s="43">
        <v>2400</v>
      </c>
      <c r="H14" s="42">
        <f t="shared" si="1"/>
        <v>2395</v>
      </c>
      <c r="I14" s="44">
        <v>2390</v>
      </c>
      <c r="J14" s="43">
        <v>2400</v>
      </c>
      <c r="K14" s="42">
        <f t="shared" si="2"/>
        <v>2395</v>
      </c>
      <c r="L14" s="50">
        <v>2400</v>
      </c>
      <c r="M14" s="49">
        <v>1.3441000000000001</v>
      </c>
      <c r="N14" s="49">
        <v>1.1644000000000001</v>
      </c>
      <c r="O14" s="48">
        <v>147.81</v>
      </c>
      <c r="P14" s="41">
        <f t="shared" si="4"/>
        <v>1785.5814299531285</v>
      </c>
      <c r="Q14" s="41">
        <f t="shared" si="5"/>
        <v>1785.5814299531285</v>
      </c>
      <c r="R14" s="47">
        <f t="shared" si="3"/>
        <v>2061.1473720371005</v>
      </c>
      <c r="S14" s="46">
        <v>1.345</v>
      </c>
    </row>
    <row r="15" spans="1:19" x14ac:dyDescent="0.2">
      <c r="B15" s="45">
        <v>45880</v>
      </c>
      <c r="C15" s="44">
        <v>2390</v>
      </c>
      <c r="D15" s="43">
        <v>2400</v>
      </c>
      <c r="E15" s="42">
        <f t="shared" si="0"/>
        <v>2395</v>
      </c>
      <c r="F15" s="44">
        <v>2390</v>
      </c>
      <c r="G15" s="43">
        <v>2400</v>
      </c>
      <c r="H15" s="42">
        <f t="shared" si="1"/>
        <v>2395</v>
      </c>
      <c r="I15" s="44">
        <v>2390</v>
      </c>
      <c r="J15" s="43">
        <v>2400</v>
      </c>
      <c r="K15" s="42">
        <f t="shared" si="2"/>
        <v>2395</v>
      </c>
      <c r="L15" s="50">
        <v>2400</v>
      </c>
      <c r="M15" s="49">
        <v>1.343</v>
      </c>
      <c r="N15" s="49">
        <v>1.1629</v>
      </c>
      <c r="O15" s="48">
        <v>147.87</v>
      </c>
      <c r="P15" s="41">
        <f t="shared" si="4"/>
        <v>1787.0439314966493</v>
      </c>
      <c r="Q15" s="41">
        <f t="shared" si="5"/>
        <v>1787.0439314966493</v>
      </c>
      <c r="R15" s="47">
        <f t="shared" si="3"/>
        <v>2063.8060022357899</v>
      </c>
      <c r="S15" s="46">
        <v>1.3439000000000001</v>
      </c>
    </row>
    <row r="16" spans="1:19" x14ac:dyDescent="0.2">
      <c r="B16" s="45">
        <v>45881</v>
      </c>
      <c r="C16" s="44">
        <v>2390</v>
      </c>
      <c r="D16" s="43">
        <v>2400</v>
      </c>
      <c r="E16" s="42">
        <f t="shared" si="0"/>
        <v>2395</v>
      </c>
      <c r="F16" s="44">
        <v>2390</v>
      </c>
      <c r="G16" s="43">
        <v>2400</v>
      </c>
      <c r="H16" s="42">
        <f t="shared" si="1"/>
        <v>2395</v>
      </c>
      <c r="I16" s="44">
        <v>2390</v>
      </c>
      <c r="J16" s="43">
        <v>2400</v>
      </c>
      <c r="K16" s="42">
        <f t="shared" si="2"/>
        <v>2395</v>
      </c>
      <c r="L16" s="50">
        <v>2400</v>
      </c>
      <c r="M16" s="49">
        <v>1.3459000000000001</v>
      </c>
      <c r="N16" s="49">
        <v>1.1606000000000001</v>
      </c>
      <c r="O16" s="48">
        <v>148.44</v>
      </c>
      <c r="P16" s="41">
        <f t="shared" si="4"/>
        <v>1783.1934021844118</v>
      </c>
      <c r="Q16" s="41">
        <f t="shared" si="5"/>
        <v>1783.1934021844118</v>
      </c>
      <c r="R16" s="47">
        <f t="shared" si="3"/>
        <v>2067.8959159055657</v>
      </c>
      <c r="S16" s="46">
        <v>1.3468</v>
      </c>
    </row>
    <row r="17" spans="2:19" x14ac:dyDescent="0.2">
      <c r="B17" s="45">
        <v>45882</v>
      </c>
      <c r="C17" s="44">
        <v>2390</v>
      </c>
      <c r="D17" s="43">
        <v>2400</v>
      </c>
      <c r="E17" s="42">
        <f t="shared" si="0"/>
        <v>2395</v>
      </c>
      <c r="F17" s="44">
        <v>2390</v>
      </c>
      <c r="G17" s="43">
        <v>2400</v>
      </c>
      <c r="H17" s="42">
        <f t="shared" si="1"/>
        <v>2395</v>
      </c>
      <c r="I17" s="44">
        <v>2390</v>
      </c>
      <c r="J17" s="43">
        <v>2400</v>
      </c>
      <c r="K17" s="42">
        <f t="shared" si="2"/>
        <v>2395</v>
      </c>
      <c r="L17" s="50">
        <v>2400</v>
      </c>
      <c r="M17" s="49">
        <v>1.3576999999999999</v>
      </c>
      <c r="N17" s="49">
        <v>1.1718999999999999</v>
      </c>
      <c r="O17" s="48">
        <v>147.29</v>
      </c>
      <c r="P17" s="41">
        <f t="shared" si="4"/>
        <v>1767.6953671650588</v>
      </c>
      <c r="Q17" s="41">
        <f t="shared" si="5"/>
        <v>1767.6953671650588</v>
      </c>
      <c r="R17" s="47">
        <f t="shared" si="3"/>
        <v>2047.956310265381</v>
      </c>
      <c r="S17" s="46">
        <v>1.3585</v>
      </c>
    </row>
    <row r="18" spans="2:19" x14ac:dyDescent="0.2">
      <c r="B18" s="45">
        <v>45883</v>
      </c>
      <c r="C18" s="44">
        <v>2390</v>
      </c>
      <c r="D18" s="43">
        <v>2400</v>
      </c>
      <c r="E18" s="42">
        <f t="shared" si="0"/>
        <v>2395</v>
      </c>
      <c r="F18" s="44">
        <v>2390</v>
      </c>
      <c r="G18" s="43">
        <v>2400</v>
      </c>
      <c r="H18" s="42">
        <f t="shared" si="1"/>
        <v>2395</v>
      </c>
      <c r="I18" s="44">
        <v>2390</v>
      </c>
      <c r="J18" s="43">
        <v>2400</v>
      </c>
      <c r="K18" s="42">
        <f t="shared" si="2"/>
        <v>2395</v>
      </c>
      <c r="L18" s="50">
        <v>2400</v>
      </c>
      <c r="M18" s="49">
        <v>1.3573999999999999</v>
      </c>
      <c r="N18" s="49">
        <v>1.1686000000000001</v>
      </c>
      <c r="O18" s="48">
        <v>146.5</v>
      </c>
      <c r="P18" s="41">
        <f t="shared" si="4"/>
        <v>1768.0860468542803</v>
      </c>
      <c r="Q18" s="41">
        <f t="shared" si="5"/>
        <v>1768.0860468542803</v>
      </c>
      <c r="R18" s="47">
        <f t="shared" si="3"/>
        <v>2053.7395173712134</v>
      </c>
      <c r="S18" s="46">
        <v>1.3581000000000001</v>
      </c>
    </row>
    <row r="19" spans="2:19" x14ac:dyDescent="0.2">
      <c r="B19" s="45">
        <v>45884</v>
      </c>
      <c r="C19" s="44">
        <v>2390</v>
      </c>
      <c r="D19" s="43">
        <v>2400</v>
      </c>
      <c r="E19" s="42">
        <f t="shared" si="0"/>
        <v>2395</v>
      </c>
      <c r="F19" s="44">
        <v>2390</v>
      </c>
      <c r="G19" s="43">
        <v>2400</v>
      </c>
      <c r="H19" s="42">
        <f t="shared" si="1"/>
        <v>2395</v>
      </c>
      <c r="I19" s="44">
        <v>2390</v>
      </c>
      <c r="J19" s="43">
        <v>2400</v>
      </c>
      <c r="K19" s="42">
        <f t="shared" si="2"/>
        <v>2395</v>
      </c>
      <c r="L19" s="50">
        <v>2400</v>
      </c>
      <c r="M19" s="49">
        <v>1.3560000000000001</v>
      </c>
      <c r="N19" s="49">
        <v>1.1688000000000001</v>
      </c>
      <c r="O19" s="48">
        <v>146.99</v>
      </c>
      <c r="P19" s="41">
        <f t="shared" si="4"/>
        <v>1769.9115044247787</v>
      </c>
      <c r="Q19" s="41">
        <f t="shared" si="5"/>
        <v>1769.9115044247787</v>
      </c>
      <c r="R19" s="47">
        <f t="shared" si="3"/>
        <v>2053.3880903490758</v>
      </c>
      <c r="S19" s="46">
        <v>1.3560000000000001</v>
      </c>
    </row>
    <row r="20" spans="2:19" x14ac:dyDescent="0.2">
      <c r="B20" s="45">
        <v>45887</v>
      </c>
      <c r="C20" s="44">
        <v>2390</v>
      </c>
      <c r="D20" s="43">
        <v>2400</v>
      </c>
      <c r="E20" s="42">
        <f t="shared" si="0"/>
        <v>2395</v>
      </c>
      <c r="F20" s="44">
        <v>2390</v>
      </c>
      <c r="G20" s="43">
        <v>2400</v>
      </c>
      <c r="H20" s="42">
        <f t="shared" si="1"/>
        <v>2395</v>
      </c>
      <c r="I20" s="44">
        <v>2390</v>
      </c>
      <c r="J20" s="43">
        <v>2400</v>
      </c>
      <c r="K20" s="42">
        <f t="shared" si="2"/>
        <v>2395</v>
      </c>
      <c r="L20" s="50">
        <v>2400</v>
      </c>
      <c r="M20" s="49">
        <v>1.3537999999999999</v>
      </c>
      <c r="N20" s="49">
        <v>1.1675</v>
      </c>
      <c r="O20" s="48">
        <v>147.56</v>
      </c>
      <c r="P20" s="41">
        <f t="shared" si="4"/>
        <v>1772.7877086718868</v>
      </c>
      <c r="Q20" s="41">
        <f t="shared" si="5"/>
        <v>1772.7877086718868</v>
      </c>
      <c r="R20" s="47">
        <f t="shared" si="3"/>
        <v>2055.6745182012846</v>
      </c>
      <c r="S20" s="46">
        <v>1.3546</v>
      </c>
    </row>
    <row r="21" spans="2:19" x14ac:dyDescent="0.2">
      <c r="B21" s="45">
        <v>45888</v>
      </c>
      <c r="C21" s="44">
        <v>2390</v>
      </c>
      <c r="D21" s="43">
        <v>2400</v>
      </c>
      <c r="E21" s="42">
        <f t="shared" si="0"/>
        <v>2395</v>
      </c>
      <c r="F21" s="44">
        <v>2390</v>
      </c>
      <c r="G21" s="43">
        <v>2400</v>
      </c>
      <c r="H21" s="42">
        <f t="shared" si="1"/>
        <v>2395</v>
      </c>
      <c r="I21" s="44">
        <v>2390</v>
      </c>
      <c r="J21" s="43">
        <v>2400</v>
      </c>
      <c r="K21" s="42">
        <f t="shared" si="2"/>
        <v>2395</v>
      </c>
      <c r="L21" s="50">
        <v>2400</v>
      </c>
      <c r="M21" s="49">
        <v>1.3522000000000001</v>
      </c>
      <c r="N21" s="49">
        <v>1.1686000000000001</v>
      </c>
      <c r="O21" s="48">
        <v>147.72</v>
      </c>
      <c r="P21" s="41">
        <f t="shared" si="4"/>
        <v>1774.8853719863926</v>
      </c>
      <c r="Q21" s="41">
        <f t="shared" si="5"/>
        <v>1774.8853719863926</v>
      </c>
      <c r="R21" s="47">
        <f t="shared" si="3"/>
        <v>2053.7395173712134</v>
      </c>
      <c r="S21" s="46">
        <v>1.353</v>
      </c>
    </row>
    <row r="22" spans="2:19" x14ac:dyDescent="0.2">
      <c r="B22" s="45">
        <v>45889</v>
      </c>
      <c r="C22" s="44">
        <v>2390</v>
      </c>
      <c r="D22" s="43">
        <v>2400</v>
      </c>
      <c r="E22" s="42">
        <f t="shared" si="0"/>
        <v>2395</v>
      </c>
      <c r="F22" s="44">
        <v>2390</v>
      </c>
      <c r="G22" s="43">
        <v>2400</v>
      </c>
      <c r="H22" s="42">
        <f t="shared" si="1"/>
        <v>2395</v>
      </c>
      <c r="I22" s="44">
        <v>2390</v>
      </c>
      <c r="J22" s="43">
        <v>2400</v>
      </c>
      <c r="K22" s="42">
        <f t="shared" si="2"/>
        <v>2395</v>
      </c>
      <c r="L22" s="50">
        <v>2400</v>
      </c>
      <c r="M22" s="49">
        <v>1.3472999999999999</v>
      </c>
      <c r="N22" s="49">
        <v>1.1641999999999999</v>
      </c>
      <c r="O22" s="48">
        <v>147.55000000000001</v>
      </c>
      <c r="P22" s="41">
        <f t="shared" si="4"/>
        <v>1781.3404586951681</v>
      </c>
      <c r="Q22" s="41">
        <f t="shared" si="5"/>
        <v>1781.3404586951681</v>
      </c>
      <c r="R22" s="47">
        <f t="shared" si="3"/>
        <v>2061.5014602302012</v>
      </c>
      <c r="S22" s="46">
        <v>1.3481000000000001</v>
      </c>
    </row>
    <row r="23" spans="2:19" x14ac:dyDescent="0.2">
      <c r="B23" s="45">
        <v>45890</v>
      </c>
      <c r="C23" s="44">
        <v>2390</v>
      </c>
      <c r="D23" s="43">
        <v>2400</v>
      </c>
      <c r="E23" s="42">
        <f t="shared" si="0"/>
        <v>2395</v>
      </c>
      <c r="F23" s="44">
        <v>2390</v>
      </c>
      <c r="G23" s="43">
        <v>2400</v>
      </c>
      <c r="H23" s="42">
        <f t="shared" si="1"/>
        <v>2395</v>
      </c>
      <c r="I23" s="44">
        <v>2390</v>
      </c>
      <c r="J23" s="43">
        <v>2400</v>
      </c>
      <c r="K23" s="42">
        <f t="shared" si="2"/>
        <v>2395</v>
      </c>
      <c r="L23" s="50">
        <v>2400</v>
      </c>
      <c r="M23" s="49">
        <v>1.3454999999999999</v>
      </c>
      <c r="N23" s="49">
        <v>1.1640999999999999</v>
      </c>
      <c r="O23" s="48">
        <v>147.93</v>
      </c>
      <c r="P23" s="41">
        <f t="shared" si="4"/>
        <v>1783.7235228539578</v>
      </c>
      <c r="Q23" s="41">
        <f t="shared" si="5"/>
        <v>1783.7235228539578</v>
      </c>
      <c r="R23" s="47">
        <f t="shared" si="3"/>
        <v>2061.6785499527532</v>
      </c>
      <c r="S23" s="46">
        <v>1.3463000000000001</v>
      </c>
    </row>
    <row r="24" spans="2:19" x14ac:dyDescent="0.2">
      <c r="B24" s="45">
        <v>45891</v>
      </c>
      <c r="C24" s="44">
        <v>2390</v>
      </c>
      <c r="D24" s="43">
        <v>2400</v>
      </c>
      <c r="E24" s="42">
        <f t="shared" si="0"/>
        <v>2395</v>
      </c>
      <c r="F24" s="44">
        <v>2390</v>
      </c>
      <c r="G24" s="43">
        <v>2400</v>
      </c>
      <c r="H24" s="42">
        <f t="shared" si="1"/>
        <v>2395</v>
      </c>
      <c r="I24" s="44">
        <v>2390</v>
      </c>
      <c r="J24" s="43">
        <v>2400</v>
      </c>
      <c r="K24" s="42">
        <f t="shared" si="2"/>
        <v>2395</v>
      </c>
      <c r="L24" s="50">
        <v>2400</v>
      </c>
      <c r="M24" s="49">
        <v>1.3415999999999999</v>
      </c>
      <c r="N24" s="49">
        <v>1.1605000000000001</v>
      </c>
      <c r="O24" s="48">
        <v>148.71</v>
      </c>
      <c r="P24" s="41">
        <f t="shared" si="4"/>
        <v>1788.9087656529518</v>
      </c>
      <c r="Q24" s="41">
        <f t="shared" si="5"/>
        <v>1788.9087656529518</v>
      </c>
      <c r="R24" s="47">
        <f t="shared" si="3"/>
        <v>2068.0741059887978</v>
      </c>
      <c r="S24" s="46">
        <v>1.3425</v>
      </c>
    </row>
    <row r="25" spans="2:19" x14ac:dyDescent="0.2">
      <c r="B25" s="45">
        <v>45895</v>
      </c>
      <c r="C25" s="44">
        <v>2390</v>
      </c>
      <c r="D25" s="43">
        <v>2400</v>
      </c>
      <c r="E25" s="42">
        <f t="shared" si="0"/>
        <v>2395</v>
      </c>
      <c r="F25" s="44">
        <v>2390</v>
      </c>
      <c r="G25" s="43">
        <v>2400</v>
      </c>
      <c r="H25" s="42">
        <f t="shared" si="1"/>
        <v>2395</v>
      </c>
      <c r="I25" s="44">
        <v>2390</v>
      </c>
      <c r="J25" s="43">
        <v>2400</v>
      </c>
      <c r="K25" s="42">
        <f t="shared" si="2"/>
        <v>2395</v>
      </c>
      <c r="L25" s="50">
        <v>2400</v>
      </c>
      <c r="M25" s="49">
        <v>1.3489</v>
      </c>
      <c r="N25" s="49">
        <v>1.1654</v>
      </c>
      <c r="O25" s="48">
        <v>147.46</v>
      </c>
      <c r="P25" s="41">
        <f t="shared" si="4"/>
        <v>1779.2275187189562</v>
      </c>
      <c r="Q25" s="41">
        <f t="shared" si="5"/>
        <v>1779.2275187189562</v>
      </c>
      <c r="R25" s="47">
        <f t="shared" si="3"/>
        <v>2059.378754075854</v>
      </c>
      <c r="S25" s="46">
        <v>1.3496999999999999</v>
      </c>
    </row>
    <row r="26" spans="2:19" x14ac:dyDescent="0.2">
      <c r="B26" s="45">
        <v>45896</v>
      </c>
      <c r="C26" s="44">
        <v>2390</v>
      </c>
      <c r="D26" s="43">
        <v>2400</v>
      </c>
      <c r="E26" s="42">
        <f t="shared" si="0"/>
        <v>2395</v>
      </c>
      <c r="F26" s="44">
        <v>2390</v>
      </c>
      <c r="G26" s="43">
        <v>2400</v>
      </c>
      <c r="H26" s="42">
        <f t="shared" si="1"/>
        <v>2395</v>
      </c>
      <c r="I26" s="44">
        <v>2390</v>
      </c>
      <c r="J26" s="43">
        <v>2400</v>
      </c>
      <c r="K26" s="42">
        <f t="shared" si="2"/>
        <v>2395</v>
      </c>
      <c r="L26" s="50">
        <v>2400</v>
      </c>
      <c r="M26" s="49">
        <v>1.3431</v>
      </c>
      <c r="N26" s="49">
        <v>1.1587000000000001</v>
      </c>
      <c r="O26" s="48">
        <v>148.15</v>
      </c>
      <c r="P26" s="41">
        <f t="shared" si="4"/>
        <v>1786.9108778199688</v>
      </c>
      <c r="Q26" s="41">
        <f t="shared" si="5"/>
        <v>1786.9108778199688</v>
      </c>
      <c r="R26" s="47">
        <f t="shared" si="3"/>
        <v>2071.2867869163715</v>
      </c>
      <c r="S26" s="46">
        <v>1.3439000000000001</v>
      </c>
    </row>
    <row r="27" spans="2:19" x14ac:dyDescent="0.2">
      <c r="B27" s="45">
        <v>45897</v>
      </c>
      <c r="C27" s="44">
        <v>2390</v>
      </c>
      <c r="D27" s="43">
        <v>2400</v>
      </c>
      <c r="E27" s="42">
        <f t="shared" si="0"/>
        <v>2395</v>
      </c>
      <c r="F27" s="44">
        <v>2390</v>
      </c>
      <c r="G27" s="43">
        <v>2400</v>
      </c>
      <c r="H27" s="42">
        <f t="shared" si="1"/>
        <v>2395</v>
      </c>
      <c r="I27" s="44">
        <v>2390</v>
      </c>
      <c r="J27" s="43">
        <v>2400</v>
      </c>
      <c r="K27" s="42">
        <f t="shared" si="2"/>
        <v>2395</v>
      </c>
      <c r="L27" s="50">
        <v>2400</v>
      </c>
      <c r="M27" s="49">
        <v>1.3514999999999999</v>
      </c>
      <c r="N27" s="49">
        <v>1.1667000000000001</v>
      </c>
      <c r="O27" s="48">
        <v>146.93</v>
      </c>
      <c r="P27" s="41">
        <f t="shared" si="4"/>
        <v>1775.8046614872364</v>
      </c>
      <c r="Q27" s="41">
        <f t="shared" si="5"/>
        <v>1775.8046614872364</v>
      </c>
      <c r="R27" s="47">
        <f t="shared" si="3"/>
        <v>2057.084083311905</v>
      </c>
      <c r="S27" s="46">
        <v>1.3522000000000001</v>
      </c>
    </row>
    <row r="28" spans="2:19" x14ac:dyDescent="0.2">
      <c r="B28" s="45">
        <v>45898</v>
      </c>
      <c r="C28" s="44">
        <v>2390</v>
      </c>
      <c r="D28" s="43">
        <v>2400</v>
      </c>
      <c r="E28" s="42">
        <f t="shared" si="0"/>
        <v>2395</v>
      </c>
      <c r="F28" s="44">
        <v>2390</v>
      </c>
      <c r="G28" s="43">
        <v>2400</v>
      </c>
      <c r="H28" s="42">
        <f t="shared" si="1"/>
        <v>2395</v>
      </c>
      <c r="I28" s="44">
        <v>2390</v>
      </c>
      <c r="J28" s="43">
        <v>2400</v>
      </c>
      <c r="K28" s="42">
        <f t="shared" si="2"/>
        <v>2395</v>
      </c>
      <c r="L28" s="50">
        <v>2400</v>
      </c>
      <c r="M28" s="49">
        <v>1.3453999999999999</v>
      </c>
      <c r="N28" s="49">
        <v>1.1662999999999999</v>
      </c>
      <c r="O28" s="48">
        <v>147.26</v>
      </c>
      <c r="P28" s="41">
        <f t="shared" si="4"/>
        <v>1783.8561022744166</v>
      </c>
      <c r="Q28" s="41">
        <f t="shared" si="5"/>
        <v>1783.8561022744166</v>
      </c>
      <c r="R28" s="47">
        <f t="shared" si="3"/>
        <v>2057.7895910143188</v>
      </c>
      <c r="S28" s="46">
        <v>1.3453999999999999</v>
      </c>
    </row>
    <row r="29" spans="2:19" x14ac:dyDescent="0.2">
      <c r="B29" s="40" t="s">
        <v>11</v>
      </c>
      <c r="C29" s="39">
        <f>ROUND(AVERAGE(C9:C28),2)</f>
        <v>2390</v>
      </c>
      <c r="D29" s="38">
        <f>ROUND(AVERAGE(D9:D28),2)</f>
        <v>2400</v>
      </c>
      <c r="E29" s="37">
        <f>ROUND(AVERAGE(C29:D29),2)</f>
        <v>2395</v>
      </c>
      <c r="F29" s="39">
        <f>ROUND(AVERAGE(F9:F28),2)</f>
        <v>2390</v>
      </c>
      <c r="G29" s="38">
        <f>ROUND(AVERAGE(G9:G28),2)</f>
        <v>2400</v>
      </c>
      <c r="H29" s="37">
        <f>ROUND(AVERAGE(F29:G29),2)</f>
        <v>2395</v>
      </c>
      <c r="I29" s="39">
        <f>ROUND(AVERAGE(I9:I28),2)</f>
        <v>2390</v>
      </c>
      <c r="J29" s="38">
        <f>ROUND(AVERAGE(J9:J28),2)</f>
        <v>2400</v>
      </c>
      <c r="K29" s="37">
        <f>ROUND(AVERAGE(I29:J29),2)</f>
        <v>2395</v>
      </c>
      <c r="L29" s="36">
        <f>ROUND(AVERAGE(L9:L28),2)</f>
        <v>2400</v>
      </c>
      <c r="M29" s="35">
        <f>ROUND(AVERAGE(M9:M28),4)</f>
        <v>1.3440000000000001</v>
      </c>
      <c r="N29" s="34">
        <f>ROUND(AVERAGE(N9:N28),4)</f>
        <v>1.1628000000000001</v>
      </c>
      <c r="O29" s="115">
        <f>ROUND(AVERAGE(O9:O28),2)</f>
        <v>147.72999999999999</v>
      </c>
      <c r="P29" s="33">
        <f>AVERAGE(P9:P28)</f>
        <v>1785.8165717217107</v>
      </c>
      <c r="Q29" s="33">
        <f>AVERAGE(Q9:Q28)</f>
        <v>1785.8165717217107</v>
      </c>
      <c r="R29" s="33">
        <f>AVERAGE(R9:R28)</f>
        <v>2064.1235669386142</v>
      </c>
      <c r="S29" s="32">
        <f>AVERAGE(S9:S28)</f>
        <v>1.3447800000000001</v>
      </c>
    </row>
    <row r="30" spans="2:19" x14ac:dyDescent="0.2">
      <c r="B30" s="31" t="s">
        <v>12</v>
      </c>
      <c r="C30" s="30">
        <f t="shared" ref="C30:S30" si="6">MAX(C9:C28)</f>
        <v>2390</v>
      </c>
      <c r="D30" s="29">
        <f t="shared" si="6"/>
        <v>2400</v>
      </c>
      <c r="E30" s="28">
        <f t="shared" si="6"/>
        <v>2395</v>
      </c>
      <c r="F30" s="30">
        <f t="shared" si="6"/>
        <v>2390</v>
      </c>
      <c r="G30" s="29">
        <f t="shared" si="6"/>
        <v>2400</v>
      </c>
      <c r="H30" s="28">
        <f t="shared" si="6"/>
        <v>2395</v>
      </c>
      <c r="I30" s="30">
        <f t="shared" si="6"/>
        <v>2390</v>
      </c>
      <c r="J30" s="29">
        <f t="shared" si="6"/>
        <v>2400</v>
      </c>
      <c r="K30" s="28">
        <f t="shared" si="6"/>
        <v>2395</v>
      </c>
      <c r="L30" s="27">
        <f t="shared" si="6"/>
        <v>2400</v>
      </c>
      <c r="M30" s="26">
        <f t="shared" si="6"/>
        <v>1.3576999999999999</v>
      </c>
      <c r="N30" s="25">
        <f t="shared" si="6"/>
        <v>1.1718999999999999</v>
      </c>
      <c r="O30" s="24">
        <f t="shared" si="6"/>
        <v>150.52000000000001</v>
      </c>
      <c r="P30" s="23">
        <f t="shared" si="6"/>
        <v>1823.8467968690629</v>
      </c>
      <c r="Q30" s="23">
        <f t="shared" si="6"/>
        <v>1823.8467968690629</v>
      </c>
      <c r="R30" s="23">
        <f t="shared" si="6"/>
        <v>2104.3402016659356</v>
      </c>
      <c r="S30" s="22">
        <f t="shared" si="6"/>
        <v>1.3585</v>
      </c>
    </row>
    <row r="31" spans="2:19" ht="13.5" thickBot="1" x14ac:dyDescent="0.25">
      <c r="B31" s="21" t="s">
        <v>13</v>
      </c>
      <c r="C31" s="20">
        <f t="shared" ref="C31:S31" si="7">MIN(C9:C28)</f>
        <v>2390</v>
      </c>
      <c r="D31" s="19">
        <f t="shared" si="7"/>
        <v>2400</v>
      </c>
      <c r="E31" s="18">
        <f t="shared" si="7"/>
        <v>2395</v>
      </c>
      <c r="F31" s="20">
        <f t="shared" si="7"/>
        <v>2390</v>
      </c>
      <c r="G31" s="19">
        <f t="shared" si="7"/>
        <v>2400</v>
      </c>
      <c r="H31" s="18">
        <f t="shared" si="7"/>
        <v>2395</v>
      </c>
      <c r="I31" s="20">
        <f t="shared" si="7"/>
        <v>2390</v>
      </c>
      <c r="J31" s="19">
        <f t="shared" si="7"/>
        <v>2400</v>
      </c>
      <c r="K31" s="18">
        <f t="shared" si="7"/>
        <v>2395</v>
      </c>
      <c r="L31" s="17">
        <f t="shared" si="7"/>
        <v>2400</v>
      </c>
      <c r="M31" s="16">
        <f t="shared" si="7"/>
        <v>1.3159000000000001</v>
      </c>
      <c r="N31" s="15">
        <f t="shared" si="7"/>
        <v>1.1405000000000001</v>
      </c>
      <c r="O31" s="14">
        <f t="shared" si="7"/>
        <v>146.5</v>
      </c>
      <c r="P31" s="13">
        <f t="shared" si="7"/>
        <v>1767.6953671650588</v>
      </c>
      <c r="Q31" s="13">
        <f t="shared" si="7"/>
        <v>1767.6953671650588</v>
      </c>
      <c r="R31" s="13">
        <f t="shared" si="7"/>
        <v>2047.956310265381</v>
      </c>
      <c r="S31" s="12">
        <f t="shared" si="7"/>
        <v>1.3169999999999999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V9" sqref="V9:W2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45870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45870</v>
      </c>
      <c r="C9" s="44">
        <v>2544</v>
      </c>
      <c r="D9" s="43">
        <v>2545</v>
      </c>
      <c r="E9" s="42">
        <f t="shared" ref="E9:E28" si="0">AVERAGE(C9:D9)</f>
        <v>2544.5</v>
      </c>
      <c r="F9" s="44">
        <v>2546</v>
      </c>
      <c r="G9" s="43">
        <v>2547</v>
      </c>
      <c r="H9" s="42">
        <f t="shared" ref="H9:H28" si="1">AVERAGE(F9:G9)</f>
        <v>2546.5</v>
      </c>
      <c r="I9" s="44">
        <v>2593</v>
      </c>
      <c r="J9" s="43">
        <v>2598</v>
      </c>
      <c r="K9" s="42">
        <f t="shared" ref="K9:K28" si="2">AVERAGE(I9:J9)</f>
        <v>2595.5</v>
      </c>
      <c r="L9" s="44">
        <v>2628</v>
      </c>
      <c r="M9" s="43">
        <v>2633</v>
      </c>
      <c r="N9" s="42">
        <f t="shared" ref="N9:N28" si="3">AVERAGE(L9:M9)</f>
        <v>2630.5</v>
      </c>
      <c r="O9" s="44">
        <v>2658</v>
      </c>
      <c r="P9" s="43">
        <v>2663</v>
      </c>
      <c r="Q9" s="42">
        <f t="shared" ref="Q9:Q28" si="4">AVERAGE(O9:P9)</f>
        <v>2660.5</v>
      </c>
      <c r="R9" s="50">
        <v>2545</v>
      </c>
      <c r="S9" s="49">
        <v>1.3159000000000001</v>
      </c>
      <c r="T9" s="51">
        <v>1.1405000000000001</v>
      </c>
      <c r="U9" s="48">
        <v>150.52000000000001</v>
      </c>
      <c r="V9" s="41">
        <f>D9/S9</f>
        <v>1934.0375408465688</v>
      </c>
      <c r="W9" s="41">
        <f>G9/S9</f>
        <v>1935.557413177293</v>
      </c>
      <c r="X9" s="47">
        <f t="shared" ref="X9:X28" si="5">R9/T9</f>
        <v>2231.4774221832527</v>
      </c>
      <c r="Y9" s="46">
        <v>1.3169999999999999</v>
      </c>
    </row>
    <row r="10" spans="1:25" x14ac:dyDescent="0.2">
      <c r="B10" s="45">
        <v>45873</v>
      </c>
      <c r="C10" s="44">
        <v>2574.5</v>
      </c>
      <c r="D10" s="43">
        <v>2575</v>
      </c>
      <c r="E10" s="42">
        <f t="shared" si="0"/>
        <v>2574.75</v>
      </c>
      <c r="F10" s="44">
        <v>2568</v>
      </c>
      <c r="G10" s="43">
        <v>2570</v>
      </c>
      <c r="H10" s="42">
        <f t="shared" si="1"/>
        <v>2569</v>
      </c>
      <c r="I10" s="44">
        <v>2618</v>
      </c>
      <c r="J10" s="43">
        <v>2623</v>
      </c>
      <c r="K10" s="42">
        <f t="shared" si="2"/>
        <v>2620.5</v>
      </c>
      <c r="L10" s="44">
        <v>2658</v>
      </c>
      <c r="M10" s="43">
        <v>2663</v>
      </c>
      <c r="N10" s="42">
        <f t="shared" si="3"/>
        <v>2660.5</v>
      </c>
      <c r="O10" s="44">
        <v>2683</v>
      </c>
      <c r="P10" s="43">
        <v>2688</v>
      </c>
      <c r="Q10" s="42">
        <f t="shared" si="4"/>
        <v>2685.5</v>
      </c>
      <c r="R10" s="50">
        <v>2575</v>
      </c>
      <c r="S10" s="49">
        <v>1.3294999999999999</v>
      </c>
      <c r="T10" s="49">
        <v>1.1567000000000001</v>
      </c>
      <c r="U10" s="48">
        <v>147.35</v>
      </c>
      <c r="V10" s="41">
        <f t="shared" ref="V10:V28" si="6">D10/S10</f>
        <v>1936.8183527641972</v>
      </c>
      <c r="W10" s="41">
        <f t="shared" ref="W10:W28" si="7">G10/S10</f>
        <v>1933.0575404287326</v>
      </c>
      <c r="X10" s="47">
        <f t="shared" si="5"/>
        <v>2226.1606293766749</v>
      </c>
      <c r="Y10" s="46">
        <v>1.3305</v>
      </c>
    </row>
    <row r="11" spans="1:25" x14ac:dyDescent="0.2">
      <c r="B11" s="45">
        <v>45874</v>
      </c>
      <c r="C11" s="44">
        <v>2567.5</v>
      </c>
      <c r="D11" s="43">
        <v>2568</v>
      </c>
      <c r="E11" s="42">
        <f t="shared" si="0"/>
        <v>2567.75</v>
      </c>
      <c r="F11" s="44">
        <v>2566</v>
      </c>
      <c r="G11" s="43">
        <v>2568</v>
      </c>
      <c r="H11" s="42">
        <f t="shared" si="1"/>
        <v>2567</v>
      </c>
      <c r="I11" s="44">
        <v>2625</v>
      </c>
      <c r="J11" s="43">
        <v>2630</v>
      </c>
      <c r="K11" s="42">
        <f t="shared" si="2"/>
        <v>2627.5</v>
      </c>
      <c r="L11" s="44">
        <v>2663</v>
      </c>
      <c r="M11" s="43">
        <v>2668</v>
      </c>
      <c r="N11" s="42">
        <f t="shared" si="3"/>
        <v>2665.5</v>
      </c>
      <c r="O11" s="44">
        <v>2688</v>
      </c>
      <c r="P11" s="43">
        <v>2693</v>
      </c>
      <c r="Q11" s="42">
        <f t="shared" si="4"/>
        <v>2690.5</v>
      </c>
      <c r="R11" s="50">
        <v>2568</v>
      </c>
      <c r="S11" s="49">
        <v>1.3282</v>
      </c>
      <c r="T11" s="49">
        <v>1.1539999999999999</v>
      </c>
      <c r="U11" s="48">
        <v>147.63999999999999</v>
      </c>
      <c r="V11" s="41">
        <f t="shared" si="6"/>
        <v>1933.4437584701097</v>
      </c>
      <c r="W11" s="41">
        <f t="shared" si="7"/>
        <v>1933.4437584701097</v>
      </c>
      <c r="X11" s="47">
        <f t="shared" si="5"/>
        <v>2225.3032928942807</v>
      </c>
      <c r="Y11" s="46">
        <v>1.3290999999999999</v>
      </c>
    </row>
    <row r="12" spans="1:25" x14ac:dyDescent="0.2">
      <c r="B12" s="45">
        <v>45875</v>
      </c>
      <c r="C12" s="44">
        <v>2589</v>
      </c>
      <c r="D12" s="43">
        <v>2589.5</v>
      </c>
      <c r="E12" s="42">
        <f t="shared" si="0"/>
        <v>2589.25</v>
      </c>
      <c r="F12" s="44">
        <v>2591</v>
      </c>
      <c r="G12" s="43">
        <v>2591.5</v>
      </c>
      <c r="H12" s="42">
        <f t="shared" si="1"/>
        <v>2591.25</v>
      </c>
      <c r="I12" s="44">
        <v>2652</v>
      </c>
      <c r="J12" s="43">
        <v>2657</v>
      </c>
      <c r="K12" s="42">
        <f t="shared" si="2"/>
        <v>2654.5</v>
      </c>
      <c r="L12" s="44">
        <v>2690</v>
      </c>
      <c r="M12" s="43">
        <v>2695</v>
      </c>
      <c r="N12" s="42">
        <f t="shared" si="3"/>
        <v>2692.5</v>
      </c>
      <c r="O12" s="44">
        <v>2715</v>
      </c>
      <c r="P12" s="43">
        <v>2720</v>
      </c>
      <c r="Q12" s="42">
        <f t="shared" si="4"/>
        <v>2717.5</v>
      </c>
      <c r="R12" s="50">
        <v>2589.5</v>
      </c>
      <c r="S12" s="49">
        <v>1.3318000000000001</v>
      </c>
      <c r="T12" s="49">
        <v>1.1604000000000001</v>
      </c>
      <c r="U12" s="48">
        <v>147.55000000000001</v>
      </c>
      <c r="V12" s="41">
        <f t="shared" si="6"/>
        <v>1944.3610151674425</v>
      </c>
      <c r="W12" s="41">
        <f t="shared" si="7"/>
        <v>1945.8627421534763</v>
      </c>
      <c r="X12" s="47">
        <f t="shared" si="5"/>
        <v>2231.5580834195102</v>
      </c>
      <c r="Y12" s="46">
        <v>1.3328</v>
      </c>
    </row>
    <row r="13" spans="1:25" x14ac:dyDescent="0.2">
      <c r="B13" s="45">
        <v>45876</v>
      </c>
      <c r="C13" s="44">
        <v>2616.5</v>
      </c>
      <c r="D13" s="43">
        <v>2617</v>
      </c>
      <c r="E13" s="42">
        <f t="shared" si="0"/>
        <v>2616.75</v>
      </c>
      <c r="F13" s="44">
        <v>2617</v>
      </c>
      <c r="G13" s="43">
        <v>2619</v>
      </c>
      <c r="H13" s="42">
        <f t="shared" si="1"/>
        <v>2618</v>
      </c>
      <c r="I13" s="44">
        <v>2670</v>
      </c>
      <c r="J13" s="43">
        <v>2675</v>
      </c>
      <c r="K13" s="42">
        <f t="shared" si="2"/>
        <v>2672.5</v>
      </c>
      <c r="L13" s="44">
        <v>2702</v>
      </c>
      <c r="M13" s="43">
        <v>2707</v>
      </c>
      <c r="N13" s="42">
        <f t="shared" si="3"/>
        <v>2704.5</v>
      </c>
      <c r="O13" s="44">
        <v>2727</v>
      </c>
      <c r="P13" s="43">
        <v>2732</v>
      </c>
      <c r="Q13" s="42">
        <f t="shared" si="4"/>
        <v>2729.5</v>
      </c>
      <c r="R13" s="50">
        <v>2617</v>
      </c>
      <c r="S13" s="49">
        <v>1.3412999999999999</v>
      </c>
      <c r="T13" s="49">
        <v>1.1644000000000001</v>
      </c>
      <c r="U13" s="48">
        <v>147.32</v>
      </c>
      <c r="V13" s="41">
        <f t="shared" si="6"/>
        <v>1951.0922239618283</v>
      </c>
      <c r="W13" s="41">
        <f t="shared" si="7"/>
        <v>1952.5833146946993</v>
      </c>
      <c r="X13" s="47">
        <f t="shared" si="5"/>
        <v>2247.509446925455</v>
      </c>
      <c r="Y13" s="46">
        <v>1.3422000000000001</v>
      </c>
    </row>
    <row r="14" spans="1:25" x14ac:dyDescent="0.2">
      <c r="B14" s="45">
        <v>45877</v>
      </c>
      <c r="C14" s="44">
        <v>2608.5</v>
      </c>
      <c r="D14" s="43">
        <v>2609</v>
      </c>
      <c r="E14" s="42">
        <f t="shared" si="0"/>
        <v>2608.75</v>
      </c>
      <c r="F14" s="44">
        <v>2610</v>
      </c>
      <c r="G14" s="43">
        <v>2610.5</v>
      </c>
      <c r="H14" s="42">
        <f t="shared" si="1"/>
        <v>2610.25</v>
      </c>
      <c r="I14" s="44">
        <v>2658</v>
      </c>
      <c r="J14" s="43">
        <v>2663</v>
      </c>
      <c r="K14" s="42">
        <f t="shared" si="2"/>
        <v>2660.5</v>
      </c>
      <c r="L14" s="44">
        <v>2693</v>
      </c>
      <c r="M14" s="43">
        <v>2698</v>
      </c>
      <c r="N14" s="42">
        <f t="shared" si="3"/>
        <v>2695.5</v>
      </c>
      <c r="O14" s="44">
        <v>2720</v>
      </c>
      <c r="P14" s="43">
        <v>2725</v>
      </c>
      <c r="Q14" s="42">
        <f t="shared" si="4"/>
        <v>2722.5</v>
      </c>
      <c r="R14" s="50">
        <v>2609</v>
      </c>
      <c r="S14" s="49">
        <v>1.3441000000000001</v>
      </c>
      <c r="T14" s="49">
        <v>1.1644000000000001</v>
      </c>
      <c r="U14" s="48">
        <v>147.81</v>
      </c>
      <c r="V14" s="41">
        <f t="shared" si="6"/>
        <v>1941.0758128115467</v>
      </c>
      <c r="W14" s="41">
        <f t="shared" si="7"/>
        <v>1942.1918012052674</v>
      </c>
      <c r="X14" s="47">
        <f t="shared" si="5"/>
        <v>2240.6389556853314</v>
      </c>
      <c r="Y14" s="46">
        <v>1.345</v>
      </c>
    </row>
    <row r="15" spans="1:25" x14ac:dyDescent="0.2">
      <c r="B15" s="45">
        <v>45880</v>
      </c>
      <c r="C15" s="44">
        <v>2585.5</v>
      </c>
      <c r="D15" s="43">
        <v>2586.5</v>
      </c>
      <c r="E15" s="42">
        <f t="shared" si="0"/>
        <v>2586</v>
      </c>
      <c r="F15" s="44">
        <v>2591</v>
      </c>
      <c r="G15" s="43">
        <v>2591.5</v>
      </c>
      <c r="H15" s="42">
        <f t="shared" si="1"/>
        <v>2591.25</v>
      </c>
      <c r="I15" s="44">
        <v>2643</v>
      </c>
      <c r="J15" s="43">
        <v>2648</v>
      </c>
      <c r="K15" s="42">
        <f t="shared" si="2"/>
        <v>2645.5</v>
      </c>
      <c r="L15" s="44">
        <v>2678</v>
      </c>
      <c r="M15" s="43">
        <v>2683</v>
      </c>
      <c r="N15" s="42">
        <f t="shared" si="3"/>
        <v>2680.5</v>
      </c>
      <c r="O15" s="44">
        <v>2698</v>
      </c>
      <c r="P15" s="43">
        <v>2703</v>
      </c>
      <c r="Q15" s="42">
        <f t="shared" si="4"/>
        <v>2700.5</v>
      </c>
      <c r="R15" s="50">
        <v>2586.5</v>
      </c>
      <c r="S15" s="49">
        <v>1.343</v>
      </c>
      <c r="T15" s="49">
        <v>1.1629</v>
      </c>
      <c r="U15" s="48">
        <v>147.87</v>
      </c>
      <c r="V15" s="41">
        <f t="shared" si="6"/>
        <v>1925.9121370067014</v>
      </c>
      <c r="W15" s="41">
        <f t="shared" si="7"/>
        <v>1929.6351451973194</v>
      </c>
      <c r="X15" s="47">
        <f t="shared" si="5"/>
        <v>2224.1809269928626</v>
      </c>
      <c r="Y15" s="46">
        <v>1.3439000000000001</v>
      </c>
    </row>
    <row r="16" spans="1:25" x14ac:dyDescent="0.2">
      <c r="B16" s="45">
        <v>45881</v>
      </c>
      <c r="C16" s="44">
        <v>2603</v>
      </c>
      <c r="D16" s="43">
        <v>2605</v>
      </c>
      <c r="E16" s="42">
        <f t="shared" si="0"/>
        <v>2604</v>
      </c>
      <c r="F16" s="44">
        <v>2610</v>
      </c>
      <c r="G16" s="43">
        <v>2610.5</v>
      </c>
      <c r="H16" s="42">
        <f t="shared" si="1"/>
        <v>2610.25</v>
      </c>
      <c r="I16" s="44">
        <v>2658</v>
      </c>
      <c r="J16" s="43">
        <v>2663</v>
      </c>
      <c r="K16" s="42">
        <f t="shared" si="2"/>
        <v>2660.5</v>
      </c>
      <c r="L16" s="44">
        <v>2692</v>
      </c>
      <c r="M16" s="43">
        <v>2697</v>
      </c>
      <c r="N16" s="42">
        <f t="shared" si="3"/>
        <v>2694.5</v>
      </c>
      <c r="O16" s="44">
        <v>2713</v>
      </c>
      <c r="P16" s="43">
        <v>2718</v>
      </c>
      <c r="Q16" s="42">
        <f t="shared" si="4"/>
        <v>2715.5</v>
      </c>
      <c r="R16" s="50">
        <v>2605</v>
      </c>
      <c r="S16" s="49">
        <v>1.3459000000000001</v>
      </c>
      <c r="T16" s="49">
        <v>1.1606000000000001</v>
      </c>
      <c r="U16" s="48">
        <v>148.44</v>
      </c>
      <c r="V16" s="41">
        <f t="shared" si="6"/>
        <v>1935.5078386209971</v>
      </c>
      <c r="W16" s="41">
        <f t="shared" si="7"/>
        <v>1939.5943235010029</v>
      </c>
      <c r="X16" s="47">
        <f t="shared" si="5"/>
        <v>2244.5286920558328</v>
      </c>
      <c r="Y16" s="46">
        <v>1.3468</v>
      </c>
    </row>
    <row r="17" spans="2:25" x14ac:dyDescent="0.2">
      <c r="B17" s="45">
        <v>45882</v>
      </c>
      <c r="C17" s="44">
        <v>2625</v>
      </c>
      <c r="D17" s="43">
        <v>2626</v>
      </c>
      <c r="E17" s="42">
        <f t="shared" si="0"/>
        <v>2625.5</v>
      </c>
      <c r="F17" s="44">
        <v>2629.5</v>
      </c>
      <c r="G17" s="43">
        <v>2630</v>
      </c>
      <c r="H17" s="42">
        <f t="shared" si="1"/>
        <v>2629.75</v>
      </c>
      <c r="I17" s="44">
        <v>2670</v>
      </c>
      <c r="J17" s="43">
        <v>2675</v>
      </c>
      <c r="K17" s="42">
        <f t="shared" si="2"/>
        <v>2672.5</v>
      </c>
      <c r="L17" s="44">
        <v>2700</v>
      </c>
      <c r="M17" s="43">
        <v>2705</v>
      </c>
      <c r="N17" s="42">
        <f t="shared" si="3"/>
        <v>2702.5</v>
      </c>
      <c r="O17" s="44">
        <v>2723</v>
      </c>
      <c r="P17" s="43">
        <v>2728</v>
      </c>
      <c r="Q17" s="42">
        <f t="shared" si="4"/>
        <v>2725.5</v>
      </c>
      <c r="R17" s="50">
        <v>2626</v>
      </c>
      <c r="S17" s="49">
        <v>1.3576999999999999</v>
      </c>
      <c r="T17" s="49">
        <v>1.1718999999999999</v>
      </c>
      <c r="U17" s="48">
        <v>147.29</v>
      </c>
      <c r="V17" s="41">
        <f t="shared" si="6"/>
        <v>1934.1533475731017</v>
      </c>
      <c r="W17" s="41">
        <f t="shared" si="7"/>
        <v>1937.0995065183768</v>
      </c>
      <c r="X17" s="47">
        <f t="shared" si="5"/>
        <v>2240.8055294820379</v>
      </c>
      <c r="Y17" s="46">
        <v>1.3585</v>
      </c>
    </row>
    <row r="18" spans="2:25" x14ac:dyDescent="0.2">
      <c r="B18" s="45">
        <v>45883</v>
      </c>
      <c r="C18" s="44">
        <v>2607.5</v>
      </c>
      <c r="D18" s="43">
        <v>2608.5</v>
      </c>
      <c r="E18" s="42">
        <f t="shared" si="0"/>
        <v>2608</v>
      </c>
      <c r="F18" s="44">
        <v>2608</v>
      </c>
      <c r="G18" s="43">
        <v>2608.5</v>
      </c>
      <c r="H18" s="42">
        <f t="shared" si="1"/>
        <v>2608.25</v>
      </c>
      <c r="I18" s="44">
        <v>2653</v>
      </c>
      <c r="J18" s="43">
        <v>2658</v>
      </c>
      <c r="K18" s="42">
        <f t="shared" si="2"/>
        <v>2655.5</v>
      </c>
      <c r="L18" s="44">
        <v>2688</v>
      </c>
      <c r="M18" s="43">
        <v>2693</v>
      </c>
      <c r="N18" s="42">
        <f t="shared" si="3"/>
        <v>2690.5</v>
      </c>
      <c r="O18" s="44">
        <v>2710</v>
      </c>
      <c r="P18" s="43">
        <v>2715</v>
      </c>
      <c r="Q18" s="42">
        <f t="shared" si="4"/>
        <v>2712.5</v>
      </c>
      <c r="R18" s="50">
        <v>2608.5</v>
      </c>
      <c r="S18" s="49">
        <v>1.3573999999999999</v>
      </c>
      <c r="T18" s="49">
        <v>1.1686000000000001</v>
      </c>
      <c r="U18" s="48">
        <v>146.5</v>
      </c>
      <c r="V18" s="41">
        <f t="shared" si="6"/>
        <v>1921.6885221747459</v>
      </c>
      <c r="W18" s="41">
        <f t="shared" si="7"/>
        <v>1921.6885221747459</v>
      </c>
      <c r="X18" s="47">
        <f t="shared" si="5"/>
        <v>2232.1581379428376</v>
      </c>
      <c r="Y18" s="46">
        <v>1.3581000000000001</v>
      </c>
    </row>
    <row r="19" spans="2:25" x14ac:dyDescent="0.2">
      <c r="B19" s="45">
        <v>45884</v>
      </c>
      <c r="C19" s="44">
        <v>2599</v>
      </c>
      <c r="D19" s="43">
        <v>2600</v>
      </c>
      <c r="E19" s="42">
        <f t="shared" si="0"/>
        <v>2599.5</v>
      </c>
      <c r="F19" s="44">
        <v>2601.5</v>
      </c>
      <c r="G19" s="43">
        <v>2602</v>
      </c>
      <c r="H19" s="42">
        <f t="shared" si="1"/>
        <v>2601.75</v>
      </c>
      <c r="I19" s="44">
        <v>2648</v>
      </c>
      <c r="J19" s="43">
        <v>2653</v>
      </c>
      <c r="K19" s="42">
        <f t="shared" si="2"/>
        <v>2650.5</v>
      </c>
      <c r="L19" s="44">
        <v>2685</v>
      </c>
      <c r="M19" s="43">
        <v>2690</v>
      </c>
      <c r="N19" s="42">
        <f t="shared" si="3"/>
        <v>2687.5</v>
      </c>
      <c r="O19" s="44">
        <v>2710</v>
      </c>
      <c r="P19" s="43">
        <v>2715</v>
      </c>
      <c r="Q19" s="42">
        <f t="shared" si="4"/>
        <v>2712.5</v>
      </c>
      <c r="R19" s="50">
        <v>2600</v>
      </c>
      <c r="S19" s="49">
        <v>1.3560000000000001</v>
      </c>
      <c r="T19" s="49">
        <v>1.1688000000000001</v>
      </c>
      <c r="U19" s="48">
        <v>146.99</v>
      </c>
      <c r="V19" s="41">
        <f t="shared" si="6"/>
        <v>1917.4041297935103</v>
      </c>
      <c r="W19" s="41">
        <f t="shared" si="7"/>
        <v>1918.8790560471975</v>
      </c>
      <c r="X19" s="47">
        <f t="shared" si="5"/>
        <v>2224.5037645448324</v>
      </c>
      <c r="Y19" s="46">
        <v>1.3560000000000001</v>
      </c>
    </row>
    <row r="20" spans="2:25" x14ac:dyDescent="0.2">
      <c r="B20" s="45">
        <v>45887</v>
      </c>
      <c r="C20" s="44">
        <v>2586</v>
      </c>
      <c r="D20" s="43">
        <v>2586.5</v>
      </c>
      <c r="E20" s="42">
        <f t="shared" si="0"/>
        <v>2586.25</v>
      </c>
      <c r="F20" s="44">
        <v>2582</v>
      </c>
      <c r="G20" s="43">
        <v>2583</v>
      </c>
      <c r="H20" s="42">
        <f t="shared" si="1"/>
        <v>2582.5</v>
      </c>
      <c r="I20" s="44">
        <v>2630</v>
      </c>
      <c r="J20" s="43">
        <v>2635</v>
      </c>
      <c r="K20" s="42">
        <f t="shared" si="2"/>
        <v>2632.5</v>
      </c>
      <c r="L20" s="44">
        <v>2667</v>
      </c>
      <c r="M20" s="43">
        <v>2672</v>
      </c>
      <c r="N20" s="42">
        <f t="shared" si="3"/>
        <v>2669.5</v>
      </c>
      <c r="O20" s="44">
        <v>2692</v>
      </c>
      <c r="P20" s="43">
        <v>2697</v>
      </c>
      <c r="Q20" s="42">
        <f t="shared" si="4"/>
        <v>2694.5</v>
      </c>
      <c r="R20" s="50">
        <v>2586.5</v>
      </c>
      <c r="S20" s="49">
        <v>1.3537999999999999</v>
      </c>
      <c r="T20" s="49">
        <v>1.1675</v>
      </c>
      <c r="U20" s="48">
        <v>147.56</v>
      </c>
      <c r="V20" s="41">
        <f t="shared" si="6"/>
        <v>1910.5480868665979</v>
      </c>
      <c r="W20" s="41">
        <f t="shared" si="7"/>
        <v>1907.9627714581181</v>
      </c>
      <c r="X20" s="47">
        <f t="shared" si="5"/>
        <v>2215.4175588865096</v>
      </c>
      <c r="Y20" s="46">
        <v>1.3546</v>
      </c>
    </row>
    <row r="21" spans="2:25" x14ac:dyDescent="0.2">
      <c r="B21" s="45">
        <v>45888</v>
      </c>
      <c r="C21" s="44">
        <v>2571.5</v>
      </c>
      <c r="D21" s="43">
        <v>2572.5</v>
      </c>
      <c r="E21" s="42">
        <f t="shared" si="0"/>
        <v>2572</v>
      </c>
      <c r="F21" s="44">
        <v>2573</v>
      </c>
      <c r="G21" s="43">
        <v>2574</v>
      </c>
      <c r="H21" s="42">
        <f t="shared" si="1"/>
        <v>2573.5</v>
      </c>
      <c r="I21" s="44">
        <v>2623</v>
      </c>
      <c r="J21" s="43">
        <v>2628</v>
      </c>
      <c r="K21" s="42">
        <f t="shared" si="2"/>
        <v>2625.5</v>
      </c>
      <c r="L21" s="44">
        <v>2667</v>
      </c>
      <c r="M21" s="43">
        <v>2672</v>
      </c>
      <c r="N21" s="42">
        <f t="shared" si="3"/>
        <v>2669.5</v>
      </c>
      <c r="O21" s="44">
        <v>2692</v>
      </c>
      <c r="P21" s="43">
        <v>2697</v>
      </c>
      <c r="Q21" s="42">
        <f t="shared" si="4"/>
        <v>2694.5</v>
      </c>
      <c r="R21" s="50">
        <v>2572.5</v>
      </c>
      <c r="S21" s="49">
        <v>1.3522000000000001</v>
      </c>
      <c r="T21" s="49">
        <v>1.1686000000000001</v>
      </c>
      <c r="U21" s="48">
        <v>147.72</v>
      </c>
      <c r="V21" s="41">
        <f t="shared" si="6"/>
        <v>1902.4552580979143</v>
      </c>
      <c r="W21" s="41">
        <f t="shared" si="7"/>
        <v>1903.564561455406</v>
      </c>
      <c r="X21" s="47">
        <f t="shared" si="5"/>
        <v>2201.3520451822692</v>
      </c>
      <c r="Y21" s="46">
        <v>1.353</v>
      </c>
    </row>
    <row r="22" spans="2:25" x14ac:dyDescent="0.2">
      <c r="B22" s="45">
        <v>45889</v>
      </c>
      <c r="C22" s="44">
        <v>2566</v>
      </c>
      <c r="D22" s="43">
        <v>2567</v>
      </c>
      <c r="E22" s="42">
        <f t="shared" si="0"/>
        <v>2566.5</v>
      </c>
      <c r="F22" s="44">
        <v>2567.5</v>
      </c>
      <c r="G22" s="43">
        <v>2568</v>
      </c>
      <c r="H22" s="42">
        <f t="shared" si="1"/>
        <v>2567.75</v>
      </c>
      <c r="I22" s="44">
        <v>2622</v>
      </c>
      <c r="J22" s="43">
        <v>2627</v>
      </c>
      <c r="K22" s="42">
        <f t="shared" si="2"/>
        <v>2624.5</v>
      </c>
      <c r="L22" s="44">
        <v>2665</v>
      </c>
      <c r="M22" s="43">
        <v>2670</v>
      </c>
      <c r="N22" s="42">
        <f t="shared" si="3"/>
        <v>2667.5</v>
      </c>
      <c r="O22" s="44">
        <v>2695</v>
      </c>
      <c r="P22" s="43">
        <v>2700</v>
      </c>
      <c r="Q22" s="42">
        <f t="shared" si="4"/>
        <v>2697.5</v>
      </c>
      <c r="R22" s="50">
        <v>2567</v>
      </c>
      <c r="S22" s="49">
        <v>1.3472999999999999</v>
      </c>
      <c r="T22" s="49">
        <v>1.1641999999999999</v>
      </c>
      <c r="U22" s="48">
        <v>147.55000000000001</v>
      </c>
      <c r="V22" s="41">
        <f t="shared" si="6"/>
        <v>1905.2920656127069</v>
      </c>
      <c r="W22" s="41">
        <f t="shared" si="7"/>
        <v>1906.0342908038299</v>
      </c>
      <c r="X22" s="47">
        <f t="shared" si="5"/>
        <v>2204.9476035045527</v>
      </c>
      <c r="Y22" s="46">
        <v>1.3481000000000001</v>
      </c>
    </row>
    <row r="23" spans="2:25" x14ac:dyDescent="0.2">
      <c r="B23" s="45">
        <v>45890</v>
      </c>
      <c r="C23" s="44">
        <v>2570</v>
      </c>
      <c r="D23" s="43">
        <v>2570.5</v>
      </c>
      <c r="E23" s="42">
        <f t="shared" si="0"/>
        <v>2570.25</v>
      </c>
      <c r="F23" s="44">
        <v>2571</v>
      </c>
      <c r="G23" s="43">
        <v>2571.5</v>
      </c>
      <c r="H23" s="42">
        <f t="shared" si="1"/>
        <v>2571.25</v>
      </c>
      <c r="I23" s="44">
        <v>2623</v>
      </c>
      <c r="J23" s="43">
        <v>2628</v>
      </c>
      <c r="K23" s="42">
        <f t="shared" si="2"/>
        <v>2625.5</v>
      </c>
      <c r="L23" s="44">
        <v>2665</v>
      </c>
      <c r="M23" s="43">
        <v>2670</v>
      </c>
      <c r="N23" s="42">
        <f t="shared" si="3"/>
        <v>2667.5</v>
      </c>
      <c r="O23" s="44">
        <v>2695</v>
      </c>
      <c r="P23" s="43">
        <v>2700</v>
      </c>
      <c r="Q23" s="42">
        <f t="shared" si="4"/>
        <v>2697.5</v>
      </c>
      <c r="R23" s="50">
        <v>2570.5</v>
      </c>
      <c r="S23" s="49">
        <v>1.3454999999999999</v>
      </c>
      <c r="T23" s="49">
        <v>1.1640999999999999</v>
      </c>
      <c r="U23" s="48">
        <v>147.93</v>
      </c>
      <c r="V23" s="41">
        <f t="shared" si="6"/>
        <v>1910.4422147900409</v>
      </c>
      <c r="W23" s="41">
        <f t="shared" si="7"/>
        <v>1911.1854329245634</v>
      </c>
      <c r="X23" s="47">
        <f t="shared" si="5"/>
        <v>2208.1436302723137</v>
      </c>
      <c r="Y23" s="46">
        <v>1.3463000000000001</v>
      </c>
    </row>
    <row r="24" spans="2:25" x14ac:dyDescent="0.2">
      <c r="B24" s="45">
        <v>45891</v>
      </c>
      <c r="C24" s="44">
        <v>2588.5</v>
      </c>
      <c r="D24" s="43">
        <v>2589</v>
      </c>
      <c r="E24" s="42">
        <f t="shared" si="0"/>
        <v>2588.75</v>
      </c>
      <c r="F24" s="44">
        <v>2586.5</v>
      </c>
      <c r="G24" s="43">
        <v>2587.5</v>
      </c>
      <c r="H24" s="42">
        <f t="shared" si="1"/>
        <v>2587</v>
      </c>
      <c r="I24" s="44">
        <v>2637</v>
      </c>
      <c r="J24" s="43">
        <v>2642</v>
      </c>
      <c r="K24" s="42">
        <f t="shared" si="2"/>
        <v>2639.5</v>
      </c>
      <c r="L24" s="44">
        <v>2680</v>
      </c>
      <c r="M24" s="43">
        <v>2685</v>
      </c>
      <c r="N24" s="42">
        <f t="shared" si="3"/>
        <v>2682.5</v>
      </c>
      <c r="O24" s="44">
        <v>2710</v>
      </c>
      <c r="P24" s="43">
        <v>2715</v>
      </c>
      <c r="Q24" s="42">
        <f t="shared" si="4"/>
        <v>2712.5</v>
      </c>
      <c r="R24" s="50">
        <v>2589</v>
      </c>
      <c r="S24" s="49">
        <v>1.3415999999999999</v>
      </c>
      <c r="T24" s="49">
        <v>1.1605000000000001</v>
      </c>
      <c r="U24" s="48">
        <v>148.71</v>
      </c>
      <c r="V24" s="41">
        <f t="shared" si="6"/>
        <v>1929.7853309481218</v>
      </c>
      <c r="W24" s="41">
        <f t="shared" si="7"/>
        <v>1928.6672629695886</v>
      </c>
      <c r="X24" s="47">
        <f t="shared" si="5"/>
        <v>2230.9349418354154</v>
      </c>
      <c r="Y24" s="46">
        <v>1.3425</v>
      </c>
    </row>
    <row r="25" spans="2:25" x14ac:dyDescent="0.2">
      <c r="B25" s="45">
        <v>45895</v>
      </c>
      <c r="C25" s="44">
        <v>2611</v>
      </c>
      <c r="D25" s="43">
        <v>2611.5</v>
      </c>
      <c r="E25" s="42">
        <f t="shared" si="0"/>
        <v>2611.25</v>
      </c>
      <c r="F25" s="44">
        <v>2607</v>
      </c>
      <c r="G25" s="43">
        <v>2609</v>
      </c>
      <c r="H25" s="42">
        <f t="shared" si="1"/>
        <v>2608</v>
      </c>
      <c r="I25" s="44">
        <v>2655</v>
      </c>
      <c r="J25" s="43">
        <v>2660</v>
      </c>
      <c r="K25" s="42">
        <f t="shared" si="2"/>
        <v>2657.5</v>
      </c>
      <c r="L25" s="44">
        <v>2698</v>
      </c>
      <c r="M25" s="43">
        <v>2703</v>
      </c>
      <c r="N25" s="42">
        <f t="shared" si="3"/>
        <v>2700.5</v>
      </c>
      <c r="O25" s="44">
        <v>2728</v>
      </c>
      <c r="P25" s="43">
        <v>2733</v>
      </c>
      <c r="Q25" s="42">
        <f t="shared" si="4"/>
        <v>2730.5</v>
      </c>
      <c r="R25" s="50">
        <v>2611.5</v>
      </c>
      <c r="S25" s="49">
        <v>1.3489</v>
      </c>
      <c r="T25" s="49">
        <v>1.1654</v>
      </c>
      <c r="U25" s="48">
        <v>147.46</v>
      </c>
      <c r="V25" s="41">
        <f t="shared" si="6"/>
        <v>1936.0219438060642</v>
      </c>
      <c r="W25" s="41">
        <f t="shared" si="7"/>
        <v>1934.1685818073986</v>
      </c>
      <c r="X25" s="47">
        <f t="shared" si="5"/>
        <v>2240.8615067787882</v>
      </c>
      <c r="Y25" s="46">
        <v>1.3496999999999999</v>
      </c>
    </row>
    <row r="26" spans="2:25" x14ac:dyDescent="0.2">
      <c r="B26" s="45">
        <v>45896</v>
      </c>
      <c r="C26" s="44">
        <v>2616</v>
      </c>
      <c r="D26" s="43">
        <v>2618</v>
      </c>
      <c r="E26" s="42">
        <f t="shared" si="0"/>
        <v>2617</v>
      </c>
      <c r="F26" s="44">
        <v>2616</v>
      </c>
      <c r="G26" s="43">
        <v>2616.5</v>
      </c>
      <c r="H26" s="42">
        <f t="shared" si="1"/>
        <v>2616.25</v>
      </c>
      <c r="I26" s="44">
        <v>2662</v>
      </c>
      <c r="J26" s="43">
        <v>2667</v>
      </c>
      <c r="K26" s="42">
        <f t="shared" si="2"/>
        <v>2664.5</v>
      </c>
      <c r="L26" s="44">
        <v>2703</v>
      </c>
      <c r="M26" s="43">
        <v>2708</v>
      </c>
      <c r="N26" s="42">
        <f t="shared" si="3"/>
        <v>2705.5</v>
      </c>
      <c r="O26" s="44">
        <v>2733</v>
      </c>
      <c r="P26" s="43">
        <v>2738</v>
      </c>
      <c r="Q26" s="42">
        <f t="shared" si="4"/>
        <v>2735.5</v>
      </c>
      <c r="R26" s="50">
        <v>2618</v>
      </c>
      <c r="S26" s="49">
        <v>1.3431</v>
      </c>
      <c r="T26" s="49">
        <v>1.1587000000000001</v>
      </c>
      <c r="U26" s="48">
        <v>148.15</v>
      </c>
      <c r="V26" s="41">
        <f t="shared" si="6"/>
        <v>1949.2219492219492</v>
      </c>
      <c r="W26" s="41">
        <f t="shared" si="7"/>
        <v>1948.1051299233118</v>
      </c>
      <c r="X26" s="47">
        <f t="shared" si="5"/>
        <v>2259.4286700612756</v>
      </c>
      <c r="Y26" s="46">
        <v>1.3439000000000001</v>
      </c>
    </row>
    <row r="27" spans="2:25" x14ac:dyDescent="0.2">
      <c r="B27" s="45">
        <v>45897</v>
      </c>
      <c r="C27" s="44">
        <v>2614</v>
      </c>
      <c r="D27" s="43">
        <v>2615</v>
      </c>
      <c r="E27" s="42">
        <f t="shared" si="0"/>
        <v>2614.5</v>
      </c>
      <c r="F27" s="44">
        <v>2609.5</v>
      </c>
      <c r="G27" s="43">
        <v>2610</v>
      </c>
      <c r="H27" s="42">
        <f t="shared" si="1"/>
        <v>2609.75</v>
      </c>
      <c r="I27" s="44">
        <v>2655</v>
      </c>
      <c r="J27" s="43">
        <v>2660</v>
      </c>
      <c r="K27" s="42">
        <f t="shared" si="2"/>
        <v>2657.5</v>
      </c>
      <c r="L27" s="44">
        <v>2695</v>
      </c>
      <c r="M27" s="43">
        <v>2700</v>
      </c>
      <c r="N27" s="42">
        <f t="shared" si="3"/>
        <v>2697.5</v>
      </c>
      <c r="O27" s="44">
        <v>2725</v>
      </c>
      <c r="P27" s="43">
        <v>2730</v>
      </c>
      <c r="Q27" s="42">
        <f t="shared" si="4"/>
        <v>2727.5</v>
      </c>
      <c r="R27" s="50">
        <v>2615</v>
      </c>
      <c r="S27" s="49">
        <v>1.3514999999999999</v>
      </c>
      <c r="T27" s="49">
        <v>1.1667000000000001</v>
      </c>
      <c r="U27" s="48">
        <v>146.93</v>
      </c>
      <c r="V27" s="41">
        <f t="shared" si="6"/>
        <v>1934.8871624121348</v>
      </c>
      <c r="W27" s="41">
        <f t="shared" si="7"/>
        <v>1931.1875693673696</v>
      </c>
      <c r="X27" s="47">
        <f t="shared" si="5"/>
        <v>2241.3645324419299</v>
      </c>
      <c r="Y27" s="46">
        <v>1.3522000000000001</v>
      </c>
    </row>
    <row r="28" spans="2:25" x14ac:dyDescent="0.2">
      <c r="B28" s="45">
        <v>45898</v>
      </c>
      <c r="C28" s="44">
        <v>2620</v>
      </c>
      <c r="D28" s="43">
        <v>2621</v>
      </c>
      <c r="E28" s="42">
        <f t="shared" si="0"/>
        <v>2620.5</v>
      </c>
      <c r="F28" s="44">
        <v>2615</v>
      </c>
      <c r="G28" s="43">
        <v>2615.5</v>
      </c>
      <c r="H28" s="42">
        <f t="shared" si="1"/>
        <v>2615.25</v>
      </c>
      <c r="I28" s="44">
        <v>2660</v>
      </c>
      <c r="J28" s="43">
        <v>2665</v>
      </c>
      <c r="K28" s="42">
        <f t="shared" si="2"/>
        <v>2662.5</v>
      </c>
      <c r="L28" s="44">
        <v>2700</v>
      </c>
      <c r="M28" s="43">
        <v>2705</v>
      </c>
      <c r="N28" s="42">
        <f t="shared" si="3"/>
        <v>2702.5</v>
      </c>
      <c r="O28" s="44">
        <v>2730</v>
      </c>
      <c r="P28" s="43">
        <v>2735</v>
      </c>
      <c r="Q28" s="42">
        <f t="shared" si="4"/>
        <v>2732.5</v>
      </c>
      <c r="R28" s="50">
        <v>2621</v>
      </c>
      <c r="S28" s="49">
        <v>1.3453999999999999</v>
      </c>
      <c r="T28" s="49">
        <v>1.1662999999999999</v>
      </c>
      <c r="U28" s="48">
        <v>147.26</v>
      </c>
      <c r="V28" s="41">
        <f t="shared" si="6"/>
        <v>1948.1195183588525</v>
      </c>
      <c r="W28" s="41">
        <f t="shared" si="7"/>
        <v>1944.0315147911404</v>
      </c>
      <c r="X28" s="47">
        <f t="shared" si="5"/>
        <v>2247.2777158535541</v>
      </c>
      <c r="Y28" s="46">
        <v>1.3453999999999999</v>
      </c>
    </row>
    <row r="29" spans="2:25" x14ac:dyDescent="0.2">
      <c r="B29" s="40" t="s">
        <v>11</v>
      </c>
      <c r="C29" s="39">
        <f>ROUND(AVERAGE(C9:C28),2)</f>
        <v>2593.15</v>
      </c>
      <c r="D29" s="38">
        <f>ROUND(AVERAGE(D9:D28),2)</f>
        <v>2594.0300000000002</v>
      </c>
      <c r="E29" s="37">
        <f>ROUND(AVERAGE(C29:D29),2)</f>
        <v>2593.59</v>
      </c>
      <c r="F29" s="39">
        <f>ROUND(AVERAGE(F9:F28),2)</f>
        <v>2593.2800000000002</v>
      </c>
      <c r="G29" s="38">
        <f>ROUND(AVERAGE(G9:G28),2)</f>
        <v>2594.1799999999998</v>
      </c>
      <c r="H29" s="37">
        <f>ROUND(AVERAGE(F29:G29),2)</f>
        <v>2593.73</v>
      </c>
      <c r="I29" s="39">
        <f>ROUND(AVERAGE(I9:I28),2)</f>
        <v>2642.75</v>
      </c>
      <c r="J29" s="38">
        <f>ROUND(AVERAGE(J9:J28),2)</f>
        <v>2647.75</v>
      </c>
      <c r="K29" s="37">
        <f>ROUND(AVERAGE(I29:J29),2)</f>
        <v>2645.25</v>
      </c>
      <c r="L29" s="39">
        <f>ROUND(AVERAGE(L9:L28),2)</f>
        <v>2680.85</v>
      </c>
      <c r="M29" s="38">
        <f>ROUND(AVERAGE(M9:M28),2)</f>
        <v>2685.85</v>
      </c>
      <c r="N29" s="37">
        <f>ROUND(AVERAGE(L29:M29),2)</f>
        <v>2683.35</v>
      </c>
      <c r="O29" s="39">
        <f>ROUND(AVERAGE(O9:O28),2)</f>
        <v>2707.25</v>
      </c>
      <c r="P29" s="38">
        <f>ROUND(AVERAGE(P9:P28),2)</f>
        <v>2712.25</v>
      </c>
      <c r="Q29" s="37">
        <f>ROUND(AVERAGE(O29:P29),2)</f>
        <v>2709.75</v>
      </c>
      <c r="R29" s="36">
        <f>ROUND(AVERAGE(R9:R28),2)</f>
        <v>2594.0300000000002</v>
      </c>
      <c r="S29" s="35">
        <f>ROUND(AVERAGE(S9:S28),4)</f>
        <v>1.3440000000000001</v>
      </c>
      <c r="T29" s="34">
        <f>ROUND(AVERAGE(T9:T28),4)</f>
        <v>1.1628000000000001</v>
      </c>
      <c r="U29" s="115">
        <f>ROUND(AVERAGE(U9:U28),2)</f>
        <v>147.72999999999999</v>
      </c>
      <c r="V29" s="33">
        <f>AVERAGE(V9:V28)</f>
        <v>1930.1134104652567</v>
      </c>
      <c r="W29" s="33">
        <f>AVERAGE(W9:W28)</f>
        <v>1930.2250119534474</v>
      </c>
      <c r="X29" s="33">
        <f>AVERAGE(X9:X28)</f>
        <v>2230.9276543159758</v>
      </c>
      <c r="Y29" s="32">
        <f>AVERAGE(Y9:Y28)</f>
        <v>1.3447800000000001</v>
      </c>
    </row>
    <row r="30" spans="2:25" x14ac:dyDescent="0.2">
      <c r="B30" s="31" t="s">
        <v>12</v>
      </c>
      <c r="C30" s="30">
        <f t="shared" ref="C30:Y30" si="8">MAX(C9:C28)</f>
        <v>2625</v>
      </c>
      <c r="D30" s="29">
        <f t="shared" si="8"/>
        <v>2626</v>
      </c>
      <c r="E30" s="28">
        <f t="shared" si="8"/>
        <v>2625.5</v>
      </c>
      <c r="F30" s="30">
        <f t="shared" si="8"/>
        <v>2629.5</v>
      </c>
      <c r="G30" s="29">
        <f t="shared" si="8"/>
        <v>2630</v>
      </c>
      <c r="H30" s="28">
        <f t="shared" si="8"/>
        <v>2629.75</v>
      </c>
      <c r="I30" s="30">
        <f t="shared" si="8"/>
        <v>2670</v>
      </c>
      <c r="J30" s="29">
        <f t="shared" si="8"/>
        <v>2675</v>
      </c>
      <c r="K30" s="28">
        <f t="shared" si="8"/>
        <v>2672.5</v>
      </c>
      <c r="L30" s="30">
        <f t="shared" si="8"/>
        <v>2703</v>
      </c>
      <c r="M30" s="29">
        <f t="shared" si="8"/>
        <v>2708</v>
      </c>
      <c r="N30" s="28">
        <f t="shared" si="8"/>
        <v>2705.5</v>
      </c>
      <c r="O30" s="30">
        <f t="shared" si="8"/>
        <v>2733</v>
      </c>
      <c r="P30" s="29">
        <f t="shared" si="8"/>
        <v>2738</v>
      </c>
      <c r="Q30" s="28">
        <f t="shared" si="8"/>
        <v>2735.5</v>
      </c>
      <c r="R30" s="27">
        <f t="shared" si="8"/>
        <v>2626</v>
      </c>
      <c r="S30" s="26">
        <f t="shared" si="8"/>
        <v>1.3576999999999999</v>
      </c>
      <c r="T30" s="25">
        <f t="shared" si="8"/>
        <v>1.1718999999999999</v>
      </c>
      <c r="U30" s="24">
        <f t="shared" si="8"/>
        <v>150.52000000000001</v>
      </c>
      <c r="V30" s="23">
        <f t="shared" si="8"/>
        <v>1951.0922239618283</v>
      </c>
      <c r="W30" s="23">
        <f t="shared" si="8"/>
        <v>1952.5833146946993</v>
      </c>
      <c r="X30" s="23">
        <f t="shared" si="8"/>
        <v>2259.4286700612756</v>
      </c>
      <c r="Y30" s="22">
        <f t="shared" si="8"/>
        <v>1.3585</v>
      </c>
    </row>
    <row r="31" spans="2:25" ht="13.5" thickBot="1" x14ac:dyDescent="0.25">
      <c r="B31" s="21" t="s">
        <v>13</v>
      </c>
      <c r="C31" s="20">
        <f t="shared" ref="C31:Y31" si="9">MIN(C9:C28)</f>
        <v>2544</v>
      </c>
      <c r="D31" s="19">
        <f t="shared" si="9"/>
        <v>2545</v>
      </c>
      <c r="E31" s="18">
        <f t="shared" si="9"/>
        <v>2544.5</v>
      </c>
      <c r="F31" s="20">
        <f t="shared" si="9"/>
        <v>2546</v>
      </c>
      <c r="G31" s="19">
        <f t="shared" si="9"/>
        <v>2547</v>
      </c>
      <c r="H31" s="18">
        <f t="shared" si="9"/>
        <v>2546.5</v>
      </c>
      <c r="I31" s="20">
        <f t="shared" si="9"/>
        <v>2593</v>
      </c>
      <c r="J31" s="19">
        <f t="shared" si="9"/>
        <v>2598</v>
      </c>
      <c r="K31" s="18">
        <f t="shared" si="9"/>
        <v>2595.5</v>
      </c>
      <c r="L31" s="20">
        <f t="shared" si="9"/>
        <v>2628</v>
      </c>
      <c r="M31" s="19">
        <f t="shared" si="9"/>
        <v>2633</v>
      </c>
      <c r="N31" s="18">
        <f t="shared" si="9"/>
        <v>2630.5</v>
      </c>
      <c r="O31" s="20">
        <f t="shared" si="9"/>
        <v>2658</v>
      </c>
      <c r="P31" s="19">
        <f t="shared" si="9"/>
        <v>2663</v>
      </c>
      <c r="Q31" s="18">
        <f t="shared" si="9"/>
        <v>2660.5</v>
      </c>
      <c r="R31" s="17">
        <f t="shared" si="9"/>
        <v>2545</v>
      </c>
      <c r="S31" s="16">
        <f t="shared" si="9"/>
        <v>1.3159000000000001</v>
      </c>
      <c r="T31" s="15">
        <f t="shared" si="9"/>
        <v>1.1405000000000001</v>
      </c>
      <c r="U31" s="14">
        <f t="shared" si="9"/>
        <v>146.5</v>
      </c>
      <c r="V31" s="13">
        <f t="shared" si="9"/>
        <v>1902.4552580979143</v>
      </c>
      <c r="W31" s="13">
        <f t="shared" si="9"/>
        <v>1903.564561455406</v>
      </c>
      <c r="X31" s="13">
        <f t="shared" si="9"/>
        <v>2201.3520451822692</v>
      </c>
      <c r="Y31" s="12">
        <f t="shared" si="9"/>
        <v>1.3169999999999999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V9" sqref="V9:W2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45870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45870</v>
      </c>
      <c r="C9" s="44">
        <v>2705</v>
      </c>
      <c r="D9" s="43">
        <v>2707</v>
      </c>
      <c r="E9" s="42">
        <f t="shared" ref="E9:E28" si="0">AVERAGE(C9:D9)</f>
        <v>2706</v>
      </c>
      <c r="F9" s="44">
        <v>2714.5</v>
      </c>
      <c r="G9" s="43">
        <v>2715</v>
      </c>
      <c r="H9" s="42">
        <f t="shared" ref="H9:H28" si="1">AVERAGE(F9:G9)</f>
        <v>2714.75</v>
      </c>
      <c r="I9" s="44">
        <v>2723</v>
      </c>
      <c r="J9" s="43">
        <v>2728</v>
      </c>
      <c r="K9" s="42">
        <f t="shared" ref="K9:K28" si="2">AVERAGE(I9:J9)</f>
        <v>2725.5</v>
      </c>
      <c r="L9" s="44">
        <v>2668</v>
      </c>
      <c r="M9" s="43">
        <v>2673</v>
      </c>
      <c r="N9" s="42">
        <f t="shared" ref="N9:N28" si="3">AVERAGE(L9:M9)</f>
        <v>2670.5</v>
      </c>
      <c r="O9" s="44">
        <v>2668</v>
      </c>
      <c r="P9" s="43">
        <v>2673</v>
      </c>
      <c r="Q9" s="42">
        <f t="shared" ref="Q9:Q28" si="4">AVERAGE(O9:P9)</f>
        <v>2670.5</v>
      </c>
      <c r="R9" s="50">
        <v>2707</v>
      </c>
      <c r="S9" s="49">
        <v>1.3159000000000001</v>
      </c>
      <c r="T9" s="51">
        <v>1.1405000000000001</v>
      </c>
      <c r="U9" s="48">
        <v>150.52000000000001</v>
      </c>
      <c r="V9" s="41">
        <f>D9/S9</f>
        <v>2057.1471996352307</v>
      </c>
      <c r="W9" s="41">
        <f>G9/S9</f>
        <v>2063.2266889581274</v>
      </c>
      <c r="X9" s="47">
        <f t="shared" ref="X9:X28" si="5">R9/T9</f>
        <v>2373.5203857957035</v>
      </c>
      <c r="Y9" s="46">
        <v>1.3169999999999999</v>
      </c>
    </row>
    <row r="10" spans="1:25" x14ac:dyDescent="0.2">
      <c r="B10" s="45">
        <v>45873</v>
      </c>
      <c r="C10" s="44">
        <v>2735</v>
      </c>
      <c r="D10" s="43">
        <v>2736</v>
      </c>
      <c r="E10" s="42">
        <f t="shared" si="0"/>
        <v>2735.5</v>
      </c>
      <c r="F10" s="44">
        <v>2749</v>
      </c>
      <c r="G10" s="43">
        <v>2749.5</v>
      </c>
      <c r="H10" s="42">
        <f t="shared" si="1"/>
        <v>2749.25</v>
      </c>
      <c r="I10" s="44">
        <v>2763</v>
      </c>
      <c r="J10" s="43">
        <v>2768</v>
      </c>
      <c r="K10" s="42">
        <f t="shared" si="2"/>
        <v>2765.5</v>
      </c>
      <c r="L10" s="44">
        <v>2710</v>
      </c>
      <c r="M10" s="43">
        <v>2715</v>
      </c>
      <c r="N10" s="42">
        <f t="shared" si="3"/>
        <v>2712.5</v>
      </c>
      <c r="O10" s="44">
        <v>2710</v>
      </c>
      <c r="P10" s="43">
        <v>2715</v>
      </c>
      <c r="Q10" s="42">
        <f t="shared" si="4"/>
        <v>2712.5</v>
      </c>
      <c r="R10" s="50">
        <v>2736</v>
      </c>
      <c r="S10" s="49">
        <v>1.3294999999999999</v>
      </c>
      <c r="T10" s="49">
        <v>1.1567000000000001</v>
      </c>
      <c r="U10" s="48">
        <v>147.35</v>
      </c>
      <c r="V10" s="41">
        <f t="shared" ref="V10:V28" si="6">D10/S10</f>
        <v>2057.9165099661527</v>
      </c>
      <c r="W10" s="41">
        <f t="shared" ref="W10:W28" si="7">G10/S10</f>
        <v>2068.070703271907</v>
      </c>
      <c r="X10" s="47">
        <f t="shared" si="5"/>
        <v>2365.3497017377022</v>
      </c>
      <c r="Y10" s="46">
        <v>1.3305</v>
      </c>
    </row>
    <row r="11" spans="1:25" x14ac:dyDescent="0.2">
      <c r="B11" s="45">
        <v>45874</v>
      </c>
      <c r="C11" s="44">
        <v>2754</v>
      </c>
      <c r="D11" s="43">
        <v>2754.5</v>
      </c>
      <c r="E11" s="42">
        <f t="shared" si="0"/>
        <v>2754.25</v>
      </c>
      <c r="F11" s="44">
        <v>2767</v>
      </c>
      <c r="G11" s="43">
        <v>2767.5</v>
      </c>
      <c r="H11" s="42">
        <f t="shared" si="1"/>
        <v>2767.25</v>
      </c>
      <c r="I11" s="44">
        <v>2782</v>
      </c>
      <c r="J11" s="43">
        <v>2787</v>
      </c>
      <c r="K11" s="42">
        <f t="shared" si="2"/>
        <v>2784.5</v>
      </c>
      <c r="L11" s="44">
        <v>2727</v>
      </c>
      <c r="M11" s="43">
        <v>2732</v>
      </c>
      <c r="N11" s="42">
        <f t="shared" si="3"/>
        <v>2729.5</v>
      </c>
      <c r="O11" s="44">
        <v>2727</v>
      </c>
      <c r="P11" s="43">
        <v>2732</v>
      </c>
      <c r="Q11" s="42">
        <f t="shared" si="4"/>
        <v>2729.5</v>
      </c>
      <c r="R11" s="50">
        <v>2754.5</v>
      </c>
      <c r="S11" s="49">
        <v>1.3282</v>
      </c>
      <c r="T11" s="49">
        <v>1.1539999999999999</v>
      </c>
      <c r="U11" s="48">
        <v>147.63999999999999</v>
      </c>
      <c r="V11" s="41">
        <f t="shared" si="6"/>
        <v>2073.8593585303415</v>
      </c>
      <c r="W11" s="41">
        <f t="shared" si="7"/>
        <v>2083.6470411082669</v>
      </c>
      <c r="X11" s="47">
        <f t="shared" si="5"/>
        <v>2386.9150779896017</v>
      </c>
      <c r="Y11" s="46">
        <v>1.3290999999999999</v>
      </c>
    </row>
    <row r="12" spans="1:25" x14ac:dyDescent="0.2">
      <c r="B12" s="45">
        <v>45875</v>
      </c>
      <c r="C12" s="44">
        <v>2777</v>
      </c>
      <c r="D12" s="43">
        <v>2777.5</v>
      </c>
      <c r="E12" s="42">
        <f t="shared" si="0"/>
        <v>2777.25</v>
      </c>
      <c r="F12" s="44">
        <v>2787.5</v>
      </c>
      <c r="G12" s="43">
        <v>2788</v>
      </c>
      <c r="H12" s="42">
        <f t="shared" si="1"/>
        <v>2787.75</v>
      </c>
      <c r="I12" s="44">
        <v>2795</v>
      </c>
      <c r="J12" s="43">
        <v>2800</v>
      </c>
      <c r="K12" s="42">
        <f t="shared" si="2"/>
        <v>2797.5</v>
      </c>
      <c r="L12" s="44">
        <v>2740</v>
      </c>
      <c r="M12" s="43">
        <v>2745</v>
      </c>
      <c r="N12" s="42">
        <f t="shared" si="3"/>
        <v>2742.5</v>
      </c>
      <c r="O12" s="44">
        <v>2740</v>
      </c>
      <c r="P12" s="43">
        <v>2745</v>
      </c>
      <c r="Q12" s="42">
        <f t="shared" si="4"/>
        <v>2742.5</v>
      </c>
      <c r="R12" s="50">
        <v>2777.5</v>
      </c>
      <c r="S12" s="49">
        <v>1.3318000000000001</v>
      </c>
      <c r="T12" s="49">
        <v>1.1604000000000001</v>
      </c>
      <c r="U12" s="48">
        <v>147.55000000000001</v>
      </c>
      <c r="V12" s="41">
        <f t="shared" si="6"/>
        <v>2085.5233518546329</v>
      </c>
      <c r="W12" s="41">
        <f t="shared" si="7"/>
        <v>2093.4074185313107</v>
      </c>
      <c r="X12" s="47">
        <f t="shared" si="5"/>
        <v>2393.5711823509132</v>
      </c>
      <c r="Y12" s="46">
        <v>1.3328</v>
      </c>
    </row>
    <row r="13" spans="1:25" x14ac:dyDescent="0.2">
      <c r="B13" s="45">
        <v>45876</v>
      </c>
      <c r="C13" s="44">
        <v>2807</v>
      </c>
      <c r="D13" s="43">
        <v>2808</v>
      </c>
      <c r="E13" s="42">
        <f t="shared" si="0"/>
        <v>2807.5</v>
      </c>
      <c r="F13" s="44">
        <v>2812</v>
      </c>
      <c r="G13" s="43">
        <v>2814</v>
      </c>
      <c r="H13" s="42">
        <f t="shared" si="1"/>
        <v>2813</v>
      </c>
      <c r="I13" s="44">
        <v>2820</v>
      </c>
      <c r="J13" s="43">
        <v>2825</v>
      </c>
      <c r="K13" s="42">
        <f t="shared" si="2"/>
        <v>2822.5</v>
      </c>
      <c r="L13" s="44">
        <v>2765</v>
      </c>
      <c r="M13" s="43">
        <v>2770</v>
      </c>
      <c r="N13" s="42">
        <f t="shared" si="3"/>
        <v>2767.5</v>
      </c>
      <c r="O13" s="44">
        <v>2765</v>
      </c>
      <c r="P13" s="43">
        <v>2770</v>
      </c>
      <c r="Q13" s="42">
        <f t="shared" si="4"/>
        <v>2767.5</v>
      </c>
      <c r="R13" s="50">
        <v>2808</v>
      </c>
      <c r="S13" s="49">
        <v>1.3412999999999999</v>
      </c>
      <c r="T13" s="49">
        <v>1.1644000000000001</v>
      </c>
      <c r="U13" s="48">
        <v>147.32</v>
      </c>
      <c r="V13" s="41">
        <f t="shared" si="6"/>
        <v>2093.4913889510176</v>
      </c>
      <c r="W13" s="41">
        <f t="shared" si="7"/>
        <v>2097.964661149631</v>
      </c>
      <c r="X13" s="47">
        <f t="shared" si="5"/>
        <v>2411.5424252834077</v>
      </c>
      <c r="Y13" s="46">
        <v>1.3422000000000001</v>
      </c>
    </row>
    <row r="14" spans="1:25" x14ac:dyDescent="0.2">
      <c r="B14" s="45">
        <v>45877</v>
      </c>
      <c r="C14" s="44">
        <v>2810</v>
      </c>
      <c r="D14" s="43">
        <v>2811</v>
      </c>
      <c r="E14" s="42">
        <f t="shared" si="0"/>
        <v>2810.5</v>
      </c>
      <c r="F14" s="44">
        <v>2812.5</v>
      </c>
      <c r="G14" s="43">
        <v>2813.5</v>
      </c>
      <c r="H14" s="42">
        <f t="shared" si="1"/>
        <v>2813</v>
      </c>
      <c r="I14" s="44">
        <v>2813</v>
      </c>
      <c r="J14" s="43">
        <v>2818</v>
      </c>
      <c r="K14" s="42">
        <f t="shared" si="2"/>
        <v>2815.5</v>
      </c>
      <c r="L14" s="44">
        <v>2758</v>
      </c>
      <c r="M14" s="43">
        <v>2763</v>
      </c>
      <c r="N14" s="42">
        <f t="shared" si="3"/>
        <v>2760.5</v>
      </c>
      <c r="O14" s="44">
        <v>2758</v>
      </c>
      <c r="P14" s="43">
        <v>2763</v>
      </c>
      <c r="Q14" s="42">
        <f t="shared" si="4"/>
        <v>2760.5</v>
      </c>
      <c r="R14" s="50">
        <v>2811</v>
      </c>
      <c r="S14" s="49">
        <v>1.3441000000000001</v>
      </c>
      <c r="T14" s="49">
        <v>1.1644000000000001</v>
      </c>
      <c r="U14" s="48">
        <v>147.81</v>
      </c>
      <c r="V14" s="41">
        <f t="shared" si="6"/>
        <v>2091.3622498326017</v>
      </c>
      <c r="W14" s="41">
        <f t="shared" si="7"/>
        <v>2093.2222304888028</v>
      </c>
      <c r="X14" s="47">
        <f t="shared" si="5"/>
        <v>2414.1188594984537</v>
      </c>
      <c r="Y14" s="46">
        <v>1.345</v>
      </c>
    </row>
    <row r="15" spans="1:25" x14ac:dyDescent="0.2">
      <c r="B15" s="45">
        <v>45880</v>
      </c>
      <c r="C15" s="44">
        <v>2803</v>
      </c>
      <c r="D15" s="43">
        <v>2803.5</v>
      </c>
      <c r="E15" s="42">
        <f t="shared" si="0"/>
        <v>2803.25</v>
      </c>
      <c r="F15" s="44">
        <v>2807</v>
      </c>
      <c r="G15" s="43">
        <v>2809</v>
      </c>
      <c r="H15" s="42">
        <f t="shared" si="1"/>
        <v>2808</v>
      </c>
      <c r="I15" s="44">
        <v>2810</v>
      </c>
      <c r="J15" s="43">
        <v>2815</v>
      </c>
      <c r="K15" s="42">
        <f t="shared" si="2"/>
        <v>2812.5</v>
      </c>
      <c r="L15" s="44">
        <v>2755</v>
      </c>
      <c r="M15" s="43">
        <v>2760</v>
      </c>
      <c r="N15" s="42">
        <f t="shared" si="3"/>
        <v>2757.5</v>
      </c>
      <c r="O15" s="44">
        <v>2755</v>
      </c>
      <c r="P15" s="43">
        <v>2760</v>
      </c>
      <c r="Q15" s="42">
        <f t="shared" si="4"/>
        <v>2757.5</v>
      </c>
      <c r="R15" s="50">
        <v>2803.5</v>
      </c>
      <c r="S15" s="49">
        <v>1.343</v>
      </c>
      <c r="T15" s="49">
        <v>1.1629</v>
      </c>
      <c r="U15" s="48">
        <v>147.87</v>
      </c>
      <c r="V15" s="41">
        <f t="shared" si="6"/>
        <v>2087.4906924795237</v>
      </c>
      <c r="W15" s="41">
        <f t="shared" si="7"/>
        <v>2091.5860014892032</v>
      </c>
      <c r="X15" s="47">
        <f t="shared" si="5"/>
        <v>2410.783386361682</v>
      </c>
      <c r="Y15" s="46">
        <v>1.3439000000000001</v>
      </c>
    </row>
    <row r="16" spans="1:25" x14ac:dyDescent="0.2">
      <c r="B16" s="45">
        <v>45881</v>
      </c>
      <c r="C16" s="44">
        <v>2826</v>
      </c>
      <c r="D16" s="43">
        <v>2826.5</v>
      </c>
      <c r="E16" s="42">
        <f t="shared" si="0"/>
        <v>2826.25</v>
      </c>
      <c r="F16" s="44">
        <v>2834.5</v>
      </c>
      <c r="G16" s="43">
        <v>2835</v>
      </c>
      <c r="H16" s="42">
        <f t="shared" si="1"/>
        <v>2834.75</v>
      </c>
      <c r="I16" s="44">
        <v>2832</v>
      </c>
      <c r="J16" s="43">
        <v>2837</v>
      </c>
      <c r="K16" s="42">
        <f t="shared" si="2"/>
        <v>2834.5</v>
      </c>
      <c r="L16" s="44">
        <v>2778</v>
      </c>
      <c r="M16" s="43">
        <v>2783</v>
      </c>
      <c r="N16" s="42">
        <f t="shared" si="3"/>
        <v>2780.5</v>
      </c>
      <c r="O16" s="44">
        <v>2778</v>
      </c>
      <c r="P16" s="43">
        <v>2783</v>
      </c>
      <c r="Q16" s="42">
        <f t="shared" si="4"/>
        <v>2780.5</v>
      </c>
      <c r="R16" s="50">
        <v>2826.5</v>
      </c>
      <c r="S16" s="49">
        <v>1.3459000000000001</v>
      </c>
      <c r="T16" s="49">
        <v>1.1606000000000001</v>
      </c>
      <c r="U16" s="48">
        <v>148.44</v>
      </c>
      <c r="V16" s="41">
        <f t="shared" si="6"/>
        <v>2100.0817296976002</v>
      </c>
      <c r="W16" s="41">
        <f t="shared" si="7"/>
        <v>2106.3972063303363</v>
      </c>
      <c r="X16" s="47">
        <f t="shared" si="5"/>
        <v>2435.378252627951</v>
      </c>
      <c r="Y16" s="46">
        <v>1.3468</v>
      </c>
    </row>
    <row r="17" spans="2:25" x14ac:dyDescent="0.2">
      <c r="B17" s="45">
        <v>45882</v>
      </c>
      <c r="C17" s="44">
        <v>2841</v>
      </c>
      <c r="D17" s="43">
        <v>2841.5</v>
      </c>
      <c r="E17" s="42">
        <f t="shared" si="0"/>
        <v>2841.25</v>
      </c>
      <c r="F17" s="44">
        <v>2845</v>
      </c>
      <c r="G17" s="43">
        <v>2846</v>
      </c>
      <c r="H17" s="42">
        <f t="shared" si="1"/>
        <v>2845.5</v>
      </c>
      <c r="I17" s="44">
        <v>2838</v>
      </c>
      <c r="J17" s="43">
        <v>2843</v>
      </c>
      <c r="K17" s="42">
        <f t="shared" si="2"/>
        <v>2840.5</v>
      </c>
      <c r="L17" s="44">
        <v>2783</v>
      </c>
      <c r="M17" s="43">
        <v>2788</v>
      </c>
      <c r="N17" s="42">
        <f t="shared" si="3"/>
        <v>2785.5</v>
      </c>
      <c r="O17" s="44">
        <v>2783</v>
      </c>
      <c r="P17" s="43">
        <v>2788</v>
      </c>
      <c r="Q17" s="42">
        <f t="shared" si="4"/>
        <v>2785.5</v>
      </c>
      <c r="R17" s="50">
        <v>2841.5</v>
      </c>
      <c r="S17" s="49">
        <v>1.3576999999999999</v>
      </c>
      <c r="T17" s="49">
        <v>1.1718999999999999</v>
      </c>
      <c r="U17" s="48">
        <v>147.29</v>
      </c>
      <c r="V17" s="41">
        <f t="shared" si="6"/>
        <v>2092.8776607497975</v>
      </c>
      <c r="W17" s="41">
        <f t="shared" si="7"/>
        <v>2096.192089563232</v>
      </c>
      <c r="X17" s="47">
        <f t="shared" si="5"/>
        <v>2424.6949398412835</v>
      </c>
      <c r="Y17" s="46">
        <v>1.3585</v>
      </c>
    </row>
    <row r="18" spans="2:25" x14ac:dyDescent="0.2">
      <c r="B18" s="45">
        <v>45883</v>
      </c>
      <c r="C18" s="44">
        <v>2823</v>
      </c>
      <c r="D18" s="43">
        <v>2824</v>
      </c>
      <c r="E18" s="42">
        <f t="shared" si="0"/>
        <v>2823.5</v>
      </c>
      <c r="F18" s="44">
        <v>2822</v>
      </c>
      <c r="G18" s="43">
        <v>2823</v>
      </c>
      <c r="H18" s="42">
        <f t="shared" si="1"/>
        <v>2822.5</v>
      </c>
      <c r="I18" s="44">
        <v>2818</v>
      </c>
      <c r="J18" s="43">
        <v>2823</v>
      </c>
      <c r="K18" s="42">
        <f t="shared" si="2"/>
        <v>2820.5</v>
      </c>
      <c r="L18" s="44">
        <v>2758</v>
      </c>
      <c r="M18" s="43">
        <v>2763</v>
      </c>
      <c r="N18" s="42">
        <f t="shared" si="3"/>
        <v>2760.5</v>
      </c>
      <c r="O18" s="44">
        <v>2758</v>
      </c>
      <c r="P18" s="43">
        <v>2763</v>
      </c>
      <c r="Q18" s="42">
        <f t="shared" si="4"/>
        <v>2760.5</v>
      </c>
      <c r="R18" s="50">
        <v>2824</v>
      </c>
      <c r="S18" s="49">
        <v>1.3573999999999999</v>
      </c>
      <c r="T18" s="49">
        <v>1.1686000000000001</v>
      </c>
      <c r="U18" s="48">
        <v>146.5</v>
      </c>
      <c r="V18" s="41">
        <f t="shared" si="6"/>
        <v>2080.4479151318696</v>
      </c>
      <c r="W18" s="41">
        <f t="shared" si="7"/>
        <v>2079.711212612347</v>
      </c>
      <c r="X18" s="47">
        <f t="shared" si="5"/>
        <v>2416.5668321067942</v>
      </c>
      <c r="Y18" s="46">
        <v>1.3581000000000001</v>
      </c>
    </row>
    <row r="19" spans="2:25" x14ac:dyDescent="0.2">
      <c r="B19" s="45">
        <v>45884</v>
      </c>
      <c r="C19" s="44">
        <v>2811</v>
      </c>
      <c r="D19" s="43">
        <v>2811.5</v>
      </c>
      <c r="E19" s="42">
        <f t="shared" si="0"/>
        <v>2811.25</v>
      </c>
      <c r="F19" s="44">
        <v>2813</v>
      </c>
      <c r="G19" s="43">
        <v>2814</v>
      </c>
      <c r="H19" s="42">
        <f t="shared" si="1"/>
        <v>2813.5</v>
      </c>
      <c r="I19" s="44">
        <v>2810</v>
      </c>
      <c r="J19" s="43">
        <v>2815</v>
      </c>
      <c r="K19" s="42">
        <f t="shared" si="2"/>
        <v>2812.5</v>
      </c>
      <c r="L19" s="44">
        <v>2758</v>
      </c>
      <c r="M19" s="43">
        <v>2763</v>
      </c>
      <c r="N19" s="42">
        <f t="shared" si="3"/>
        <v>2760.5</v>
      </c>
      <c r="O19" s="44">
        <v>2758</v>
      </c>
      <c r="P19" s="43">
        <v>2763</v>
      </c>
      <c r="Q19" s="42">
        <f t="shared" si="4"/>
        <v>2760.5</v>
      </c>
      <c r="R19" s="50">
        <v>2811.5</v>
      </c>
      <c r="S19" s="49">
        <v>1.3560000000000001</v>
      </c>
      <c r="T19" s="49">
        <v>1.1688000000000001</v>
      </c>
      <c r="U19" s="48">
        <v>146.99</v>
      </c>
      <c r="V19" s="41">
        <f t="shared" si="6"/>
        <v>2073.3775811209439</v>
      </c>
      <c r="W19" s="41">
        <f t="shared" si="7"/>
        <v>2075.2212389380529</v>
      </c>
      <c r="X19" s="47">
        <f t="shared" si="5"/>
        <v>2405.4585900068446</v>
      </c>
      <c r="Y19" s="46">
        <v>1.3560000000000001</v>
      </c>
    </row>
    <row r="20" spans="2:25" x14ac:dyDescent="0.2">
      <c r="B20" s="45">
        <v>45887</v>
      </c>
      <c r="C20" s="44">
        <v>2785</v>
      </c>
      <c r="D20" s="43">
        <v>2787</v>
      </c>
      <c r="E20" s="42">
        <f t="shared" si="0"/>
        <v>2786</v>
      </c>
      <c r="F20" s="44">
        <v>2795</v>
      </c>
      <c r="G20" s="43">
        <v>2796</v>
      </c>
      <c r="H20" s="42">
        <f t="shared" si="1"/>
        <v>2795.5</v>
      </c>
      <c r="I20" s="44">
        <v>2788</v>
      </c>
      <c r="J20" s="43">
        <v>2793</v>
      </c>
      <c r="K20" s="42">
        <f t="shared" si="2"/>
        <v>2790.5</v>
      </c>
      <c r="L20" s="44">
        <v>2735</v>
      </c>
      <c r="M20" s="43">
        <v>2740</v>
      </c>
      <c r="N20" s="42">
        <f t="shared" si="3"/>
        <v>2737.5</v>
      </c>
      <c r="O20" s="44">
        <v>2735</v>
      </c>
      <c r="P20" s="43">
        <v>2740</v>
      </c>
      <c r="Q20" s="42">
        <f t="shared" si="4"/>
        <v>2737.5</v>
      </c>
      <c r="R20" s="50">
        <v>2787</v>
      </c>
      <c r="S20" s="49">
        <v>1.3537999999999999</v>
      </c>
      <c r="T20" s="49">
        <v>1.1675</v>
      </c>
      <c r="U20" s="48">
        <v>147.56</v>
      </c>
      <c r="V20" s="41">
        <f t="shared" si="6"/>
        <v>2058.6497266952283</v>
      </c>
      <c r="W20" s="41">
        <f t="shared" si="7"/>
        <v>2065.2976806027482</v>
      </c>
      <c r="X20" s="47">
        <f t="shared" si="5"/>
        <v>2387.1520342612421</v>
      </c>
      <c r="Y20" s="46">
        <v>1.3546</v>
      </c>
    </row>
    <row r="21" spans="2:25" x14ac:dyDescent="0.2">
      <c r="B21" s="45">
        <v>45888</v>
      </c>
      <c r="C21" s="44">
        <v>2757</v>
      </c>
      <c r="D21" s="43">
        <v>2758</v>
      </c>
      <c r="E21" s="42">
        <f t="shared" si="0"/>
        <v>2757.5</v>
      </c>
      <c r="F21" s="44">
        <v>2773.5</v>
      </c>
      <c r="G21" s="43">
        <v>2774</v>
      </c>
      <c r="H21" s="42">
        <f t="shared" si="1"/>
        <v>2773.75</v>
      </c>
      <c r="I21" s="44">
        <v>2768</v>
      </c>
      <c r="J21" s="43">
        <v>2773</v>
      </c>
      <c r="K21" s="42">
        <f t="shared" si="2"/>
        <v>2770.5</v>
      </c>
      <c r="L21" s="44">
        <v>2715</v>
      </c>
      <c r="M21" s="43">
        <v>2720</v>
      </c>
      <c r="N21" s="42">
        <f t="shared" si="3"/>
        <v>2717.5</v>
      </c>
      <c r="O21" s="44">
        <v>2715</v>
      </c>
      <c r="P21" s="43">
        <v>2720</v>
      </c>
      <c r="Q21" s="42">
        <f t="shared" si="4"/>
        <v>2717.5</v>
      </c>
      <c r="R21" s="50">
        <v>2758</v>
      </c>
      <c r="S21" s="49">
        <v>1.3522000000000001</v>
      </c>
      <c r="T21" s="49">
        <v>1.1686000000000001</v>
      </c>
      <c r="U21" s="48">
        <v>147.72</v>
      </c>
      <c r="V21" s="41">
        <f t="shared" si="6"/>
        <v>2039.6391066410292</v>
      </c>
      <c r="W21" s="41">
        <f t="shared" si="7"/>
        <v>2051.4716757876054</v>
      </c>
      <c r="X21" s="47">
        <f t="shared" si="5"/>
        <v>2360.0889953790861</v>
      </c>
      <c r="Y21" s="46">
        <v>1.353</v>
      </c>
    </row>
    <row r="22" spans="2:25" x14ac:dyDescent="0.2">
      <c r="B22" s="45">
        <v>45889</v>
      </c>
      <c r="C22" s="44">
        <v>2762</v>
      </c>
      <c r="D22" s="43">
        <v>2763</v>
      </c>
      <c r="E22" s="42">
        <f t="shared" si="0"/>
        <v>2762.5</v>
      </c>
      <c r="F22" s="44">
        <v>2775</v>
      </c>
      <c r="G22" s="43">
        <v>2775.5</v>
      </c>
      <c r="H22" s="42">
        <f t="shared" si="1"/>
        <v>2775.25</v>
      </c>
      <c r="I22" s="44">
        <v>2772</v>
      </c>
      <c r="J22" s="43">
        <v>2777</v>
      </c>
      <c r="K22" s="42">
        <f t="shared" si="2"/>
        <v>2774.5</v>
      </c>
      <c r="L22" s="44">
        <v>2722</v>
      </c>
      <c r="M22" s="43">
        <v>2727</v>
      </c>
      <c r="N22" s="42">
        <f t="shared" si="3"/>
        <v>2724.5</v>
      </c>
      <c r="O22" s="44">
        <v>2722</v>
      </c>
      <c r="P22" s="43">
        <v>2727</v>
      </c>
      <c r="Q22" s="42">
        <f t="shared" si="4"/>
        <v>2724.5</v>
      </c>
      <c r="R22" s="50">
        <v>2763</v>
      </c>
      <c r="S22" s="49">
        <v>1.3472999999999999</v>
      </c>
      <c r="T22" s="49">
        <v>1.1641999999999999</v>
      </c>
      <c r="U22" s="48">
        <v>147.55000000000001</v>
      </c>
      <c r="V22" s="41">
        <f t="shared" si="6"/>
        <v>2050.7682030728124</v>
      </c>
      <c r="W22" s="41">
        <f t="shared" si="7"/>
        <v>2060.0460179618499</v>
      </c>
      <c r="X22" s="47">
        <f t="shared" si="5"/>
        <v>2373.3035560900189</v>
      </c>
      <c r="Y22" s="46">
        <v>1.3481000000000001</v>
      </c>
    </row>
    <row r="23" spans="2:25" x14ac:dyDescent="0.2">
      <c r="B23" s="45">
        <v>45890</v>
      </c>
      <c r="C23" s="44">
        <v>2760</v>
      </c>
      <c r="D23" s="43">
        <v>2762</v>
      </c>
      <c r="E23" s="42">
        <f t="shared" si="0"/>
        <v>2761</v>
      </c>
      <c r="F23" s="44">
        <v>2768.5</v>
      </c>
      <c r="G23" s="43">
        <v>2769</v>
      </c>
      <c r="H23" s="42">
        <f t="shared" si="1"/>
        <v>2768.75</v>
      </c>
      <c r="I23" s="44">
        <v>2767</v>
      </c>
      <c r="J23" s="43">
        <v>2772</v>
      </c>
      <c r="K23" s="42">
        <f t="shared" si="2"/>
        <v>2769.5</v>
      </c>
      <c r="L23" s="44">
        <v>2718</v>
      </c>
      <c r="M23" s="43">
        <v>2723</v>
      </c>
      <c r="N23" s="42">
        <f t="shared" si="3"/>
        <v>2720.5</v>
      </c>
      <c r="O23" s="44">
        <v>2718</v>
      </c>
      <c r="P23" s="43">
        <v>2723</v>
      </c>
      <c r="Q23" s="42">
        <f t="shared" si="4"/>
        <v>2720.5</v>
      </c>
      <c r="R23" s="50">
        <v>2762</v>
      </c>
      <c r="S23" s="49">
        <v>1.3454999999999999</v>
      </c>
      <c r="T23" s="49">
        <v>1.1640999999999999</v>
      </c>
      <c r="U23" s="48">
        <v>147.93</v>
      </c>
      <c r="V23" s="41">
        <f t="shared" si="6"/>
        <v>2052.7684875510963</v>
      </c>
      <c r="W23" s="41">
        <f t="shared" si="7"/>
        <v>2057.971014492754</v>
      </c>
      <c r="X23" s="47">
        <f t="shared" si="5"/>
        <v>2372.6483979039604</v>
      </c>
      <c r="Y23" s="46">
        <v>1.3463000000000001</v>
      </c>
    </row>
    <row r="24" spans="2:25" x14ac:dyDescent="0.2">
      <c r="B24" s="45">
        <v>45891</v>
      </c>
      <c r="C24" s="44">
        <v>2771.5</v>
      </c>
      <c r="D24" s="43">
        <v>2772</v>
      </c>
      <c r="E24" s="42">
        <f t="shared" si="0"/>
        <v>2771.75</v>
      </c>
      <c r="F24" s="44">
        <v>2781.5</v>
      </c>
      <c r="G24" s="43">
        <v>2782.5</v>
      </c>
      <c r="H24" s="42">
        <f t="shared" si="1"/>
        <v>2782</v>
      </c>
      <c r="I24" s="44">
        <v>2778</v>
      </c>
      <c r="J24" s="43">
        <v>2783</v>
      </c>
      <c r="K24" s="42">
        <f t="shared" si="2"/>
        <v>2780.5</v>
      </c>
      <c r="L24" s="44">
        <v>2728</v>
      </c>
      <c r="M24" s="43">
        <v>2733</v>
      </c>
      <c r="N24" s="42">
        <f t="shared" si="3"/>
        <v>2730.5</v>
      </c>
      <c r="O24" s="44">
        <v>2728</v>
      </c>
      <c r="P24" s="43">
        <v>2733</v>
      </c>
      <c r="Q24" s="42">
        <f t="shared" si="4"/>
        <v>2730.5</v>
      </c>
      <c r="R24" s="50">
        <v>2772</v>
      </c>
      <c r="S24" s="49">
        <v>1.3415999999999999</v>
      </c>
      <c r="T24" s="49">
        <v>1.1605000000000001</v>
      </c>
      <c r="U24" s="48">
        <v>148.71</v>
      </c>
      <c r="V24" s="41">
        <f t="shared" si="6"/>
        <v>2066.1896243291594</v>
      </c>
      <c r="W24" s="41">
        <f t="shared" si="7"/>
        <v>2074.0161001788911</v>
      </c>
      <c r="X24" s="47">
        <f t="shared" si="5"/>
        <v>2388.6255924170614</v>
      </c>
      <c r="Y24" s="46">
        <v>1.3425</v>
      </c>
    </row>
    <row r="25" spans="2:25" x14ac:dyDescent="0.2">
      <c r="B25" s="45">
        <v>45895</v>
      </c>
      <c r="C25" s="44">
        <v>2788</v>
      </c>
      <c r="D25" s="43">
        <v>2789</v>
      </c>
      <c r="E25" s="42">
        <f t="shared" si="0"/>
        <v>2788.5</v>
      </c>
      <c r="F25" s="44">
        <v>2793.5</v>
      </c>
      <c r="G25" s="43">
        <v>2794.5</v>
      </c>
      <c r="H25" s="42">
        <f t="shared" si="1"/>
        <v>2794</v>
      </c>
      <c r="I25" s="44">
        <v>2783</v>
      </c>
      <c r="J25" s="43">
        <v>2788</v>
      </c>
      <c r="K25" s="42">
        <f t="shared" si="2"/>
        <v>2785.5</v>
      </c>
      <c r="L25" s="44">
        <v>2733</v>
      </c>
      <c r="M25" s="43">
        <v>2738</v>
      </c>
      <c r="N25" s="42">
        <f t="shared" si="3"/>
        <v>2735.5</v>
      </c>
      <c r="O25" s="44">
        <v>2733</v>
      </c>
      <c r="P25" s="43">
        <v>2738</v>
      </c>
      <c r="Q25" s="42">
        <f t="shared" si="4"/>
        <v>2735.5</v>
      </c>
      <c r="R25" s="50">
        <v>2789</v>
      </c>
      <c r="S25" s="49">
        <v>1.3489</v>
      </c>
      <c r="T25" s="49">
        <v>1.1654</v>
      </c>
      <c r="U25" s="48">
        <v>147.46</v>
      </c>
      <c r="V25" s="41">
        <f t="shared" si="6"/>
        <v>2067.6106457113206</v>
      </c>
      <c r="W25" s="41">
        <f t="shared" si="7"/>
        <v>2071.6880421083847</v>
      </c>
      <c r="X25" s="47">
        <f t="shared" si="5"/>
        <v>2393.1697271323151</v>
      </c>
      <c r="Y25" s="46">
        <v>1.3496999999999999</v>
      </c>
    </row>
    <row r="26" spans="2:25" x14ac:dyDescent="0.2">
      <c r="B26" s="45">
        <v>45896</v>
      </c>
      <c r="C26" s="44">
        <v>2774.5</v>
      </c>
      <c r="D26" s="43">
        <v>2775</v>
      </c>
      <c r="E26" s="42">
        <f t="shared" si="0"/>
        <v>2774.75</v>
      </c>
      <c r="F26" s="44">
        <v>2785</v>
      </c>
      <c r="G26" s="43">
        <v>2785.5</v>
      </c>
      <c r="H26" s="42">
        <f t="shared" si="1"/>
        <v>2785.25</v>
      </c>
      <c r="I26" s="44">
        <v>2782</v>
      </c>
      <c r="J26" s="43">
        <v>2787</v>
      </c>
      <c r="K26" s="42">
        <f t="shared" si="2"/>
        <v>2784.5</v>
      </c>
      <c r="L26" s="44">
        <v>2732</v>
      </c>
      <c r="M26" s="43">
        <v>2737</v>
      </c>
      <c r="N26" s="42">
        <f t="shared" si="3"/>
        <v>2734.5</v>
      </c>
      <c r="O26" s="44">
        <v>2732</v>
      </c>
      <c r="P26" s="43">
        <v>2737</v>
      </c>
      <c r="Q26" s="42">
        <f t="shared" si="4"/>
        <v>2734.5</v>
      </c>
      <c r="R26" s="50">
        <v>2775</v>
      </c>
      <c r="S26" s="49">
        <v>1.3431</v>
      </c>
      <c r="T26" s="49">
        <v>1.1587000000000001</v>
      </c>
      <c r="U26" s="48">
        <v>148.15</v>
      </c>
      <c r="V26" s="41">
        <f t="shared" si="6"/>
        <v>2066.1157024793388</v>
      </c>
      <c r="W26" s="41">
        <f t="shared" si="7"/>
        <v>2073.9334375698013</v>
      </c>
      <c r="X26" s="47">
        <f t="shared" si="5"/>
        <v>2394.9253473720546</v>
      </c>
      <c r="Y26" s="46">
        <v>1.3439000000000001</v>
      </c>
    </row>
    <row r="27" spans="2:25" x14ac:dyDescent="0.2">
      <c r="B27" s="45">
        <v>45897</v>
      </c>
      <c r="C27" s="44">
        <v>2764</v>
      </c>
      <c r="D27" s="43">
        <v>2764.5</v>
      </c>
      <c r="E27" s="42">
        <f t="shared" si="0"/>
        <v>2764.25</v>
      </c>
      <c r="F27" s="44">
        <v>2768</v>
      </c>
      <c r="G27" s="43">
        <v>2769</v>
      </c>
      <c r="H27" s="42">
        <f t="shared" si="1"/>
        <v>2768.5</v>
      </c>
      <c r="I27" s="44">
        <v>2770</v>
      </c>
      <c r="J27" s="43">
        <v>2775</v>
      </c>
      <c r="K27" s="42">
        <f t="shared" si="2"/>
        <v>2772.5</v>
      </c>
      <c r="L27" s="44">
        <v>2720</v>
      </c>
      <c r="M27" s="43">
        <v>2725</v>
      </c>
      <c r="N27" s="42">
        <f t="shared" si="3"/>
        <v>2722.5</v>
      </c>
      <c r="O27" s="44">
        <v>2720</v>
      </c>
      <c r="P27" s="43">
        <v>2725</v>
      </c>
      <c r="Q27" s="42">
        <f t="shared" si="4"/>
        <v>2722.5</v>
      </c>
      <c r="R27" s="50">
        <v>2764.5</v>
      </c>
      <c r="S27" s="49">
        <v>1.3514999999999999</v>
      </c>
      <c r="T27" s="49">
        <v>1.1667000000000001</v>
      </c>
      <c r="U27" s="48">
        <v>146.93</v>
      </c>
      <c r="V27" s="41">
        <f t="shared" si="6"/>
        <v>2045.5049944506106</v>
      </c>
      <c r="W27" s="41">
        <f t="shared" si="7"/>
        <v>2048.8346281908989</v>
      </c>
      <c r="X27" s="47">
        <f t="shared" si="5"/>
        <v>2369.5037284649011</v>
      </c>
      <c r="Y27" s="46">
        <v>1.3522000000000001</v>
      </c>
    </row>
    <row r="28" spans="2:25" x14ac:dyDescent="0.2">
      <c r="B28" s="45">
        <v>45898</v>
      </c>
      <c r="C28" s="44">
        <v>2815</v>
      </c>
      <c r="D28" s="43">
        <v>2815.5</v>
      </c>
      <c r="E28" s="42">
        <f t="shared" si="0"/>
        <v>2815.25</v>
      </c>
      <c r="F28" s="44">
        <v>2814</v>
      </c>
      <c r="G28" s="43">
        <v>2815</v>
      </c>
      <c r="H28" s="42">
        <f t="shared" si="1"/>
        <v>2814.5</v>
      </c>
      <c r="I28" s="44">
        <v>2808</v>
      </c>
      <c r="J28" s="43">
        <v>2813</v>
      </c>
      <c r="K28" s="42">
        <f t="shared" si="2"/>
        <v>2810.5</v>
      </c>
      <c r="L28" s="44">
        <v>2758</v>
      </c>
      <c r="M28" s="43">
        <v>2763</v>
      </c>
      <c r="N28" s="42">
        <f t="shared" si="3"/>
        <v>2760.5</v>
      </c>
      <c r="O28" s="44">
        <v>2758</v>
      </c>
      <c r="P28" s="43">
        <v>2763</v>
      </c>
      <c r="Q28" s="42">
        <f t="shared" si="4"/>
        <v>2760.5</v>
      </c>
      <c r="R28" s="50">
        <v>2815.5</v>
      </c>
      <c r="S28" s="49">
        <v>1.3453999999999999</v>
      </c>
      <c r="T28" s="49">
        <v>1.1662999999999999</v>
      </c>
      <c r="U28" s="48">
        <v>147.26</v>
      </c>
      <c r="V28" s="41">
        <f t="shared" si="6"/>
        <v>2092.686189980675</v>
      </c>
      <c r="W28" s="41">
        <f t="shared" si="7"/>
        <v>2092.314553292701</v>
      </c>
      <c r="X28" s="47">
        <f t="shared" si="5"/>
        <v>2414.044413958673</v>
      </c>
      <c r="Y28" s="46">
        <v>1.3453999999999999</v>
      </c>
    </row>
    <row r="29" spans="2:25" x14ac:dyDescent="0.2">
      <c r="B29" s="40" t="s">
        <v>11</v>
      </c>
      <c r="C29" s="39">
        <f>ROUND(AVERAGE(C9:C28),2)</f>
        <v>2783.45</v>
      </c>
      <c r="D29" s="38">
        <f>ROUND(AVERAGE(D9:D28),2)</f>
        <v>2784.35</v>
      </c>
      <c r="E29" s="37">
        <f>ROUND(AVERAGE(C29:D29),2)</f>
        <v>2783.9</v>
      </c>
      <c r="F29" s="39">
        <f>ROUND(AVERAGE(F9:F28),2)</f>
        <v>2790.9</v>
      </c>
      <c r="G29" s="38">
        <f>ROUND(AVERAGE(G9:G28),2)</f>
        <v>2791.78</v>
      </c>
      <c r="H29" s="37">
        <f>ROUND(AVERAGE(F29:G29),2)</f>
        <v>2791.34</v>
      </c>
      <c r="I29" s="39">
        <f>ROUND(AVERAGE(I9:I28),2)</f>
        <v>2791</v>
      </c>
      <c r="J29" s="38">
        <f>ROUND(AVERAGE(J9:J28),2)</f>
        <v>2796</v>
      </c>
      <c r="K29" s="37">
        <f>ROUND(AVERAGE(I29:J29),2)</f>
        <v>2793.5</v>
      </c>
      <c r="L29" s="39">
        <f>ROUND(AVERAGE(L9:L28),2)</f>
        <v>2738.05</v>
      </c>
      <c r="M29" s="38">
        <f>ROUND(AVERAGE(M9:M28),2)</f>
        <v>2743.05</v>
      </c>
      <c r="N29" s="37">
        <f>ROUND(AVERAGE(L29:M29),2)</f>
        <v>2740.55</v>
      </c>
      <c r="O29" s="39">
        <f>ROUND(AVERAGE(O9:O28),2)</f>
        <v>2738.05</v>
      </c>
      <c r="P29" s="38">
        <f>ROUND(AVERAGE(P9:P28),2)</f>
        <v>2743.05</v>
      </c>
      <c r="Q29" s="37">
        <f>ROUND(AVERAGE(O29:P29),2)</f>
        <v>2740.55</v>
      </c>
      <c r="R29" s="36">
        <f>ROUND(AVERAGE(R9:R28),2)</f>
        <v>2784.35</v>
      </c>
      <c r="S29" s="35">
        <f>ROUND(AVERAGE(S9:S28),4)</f>
        <v>1.3440000000000001</v>
      </c>
      <c r="T29" s="34">
        <f>ROUND(AVERAGE(T9:T28),4)</f>
        <v>1.1628000000000001</v>
      </c>
      <c r="U29" s="115">
        <f>ROUND(AVERAGE(U9:U28),2)</f>
        <v>147.72999999999999</v>
      </c>
      <c r="V29" s="33">
        <f>AVERAGE(V9:V28)</f>
        <v>2071.6754159430493</v>
      </c>
      <c r="W29" s="33">
        <f>AVERAGE(W9:W28)</f>
        <v>2077.210982131342</v>
      </c>
      <c r="X29" s="33">
        <f>AVERAGE(X9:X28)</f>
        <v>2394.5680713289826</v>
      </c>
      <c r="Y29" s="32">
        <f>AVERAGE(Y9:Y28)</f>
        <v>1.3447800000000001</v>
      </c>
    </row>
    <row r="30" spans="2:25" x14ac:dyDescent="0.2">
      <c r="B30" s="31" t="s">
        <v>12</v>
      </c>
      <c r="C30" s="30">
        <f t="shared" ref="C30:Y30" si="8">MAX(C9:C28)</f>
        <v>2841</v>
      </c>
      <c r="D30" s="29">
        <f t="shared" si="8"/>
        <v>2841.5</v>
      </c>
      <c r="E30" s="28">
        <f t="shared" si="8"/>
        <v>2841.25</v>
      </c>
      <c r="F30" s="30">
        <f t="shared" si="8"/>
        <v>2845</v>
      </c>
      <c r="G30" s="29">
        <f t="shared" si="8"/>
        <v>2846</v>
      </c>
      <c r="H30" s="28">
        <f t="shared" si="8"/>
        <v>2845.5</v>
      </c>
      <c r="I30" s="30">
        <f t="shared" si="8"/>
        <v>2838</v>
      </c>
      <c r="J30" s="29">
        <f t="shared" si="8"/>
        <v>2843</v>
      </c>
      <c r="K30" s="28">
        <f t="shared" si="8"/>
        <v>2840.5</v>
      </c>
      <c r="L30" s="30">
        <f t="shared" si="8"/>
        <v>2783</v>
      </c>
      <c r="M30" s="29">
        <f t="shared" si="8"/>
        <v>2788</v>
      </c>
      <c r="N30" s="28">
        <f t="shared" si="8"/>
        <v>2785.5</v>
      </c>
      <c r="O30" s="30">
        <f t="shared" si="8"/>
        <v>2783</v>
      </c>
      <c r="P30" s="29">
        <f t="shared" si="8"/>
        <v>2788</v>
      </c>
      <c r="Q30" s="28">
        <f t="shared" si="8"/>
        <v>2785.5</v>
      </c>
      <c r="R30" s="27">
        <f t="shared" si="8"/>
        <v>2841.5</v>
      </c>
      <c r="S30" s="26">
        <f t="shared" si="8"/>
        <v>1.3576999999999999</v>
      </c>
      <c r="T30" s="25">
        <f t="shared" si="8"/>
        <v>1.1718999999999999</v>
      </c>
      <c r="U30" s="24">
        <f t="shared" si="8"/>
        <v>150.52000000000001</v>
      </c>
      <c r="V30" s="23">
        <f t="shared" si="8"/>
        <v>2100.0817296976002</v>
      </c>
      <c r="W30" s="23">
        <f t="shared" si="8"/>
        <v>2106.3972063303363</v>
      </c>
      <c r="X30" s="23">
        <f t="shared" si="8"/>
        <v>2435.378252627951</v>
      </c>
      <c r="Y30" s="22">
        <f t="shared" si="8"/>
        <v>1.3585</v>
      </c>
    </row>
    <row r="31" spans="2:25" ht="13.5" thickBot="1" x14ac:dyDescent="0.25">
      <c r="B31" s="21" t="s">
        <v>13</v>
      </c>
      <c r="C31" s="20">
        <f t="shared" ref="C31:Y31" si="9">MIN(C9:C28)</f>
        <v>2705</v>
      </c>
      <c r="D31" s="19">
        <f t="shared" si="9"/>
        <v>2707</v>
      </c>
      <c r="E31" s="18">
        <f t="shared" si="9"/>
        <v>2706</v>
      </c>
      <c r="F31" s="20">
        <f t="shared" si="9"/>
        <v>2714.5</v>
      </c>
      <c r="G31" s="19">
        <f t="shared" si="9"/>
        <v>2715</v>
      </c>
      <c r="H31" s="18">
        <f t="shared" si="9"/>
        <v>2714.75</v>
      </c>
      <c r="I31" s="20">
        <f t="shared" si="9"/>
        <v>2723</v>
      </c>
      <c r="J31" s="19">
        <f t="shared" si="9"/>
        <v>2728</v>
      </c>
      <c r="K31" s="18">
        <f t="shared" si="9"/>
        <v>2725.5</v>
      </c>
      <c r="L31" s="20">
        <f t="shared" si="9"/>
        <v>2668</v>
      </c>
      <c r="M31" s="19">
        <f t="shared" si="9"/>
        <v>2673</v>
      </c>
      <c r="N31" s="18">
        <f t="shared" si="9"/>
        <v>2670.5</v>
      </c>
      <c r="O31" s="20">
        <f t="shared" si="9"/>
        <v>2668</v>
      </c>
      <c r="P31" s="19">
        <f t="shared" si="9"/>
        <v>2673</v>
      </c>
      <c r="Q31" s="18">
        <f t="shared" si="9"/>
        <v>2670.5</v>
      </c>
      <c r="R31" s="17">
        <f t="shared" si="9"/>
        <v>2707</v>
      </c>
      <c r="S31" s="16">
        <f t="shared" si="9"/>
        <v>1.3159000000000001</v>
      </c>
      <c r="T31" s="15">
        <f t="shared" si="9"/>
        <v>1.1405000000000001</v>
      </c>
      <c r="U31" s="14">
        <f t="shared" si="9"/>
        <v>146.5</v>
      </c>
      <c r="V31" s="13">
        <f t="shared" si="9"/>
        <v>2039.6391066410292</v>
      </c>
      <c r="W31" s="13">
        <f t="shared" si="9"/>
        <v>2048.8346281908989</v>
      </c>
      <c r="X31" s="13">
        <f t="shared" si="9"/>
        <v>2360.0889953790861</v>
      </c>
      <c r="Y31" s="12">
        <f t="shared" si="9"/>
        <v>1.3169999999999999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45870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45870</v>
      </c>
      <c r="C9" s="44">
        <v>1924</v>
      </c>
      <c r="D9" s="43">
        <v>1926</v>
      </c>
      <c r="E9" s="42">
        <f t="shared" ref="E9:E28" si="0">AVERAGE(C9:D9)</f>
        <v>1925</v>
      </c>
      <c r="F9" s="44">
        <v>1963</v>
      </c>
      <c r="G9" s="43">
        <v>1965</v>
      </c>
      <c r="H9" s="42">
        <f t="shared" ref="H9:H28" si="1">AVERAGE(F9:G9)</f>
        <v>1964</v>
      </c>
      <c r="I9" s="44">
        <v>2028</v>
      </c>
      <c r="J9" s="43">
        <v>2033</v>
      </c>
      <c r="K9" s="42">
        <f t="shared" ref="K9:K28" si="2">AVERAGE(I9:J9)</f>
        <v>2030.5</v>
      </c>
      <c r="L9" s="44">
        <v>2077</v>
      </c>
      <c r="M9" s="43">
        <v>2082</v>
      </c>
      <c r="N9" s="42">
        <f t="shared" ref="N9:N28" si="3">AVERAGE(L9:M9)</f>
        <v>2079.5</v>
      </c>
      <c r="O9" s="44">
        <v>2122</v>
      </c>
      <c r="P9" s="43">
        <v>2127</v>
      </c>
      <c r="Q9" s="42">
        <f t="shared" ref="Q9:Q28" si="4">AVERAGE(O9:P9)</f>
        <v>2124.5</v>
      </c>
      <c r="R9" s="50">
        <v>1926</v>
      </c>
      <c r="S9" s="49">
        <v>1.3159000000000001</v>
      </c>
      <c r="T9" s="51">
        <v>1.1405000000000001</v>
      </c>
      <c r="U9" s="48">
        <v>150.52000000000001</v>
      </c>
      <c r="V9" s="41">
        <v>1463.64</v>
      </c>
      <c r="W9" s="41">
        <v>1492.03</v>
      </c>
      <c r="X9" s="47">
        <f t="shared" ref="X9:X28" si="5">R9/T9</f>
        <v>1688.7330118369134</v>
      </c>
      <c r="Y9" s="46">
        <v>1.3169999999999999</v>
      </c>
    </row>
    <row r="10" spans="1:25" x14ac:dyDescent="0.2">
      <c r="B10" s="45">
        <v>45873</v>
      </c>
      <c r="C10" s="44">
        <v>1927</v>
      </c>
      <c r="D10" s="43">
        <v>1927.5</v>
      </c>
      <c r="E10" s="42">
        <f t="shared" si="0"/>
        <v>1927.25</v>
      </c>
      <c r="F10" s="44">
        <v>1972</v>
      </c>
      <c r="G10" s="43">
        <v>1972.5</v>
      </c>
      <c r="H10" s="42">
        <f t="shared" si="1"/>
        <v>1972.25</v>
      </c>
      <c r="I10" s="44">
        <v>2037</v>
      </c>
      <c r="J10" s="43">
        <v>2042</v>
      </c>
      <c r="K10" s="42">
        <f t="shared" si="2"/>
        <v>2039.5</v>
      </c>
      <c r="L10" s="44">
        <v>2085</v>
      </c>
      <c r="M10" s="43">
        <v>2090</v>
      </c>
      <c r="N10" s="42">
        <f t="shared" si="3"/>
        <v>2087.5</v>
      </c>
      <c r="O10" s="44">
        <v>2130</v>
      </c>
      <c r="P10" s="43">
        <v>2135</v>
      </c>
      <c r="Q10" s="42">
        <f t="shared" si="4"/>
        <v>2132.5</v>
      </c>
      <c r="R10" s="50">
        <v>1927.5</v>
      </c>
      <c r="S10" s="49">
        <v>1.3294999999999999</v>
      </c>
      <c r="T10" s="49">
        <v>1.1567000000000001</v>
      </c>
      <c r="U10" s="48">
        <v>147.35</v>
      </c>
      <c r="V10" s="41">
        <v>1449.79</v>
      </c>
      <c r="W10" s="41">
        <v>1482.53</v>
      </c>
      <c r="X10" s="47">
        <f t="shared" si="5"/>
        <v>1666.3784905334139</v>
      </c>
      <c r="Y10" s="46">
        <v>1.3305</v>
      </c>
    </row>
    <row r="11" spans="1:25" x14ac:dyDescent="0.2">
      <c r="B11" s="45">
        <v>45874</v>
      </c>
      <c r="C11" s="44">
        <v>1918.5</v>
      </c>
      <c r="D11" s="43">
        <v>1919.5</v>
      </c>
      <c r="E11" s="42">
        <f t="shared" si="0"/>
        <v>1919</v>
      </c>
      <c r="F11" s="44">
        <v>1964</v>
      </c>
      <c r="G11" s="43">
        <v>1966</v>
      </c>
      <c r="H11" s="42">
        <f t="shared" si="1"/>
        <v>1965</v>
      </c>
      <c r="I11" s="44">
        <v>2028</v>
      </c>
      <c r="J11" s="43">
        <v>2033</v>
      </c>
      <c r="K11" s="42">
        <f t="shared" si="2"/>
        <v>2030.5</v>
      </c>
      <c r="L11" s="44">
        <v>2077</v>
      </c>
      <c r="M11" s="43">
        <v>2082</v>
      </c>
      <c r="N11" s="42">
        <f t="shared" si="3"/>
        <v>2079.5</v>
      </c>
      <c r="O11" s="44">
        <v>2122</v>
      </c>
      <c r="P11" s="43">
        <v>2127</v>
      </c>
      <c r="Q11" s="42">
        <f t="shared" si="4"/>
        <v>2124.5</v>
      </c>
      <c r="R11" s="50">
        <v>1919.5</v>
      </c>
      <c r="S11" s="49">
        <v>1.3282</v>
      </c>
      <c r="T11" s="49">
        <v>1.1539999999999999</v>
      </c>
      <c r="U11" s="48">
        <v>147.63999999999999</v>
      </c>
      <c r="V11" s="41">
        <v>1445.19</v>
      </c>
      <c r="W11" s="41">
        <v>1479.2</v>
      </c>
      <c r="X11" s="47">
        <f t="shared" si="5"/>
        <v>1663.3448873483537</v>
      </c>
      <c r="Y11" s="46">
        <v>1.3290999999999999</v>
      </c>
    </row>
    <row r="12" spans="1:25" x14ac:dyDescent="0.2">
      <c r="B12" s="45">
        <v>45875</v>
      </c>
      <c r="C12" s="44">
        <v>1951</v>
      </c>
      <c r="D12" s="43">
        <v>1952</v>
      </c>
      <c r="E12" s="42">
        <f t="shared" si="0"/>
        <v>1951.5</v>
      </c>
      <c r="F12" s="44">
        <v>1993</v>
      </c>
      <c r="G12" s="43">
        <v>1994</v>
      </c>
      <c r="H12" s="42">
        <f t="shared" si="1"/>
        <v>1993.5</v>
      </c>
      <c r="I12" s="44">
        <v>2057</v>
      </c>
      <c r="J12" s="43">
        <v>2062</v>
      </c>
      <c r="K12" s="42">
        <f t="shared" si="2"/>
        <v>2059.5</v>
      </c>
      <c r="L12" s="44">
        <v>2105</v>
      </c>
      <c r="M12" s="43">
        <v>2110</v>
      </c>
      <c r="N12" s="42">
        <f t="shared" si="3"/>
        <v>2107.5</v>
      </c>
      <c r="O12" s="44">
        <v>2150</v>
      </c>
      <c r="P12" s="43">
        <v>2155</v>
      </c>
      <c r="Q12" s="42">
        <f t="shared" si="4"/>
        <v>2152.5</v>
      </c>
      <c r="R12" s="50">
        <v>1952</v>
      </c>
      <c r="S12" s="49">
        <v>1.3318000000000001</v>
      </c>
      <c r="T12" s="49">
        <v>1.1604000000000001</v>
      </c>
      <c r="U12" s="48">
        <v>147.55000000000001</v>
      </c>
      <c r="V12" s="41">
        <v>1465.69</v>
      </c>
      <c r="W12" s="41">
        <v>1496.1</v>
      </c>
      <c r="X12" s="47">
        <f t="shared" si="5"/>
        <v>1682.1785591175455</v>
      </c>
      <c r="Y12" s="46">
        <v>1.3328</v>
      </c>
    </row>
    <row r="13" spans="1:25" x14ac:dyDescent="0.2">
      <c r="B13" s="45">
        <v>45876</v>
      </c>
      <c r="C13" s="44">
        <v>1973</v>
      </c>
      <c r="D13" s="43">
        <v>1974</v>
      </c>
      <c r="E13" s="42">
        <f t="shared" si="0"/>
        <v>1973.5</v>
      </c>
      <c r="F13" s="44">
        <v>2007</v>
      </c>
      <c r="G13" s="43">
        <v>2009</v>
      </c>
      <c r="H13" s="42">
        <f t="shared" si="1"/>
        <v>2008</v>
      </c>
      <c r="I13" s="44">
        <v>2070</v>
      </c>
      <c r="J13" s="43">
        <v>2075</v>
      </c>
      <c r="K13" s="42">
        <f t="shared" si="2"/>
        <v>2072.5</v>
      </c>
      <c r="L13" s="44">
        <v>2118</v>
      </c>
      <c r="M13" s="43">
        <v>2123</v>
      </c>
      <c r="N13" s="42">
        <f t="shared" si="3"/>
        <v>2120.5</v>
      </c>
      <c r="O13" s="44">
        <v>2163</v>
      </c>
      <c r="P13" s="43">
        <v>2168</v>
      </c>
      <c r="Q13" s="42">
        <f t="shared" si="4"/>
        <v>2165.5</v>
      </c>
      <c r="R13" s="50">
        <v>1974</v>
      </c>
      <c r="S13" s="49">
        <v>1.3412999999999999</v>
      </c>
      <c r="T13" s="49">
        <v>1.1644000000000001</v>
      </c>
      <c r="U13" s="48">
        <v>147.32</v>
      </c>
      <c r="V13" s="41">
        <v>1471.71</v>
      </c>
      <c r="W13" s="41">
        <v>1496.8</v>
      </c>
      <c r="X13" s="47">
        <f t="shared" si="5"/>
        <v>1695.2937135005152</v>
      </c>
      <c r="Y13" s="46">
        <v>1.3422000000000001</v>
      </c>
    </row>
    <row r="14" spans="1:25" x14ac:dyDescent="0.2">
      <c r="B14" s="45">
        <v>45877</v>
      </c>
      <c r="C14" s="44">
        <v>1962</v>
      </c>
      <c r="D14" s="43">
        <v>1963</v>
      </c>
      <c r="E14" s="42">
        <f t="shared" si="0"/>
        <v>1962.5</v>
      </c>
      <c r="F14" s="44">
        <v>1998</v>
      </c>
      <c r="G14" s="43">
        <v>1999</v>
      </c>
      <c r="H14" s="42">
        <f t="shared" si="1"/>
        <v>1998.5</v>
      </c>
      <c r="I14" s="44">
        <v>2063</v>
      </c>
      <c r="J14" s="43">
        <v>2068</v>
      </c>
      <c r="K14" s="42">
        <f t="shared" si="2"/>
        <v>2065.5</v>
      </c>
      <c r="L14" s="44">
        <v>2112</v>
      </c>
      <c r="M14" s="43">
        <v>2117</v>
      </c>
      <c r="N14" s="42">
        <f t="shared" si="3"/>
        <v>2114.5</v>
      </c>
      <c r="O14" s="44">
        <v>2157</v>
      </c>
      <c r="P14" s="43">
        <v>2162</v>
      </c>
      <c r="Q14" s="42">
        <f t="shared" si="4"/>
        <v>2159.5</v>
      </c>
      <c r="R14" s="50">
        <v>1963</v>
      </c>
      <c r="S14" s="49">
        <v>1.3441000000000001</v>
      </c>
      <c r="T14" s="49">
        <v>1.1644000000000001</v>
      </c>
      <c r="U14" s="48">
        <v>147.81</v>
      </c>
      <c r="V14" s="41">
        <v>1460.46</v>
      </c>
      <c r="W14" s="41">
        <v>1486.25</v>
      </c>
      <c r="X14" s="47">
        <f t="shared" si="5"/>
        <v>1685.8467880453452</v>
      </c>
      <c r="Y14" s="46">
        <v>1.345</v>
      </c>
    </row>
    <row r="15" spans="1:25" x14ac:dyDescent="0.2">
      <c r="B15" s="45">
        <v>45880</v>
      </c>
      <c r="C15" s="44">
        <v>1958</v>
      </c>
      <c r="D15" s="43">
        <v>1958.5</v>
      </c>
      <c r="E15" s="42">
        <f t="shared" si="0"/>
        <v>1958.25</v>
      </c>
      <c r="F15" s="44">
        <v>1998</v>
      </c>
      <c r="G15" s="43">
        <v>1999</v>
      </c>
      <c r="H15" s="42">
        <f t="shared" si="1"/>
        <v>1998.5</v>
      </c>
      <c r="I15" s="44">
        <v>2073</v>
      </c>
      <c r="J15" s="43">
        <v>2078</v>
      </c>
      <c r="K15" s="42">
        <f t="shared" si="2"/>
        <v>2075.5</v>
      </c>
      <c r="L15" s="44">
        <v>2122</v>
      </c>
      <c r="M15" s="43">
        <v>2127</v>
      </c>
      <c r="N15" s="42">
        <f t="shared" si="3"/>
        <v>2124.5</v>
      </c>
      <c r="O15" s="44">
        <v>2167</v>
      </c>
      <c r="P15" s="43">
        <v>2172</v>
      </c>
      <c r="Q15" s="42">
        <f t="shared" si="4"/>
        <v>2169.5</v>
      </c>
      <c r="R15" s="50">
        <v>1958.5</v>
      </c>
      <c r="S15" s="49">
        <v>1.343</v>
      </c>
      <c r="T15" s="49">
        <v>1.1629</v>
      </c>
      <c r="U15" s="48">
        <v>147.87</v>
      </c>
      <c r="V15" s="41">
        <v>1458.3</v>
      </c>
      <c r="W15" s="41">
        <v>1487.46</v>
      </c>
      <c r="X15" s="47">
        <f t="shared" si="5"/>
        <v>1684.1516897411643</v>
      </c>
      <c r="Y15" s="46">
        <v>1.3439000000000001</v>
      </c>
    </row>
    <row r="16" spans="1:25" x14ac:dyDescent="0.2">
      <c r="B16" s="45">
        <v>45881</v>
      </c>
      <c r="C16" s="44">
        <v>1973</v>
      </c>
      <c r="D16" s="43">
        <v>1974</v>
      </c>
      <c r="E16" s="42">
        <f t="shared" si="0"/>
        <v>1973.5</v>
      </c>
      <c r="F16" s="44">
        <v>2008.5</v>
      </c>
      <c r="G16" s="43">
        <v>2009</v>
      </c>
      <c r="H16" s="42">
        <f t="shared" si="1"/>
        <v>2008.75</v>
      </c>
      <c r="I16" s="44">
        <v>2070</v>
      </c>
      <c r="J16" s="43">
        <v>2075</v>
      </c>
      <c r="K16" s="42">
        <f t="shared" si="2"/>
        <v>2072.5</v>
      </c>
      <c r="L16" s="44">
        <v>2118</v>
      </c>
      <c r="M16" s="43">
        <v>2123</v>
      </c>
      <c r="N16" s="42">
        <f t="shared" si="3"/>
        <v>2120.5</v>
      </c>
      <c r="O16" s="44">
        <v>2163</v>
      </c>
      <c r="P16" s="43">
        <v>2168</v>
      </c>
      <c r="Q16" s="42">
        <f t="shared" si="4"/>
        <v>2165.5</v>
      </c>
      <c r="R16" s="50">
        <v>1974</v>
      </c>
      <c r="S16" s="49">
        <v>1.3459000000000001</v>
      </c>
      <c r="T16" s="49">
        <v>1.1606000000000001</v>
      </c>
      <c r="U16" s="48">
        <v>148.44</v>
      </c>
      <c r="V16" s="41">
        <v>1466.68</v>
      </c>
      <c r="W16" s="41">
        <v>1491.68</v>
      </c>
      <c r="X16" s="47">
        <f t="shared" si="5"/>
        <v>1700.8443908323279</v>
      </c>
      <c r="Y16" s="46">
        <v>1.3468</v>
      </c>
    </row>
    <row r="17" spans="2:25" x14ac:dyDescent="0.2">
      <c r="B17" s="45">
        <v>45882</v>
      </c>
      <c r="C17" s="44">
        <v>1969</v>
      </c>
      <c r="D17" s="43">
        <v>1969.5</v>
      </c>
      <c r="E17" s="42">
        <f t="shared" si="0"/>
        <v>1969.25</v>
      </c>
      <c r="F17" s="44">
        <v>2008</v>
      </c>
      <c r="G17" s="43">
        <v>2008.5</v>
      </c>
      <c r="H17" s="42">
        <f t="shared" si="1"/>
        <v>2008.25</v>
      </c>
      <c r="I17" s="44">
        <v>2073</v>
      </c>
      <c r="J17" s="43">
        <v>2078</v>
      </c>
      <c r="K17" s="42">
        <f t="shared" si="2"/>
        <v>2075.5</v>
      </c>
      <c r="L17" s="44">
        <v>2123</v>
      </c>
      <c r="M17" s="43">
        <v>2128</v>
      </c>
      <c r="N17" s="42">
        <f t="shared" si="3"/>
        <v>2125.5</v>
      </c>
      <c r="O17" s="44">
        <v>2168</v>
      </c>
      <c r="P17" s="43">
        <v>2173</v>
      </c>
      <c r="Q17" s="42">
        <f t="shared" si="4"/>
        <v>2170.5</v>
      </c>
      <c r="R17" s="50">
        <v>1969.5</v>
      </c>
      <c r="S17" s="49">
        <v>1.3576999999999999</v>
      </c>
      <c r="T17" s="49">
        <v>1.1718999999999999</v>
      </c>
      <c r="U17" s="48">
        <v>147.29</v>
      </c>
      <c r="V17" s="41">
        <v>1450.62</v>
      </c>
      <c r="W17" s="41">
        <v>1478.47</v>
      </c>
      <c r="X17" s="47">
        <f t="shared" si="5"/>
        <v>1680.6041471115284</v>
      </c>
      <c r="Y17" s="46">
        <v>1.3585</v>
      </c>
    </row>
    <row r="18" spans="2:25" x14ac:dyDescent="0.2">
      <c r="B18" s="45">
        <v>45883</v>
      </c>
      <c r="C18" s="44">
        <v>1942</v>
      </c>
      <c r="D18" s="43">
        <v>1942.5</v>
      </c>
      <c r="E18" s="42">
        <f t="shared" si="0"/>
        <v>1942.25</v>
      </c>
      <c r="F18" s="44">
        <v>1985</v>
      </c>
      <c r="G18" s="43">
        <v>1986</v>
      </c>
      <c r="H18" s="42">
        <f t="shared" si="1"/>
        <v>1985.5</v>
      </c>
      <c r="I18" s="44">
        <v>2050</v>
      </c>
      <c r="J18" s="43">
        <v>2055</v>
      </c>
      <c r="K18" s="42">
        <f t="shared" si="2"/>
        <v>2052.5</v>
      </c>
      <c r="L18" s="44">
        <v>2098</v>
      </c>
      <c r="M18" s="43">
        <v>2103</v>
      </c>
      <c r="N18" s="42">
        <f t="shared" si="3"/>
        <v>2100.5</v>
      </c>
      <c r="O18" s="44">
        <v>2143</v>
      </c>
      <c r="P18" s="43">
        <v>2148</v>
      </c>
      <c r="Q18" s="42">
        <f t="shared" si="4"/>
        <v>2145.5</v>
      </c>
      <c r="R18" s="50">
        <v>1942.5</v>
      </c>
      <c r="S18" s="49">
        <v>1.3573999999999999</v>
      </c>
      <c r="T18" s="49">
        <v>1.1686000000000001</v>
      </c>
      <c r="U18" s="48">
        <v>146.5</v>
      </c>
      <c r="V18" s="41">
        <v>1431.04</v>
      </c>
      <c r="W18" s="41">
        <v>1462.34</v>
      </c>
      <c r="X18" s="47">
        <f t="shared" si="5"/>
        <v>1662.2454218723258</v>
      </c>
      <c r="Y18" s="46">
        <v>1.3581000000000001</v>
      </c>
    </row>
    <row r="19" spans="2:25" x14ac:dyDescent="0.2">
      <c r="B19" s="45">
        <v>45884</v>
      </c>
      <c r="C19" s="44">
        <v>1945</v>
      </c>
      <c r="D19" s="43">
        <v>1945.5</v>
      </c>
      <c r="E19" s="42">
        <f t="shared" si="0"/>
        <v>1945.25</v>
      </c>
      <c r="F19" s="44">
        <v>1984</v>
      </c>
      <c r="G19" s="43">
        <v>1984.5</v>
      </c>
      <c r="H19" s="42">
        <f t="shared" si="1"/>
        <v>1984.25</v>
      </c>
      <c r="I19" s="44">
        <v>2048</v>
      </c>
      <c r="J19" s="43">
        <v>2053</v>
      </c>
      <c r="K19" s="42">
        <f t="shared" si="2"/>
        <v>2050.5</v>
      </c>
      <c r="L19" s="44">
        <v>2095</v>
      </c>
      <c r="M19" s="43">
        <v>2100</v>
      </c>
      <c r="N19" s="42">
        <f t="shared" si="3"/>
        <v>2097.5</v>
      </c>
      <c r="O19" s="44">
        <v>2140</v>
      </c>
      <c r="P19" s="43">
        <v>2145</v>
      </c>
      <c r="Q19" s="42">
        <f t="shared" si="4"/>
        <v>2142.5</v>
      </c>
      <c r="R19" s="50">
        <v>1945.5</v>
      </c>
      <c r="S19" s="49">
        <v>1.3560000000000001</v>
      </c>
      <c r="T19" s="49">
        <v>1.1688000000000001</v>
      </c>
      <c r="U19" s="48">
        <v>146.99</v>
      </c>
      <c r="V19" s="41">
        <v>1434.73</v>
      </c>
      <c r="W19" s="41">
        <v>1463.5</v>
      </c>
      <c r="X19" s="47">
        <f t="shared" si="5"/>
        <v>1664.5277207392196</v>
      </c>
      <c r="Y19" s="46">
        <v>1.3560000000000001</v>
      </c>
    </row>
    <row r="20" spans="2:25" x14ac:dyDescent="0.2">
      <c r="B20" s="45">
        <v>45887</v>
      </c>
      <c r="C20" s="44">
        <v>1924</v>
      </c>
      <c r="D20" s="43">
        <v>1925</v>
      </c>
      <c r="E20" s="42">
        <f t="shared" si="0"/>
        <v>1924.5</v>
      </c>
      <c r="F20" s="44">
        <v>1970</v>
      </c>
      <c r="G20" s="43">
        <v>1972</v>
      </c>
      <c r="H20" s="42">
        <f t="shared" si="1"/>
        <v>1971</v>
      </c>
      <c r="I20" s="44">
        <v>2035</v>
      </c>
      <c r="J20" s="43">
        <v>2040</v>
      </c>
      <c r="K20" s="42">
        <f t="shared" si="2"/>
        <v>2037.5</v>
      </c>
      <c r="L20" s="44">
        <v>2083</v>
      </c>
      <c r="M20" s="43">
        <v>2088</v>
      </c>
      <c r="N20" s="42">
        <f t="shared" si="3"/>
        <v>2085.5</v>
      </c>
      <c r="O20" s="44">
        <v>2128</v>
      </c>
      <c r="P20" s="43">
        <v>2133</v>
      </c>
      <c r="Q20" s="42">
        <f t="shared" si="4"/>
        <v>2130.5</v>
      </c>
      <c r="R20" s="50">
        <v>1925</v>
      </c>
      <c r="S20" s="49">
        <v>1.3537999999999999</v>
      </c>
      <c r="T20" s="49">
        <v>1.1675</v>
      </c>
      <c r="U20" s="48">
        <v>147.56</v>
      </c>
      <c r="V20" s="41">
        <v>1421.92</v>
      </c>
      <c r="W20" s="41">
        <v>1455.78</v>
      </c>
      <c r="X20" s="47">
        <f t="shared" si="5"/>
        <v>1648.8222698072805</v>
      </c>
      <c r="Y20" s="46">
        <v>1.3546</v>
      </c>
    </row>
    <row r="21" spans="2:25" x14ac:dyDescent="0.2">
      <c r="B21" s="45">
        <v>45888</v>
      </c>
      <c r="C21" s="44">
        <v>1930</v>
      </c>
      <c r="D21" s="43">
        <v>1932</v>
      </c>
      <c r="E21" s="42">
        <f t="shared" si="0"/>
        <v>1931</v>
      </c>
      <c r="F21" s="44">
        <v>1971</v>
      </c>
      <c r="G21" s="43">
        <v>1971.5</v>
      </c>
      <c r="H21" s="42">
        <f t="shared" si="1"/>
        <v>1971.25</v>
      </c>
      <c r="I21" s="44">
        <v>2037</v>
      </c>
      <c r="J21" s="43">
        <v>2042</v>
      </c>
      <c r="K21" s="42">
        <f t="shared" si="2"/>
        <v>2039.5</v>
      </c>
      <c r="L21" s="44">
        <v>2085</v>
      </c>
      <c r="M21" s="43">
        <v>2090</v>
      </c>
      <c r="N21" s="42">
        <f t="shared" si="3"/>
        <v>2087.5</v>
      </c>
      <c r="O21" s="44">
        <v>2130</v>
      </c>
      <c r="P21" s="43">
        <v>2135</v>
      </c>
      <c r="Q21" s="42">
        <f t="shared" si="4"/>
        <v>2132.5</v>
      </c>
      <c r="R21" s="50">
        <v>1932</v>
      </c>
      <c r="S21" s="49">
        <v>1.3522000000000001</v>
      </c>
      <c r="T21" s="49">
        <v>1.1686000000000001</v>
      </c>
      <c r="U21" s="48">
        <v>147.72</v>
      </c>
      <c r="V21" s="41">
        <v>1428.78</v>
      </c>
      <c r="W21" s="41">
        <v>1457.13</v>
      </c>
      <c r="X21" s="47">
        <f t="shared" si="5"/>
        <v>1653.2603114838266</v>
      </c>
      <c r="Y21" s="46">
        <v>1.353</v>
      </c>
    </row>
    <row r="22" spans="2:25" x14ac:dyDescent="0.2">
      <c r="B22" s="45">
        <v>45889</v>
      </c>
      <c r="C22" s="44">
        <v>1928</v>
      </c>
      <c r="D22" s="43">
        <v>1929</v>
      </c>
      <c r="E22" s="42">
        <f t="shared" si="0"/>
        <v>1928.5</v>
      </c>
      <c r="F22" s="44">
        <v>1969</v>
      </c>
      <c r="G22" s="43">
        <v>1971</v>
      </c>
      <c r="H22" s="42">
        <f t="shared" si="1"/>
        <v>1970</v>
      </c>
      <c r="I22" s="44">
        <v>2037</v>
      </c>
      <c r="J22" s="43">
        <v>2042</v>
      </c>
      <c r="K22" s="42">
        <f t="shared" si="2"/>
        <v>2039.5</v>
      </c>
      <c r="L22" s="44">
        <v>2085</v>
      </c>
      <c r="M22" s="43">
        <v>2090</v>
      </c>
      <c r="N22" s="42">
        <f t="shared" si="3"/>
        <v>2087.5</v>
      </c>
      <c r="O22" s="44">
        <v>2130</v>
      </c>
      <c r="P22" s="43">
        <v>2135</v>
      </c>
      <c r="Q22" s="42">
        <f t="shared" si="4"/>
        <v>2132.5</v>
      </c>
      <c r="R22" s="50">
        <v>1929</v>
      </c>
      <c r="S22" s="49">
        <v>1.3472999999999999</v>
      </c>
      <c r="T22" s="49">
        <v>1.1641999999999999</v>
      </c>
      <c r="U22" s="48">
        <v>147.55000000000001</v>
      </c>
      <c r="V22" s="41">
        <v>1431.75</v>
      </c>
      <c r="W22" s="41">
        <v>1462.06</v>
      </c>
      <c r="X22" s="47">
        <f t="shared" si="5"/>
        <v>1656.9317986600242</v>
      </c>
      <c r="Y22" s="46">
        <v>1.3481000000000001</v>
      </c>
    </row>
    <row r="23" spans="2:25" x14ac:dyDescent="0.2">
      <c r="B23" s="45">
        <v>45890</v>
      </c>
      <c r="C23" s="44">
        <v>1930</v>
      </c>
      <c r="D23" s="43">
        <v>1932</v>
      </c>
      <c r="E23" s="42">
        <f t="shared" si="0"/>
        <v>1931</v>
      </c>
      <c r="F23" s="44">
        <v>1969.5</v>
      </c>
      <c r="G23" s="43">
        <v>1970</v>
      </c>
      <c r="H23" s="42">
        <f t="shared" si="1"/>
        <v>1969.75</v>
      </c>
      <c r="I23" s="44">
        <v>2037</v>
      </c>
      <c r="J23" s="43">
        <v>2042</v>
      </c>
      <c r="K23" s="42">
        <f t="shared" si="2"/>
        <v>2039.5</v>
      </c>
      <c r="L23" s="44">
        <v>2085</v>
      </c>
      <c r="M23" s="43">
        <v>2090</v>
      </c>
      <c r="N23" s="42">
        <f t="shared" si="3"/>
        <v>2087.5</v>
      </c>
      <c r="O23" s="44">
        <v>2130</v>
      </c>
      <c r="P23" s="43">
        <v>2135</v>
      </c>
      <c r="Q23" s="42">
        <f t="shared" si="4"/>
        <v>2132.5</v>
      </c>
      <c r="R23" s="50">
        <v>1932</v>
      </c>
      <c r="S23" s="49">
        <v>1.3454999999999999</v>
      </c>
      <c r="T23" s="49">
        <v>1.1640999999999999</v>
      </c>
      <c r="U23" s="48">
        <v>147.93</v>
      </c>
      <c r="V23" s="41">
        <v>1435.9</v>
      </c>
      <c r="W23" s="41">
        <v>1463.27</v>
      </c>
      <c r="X23" s="47">
        <f t="shared" si="5"/>
        <v>1659.6512327119665</v>
      </c>
      <c r="Y23" s="46">
        <v>1.3463000000000001</v>
      </c>
    </row>
    <row r="24" spans="2:25" x14ac:dyDescent="0.2">
      <c r="B24" s="45">
        <v>45891</v>
      </c>
      <c r="C24" s="44">
        <v>1944</v>
      </c>
      <c r="D24" s="43">
        <v>1946</v>
      </c>
      <c r="E24" s="42">
        <f t="shared" si="0"/>
        <v>1945</v>
      </c>
      <c r="F24" s="44">
        <v>1985.5</v>
      </c>
      <c r="G24" s="43">
        <v>1986.5</v>
      </c>
      <c r="H24" s="42">
        <f t="shared" si="1"/>
        <v>1986</v>
      </c>
      <c r="I24" s="44">
        <v>2048</v>
      </c>
      <c r="J24" s="43">
        <v>2053</v>
      </c>
      <c r="K24" s="42">
        <f t="shared" si="2"/>
        <v>2050.5</v>
      </c>
      <c r="L24" s="44">
        <v>2097</v>
      </c>
      <c r="M24" s="43">
        <v>2102</v>
      </c>
      <c r="N24" s="42">
        <f t="shared" si="3"/>
        <v>2099.5</v>
      </c>
      <c r="O24" s="44">
        <v>2142</v>
      </c>
      <c r="P24" s="43">
        <v>2147</v>
      </c>
      <c r="Q24" s="42">
        <f t="shared" si="4"/>
        <v>2144.5</v>
      </c>
      <c r="R24" s="50">
        <v>1946</v>
      </c>
      <c r="S24" s="49">
        <v>1.3415999999999999</v>
      </c>
      <c r="T24" s="49">
        <v>1.1605000000000001</v>
      </c>
      <c r="U24" s="48">
        <v>148.71</v>
      </c>
      <c r="V24" s="41">
        <v>1450.51</v>
      </c>
      <c r="W24" s="41">
        <v>1479.7</v>
      </c>
      <c r="X24" s="47">
        <f t="shared" si="5"/>
        <v>1676.8634209392501</v>
      </c>
      <c r="Y24" s="46">
        <v>1.3425</v>
      </c>
    </row>
    <row r="25" spans="2:25" x14ac:dyDescent="0.2">
      <c r="B25" s="45">
        <v>45895</v>
      </c>
      <c r="C25" s="44">
        <v>1951</v>
      </c>
      <c r="D25" s="43">
        <v>1951.5</v>
      </c>
      <c r="E25" s="42">
        <f t="shared" si="0"/>
        <v>1951.25</v>
      </c>
      <c r="F25" s="44">
        <v>1994.5</v>
      </c>
      <c r="G25" s="43">
        <v>1995</v>
      </c>
      <c r="H25" s="42">
        <f t="shared" si="1"/>
        <v>1994.75</v>
      </c>
      <c r="I25" s="44">
        <v>2060</v>
      </c>
      <c r="J25" s="43">
        <v>2065</v>
      </c>
      <c r="K25" s="42">
        <f t="shared" si="2"/>
        <v>2062.5</v>
      </c>
      <c r="L25" s="44">
        <v>2108</v>
      </c>
      <c r="M25" s="43">
        <v>2113</v>
      </c>
      <c r="N25" s="42">
        <f t="shared" si="3"/>
        <v>2110.5</v>
      </c>
      <c r="O25" s="44">
        <v>2153</v>
      </c>
      <c r="P25" s="43">
        <v>2158</v>
      </c>
      <c r="Q25" s="42">
        <f t="shared" si="4"/>
        <v>2155.5</v>
      </c>
      <c r="R25" s="50">
        <v>1951.5</v>
      </c>
      <c r="S25" s="49">
        <v>1.3489</v>
      </c>
      <c r="T25" s="49">
        <v>1.1654</v>
      </c>
      <c r="U25" s="48">
        <v>147.46</v>
      </c>
      <c r="V25" s="41">
        <v>1446.73</v>
      </c>
      <c r="W25" s="41">
        <v>1478.11</v>
      </c>
      <c r="X25" s="47">
        <f t="shared" si="5"/>
        <v>1674.5323494079287</v>
      </c>
      <c r="Y25" s="46">
        <v>1.3496999999999999</v>
      </c>
    </row>
    <row r="26" spans="2:25" x14ac:dyDescent="0.2">
      <c r="B26" s="45">
        <v>45896</v>
      </c>
      <c r="C26" s="44">
        <v>1947</v>
      </c>
      <c r="D26" s="43">
        <v>1949</v>
      </c>
      <c r="E26" s="42">
        <f t="shared" si="0"/>
        <v>1948</v>
      </c>
      <c r="F26" s="44">
        <v>1992.5</v>
      </c>
      <c r="G26" s="43">
        <v>1993.5</v>
      </c>
      <c r="H26" s="42">
        <f t="shared" si="1"/>
        <v>1993</v>
      </c>
      <c r="I26" s="44">
        <v>2060</v>
      </c>
      <c r="J26" s="43">
        <v>2065</v>
      </c>
      <c r="K26" s="42">
        <f t="shared" si="2"/>
        <v>2062.5</v>
      </c>
      <c r="L26" s="44">
        <v>2108</v>
      </c>
      <c r="M26" s="43">
        <v>2113</v>
      </c>
      <c r="N26" s="42">
        <f t="shared" si="3"/>
        <v>2110.5</v>
      </c>
      <c r="O26" s="44">
        <v>2153</v>
      </c>
      <c r="P26" s="43">
        <v>2158</v>
      </c>
      <c r="Q26" s="42">
        <f t="shared" si="4"/>
        <v>2155.5</v>
      </c>
      <c r="R26" s="50">
        <v>1949</v>
      </c>
      <c r="S26" s="49">
        <v>1.3431</v>
      </c>
      <c r="T26" s="49">
        <v>1.1587000000000001</v>
      </c>
      <c r="U26" s="48">
        <v>148.15</v>
      </c>
      <c r="V26" s="41">
        <v>1451.12</v>
      </c>
      <c r="W26" s="41">
        <v>1483.37</v>
      </c>
      <c r="X26" s="47">
        <f t="shared" si="5"/>
        <v>1682.0574782083368</v>
      </c>
      <c r="Y26" s="46">
        <v>1.3439000000000001</v>
      </c>
    </row>
    <row r="27" spans="2:25" x14ac:dyDescent="0.2">
      <c r="B27" s="45">
        <v>45897</v>
      </c>
      <c r="C27" s="44">
        <v>1943</v>
      </c>
      <c r="D27" s="43">
        <v>1944</v>
      </c>
      <c r="E27" s="42">
        <f t="shared" si="0"/>
        <v>1943.5</v>
      </c>
      <c r="F27" s="44">
        <v>1988</v>
      </c>
      <c r="G27" s="43">
        <v>1990</v>
      </c>
      <c r="H27" s="42">
        <f t="shared" si="1"/>
        <v>1989</v>
      </c>
      <c r="I27" s="44">
        <v>2060</v>
      </c>
      <c r="J27" s="43">
        <v>2065</v>
      </c>
      <c r="K27" s="42">
        <f t="shared" si="2"/>
        <v>2062.5</v>
      </c>
      <c r="L27" s="44">
        <v>2108</v>
      </c>
      <c r="M27" s="43">
        <v>2113</v>
      </c>
      <c r="N27" s="42">
        <f t="shared" si="3"/>
        <v>2110.5</v>
      </c>
      <c r="O27" s="44">
        <v>2153</v>
      </c>
      <c r="P27" s="43">
        <v>2158</v>
      </c>
      <c r="Q27" s="42">
        <f t="shared" si="4"/>
        <v>2155.5</v>
      </c>
      <c r="R27" s="50">
        <v>1944</v>
      </c>
      <c r="S27" s="49">
        <v>1.3514999999999999</v>
      </c>
      <c r="T27" s="49">
        <v>1.1667000000000001</v>
      </c>
      <c r="U27" s="48">
        <v>146.93</v>
      </c>
      <c r="V27" s="41">
        <v>1438.4</v>
      </c>
      <c r="W27" s="41">
        <v>1471.68</v>
      </c>
      <c r="X27" s="47">
        <f t="shared" si="5"/>
        <v>1666.2381074826433</v>
      </c>
      <c r="Y27" s="46">
        <v>1.3522000000000001</v>
      </c>
    </row>
    <row r="28" spans="2:25" x14ac:dyDescent="0.2">
      <c r="B28" s="45">
        <v>45898</v>
      </c>
      <c r="C28" s="44">
        <v>1942</v>
      </c>
      <c r="D28" s="43">
        <v>1943</v>
      </c>
      <c r="E28" s="42">
        <f t="shared" si="0"/>
        <v>1942.5</v>
      </c>
      <c r="F28" s="44">
        <v>1986</v>
      </c>
      <c r="G28" s="43">
        <v>1987</v>
      </c>
      <c r="H28" s="42">
        <f t="shared" si="1"/>
        <v>1986.5</v>
      </c>
      <c r="I28" s="44">
        <v>2055</v>
      </c>
      <c r="J28" s="43">
        <v>2060</v>
      </c>
      <c r="K28" s="42">
        <f t="shared" si="2"/>
        <v>2057.5</v>
      </c>
      <c r="L28" s="44">
        <v>2103</v>
      </c>
      <c r="M28" s="43">
        <v>2108</v>
      </c>
      <c r="N28" s="42">
        <f t="shared" si="3"/>
        <v>2105.5</v>
      </c>
      <c r="O28" s="44">
        <v>2148</v>
      </c>
      <c r="P28" s="43">
        <v>2153</v>
      </c>
      <c r="Q28" s="42">
        <f t="shared" si="4"/>
        <v>2150.5</v>
      </c>
      <c r="R28" s="50">
        <v>1943</v>
      </c>
      <c r="S28" s="49">
        <v>1.3453999999999999</v>
      </c>
      <c r="T28" s="49">
        <v>1.1662999999999999</v>
      </c>
      <c r="U28" s="48">
        <v>147.26</v>
      </c>
      <c r="V28" s="41">
        <v>1444.18</v>
      </c>
      <c r="W28" s="41">
        <v>1476.88</v>
      </c>
      <c r="X28" s="47">
        <f t="shared" si="5"/>
        <v>1665.9521563920091</v>
      </c>
      <c r="Y28" s="46">
        <v>1.3453999999999999</v>
      </c>
    </row>
    <row r="29" spans="2:25" x14ac:dyDescent="0.2">
      <c r="B29" s="40" t="s">
        <v>11</v>
      </c>
      <c r="C29" s="39">
        <f>ROUND(AVERAGE(C9:C28),2)</f>
        <v>1944.08</v>
      </c>
      <c r="D29" s="38">
        <f>ROUND(AVERAGE(D9:D28),2)</f>
        <v>1945.18</v>
      </c>
      <c r="E29" s="37">
        <f>ROUND(AVERAGE(C29:D29),2)</f>
        <v>1944.63</v>
      </c>
      <c r="F29" s="39">
        <f>ROUND(AVERAGE(F9:F28),2)</f>
        <v>1985.33</v>
      </c>
      <c r="G29" s="38">
        <f>ROUND(AVERAGE(G9:G28),2)</f>
        <v>1986.45</v>
      </c>
      <c r="H29" s="37">
        <f>ROUND(AVERAGE(F29:G29),2)</f>
        <v>1985.89</v>
      </c>
      <c r="I29" s="39">
        <f>ROUND(AVERAGE(I9:I28),2)</f>
        <v>2051.3000000000002</v>
      </c>
      <c r="J29" s="38">
        <f>ROUND(AVERAGE(J9:J28),2)</f>
        <v>2056.3000000000002</v>
      </c>
      <c r="K29" s="37">
        <f>ROUND(AVERAGE(I29:J29),2)</f>
        <v>2053.8000000000002</v>
      </c>
      <c r="L29" s="39">
        <f>ROUND(AVERAGE(L9:L28),2)</f>
        <v>2099.6</v>
      </c>
      <c r="M29" s="38">
        <f>ROUND(AVERAGE(M9:M28),2)</f>
        <v>2104.6</v>
      </c>
      <c r="N29" s="37">
        <f>ROUND(AVERAGE(L29:M29),2)</f>
        <v>2102.1</v>
      </c>
      <c r="O29" s="39">
        <f>ROUND(AVERAGE(O9:O28),2)</f>
        <v>2144.6</v>
      </c>
      <c r="P29" s="38">
        <f>ROUND(AVERAGE(P9:P28),2)</f>
        <v>2149.6</v>
      </c>
      <c r="Q29" s="37">
        <f>ROUND(AVERAGE(O29:P29),2)</f>
        <v>2147.1</v>
      </c>
      <c r="R29" s="36">
        <f>ROUND(AVERAGE(R9:R28),2)</f>
        <v>1945.18</v>
      </c>
      <c r="S29" s="35">
        <f>ROUND(AVERAGE(S9:S28),4)</f>
        <v>1.3440000000000001</v>
      </c>
      <c r="T29" s="34">
        <f>ROUND(AVERAGE(T9:T28),4)</f>
        <v>1.1628000000000001</v>
      </c>
      <c r="U29" s="115">
        <f>ROUND(AVERAGE(U9:U28),2)</f>
        <v>147.72999999999999</v>
      </c>
      <c r="V29" s="33">
        <f>AVERAGE(V9:V28)</f>
        <v>1447.3570000000002</v>
      </c>
      <c r="W29" s="33">
        <f>AVERAGE(W9:W28)</f>
        <v>1477.2170000000001</v>
      </c>
      <c r="X29" s="33">
        <f>AVERAGE(X9:X28)</f>
        <v>1672.9228972885962</v>
      </c>
      <c r="Y29" s="32">
        <f>AVERAGE(Y9:Y28)</f>
        <v>1.3447800000000001</v>
      </c>
    </row>
    <row r="30" spans="2:25" x14ac:dyDescent="0.2">
      <c r="B30" s="31" t="s">
        <v>12</v>
      </c>
      <c r="C30" s="30">
        <f t="shared" ref="C30:Y30" si="6">MAX(C9:C28)</f>
        <v>1973</v>
      </c>
      <c r="D30" s="29">
        <f t="shared" si="6"/>
        <v>1974</v>
      </c>
      <c r="E30" s="28">
        <f t="shared" si="6"/>
        <v>1973.5</v>
      </c>
      <c r="F30" s="30">
        <f t="shared" si="6"/>
        <v>2008.5</v>
      </c>
      <c r="G30" s="29">
        <f t="shared" si="6"/>
        <v>2009</v>
      </c>
      <c r="H30" s="28">
        <f t="shared" si="6"/>
        <v>2008.75</v>
      </c>
      <c r="I30" s="30">
        <f t="shared" si="6"/>
        <v>2073</v>
      </c>
      <c r="J30" s="29">
        <f t="shared" si="6"/>
        <v>2078</v>
      </c>
      <c r="K30" s="28">
        <f t="shared" si="6"/>
        <v>2075.5</v>
      </c>
      <c r="L30" s="30">
        <f t="shared" si="6"/>
        <v>2123</v>
      </c>
      <c r="M30" s="29">
        <f t="shared" si="6"/>
        <v>2128</v>
      </c>
      <c r="N30" s="28">
        <f t="shared" si="6"/>
        <v>2125.5</v>
      </c>
      <c r="O30" s="30">
        <f t="shared" si="6"/>
        <v>2168</v>
      </c>
      <c r="P30" s="29">
        <f t="shared" si="6"/>
        <v>2173</v>
      </c>
      <c r="Q30" s="28">
        <f t="shared" si="6"/>
        <v>2170.5</v>
      </c>
      <c r="R30" s="27">
        <f t="shared" si="6"/>
        <v>1974</v>
      </c>
      <c r="S30" s="26">
        <f t="shared" si="6"/>
        <v>1.3576999999999999</v>
      </c>
      <c r="T30" s="25">
        <f t="shared" si="6"/>
        <v>1.1718999999999999</v>
      </c>
      <c r="U30" s="24">
        <f t="shared" si="6"/>
        <v>150.52000000000001</v>
      </c>
      <c r="V30" s="23">
        <f t="shared" si="6"/>
        <v>1471.71</v>
      </c>
      <c r="W30" s="23">
        <f t="shared" si="6"/>
        <v>1496.8</v>
      </c>
      <c r="X30" s="23">
        <f t="shared" si="6"/>
        <v>1700.8443908323279</v>
      </c>
      <c r="Y30" s="22">
        <f t="shared" si="6"/>
        <v>1.3585</v>
      </c>
    </row>
    <row r="31" spans="2:25" ht="13.5" thickBot="1" x14ac:dyDescent="0.25">
      <c r="B31" s="21" t="s">
        <v>13</v>
      </c>
      <c r="C31" s="20">
        <f t="shared" ref="C31:Y31" si="7">MIN(C9:C28)</f>
        <v>1918.5</v>
      </c>
      <c r="D31" s="19">
        <f t="shared" si="7"/>
        <v>1919.5</v>
      </c>
      <c r="E31" s="18">
        <f t="shared" si="7"/>
        <v>1919</v>
      </c>
      <c r="F31" s="20">
        <f t="shared" si="7"/>
        <v>1963</v>
      </c>
      <c r="G31" s="19">
        <f t="shared" si="7"/>
        <v>1965</v>
      </c>
      <c r="H31" s="18">
        <f t="shared" si="7"/>
        <v>1964</v>
      </c>
      <c r="I31" s="20">
        <f t="shared" si="7"/>
        <v>2028</v>
      </c>
      <c r="J31" s="19">
        <f t="shared" si="7"/>
        <v>2033</v>
      </c>
      <c r="K31" s="18">
        <f t="shared" si="7"/>
        <v>2030.5</v>
      </c>
      <c r="L31" s="20">
        <f t="shared" si="7"/>
        <v>2077</v>
      </c>
      <c r="M31" s="19">
        <f t="shared" si="7"/>
        <v>2082</v>
      </c>
      <c r="N31" s="18">
        <f t="shared" si="7"/>
        <v>2079.5</v>
      </c>
      <c r="O31" s="20">
        <f t="shared" si="7"/>
        <v>2122</v>
      </c>
      <c r="P31" s="19">
        <f t="shared" si="7"/>
        <v>2127</v>
      </c>
      <c r="Q31" s="18">
        <f t="shared" si="7"/>
        <v>2124.5</v>
      </c>
      <c r="R31" s="17">
        <f t="shared" si="7"/>
        <v>1919.5</v>
      </c>
      <c r="S31" s="16">
        <f t="shared" si="7"/>
        <v>1.3159000000000001</v>
      </c>
      <c r="T31" s="15">
        <f t="shared" si="7"/>
        <v>1.1405000000000001</v>
      </c>
      <c r="U31" s="14">
        <f t="shared" si="7"/>
        <v>146.5</v>
      </c>
      <c r="V31" s="13">
        <f t="shared" si="7"/>
        <v>1421.92</v>
      </c>
      <c r="W31" s="13">
        <f t="shared" si="7"/>
        <v>1455.78</v>
      </c>
      <c r="X31" s="13">
        <f t="shared" si="7"/>
        <v>1648.8222698072805</v>
      </c>
      <c r="Y31" s="12">
        <f t="shared" si="7"/>
        <v>1.3169999999999999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P17" sqref="P17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45870</v>
      </c>
    </row>
    <row r="7" spans="1:19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3</v>
      </c>
      <c r="J7" s="125"/>
      <c r="K7" s="126"/>
      <c r="L7" s="116" t="s">
        <v>4</v>
      </c>
      <c r="M7" s="118" t="s">
        <v>21</v>
      </c>
      <c r="N7" s="119"/>
      <c r="O7" s="120"/>
      <c r="P7" s="121" t="s">
        <v>5</v>
      </c>
      <c r="Q7" s="122"/>
      <c r="R7" s="9" t="s">
        <v>18</v>
      </c>
      <c r="S7" s="116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17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17" t="s">
        <v>20</v>
      </c>
    </row>
    <row r="9" spans="1:19" x14ac:dyDescent="0.2">
      <c r="B9" s="45">
        <v>45870</v>
      </c>
      <c r="C9" s="44">
        <v>33165</v>
      </c>
      <c r="D9" s="43">
        <v>33185</v>
      </c>
      <c r="E9" s="42">
        <f t="shared" ref="E9:E28" si="0">AVERAGE(C9:D9)</f>
        <v>33175</v>
      </c>
      <c r="F9" s="44">
        <v>33050</v>
      </c>
      <c r="G9" s="43">
        <v>33100</v>
      </c>
      <c r="H9" s="42">
        <f t="shared" ref="H9:H28" si="1">AVERAGE(F9:G9)</f>
        <v>33075</v>
      </c>
      <c r="I9" s="44">
        <v>32810</v>
      </c>
      <c r="J9" s="43">
        <v>32860</v>
      </c>
      <c r="K9" s="42">
        <f t="shared" ref="K9:K28" si="2">AVERAGE(I9:J9)</f>
        <v>32835</v>
      </c>
      <c r="L9" s="50">
        <v>33185</v>
      </c>
      <c r="M9" s="49">
        <v>1.3159000000000001</v>
      </c>
      <c r="N9" s="51">
        <v>1.1405000000000001</v>
      </c>
      <c r="O9" s="48">
        <v>150.52000000000001</v>
      </c>
      <c r="P9" s="41">
        <f>D9/M9</f>
        <v>25218.481647541605</v>
      </c>
      <c r="Q9" s="41">
        <f>G9/M9</f>
        <v>25153.887073485825</v>
      </c>
      <c r="R9" s="47">
        <f t="shared" ref="R9:R28" si="3">L9/N9</f>
        <v>29096.887330118367</v>
      </c>
      <c r="S9" s="46">
        <v>1.3169999999999999</v>
      </c>
    </row>
    <row r="10" spans="1:19" x14ac:dyDescent="0.2">
      <c r="B10" s="45">
        <v>45873</v>
      </c>
      <c r="C10" s="44">
        <v>33425</v>
      </c>
      <c r="D10" s="43">
        <v>33450</v>
      </c>
      <c r="E10" s="42">
        <f t="shared" si="0"/>
        <v>33437.5</v>
      </c>
      <c r="F10" s="44">
        <v>33445</v>
      </c>
      <c r="G10" s="43">
        <v>33450</v>
      </c>
      <c r="H10" s="42">
        <f t="shared" si="1"/>
        <v>33447.5</v>
      </c>
      <c r="I10" s="44">
        <v>33210</v>
      </c>
      <c r="J10" s="43">
        <v>33260</v>
      </c>
      <c r="K10" s="42">
        <f t="shared" si="2"/>
        <v>33235</v>
      </c>
      <c r="L10" s="50">
        <v>33450</v>
      </c>
      <c r="M10" s="49">
        <v>1.3294999999999999</v>
      </c>
      <c r="N10" s="49">
        <v>1.1567000000000001</v>
      </c>
      <c r="O10" s="48">
        <v>147.35</v>
      </c>
      <c r="P10" s="41">
        <f t="shared" ref="P10:P28" si="4">D10/M10</f>
        <v>25159.834524257243</v>
      </c>
      <c r="Q10" s="41">
        <f t="shared" ref="Q10:Q28" si="5">G10/M10</f>
        <v>25159.834524257243</v>
      </c>
      <c r="R10" s="47">
        <f t="shared" si="3"/>
        <v>28918.474971902826</v>
      </c>
      <c r="S10" s="46">
        <v>1.3305</v>
      </c>
    </row>
    <row r="11" spans="1:19" x14ac:dyDescent="0.2">
      <c r="B11" s="45">
        <v>45874</v>
      </c>
      <c r="C11" s="44">
        <v>33145</v>
      </c>
      <c r="D11" s="43">
        <v>33150</v>
      </c>
      <c r="E11" s="42">
        <f t="shared" si="0"/>
        <v>33147.5</v>
      </c>
      <c r="F11" s="44">
        <v>33185</v>
      </c>
      <c r="G11" s="43">
        <v>33195</v>
      </c>
      <c r="H11" s="42">
        <f t="shared" si="1"/>
        <v>33190</v>
      </c>
      <c r="I11" s="44">
        <v>32950</v>
      </c>
      <c r="J11" s="43">
        <v>33000</v>
      </c>
      <c r="K11" s="42">
        <f t="shared" si="2"/>
        <v>32975</v>
      </c>
      <c r="L11" s="50">
        <v>33150</v>
      </c>
      <c r="M11" s="49">
        <v>1.3282</v>
      </c>
      <c r="N11" s="49">
        <v>1.1539999999999999</v>
      </c>
      <c r="O11" s="48">
        <v>147.63999999999999</v>
      </c>
      <c r="P11" s="41">
        <f t="shared" si="4"/>
        <v>24958.590573708778</v>
      </c>
      <c r="Q11" s="41">
        <f t="shared" si="5"/>
        <v>24992.471013401595</v>
      </c>
      <c r="R11" s="47">
        <f t="shared" si="3"/>
        <v>28726.169844020798</v>
      </c>
      <c r="S11" s="46">
        <v>1.3290999999999999</v>
      </c>
    </row>
    <row r="12" spans="1:19" x14ac:dyDescent="0.2">
      <c r="B12" s="45">
        <v>45875</v>
      </c>
      <c r="C12" s="44">
        <v>33475</v>
      </c>
      <c r="D12" s="43">
        <v>33525</v>
      </c>
      <c r="E12" s="42">
        <f t="shared" si="0"/>
        <v>33500</v>
      </c>
      <c r="F12" s="44">
        <v>33590</v>
      </c>
      <c r="G12" s="43">
        <v>33600</v>
      </c>
      <c r="H12" s="42">
        <f t="shared" si="1"/>
        <v>33595</v>
      </c>
      <c r="I12" s="44">
        <v>33360</v>
      </c>
      <c r="J12" s="43">
        <v>33410</v>
      </c>
      <c r="K12" s="42">
        <f t="shared" si="2"/>
        <v>33385</v>
      </c>
      <c r="L12" s="50">
        <v>33525</v>
      </c>
      <c r="M12" s="49">
        <v>1.3318000000000001</v>
      </c>
      <c r="N12" s="49">
        <v>1.1604000000000001</v>
      </c>
      <c r="O12" s="48">
        <v>147.55000000000001</v>
      </c>
      <c r="P12" s="41">
        <f t="shared" si="4"/>
        <v>25172.698603393903</v>
      </c>
      <c r="Q12" s="41">
        <f t="shared" si="5"/>
        <v>25229.013365370174</v>
      </c>
      <c r="R12" s="47">
        <f t="shared" si="3"/>
        <v>28890.899689762147</v>
      </c>
      <c r="S12" s="46">
        <v>1.3328</v>
      </c>
    </row>
    <row r="13" spans="1:19" x14ac:dyDescent="0.2">
      <c r="B13" s="45">
        <v>45876</v>
      </c>
      <c r="C13" s="44">
        <v>33645</v>
      </c>
      <c r="D13" s="43">
        <v>33655</v>
      </c>
      <c r="E13" s="42">
        <f t="shared" si="0"/>
        <v>33650</v>
      </c>
      <c r="F13" s="44">
        <v>33650</v>
      </c>
      <c r="G13" s="43">
        <v>33700</v>
      </c>
      <c r="H13" s="42">
        <f t="shared" si="1"/>
        <v>33675</v>
      </c>
      <c r="I13" s="44">
        <v>33445</v>
      </c>
      <c r="J13" s="43">
        <v>33495</v>
      </c>
      <c r="K13" s="42">
        <f t="shared" si="2"/>
        <v>33470</v>
      </c>
      <c r="L13" s="50">
        <v>33655</v>
      </c>
      <c r="M13" s="49">
        <v>1.3412999999999999</v>
      </c>
      <c r="N13" s="49">
        <v>1.1644000000000001</v>
      </c>
      <c r="O13" s="48">
        <v>147.32</v>
      </c>
      <c r="P13" s="41">
        <f t="shared" si="4"/>
        <v>25091.329307388354</v>
      </c>
      <c r="Q13" s="41">
        <f t="shared" si="5"/>
        <v>25124.878848877954</v>
      </c>
      <c r="R13" s="47">
        <f t="shared" si="3"/>
        <v>28903.297835795256</v>
      </c>
      <c r="S13" s="46">
        <v>1.3422000000000001</v>
      </c>
    </row>
    <row r="14" spans="1:19" x14ac:dyDescent="0.2">
      <c r="B14" s="45">
        <v>45877</v>
      </c>
      <c r="C14" s="44">
        <v>33875</v>
      </c>
      <c r="D14" s="43">
        <v>33900</v>
      </c>
      <c r="E14" s="42">
        <f t="shared" si="0"/>
        <v>33887.5</v>
      </c>
      <c r="F14" s="44">
        <v>33800</v>
      </c>
      <c r="G14" s="43">
        <v>33900</v>
      </c>
      <c r="H14" s="42">
        <f t="shared" si="1"/>
        <v>33850</v>
      </c>
      <c r="I14" s="44">
        <v>33615</v>
      </c>
      <c r="J14" s="43">
        <v>33665</v>
      </c>
      <c r="K14" s="42">
        <f t="shared" si="2"/>
        <v>33640</v>
      </c>
      <c r="L14" s="50">
        <v>33900</v>
      </c>
      <c r="M14" s="49">
        <v>1.3441000000000001</v>
      </c>
      <c r="N14" s="49">
        <v>1.1644000000000001</v>
      </c>
      <c r="O14" s="48">
        <v>147.81</v>
      </c>
      <c r="P14" s="41">
        <f t="shared" si="4"/>
        <v>25221.33769808794</v>
      </c>
      <c r="Q14" s="41">
        <f t="shared" si="5"/>
        <v>25221.33769808794</v>
      </c>
      <c r="R14" s="47">
        <f t="shared" si="3"/>
        <v>29113.706630024044</v>
      </c>
      <c r="S14" s="46">
        <v>1.345</v>
      </c>
    </row>
    <row r="15" spans="1:19" x14ac:dyDescent="0.2">
      <c r="B15" s="45">
        <v>45880</v>
      </c>
      <c r="C15" s="44">
        <v>33670</v>
      </c>
      <c r="D15" s="43">
        <v>33675</v>
      </c>
      <c r="E15" s="42">
        <f t="shared" si="0"/>
        <v>33672.5</v>
      </c>
      <c r="F15" s="44">
        <v>33650</v>
      </c>
      <c r="G15" s="43">
        <v>33700</v>
      </c>
      <c r="H15" s="42">
        <f t="shared" si="1"/>
        <v>33675</v>
      </c>
      <c r="I15" s="44">
        <v>33430</v>
      </c>
      <c r="J15" s="43">
        <v>33480</v>
      </c>
      <c r="K15" s="42">
        <f t="shared" si="2"/>
        <v>33455</v>
      </c>
      <c r="L15" s="50">
        <v>33675</v>
      </c>
      <c r="M15" s="49">
        <v>1.343</v>
      </c>
      <c r="N15" s="49">
        <v>1.1629</v>
      </c>
      <c r="O15" s="48">
        <v>147.87</v>
      </c>
      <c r="P15" s="41">
        <f t="shared" si="4"/>
        <v>25074.46016381236</v>
      </c>
      <c r="Q15" s="41">
        <f t="shared" si="5"/>
        <v>25093.07520476545</v>
      </c>
      <c r="R15" s="47">
        <f t="shared" si="3"/>
        <v>28957.777968870923</v>
      </c>
      <c r="S15" s="46">
        <v>1.3439000000000001</v>
      </c>
    </row>
    <row r="16" spans="1:19" x14ac:dyDescent="0.2">
      <c r="B16" s="45">
        <v>45881</v>
      </c>
      <c r="C16" s="44">
        <v>33725</v>
      </c>
      <c r="D16" s="43">
        <v>33750</v>
      </c>
      <c r="E16" s="42">
        <f t="shared" si="0"/>
        <v>33737.5</v>
      </c>
      <c r="F16" s="44">
        <v>33825</v>
      </c>
      <c r="G16" s="43">
        <v>33875</v>
      </c>
      <c r="H16" s="42">
        <f t="shared" si="1"/>
        <v>33850</v>
      </c>
      <c r="I16" s="44">
        <v>33595</v>
      </c>
      <c r="J16" s="43">
        <v>33645</v>
      </c>
      <c r="K16" s="42">
        <f t="shared" si="2"/>
        <v>33620</v>
      </c>
      <c r="L16" s="50">
        <v>33750</v>
      </c>
      <c r="M16" s="49">
        <v>1.3459000000000001</v>
      </c>
      <c r="N16" s="49">
        <v>1.1606000000000001</v>
      </c>
      <c r="O16" s="48">
        <v>148.44</v>
      </c>
      <c r="P16" s="41">
        <f t="shared" si="4"/>
        <v>25076.15721821829</v>
      </c>
      <c r="Q16" s="41">
        <f t="shared" si="5"/>
        <v>25169.031874582062</v>
      </c>
      <c r="R16" s="47">
        <f t="shared" si="3"/>
        <v>29079.786317422022</v>
      </c>
      <c r="S16" s="46">
        <v>1.3468</v>
      </c>
    </row>
    <row r="17" spans="2:19" x14ac:dyDescent="0.2">
      <c r="B17" s="45">
        <v>45882</v>
      </c>
      <c r="C17" s="44">
        <v>33840</v>
      </c>
      <c r="D17" s="43">
        <v>33850</v>
      </c>
      <c r="E17" s="42">
        <f t="shared" si="0"/>
        <v>33845</v>
      </c>
      <c r="F17" s="44">
        <v>33800</v>
      </c>
      <c r="G17" s="43">
        <v>33805</v>
      </c>
      <c r="H17" s="42">
        <f t="shared" si="1"/>
        <v>33802.5</v>
      </c>
      <c r="I17" s="44">
        <v>33565</v>
      </c>
      <c r="J17" s="43">
        <v>33615</v>
      </c>
      <c r="K17" s="42">
        <f t="shared" si="2"/>
        <v>33590</v>
      </c>
      <c r="L17" s="50">
        <v>33850</v>
      </c>
      <c r="M17" s="49">
        <v>1.3576999999999999</v>
      </c>
      <c r="N17" s="49">
        <v>1.1718999999999999</v>
      </c>
      <c r="O17" s="48">
        <v>147.29</v>
      </c>
      <c r="P17" s="41">
        <f t="shared" si="4"/>
        <v>24931.870074390514</v>
      </c>
      <c r="Q17" s="41">
        <f t="shared" si="5"/>
        <v>24898.725786256171</v>
      </c>
      <c r="R17" s="47">
        <f t="shared" si="3"/>
        <v>28884.717126034648</v>
      </c>
      <c r="S17" s="46">
        <v>1.3585</v>
      </c>
    </row>
    <row r="18" spans="2:19" x14ac:dyDescent="0.2">
      <c r="B18" s="45">
        <v>45883</v>
      </c>
      <c r="C18" s="44">
        <v>33550</v>
      </c>
      <c r="D18" s="43">
        <v>33575</v>
      </c>
      <c r="E18" s="42">
        <f t="shared" si="0"/>
        <v>33562.5</v>
      </c>
      <c r="F18" s="44">
        <v>33590</v>
      </c>
      <c r="G18" s="43">
        <v>33595</v>
      </c>
      <c r="H18" s="42">
        <f t="shared" si="1"/>
        <v>33592.5</v>
      </c>
      <c r="I18" s="44">
        <v>33350</v>
      </c>
      <c r="J18" s="43">
        <v>33400</v>
      </c>
      <c r="K18" s="42">
        <f t="shared" si="2"/>
        <v>33375</v>
      </c>
      <c r="L18" s="50">
        <v>33575</v>
      </c>
      <c r="M18" s="49">
        <v>1.3573999999999999</v>
      </c>
      <c r="N18" s="49">
        <v>1.1686000000000001</v>
      </c>
      <c r="O18" s="48">
        <v>146.5</v>
      </c>
      <c r="P18" s="41">
        <f t="shared" si="4"/>
        <v>24734.787092971859</v>
      </c>
      <c r="Q18" s="41">
        <f t="shared" si="5"/>
        <v>24749.521143362312</v>
      </c>
      <c r="R18" s="47">
        <f t="shared" si="3"/>
        <v>28730.960123224369</v>
      </c>
      <c r="S18" s="46">
        <v>1.3581000000000001</v>
      </c>
    </row>
    <row r="19" spans="2:19" x14ac:dyDescent="0.2">
      <c r="B19" s="45">
        <v>45884</v>
      </c>
      <c r="C19" s="44">
        <v>33740</v>
      </c>
      <c r="D19" s="43">
        <v>33750</v>
      </c>
      <c r="E19" s="42">
        <f t="shared" si="0"/>
        <v>33745</v>
      </c>
      <c r="F19" s="44">
        <v>33550</v>
      </c>
      <c r="G19" s="43">
        <v>33575</v>
      </c>
      <c r="H19" s="42">
        <f t="shared" si="1"/>
        <v>33562.5</v>
      </c>
      <c r="I19" s="44">
        <v>33320</v>
      </c>
      <c r="J19" s="43">
        <v>33370</v>
      </c>
      <c r="K19" s="42">
        <f t="shared" si="2"/>
        <v>33345</v>
      </c>
      <c r="L19" s="50">
        <v>33750</v>
      </c>
      <c r="M19" s="49">
        <v>1.3560000000000001</v>
      </c>
      <c r="N19" s="49">
        <v>1.1688000000000001</v>
      </c>
      <c r="O19" s="48">
        <v>146.99</v>
      </c>
      <c r="P19" s="41">
        <f t="shared" si="4"/>
        <v>24889.380530973449</v>
      </c>
      <c r="Q19" s="41">
        <f t="shared" si="5"/>
        <v>24760.32448377581</v>
      </c>
      <c r="R19" s="47">
        <f t="shared" si="3"/>
        <v>28875.770020533881</v>
      </c>
      <c r="S19" s="46">
        <v>1.3560000000000001</v>
      </c>
    </row>
    <row r="20" spans="2:19" x14ac:dyDescent="0.2">
      <c r="B20" s="45">
        <v>45887</v>
      </c>
      <c r="C20" s="44">
        <v>33925</v>
      </c>
      <c r="D20" s="43">
        <v>33950</v>
      </c>
      <c r="E20" s="42">
        <f t="shared" si="0"/>
        <v>33937.5</v>
      </c>
      <c r="F20" s="44">
        <v>33800</v>
      </c>
      <c r="G20" s="43">
        <v>33820</v>
      </c>
      <c r="H20" s="42">
        <f t="shared" si="1"/>
        <v>33810</v>
      </c>
      <c r="I20" s="44">
        <v>33540</v>
      </c>
      <c r="J20" s="43">
        <v>33590</v>
      </c>
      <c r="K20" s="42">
        <f t="shared" si="2"/>
        <v>33565</v>
      </c>
      <c r="L20" s="50">
        <v>33950</v>
      </c>
      <c r="M20" s="49">
        <v>1.3537999999999999</v>
      </c>
      <c r="N20" s="49">
        <v>1.1675</v>
      </c>
      <c r="O20" s="48">
        <v>147.56</v>
      </c>
      <c r="P20" s="41">
        <f t="shared" si="4"/>
        <v>25077.559462254398</v>
      </c>
      <c r="Q20" s="41">
        <f t="shared" si="5"/>
        <v>24981.533461368002</v>
      </c>
      <c r="R20" s="47">
        <f t="shared" si="3"/>
        <v>29079.229122055676</v>
      </c>
      <c r="S20" s="46">
        <v>1.3546</v>
      </c>
    </row>
    <row r="21" spans="2:19" x14ac:dyDescent="0.2">
      <c r="B21" s="45">
        <v>45888</v>
      </c>
      <c r="C21" s="44">
        <v>33985</v>
      </c>
      <c r="D21" s="43">
        <v>33995</v>
      </c>
      <c r="E21" s="42">
        <f t="shared" si="0"/>
        <v>33990</v>
      </c>
      <c r="F21" s="44">
        <v>33755</v>
      </c>
      <c r="G21" s="43">
        <v>33760</v>
      </c>
      <c r="H21" s="42">
        <f t="shared" si="1"/>
        <v>33757.5</v>
      </c>
      <c r="I21" s="44">
        <v>33465</v>
      </c>
      <c r="J21" s="43">
        <v>33515</v>
      </c>
      <c r="K21" s="42">
        <f t="shared" si="2"/>
        <v>33490</v>
      </c>
      <c r="L21" s="50">
        <v>33995</v>
      </c>
      <c r="M21" s="49">
        <v>1.3522000000000001</v>
      </c>
      <c r="N21" s="49">
        <v>1.1686000000000001</v>
      </c>
      <c r="O21" s="48">
        <v>147.72</v>
      </c>
      <c r="P21" s="41">
        <f t="shared" si="4"/>
        <v>25140.511758615587</v>
      </c>
      <c r="Q21" s="41">
        <f t="shared" si="5"/>
        <v>24966.720899275253</v>
      </c>
      <c r="R21" s="47">
        <f t="shared" si="3"/>
        <v>29090.36453876433</v>
      </c>
      <c r="S21" s="46">
        <v>1.353</v>
      </c>
    </row>
    <row r="22" spans="2:19" x14ac:dyDescent="0.2">
      <c r="B22" s="45">
        <v>45889</v>
      </c>
      <c r="C22" s="44">
        <v>33700</v>
      </c>
      <c r="D22" s="43">
        <v>33800</v>
      </c>
      <c r="E22" s="42">
        <f t="shared" si="0"/>
        <v>33750</v>
      </c>
      <c r="F22" s="44">
        <v>33740</v>
      </c>
      <c r="G22" s="43">
        <v>33760</v>
      </c>
      <c r="H22" s="42">
        <f t="shared" si="1"/>
        <v>33750</v>
      </c>
      <c r="I22" s="44">
        <v>33465</v>
      </c>
      <c r="J22" s="43">
        <v>33515</v>
      </c>
      <c r="K22" s="42">
        <f t="shared" si="2"/>
        <v>33490</v>
      </c>
      <c r="L22" s="50">
        <v>33800</v>
      </c>
      <c r="M22" s="49">
        <v>1.3472999999999999</v>
      </c>
      <c r="N22" s="49">
        <v>1.1641999999999999</v>
      </c>
      <c r="O22" s="48">
        <v>147.55000000000001</v>
      </c>
      <c r="P22" s="41">
        <f t="shared" si="4"/>
        <v>25087.21145995695</v>
      </c>
      <c r="Q22" s="41">
        <f t="shared" si="5"/>
        <v>25057.522452312034</v>
      </c>
      <c r="R22" s="47">
        <f t="shared" si="3"/>
        <v>29032.812231575332</v>
      </c>
      <c r="S22" s="46">
        <v>1.3481000000000001</v>
      </c>
    </row>
    <row r="23" spans="2:19" x14ac:dyDescent="0.2">
      <c r="B23" s="45">
        <v>45890</v>
      </c>
      <c r="C23" s="44">
        <v>33480</v>
      </c>
      <c r="D23" s="43">
        <v>33500</v>
      </c>
      <c r="E23" s="42">
        <f t="shared" si="0"/>
        <v>33490</v>
      </c>
      <c r="F23" s="44">
        <v>33450</v>
      </c>
      <c r="G23" s="43">
        <v>33500</v>
      </c>
      <c r="H23" s="42">
        <f t="shared" si="1"/>
        <v>33475</v>
      </c>
      <c r="I23" s="44">
        <v>33235</v>
      </c>
      <c r="J23" s="43">
        <v>33285</v>
      </c>
      <c r="K23" s="42">
        <f t="shared" si="2"/>
        <v>33260</v>
      </c>
      <c r="L23" s="50">
        <v>33500</v>
      </c>
      <c r="M23" s="49">
        <v>1.3454999999999999</v>
      </c>
      <c r="N23" s="49">
        <v>1.1640999999999999</v>
      </c>
      <c r="O23" s="48">
        <v>147.93</v>
      </c>
      <c r="P23" s="41">
        <f t="shared" si="4"/>
        <v>24897.807506503159</v>
      </c>
      <c r="Q23" s="41">
        <f t="shared" si="5"/>
        <v>24897.807506503159</v>
      </c>
      <c r="R23" s="47">
        <f t="shared" si="3"/>
        <v>28777.59642642385</v>
      </c>
      <c r="S23" s="46">
        <v>1.3463000000000001</v>
      </c>
    </row>
    <row r="24" spans="2:19" x14ac:dyDescent="0.2">
      <c r="B24" s="45">
        <v>45891</v>
      </c>
      <c r="C24" s="44">
        <v>33450</v>
      </c>
      <c r="D24" s="43">
        <v>33550</v>
      </c>
      <c r="E24" s="42">
        <f t="shared" si="0"/>
        <v>33500</v>
      </c>
      <c r="F24" s="44">
        <v>33450</v>
      </c>
      <c r="G24" s="43">
        <v>33550</v>
      </c>
      <c r="H24" s="42">
        <f t="shared" si="1"/>
        <v>33500</v>
      </c>
      <c r="I24" s="44">
        <v>33255</v>
      </c>
      <c r="J24" s="43">
        <v>33305</v>
      </c>
      <c r="K24" s="42">
        <f t="shared" si="2"/>
        <v>33280</v>
      </c>
      <c r="L24" s="50">
        <v>33550</v>
      </c>
      <c r="M24" s="49">
        <v>1.3415999999999999</v>
      </c>
      <c r="N24" s="49">
        <v>1.1605000000000001</v>
      </c>
      <c r="O24" s="48">
        <v>148.71</v>
      </c>
      <c r="P24" s="41">
        <f t="shared" si="4"/>
        <v>25007.453786523554</v>
      </c>
      <c r="Q24" s="41">
        <f t="shared" si="5"/>
        <v>25007.453786523554</v>
      </c>
      <c r="R24" s="47">
        <f t="shared" si="3"/>
        <v>28909.95260663507</v>
      </c>
      <c r="S24" s="46">
        <v>1.3425</v>
      </c>
    </row>
    <row r="25" spans="2:19" x14ac:dyDescent="0.2">
      <c r="B25" s="45">
        <v>45895</v>
      </c>
      <c r="C25" s="44">
        <v>34095</v>
      </c>
      <c r="D25" s="43">
        <v>34100</v>
      </c>
      <c r="E25" s="42">
        <f t="shared" si="0"/>
        <v>34097.5</v>
      </c>
      <c r="F25" s="44">
        <v>33925</v>
      </c>
      <c r="G25" s="43">
        <v>33935</v>
      </c>
      <c r="H25" s="42">
        <f t="shared" si="1"/>
        <v>33930</v>
      </c>
      <c r="I25" s="44">
        <v>33690</v>
      </c>
      <c r="J25" s="43">
        <v>33740</v>
      </c>
      <c r="K25" s="42">
        <f t="shared" si="2"/>
        <v>33715</v>
      </c>
      <c r="L25" s="50">
        <v>34100</v>
      </c>
      <c r="M25" s="49">
        <v>1.3489</v>
      </c>
      <c r="N25" s="49">
        <v>1.1654</v>
      </c>
      <c r="O25" s="48">
        <v>147.46</v>
      </c>
      <c r="P25" s="41">
        <f t="shared" si="4"/>
        <v>25279.857661798502</v>
      </c>
      <c r="Q25" s="41">
        <f t="shared" si="5"/>
        <v>25157.535769886574</v>
      </c>
      <c r="R25" s="47">
        <f t="shared" si="3"/>
        <v>29260.339797494424</v>
      </c>
      <c r="S25" s="46">
        <v>1.3496999999999999</v>
      </c>
    </row>
    <row r="26" spans="2:19" x14ac:dyDescent="0.2">
      <c r="B26" s="45">
        <v>45896</v>
      </c>
      <c r="C26" s="44">
        <v>34580</v>
      </c>
      <c r="D26" s="43">
        <v>34605</v>
      </c>
      <c r="E26" s="42">
        <f t="shared" si="0"/>
        <v>34592.5</v>
      </c>
      <c r="F26" s="44">
        <v>34465</v>
      </c>
      <c r="G26" s="43">
        <v>34470</v>
      </c>
      <c r="H26" s="42">
        <f t="shared" si="1"/>
        <v>34467.5</v>
      </c>
      <c r="I26" s="44">
        <v>34215</v>
      </c>
      <c r="J26" s="43">
        <v>34265</v>
      </c>
      <c r="K26" s="42">
        <f t="shared" si="2"/>
        <v>34240</v>
      </c>
      <c r="L26" s="50">
        <v>34605</v>
      </c>
      <c r="M26" s="49">
        <v>1.3431</v>
      </c>
      <c r="N26" s="49">
        <v>1.1587000000000001</v>
      </c>
      <c r="O26" s="48">
        <v>148.15</v>
      </c>
      <c r="P26" s="41">
        <f t="shared" si="4"/>
        <v>25765.021219566675</v>
      </c>
      <c r="Q26" s="41">
        <f t="shared" si="5"/>
        <v>25664.507482689303</v>
      </c>
      <c r="R26" s="47">
        <f t="shared" si="3"/>
        <v>29865.366358850435</v>
      </c>
      <c r="S26" s="46">
        <v>1.3439000000000001</v>
      </c>
    </row>
    <row r="27" spans="2:19" x14ac:dyDescent="0.2">
      <c r="B27" s="45">
        <v>45897</v>
      </c>
      <c r="C27" s="44">
        <v>34800</v>
      </c>
      <c r="D27" s="43">
        <v>34900</v>
      </c>
      <c r="E27" s="42">
        <f t="shared" si="0"/>
        <v>34850</v>
      </c>
      <c r="F27" s="44">
        <v>34700</v>
      </c>
      <c r="G27" s="43">
        <v>34750</v>
      </c>
      <c r="H27" s="42">
        <f t="shared" si="1"/>
        <v>34725</v>
      </c>
      <c r="I27" s="44">
        <v>34470</v>
      </c>
      <c r="J27" s="43">
        <v>34520</v>
      </c>
      <c r="K27" s="42">
        <f t="shared" si="2"/>
        <v>34495</v>
      </c>
      <c r="L27" s="50">
        <v>34900</v>
      </c>
      <c r="M27" s="49">
        <v>1.3514999999999999</v>
      </c>
      <c r="N27" s="49">
        <v>1.1667000000000001</v>
      </c>
      <c r="O27" s="48">
        <v>146.93</v>
      </c>
      <c r="P27" s="41">
        <f t="shared" si="4"/>
        <v>25823.15945246023</v>
      </c>
      <c r="Q27" s="41">
        <f t="shared" si="5"/>
        <v>25712.171661117278</v>
      </c>
      <c r="R27" s="47">
        <f t="shared" si="3"/>
        <v>29913.431044827288</v>
      </c>
      <c r="S27" s="46">
        <v>1.3522000000000001</v>
      </c>
    </row>
    <row r="28" spans="2:19" x14ac:dyDescent="0.2">
      <c r="B28" s="45">
        <v>45898</v>
      </c>
      <c r="C28" s="44">
        <v>35515</v>
      </c>
      <c r="D28" s="43">
        <v>35535</v>
      </c>
      <c r="E28" s="42">
        <f t="shared" si="0"/>
        <v>35525</v>
      </c>
      <c r="F28" s="44">
        <v>35325</v>
      </c>
      <c r="G28" s="43">
        <v>35350</v>
      </c>
      <c r="H28" s="42">
        <f t="shared" si="1"/>
        <v>35337.5</v>
      </c>
      <c r="I28" s="44">
        <v>35105</v>
      </c>
      <c r="J28" s="43">
        <v>35155</v>
      </c>
      <c r="K28" s="42">
        <f t="shared" si="2"/>
        <v>35130</v>
      </c>
      <c r="L28" s="50">
        <v>35535</v>
      </c>
      <c r="M28" s="49">
        <v>1.3453999999999999</v>
      </c>
      <c r="N28" s="49">
        <v>1.1662999999999999</v>
      </c>
      <c r="O28" s="48">
        <v>147.26</v>
      </c>
      <c r="P28" s="41">
        <f t="shared" si="4"/>
        <v>26412.21941430058</v>
      </c>
      <c r="Q28" s="41">
        <f t="shared" si="5"/>
        <v>26274.71383975026</v>
      </c>
      <c r="R28" s="47">
        <f t="shared" si="3"/>
        <v>30468.14713195576</v>
      </c>
      <c r="S28" s="46">
        <v>1.3453999999999999</v>
      </c>
    </row>
    <row r="29" spans="2:19" x14ac:dyDescent="0.2">
      <c r="B29" s="40" t="s">
        <v>11</v>
      </c>
      <c r="C29" s="39">
        <f>ROUND(AVERAGE(C9:C28),2)</f>
        <v>33839.25</v>
      </c>
      <c r="D29" s="38">
        <f>ROUND(AVERAGE(D9:D28),2)</f>
        <v>33870</v>
      </c>
      <c r="E29" s="37">
        <f>ROUND(AVERAGE(C29:D29),2)</f>
        <v>33854.629999999997</v>
      </c>
      <c r="F29" s="39">
        <f>ROUND(AVERAGE(F9:F28),2)</f>
        <v>33787.25</v>
      </c>
      <c r="G29" s="38">
        <f>ROUND(AVERAGE(G9:G28),2)</f>
        <v>33819.5</v>
      </c>
      <c r="H29" s="37">
        <f>ROUND(AVERAGE(F29:G29),2)</f>
        <v>33803.379999999997</v>
      </c>
      <c r="I29" s="39">
        <f>ROUND(AVERAGE(I9:I28),2)</f>
        <v>33554.5</v>
      </c>
      <c r="J29" s="38">
        <f>ROUND(AVERAGE(J9:J28),2)</f>
        <v>33604.5</v>
      </c>
      <c r="K29" s="37">
        <f>ROUND(AVERAGE(I29:J29),2)</f>
        <v>33579.5</v>
      </c>
      <c r="L29" s="36">
        <f>ROUND(AVERAGE(L9:L28),2)</f>
        <v>33870</v>
      </c>
      <c r="M29" s="35">
        <f>ROUND(AVERAGE(M9:M28),4)</f>
        <v>1.3440000000000001</v>
      </c>
      <c r="N29" s="34">
        <f>ROUND(AVERAGE(N9:N28),4)</f>
        <v>1.1628000000000001</v>
      </c>
      <c r="O29" s="115">
        <f>ROUND(AVERAGE(O9:O28),2)</f>
        <v>147.72999999999999</v>
      </c>
      <c r="P29" s="33">
        <f>AVERAGE(P9:P28)</f>
        <v>25200.986457836199</v>
      </c>
      <c r="Q29" s="33">
        <f>AVERAGE(Q9:Q28)</f>
        <v>25163.603393782396</v>
      </c>
      <c r="R29" s="33">
        <f>AVERAGE(R9:R28)</f>
        <v>29128.784355814569</v>
      </c>
      <c r="S29" s="32">
        <f>AVERAGE(S9:S28)</f>
        <v>1.3447800000000001</v>
      </c>
    </row>
    <row r="30" spans="2:19" x14ac:dyDescent="0.2">
      <c r="B30" s="31" t="s">
        <v>12</v>
      </c>
      <c r="C30" s="30">
        <f t="shared" ref="C30:S30" si="6">MAX(C9:C28)</f>
        <v>35515</v>
      </c>
      <c r="D30" s="29">
        <f t="shared" si="6"/>
        <v>35535</v>
      </c>
      <c r="E30" s="28">
        <f t="shared" si="6"/>
        <v>35525</v>
      </c>
      <c r="F30" s="30">
        <f t="shared" si="6"/>
        <v>35325</v>
      </c>
      <c r="G30" s="29">
        <f t="shared" si="6"/>
        <v>35350</v>
      </c>
      <c r="H30" s="28">
        <f t="shared" si="6"/>
        <v>35337.5</v>
      </c>
      <c r="I30" s="30">
        <f t="shared" si="6"/>
        <v>35105</v>
      </c>
      <c r="J30" s="29">
        <f t="shared" si="6"/>
        <v>35155</v>
      </c>
      <c r="K30" s="28">
        <f t="shared" si="6"/>
        <v>35130</v>
      </c>
      <c r="L30" s="27">
        <f t="shared" si="6"/>
        <v>35535</v>
      </c>
      <c r="M30" s="26">
        <f t="shared" si="6"/>
        <v>1.3576999999999999</v>
      </c>
      <c r="N30" s="25">
        <f t="shared" si="6"/>
        <v>1.1718999999999999</v>
      </c>
      <c r="O30" s="24">
        <f t="shared" si="6"/>
        <v>150.52000000000001</v>
      </c>
      <c r="P30" s="23">
        <f t="shared" si="6"/>
        <v>26412.21941430058</v>
      </c>
      <c r="Q30" s="23">
        <f t="shared" si="6"/>
        <v>26274.71383975026</v>
      </c>
      <c r="R30" s="23">
        <f t="shared" si="6"/>
        <v>30468.14713195576</v>
      </c>
      <c r="S30" s="22">
        <f t="shared" si="6"/>
        <v>1.3585</v>
      </c>
    </row>
    <row r="31" spans="2:19" ht="13.5" thickBot="1" x14ac:dyDescent="0.25">
      <c r="B31" s="21" t="s">
        <v>13</v>
      </c>
      <c r="C31" s="20">
        <f t="shared" ref="C31:S31" si="7">MIN(C9:C28)</f>
        <v>33145</v>
      </c>
      <c r="D31" s="19">
        <f t="shared" si="7"/>
        <v>33150</v>
      </c>
      <c r="E31" s="18">
        <f t="shared" si="7"/>
        <v>33147.5</v>
      </c>
      <c r="F31" s="20">
        <f t="shared" si="7"/>
        <v>33050</v>
      </c>
      <c r="G31" s="19">
        <f t="shared" si="7"/>
        <v>33100</v>
      </c>
      <c r="H31" s="18">
        <f t="shared" si="7"/>
        <v>33075</v>
      </c>
      <c r="I31" s="20">
        <f t="shared" si="7"/>
        <v>32810</v>
      </c>
      <c r="J31" s="19">
        <f t="shared" si="7"/>
        <v>32860</v>
      </c>
      <c r="K31" s="18">
        <f t="shared" si="7"/>
        <v>32835</v>
      </c>
      <c r="L31" s="17">
        <f t="shared" si="7"/>
        <v>33150</v>
      </c>
      <c r="M31" s="16">
        <f t="shared" si="7"/>
        <v>1.3159000000000001</v>
      </c>
      <c r="N31" s="15">
        <f t="shared" si="7"/>
        <v>1.1405000000000001</v>
      </c>
      <c r="O31" s="14">
        <f t="shared" si="7"/>
        <v>146.5</v>
      </c>
      <c r="P31" s="13">
        <f t="shared" si="7"/>
        <v>24734.787092971859</v>
      </c>
      <c r="Q31" s="13">
        <f t="shared" si="7"/>
        <v>24749.521143362312</v>
      </c>
      <c r="R31" s="13">
        <f t="shared" si="7"/>
        <v>28726.169844020798</v>
      </c>
      <c r="S31" s="12">
        <f t="shared" si="7"/>
        <v>1.3169999999999999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S40" sqref="S4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45870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45870</v>
      </c>
      <c r="C9" s="44">
        <v>14590</v>
      </c>
      <c r="D9" s="43">
        <v>14600</v>
      </c>
      <c r="E9" s="42">
        <f t="shared" ref="E9:E28" si="0">AVERAGE(C9:D9)</f>
        <v>14595</v>
      </c>
      <c r="F9" s="44">
        <v>14810</v>
      </c>
      <c r="G9" s="43">
        <v>14830</v>
      </c>
      <c r="H9" s="42">
        <f t="shared" ref="H9:H28" si="1">AVERAGE(F9:G9)</f>
        <v>14820</v>
      </c>
      <c r="I9" s="44">
        <v>15585</v>
      </c>
      <c r="J9" s="43">
        <v>15635</v>
      </c>
      <c r="K9" s="42">
        <f t="shared" ref="K9:K28" si="2">AVERAGE(I9:J9)</f>
        <v>15610</v>
      </c>
      <c r="L9" s="44">
        <v>16260</v>
      </c>
      <c r="M9" s="43">
        <v>16310</v>
      </c>
      <c r="N9" s="42">
        <f t="shared" ref="N9:N28" si="3">AVERAGE(L9:M9)</f>
        <v>16285</v>
      </c>
      <c r="O9" s="44">
        <v>16955</v>
      </c>
      <c r="P9" s="43">
        <v>17005</v>
      </c>
      <c r="Q9" s="42">
        <f t="shared" ref="Q9:Q28" si="4">AVERAGE(O9:P9)</f>
        <v>16980</v>
      </c>
      <c r="R9" s="50">
        <v>14600</v>
      </c>
      <c r="S9" s="49">
        <v>1.3159000000000001</v>
      </c>
      <c r="T9" s="51">
        <v>1.1405000000000001</v>
      </c>
      <c r="U9" s="48">
        <v>150.52000000000001</v>
      </c>
      <c r="V9" s="41">
        <f>D9/S9</f>
        <v>11095.068014286799</v>
      </c>
      <c r="W9" s="41">
        <f>G9/S9</f>
        <v>11269.853332320085</v>
      </c>
      <c r="X9" s="47">
        <f t="shared" ref="X9:X28" si="5">R9/T9</f>
        <v>12801.402893467777</v>
      </c>
      <c r="Y9" s="46">
        <v>1.3169999999999999</v>
      </c>
    </row>
    <row r="10" spans="1:25" x14ac:dyDescent="0.2">
      <c r="B10" s="45">
        <v>45873</v>
      </c>
      <c r="C10" s="44">
        <v>14870</v>
      </c>
      <c r="D10" s="43">
        <v>14880</v>
      </c>
      <c r="E10" s="42">
        <f t="shared" si="0"/>
        <v>14875</v>
      </c>
      <c r="F10" s="44">
        <v>15065</v>
      </c>
      <c r="G10" s="43">
        <v>15070</v>
      </c>
      <c r="H10" s="42">
        <f t="shared" si="1"/>
        <v>15067.5</v>
      </c>
      <c r="I10" s="44">
        <v>15825</v>
      </c>
      <c r="J10" s="43">
        <v>15875</v>
      </c>
      <c r="K10" s="42">
        <f t="shared" si="2"/>
        <v>15850</v>
      </c>
      <c r="L10" s="44">
        <v>16500</v>
      </c>
      <c r="M10" s="43">
        <v>16550</v>
      </c>
      <c r="N10" s="42">
        <f t="shared" si="3"/>
        <v>16525</v>
      </c>
      <c r="O10" s="44">
        <v>17195</v>
      </c>
      <c r="P10" s="43">
        <v>17245</v>
      </c>
      <c r="Q10" s="42">
        <f t="shared" si="4"/>
        <v>17220</v>
      </c>
      <c r="R10" s="50">
        <v>14880</v>
      </c>
      <c r="S10" s="49">
        <v>1.3294999999999999</v>
      </c>
      <c r="T10" s="49">
        <v>1.1567000000000001</v>
      </c>
      <c r="U10" s="48">
        <v>147.35</v>
      </c>
      <c r="V10" s="41">
        <f t="shared" ref="V10:V28" si="6">D10/S10</f>
        <v>11192.177510342235</v>
      </c>
      <c r="W10" s="41">
        <f t="shared" ref="W10:W28" si="7">G10/S10</f>
        <v>11335.088379089884</v>
      </c>
      <c r="X10" s="47">
        <f t="shared" si="5"/>
        <v>12864.182588398027</v>
      </c>
      <c r="Y10" s="46">
        <v>1.3305</v>
      </c>
    </row>
    <row r="11" spans="1:25" x14ac:dyDescent="0.2">
      <c r="B11" s="45">
        <v>45874</v>
      </c>
      <c r="C11" s="44">
        <v>14750</v>
      </c>
      <c r="D11" s="43">
        <v>14755</v>
      </c>
      <c r="E11" s="42">
        <f t="shared" si="0"/>
        <v>14752.5</v>
      </c>
      <c r="F11" s="44">
        <v>14950</v>
      </c>
      <c r="G11" s="43">
        <v>14955</v>
      </c>
      <c r="H11" s="42">
        <f t="shared" si="1"/>
        <v>14952.5</v>
      </c>
      <c r="I11" s="44">
        <v>15710</v>
      </c>
      <c r="J11" s="43">
        <v>15760</v>
      </c>
      <c r="K11" s="42">
        <f t="shared" si="2"/>
        <v>15735</v>
      </c>
      <c r="L11" s="44">
        <v>16385</v>
      </c>
      <c r="M11" s="43">
        <v>16435</v>
      </c>
      <c r="N11" s="42">
        <f t="shared" si="3"/>
        <v>16410</v>
      </c>
      <c r="O11" s="44">
        <v>17080</v>
      </c>
      <c r="P11" s="43">
        <v>17130</v>
      </c>
      <c r="Q11" s="42">
        <f t="shared" si="4"/>
        <v>17105</v>
      </c>
      <c r="R11" s="50">
        <v>14755</v>
      </c>
      <c r="S11" s="49">
        <v>1.3282</v>
      </c>
      <c r="T11" s="49">
        <v>1.1539999999999999</v>
      </c>
      <c r="U11" s="48">
        <v>147.63999999999999</v>
      </c>
      <c r="V11" s="41">
        <f t="shared" si="6"/>
        <v>11109.019725944887</v>
      </c>
      <c r="W11" s="41">
        <f t="shared" si="7"/>
        <v>11259.599457912964</v>
      </c>
      <c r="X11" s="47">
        <f t="shared" si="5"/>
        <v>12785.961871750435</v>
      </c>
      <c r="Y11" s="46">
        <v>1.3290999999999999</v>
      </c>
    </row>
    <row r="12" spans="1:25" x14ac:dyDescent="0.2">
      <c r="B12" s="45">
        <v>45875</v>
      </c>
      <c r="C12" s="44">
        <v>14930</v>
      </c>
      <c r="D12" s="43">
        <v>14940</v>
      </c>
      <c r="E12" s="42">
        <f t="shared" si="0"/>
        <v>14935</v>
      </c>
      <c r="F12" s="44">
        <v>15140</v>
      </c>
      <c r="G12" s="43">
        <v>15150</v>
      </c>
      <c r="H12" s="42">
        <f t="shared" si="1"/>
        <v>15145</v>
      </c>
      <c r="I12" s="44">
        <v>15895</v>
      </c>
      <c r="J12" s="43">
        <v>15945</v>
      </c>
      <c r="K12" s="42">
        <f t="shared" si="2"/>
        <v>15920</v>
      </c>
      <c r="L12" s="44">
        <v>16575</v>
      </c>
      <c r="M12" s="43">
        <v>16625</v>
      </c>
      <c r="N12" s="42">
        <f t="shared" si="3"/>
        <v>16600</v>
      </c>
      <c r="O12" s="44">
        <v>17270</v>
      </c>
      <c r="P12" s="43">
        <v>17320</v>
      </c>
      <c r="Q12" s="42">
        <f t="shared" si="4"/>
        <v>17295</v>
      </c>
      <c r="R12" s="50">
        <v>14940</v>
      </c>
      <c r="S12" s="49">
        <v>1.3318000000000001</v>
      </c>
      <c r="T12" s="49">
        <v>1.1604000000000001</v>
      </c>
      <c r="U12" s="48">
        <v>147.55000000000001</v>
      </c>
      <c r="V12" s="41">
        <f t="shared" si="6"/>
        <v>11217.900585673524</v>
      </c>
      <c r="W12" s="41">
        <f t="shared" si="7"/>
        <v>11375.581919207087</v>
      </c>
      <c r="X12" s="47">
        <f t="shared" si="5"/>
        <v>12874.870734229575</v>
      </c>
      <c r="Y12" s="46">
        <v>1.3328</v>
      </c>
    </row>
    <row r="13" spans="1:25" x14ac:dyDescent="0.2">
      <c r="B13" s="45">
        <v>45876</v>
      </c>
      <c r="C13" s="44">
        <v>14975</v>
      </c>
      <c r="D13" s="43">
        <v>14980</v>
      </c>
      <c r="E13" s="42">
        <f t="shared" si="0"/>
        <v>14977.5</v>
      </c>
      <c r="F13" s="44">
        <v>15190</v>
      </c>
      <c r="G13" s="43">
        <v>15200</v>
      </c>
      <c r="H13" s="42">
        <f t="shared" si="1"/>
        <v>15195</v>
      </c>
      <c r="I13" s="44">
        <v>15935</v>
      </c>
      <c r="J13" s="43">
        <v>15985</v>
      </c>
      <c r="K13" s="42">
        <f t="shared" si="2"/>
        <v>15960</v>
      </c>
      <c r="L13" s="44">
        <v>16620</v>
      </c>
      <c r="M13" s="43">
        <v>16670</v>
      </c>
      <c r="N13" s="42">
        <f t="shared" si="3"/>
        <v>16645</v>
      </c>
      <c r="O13" s="44">
        <v>17315</v>
      </c>
      <c r="P13" s="43">
        <v>17365</v>
      </c>
      <c r="Q13" s="42">
        <f t="shared" si="4"/>
        <v>17340</v>
      </c>
      <c r="R13" s="50">
        <v>14980</v>
      </c>
      <c r="S13" s="49">
        <v>1.3412999999999999</v>
      </c>
      <c r="T13" s="49">
        <v>1.1644000000000001</v>
      </c>
      <c r="U13" s="48">
        <v>147.32</v>
      </c>
      <c r="V13" s="41">
        <f t="shared" si="6"/>
        <v>11168.269589204503</v>
      </c>
      <c r="W13" s="41">
        <f t="shared" si="7"/>
        <v>11332.289569820325</v>
      </c>
      <c r="X13" s="47">
        <f t="shared" si="5"/>
        <v>12864.994847131569</v>
      </c>
      <c r="Y13" s="46">
        <v>1.3422000000000001</v>
      </c>
    </row>
    <row r="14" spans="1:25" x14ac:dyDescent="0.2">
      <c r="B14" s="45">
        <v>45877</v>
      </c>
      <c r="C14" s="44">
        <v>14880</v>
      </c>
      <c r="D14" s="43">
        <v>14885</v>
      </c>
      <c r="E14" s="42">
        <f t="shared" si="0"/>
        <v>14882.5</v>
      </c>
      <c r="F14" s="44">
        <v>15075</v>
      </c>
      <c r="G14" s="43">
        <v>15090</v>
      </c>
      <c r="H14" s="42">
        <f t="shared" si="1"/>
        <v>15082.5</v>
      </c>
      <c r="I14" s="44">
        <v>15835</v>
      </c>
      <c r="J14" s="43">
        <v>15885</v>
      </c>
      <c r="K14" s="42">
        <f t="shared" si="2"/>
        <v>15860</v>
      </c>
      <c r="L14" s="44">
        <v>16520</v>
      </c>
      <c r="M14" s="43">
        <v>16570</v>
      </c>
      <c r="N14" s="42">
        <f t="shared" si="3"/>
        <v>16545</v>
      </c>
      <c r="O14" s="44">
        <v>17215</v>
      </c>
      <c r="P14" s="43">
        <v>17265</v>
      </c>
      <c r="Q14" s="42">
        <f t="shared" si="4"/>
        <v>17240</v>
      </c>
      <c r="R14" s="50">
        <v>14885</v>
      </c>
      <c r="S14" s="49">
        <v>1.3441000000000001</v>
      </c>
      <c r="T14" s="49">
        <v>1.1644000000000001</v>
      </c>
      <c r="U14" s="48">
        <v>147.81</v>
      </c>
      <c r="V14" s="41">
        <f t="shared" si="6"/>
        <v>11074.324827021799</v>
      </c>
      <c r="W14" s="41">
        <f t="shared" si="7"/>
        <v>11226.843240830294</v>
      </c>
      <c r="X14" s="47">
        <f t="shared" si="5"/>
        <v>12783.407763655101</v>
      </c>
      <c r="Y14" s="46">
        <v>1.345</v>
      </c>
    </row>
    <row r="15" spans="1:25" x14ac:dyDescent="0.2">
      <c r="B15" s="45">
        <v>45880</v>
      </c>
      <c r="C15" s="44">
        <v>15040</v>
      </c>
      <c r="D15" s="43">
        <v>15045</v>
      </c>
      <c r="E15" s="42">
        <f t="shared" si="0"/>
        <v>15042.5</v>
      </c>
      <c r="F15" s="44">
        <v>15250</v>
      </c>
      <c r="G15" s="43">
        <v>15260</v>
      </c>
      <c r="H15" s="42">
        <f t="shared" si="1"/>
        <v>15255</v>
      </c>
      <c r="I15" s="44">
        <v>15995</v>
      </c>
      <c r="J15" s="43">
        <v>16045</v>
      </c>
      <c r="K15" s="42">
        <f t="shared" si="2"/>
        <v>16020</v>
      </c>
      <c r="L15" s="44">
        <v>16680</v>
      </c>
      <c r="M15" s="43">
        <v>16730</v>
      </c>
      <c r="N15" s="42">
        <f t="shared" si="3"/>
        <v>16705</v>
      </c>
      <c r="O15" s="44">
        <v>17375</v>
      </c>
      <c r="P15" s="43">
        <v>17425</v>
      </c>
      <c r="Q15" s="42">
        <f t="shared" si="4"/>
        <v>17400</v>
      </c>
      <c r="R15" s="50">
        <v>15045</v>
      </c>
      <c r="S15" s="49">
        <v>1.343</v>
      </c>
      <c r="T15" s="49">
        <v>1.1629</v>
      </c>
      <c r="U15" s="48">
        <v>147.87</v>
      </c>
      <c r="V15" s="41">
        <f t="shared" si="6"/>
        <v>11202.531645569621</v>
      </c>
      <c r="W15" s="41">
        <f t="shared" si="7"/>
        <v>11362.620997766195</v>
      </c>
      <c r="X15" s="47">
        <f t="shared" si="5"/>
        <v>12937.483876515607</v>
      </c>
      <c r="Y15" s="46">
        <v>1.3439000000000001</v>
      </c>
    </row>
    <row r="16" spans="1:25" x14ac:dyDescent="0.2">
      <c r="B16" s="45">
        <v>45881</v>
      </c>
      <c r="C16" s="44">
        <v>14980</v>
      </c>
      <c r="D16" s="43">
        <v>14985</v>
      </c>
      <c r="E16" s="42">
        <f t="shared" si="0"/>
        <v>14982.5</v>
      </c>
      <c r="F16" s="44">
        <v>15180</v>
      </c>
      <c r="G16" s="43">
        <v>15190</v>
      </c>
      <c r="H16" s="42">
        <f t="shared" si="1"/>
        <v>15185</v>
      </c>
      <c r="I16" s="44">
        <v>15920</v>
      </c>
      <c r="J16" s="43">
        <v>15970</v>
      </c>
      <c r="K16" s="42">
        <f t="shared" si="2"/>
        <v>15945</v>
      </c>
      <c r="L16" s="44">
        <v>16605</v>
      </c>
      <c r="M16" s="43">
        <v>16655</v>
      </c>
      <c r="N16" s="42">
        <f t="shared" si="3"/>
        <v>16630</v>
      </c>
      <c r="O16" s="44">
        <v>17300</v>
      </c>
      <c r="P16" s="43">
        <v>17350</v>
      </c>
      <c r="Q16" s="42">
        <f t="shared" si="4"/>
        <v>17325</v>
      </c>
      <c r="R16" s="50">
        <v>14985</v>
      </c>
      <c r="S16" s="49">
        <v>1.3459000000000001</v>
      </c>
      <c r="T16" s="49">
        <v>1.1606000000000001</v>
      </c>
      <c r="U16" s="48">
        <v>148.44</v>
      </c>
      <c r="V16" s="41">
        <f t="shared" si="6"/>
        <v>11133.813804888921</v>
      </c>
      <c r="W16" s="41">
        <f t="shared" si="7"/>
        <v>11286.128241325507</v>
      </c>
      <c r="X16" s="47">
        <f t="shared" si="5"/>
        <v>12911.425124935377</v>
      </c>
      <c r="Y16" s="46">
        <v>1.3468</v>
      </c>
    </row>
    <row r="17" spans="2:25" x14ac:dyDescent="0.2">
      <c r="B17" s="45">
        <v>45882</v>
      </c>
      <c r="C17" s="44">
        <v>15125</v>
      </c>
      <c r="D17" s="43">
        <v>15135</v>
      </c>
      <c r="E17" s="42">
        <f t="shared" si="0"/>
        <v>15130</v>
      </c>
      <c r="F17" s="44">
        <v>15335</v>
      </c>
      <c r="G17" s="43">
        <v>15340</v>
      </c>
      <c r="H17" s="42">
        <f t="shared" si="1"/>
        <v>15337.5</v>
      </c>
      <c r="I17" s="44">
        <v>16075</v>
      </c>
      <c r="J17" s="43">
        <v>16125</v>
      </c>
      <c r="K17" s="42">
        <f t="shared" si="2"/>
        <v>16100</v>
      </c>
      <c r="L17" s="44">
        <v>16750</v>
      </c>
      <c r="M17" s="43">
        <v>16800</v>
      </c>
      <c r="N17" s="42">
        <f t="shared" si="3"/>
        <v>16775</v>
      </c>
      <c r="O17" s="44">
        <v>17445</v>
      </c>
      <c r="P17" s="43">
        <v>17495</v>
      </c>
      <c r="Q17" s="42">
        <f t="shared" si="4"/>
        <v>17470</v>
      </c>
      <c r="R17" s="50">
        <v>15135</v>
      </c>
      <c r="S17" s="49">
        <v>1.3576999999999999</v>
      </c>
      <c r="T17" s="49">
        <v>1.1718999999999999</v>
      </c>
      <c r="U17" s="48">
        <v>147.29</v>
      </c>
      <c r="V17" s="41">
        <f t="shared" si="6"/>
        <v>11147.528909184652</v>
      </c>
      <c r="W17" s="41">
        <f t="shared" si="7"/>
        <v>11298.51955513</v>
      </c>
      <c r="X17" s="47">
        <f t="shared" si="5"/>
        <v>12914.92448161106</v>
      </c>
      <c r="Y17" s="46">
        <v>1.3585</v>
      </c>
    </row>
    <row r="18" spans="2:25" x14ac:dyDescent="0.2">
      <c r="B18" s="45">
        <v>45883</v>
      </c>
      <c r="C18" s="44">
        <v>14860</v>
      </c>
      <c r="D18" s="43">
        <v>14880</v>
      </c>
      <c r="E18" s="42">
        <f t="shared" si="0"/>
        <v>14870</v>
      </c>
      <c r="F18" s="44">
        <v>15075</v>
      </c>
      <c r="G18" s="43">
        <v>15080</v>
      </c>
      <c r="H18" s="42">
        <f t="shared" si="1"/>
        <v>15077.5</v>
      </c>
      <c r="I18" s="44">
        <v>15815</v>
      </c>
      <c r="J18" s="43">
        <v>15865</v>
      </c>
      <c r="K18" s="42">
        <f t="shared" si="2"/>
        <v>15840</v>
      </c>
      <c r="L18" s="44">
        <v>16490</v>
      </c>
      <c r="M18" s="43">
        <v>16540</v>
      </c>
      <c r="N18" s="42">
        <f t="shared" si="3"/>
        <v>16515</v>
      </c>
      <c r="O18" s="44">
        <v>17180</v>
      </c>
      <c r="P18" s="43">
        <v>17230</v>
      </c>
      <c r="Q18" s="42">
        <f t="shared" si="4"/>
        <v>17205</v>
      </c>
      <c r="R18" s="50">
        <v>14880</v>
      </c>
      <c r="S18" s="49">
        <v>1.3573999999999999</v>
      </c>
      <c r="T18" s="49">
        <v>1.1686000000000001</v>
      </c>
      <c r="U18" s="48">
        <v>146.5</v>
      </c>
      <c r="V18" s="41">
        <f t="shared" si="6"/>
        <v>10962.133490496539</v>
      </c>
      <c r="W18" s="41">
        <f t="shared" si="7"/>
        <v>11109.473994401062</v>
      </c>
      <c r="X18" s="47">
        <f t="shared" si="5"/>
        <v>12733.185007701522</v>
      </c>
      <c r="Y18" s="46">
        <v>1.3581000000000001</v>
      </c>
    </row>
    <row r="19" spans="2:25" x14ac:dyDescent="0.2">
      <c r="B19" s="45">
        <v>45884</v>
      </c>
      <c r="C19" s="44">
        <v>14900</v>
      </c>
      <c r="D19" s="43">
        <v>14910</v>
      </c>
      <c r="E19" s="42">
        <f t="shared" si="0"/>
        <v>14905</v>
      </c>
      <c r="F19" s="44">
        <v>15075</v>
      </c>
      <c r="G19" s="43">
        <v>15085</v>
      </c>
      <c r="H19" s="42">
        <f t="shared" si="1"/>
        <v>15080</v>
      </c>
      <c r="I19" s="44">
        <v>15805</v>
      </c>
      <c r="J19" s="43">
        <v>15855</v>
      </c>
      <c r="K19" s="42">
        <f t="shared" si="2"/>
        <v>15830</v>
      </c>
      <c r="L19" s="44">
        <v>16480</v>
      </c>
      <c r="M19" s="43">
        <v>16530</v>
      </c>
      <c r="N19" s="42">
        <f t="shared" si="3"/>
        <v>16505</v>
      </c>
      <c r="O19" s="44">
        <v>17170</v>
      </c>
      <c r="P19" s="43">
        <v>17220</v>
      </c>
      <c r="Q19" s="42">
        <f t="shared" si="4"/>
        <v>17195</v>
      </c>
      <c r="R19" s="50">
        <v>14910</v>
      </c>
      <c r="S19" s="49">
        <v>1.3560000000000001</v>
      </c>
      <c r="T19" s="49">
        <v>1.1688000000000001</v>
      </c>
      <c r="U19" s="48">
        <v>146.99</v>
      </c>
      <c r="V19" s="41">
        <f t="shared" si="6"/>
        <v>10995.575221238938</v>
      </c>
      <c r="W19" s="41">
        <f t="shared" si="7"/>
        <v>11124.631268436577</v>
      </c>
      <c r="X19" s="47">
        <f t="shared" si="5"/>
        <v>12756.673511293633</v>
      </c>
      <c r="Y19" s="46">
        <v>1.3560000000000001</v>
      </c>
    </row>
    <row r="20" spans="2:25" x14ac:dyDescent="0.2">
      <c r="B20" s="45">
        <v>45887</v>
      </c>
      <c r="C20" s="44">
        <v>14875</v>
      </c>
      <c r="D20" s="43">
        <v>14900</v>
      </c>
      <c r="E20" s="42">
        <f t="shared" si="0"/>
        <v>14887.5</v>
      </c>
      <c r="F20" s="44">
        <v>15075</v>
      </c>
      <c r="G20" s="43">
        <v>15090</v>
      </c>
      <c r="H20" s="42">
        <f t="shared" si="1"/>
        <v>15082.5</v>
      </c>
      <c r="I20" s="44">
        <v>15785</v>
      </c>
      <c r="J20" s="43">
        <v>15835</v>
      </c>
      <c r="K20" s="42">
        <f t="shared" si="2"/>
        <v>15810</v>
      </c>
      <c r="L20" s="44">
        <v>16460</v>
      </c>
      <c r="M20" s="43">
        <v>16510</v>
      </c>
      <c r="N20" s="42">
        <f t="shared" si="3"/>
        <v>16485</v>
      </c>
      <c r="O20" s="44">
        <v>17150</v>
      </c>
      <c r="P20" s="43">
        <v>17200</v>
      </c>
      <c r="Q20" s="42">
        <f t="shared" si="4"/>
        <v>17175</v>
      </c>
      <c r="R20" s="50">
        <v>14900</v>
      </c>
      <c r="S20" s="49">
        <v>1.3537999999999999</v>
      </c>
      <c r="T20" s="49">
        <v>1.1675</v>
      </c>
      <c r="U20" s="48">
        <v>147.56</v>
      </c>
      <c r="V20" s="41">
        <f t="shared" si="6"/>
        <v>11006.057024671296</v>
      </c>
      <c r="W20" s="41">
        <f t="shared" si="7"/>
        <v>11146.402718274487</v>
      </c>
      <c r="X20" s="47">
        <f t="shared" si="5"/>
        <v>12762.312633832977</v>
      </c>
      <c r="Y20" s="46">
        <v>1.3546</v>
      </c>
    </row>
    <row r="21" spans="2:25" x14ac:dyDescent="0.2">
      <c r="B21" s="45">
        <v>45888</v>
      </c>
      <c r="C21" s="44">
        <v>14880</v>
      </c>
      <c r="D21" s="43">
        <v>14885</v>
      </c>
      <c r="E21" s="42">
        <f t="shared" si="0"/>
        <v>14882.5</v>
      </c>
      <c r="F21" s="44">
        <v>15080</v>
      </c>
      <c r="G21" s="43">
        <v>15090</v>
      </c>
      <c r="H21" s="42">
        <f t="shared" si="1"/>
        <v>15085</v>
      </c>
      <c r="I21" s="44">
        <v>15780</v>
      </c>
      <c r="J21" s="43">
        <v>15830</v>
      </c>
      <c r="K21" s="42">
        <f t="shared" si="2"/>
        <v>15805</v>
      </c>
      <c r="L21" s="44">
        <v>16450</v>
      </c>
      <c r="M21" s="43">
        <v>16500</v>
      </c>
      <c r="N21" s="42">
        <f t="shared" si="3"/>
        <v>16475</v>
      </c>
      <c r="O21" s="44">
        <v>17140</v>
      </c>
      <c r="P21" s="43">
        <v>17190</v>
      </c>
      <c r="Q21" s="42">
        <f t="shared" si="4"/>
        <v>17165</v>
      </c>
      <c r="R21" s="50">
        <v>14885</v>
      </c>
      <c r="S21" s="49">
        <v>1.3522000000000001</v>
      </c>
      <c r="T21" s="49">
        <v>1.1686000000000001</v>
      </c>
      <c r="U21" s="48">
        <v>147.72</v>
      </c>
      <c r="V21" s="41">
        <f t="shared" si="6"/>
        <v>11007.986984173938</v>
      </c>
      <c r="W21" s="41">
        <f t="shared" si="7"/>
        <v>11159.591776364443</v>
      </c>
      <c r="X21" s="47">
        <f t="shared" si="5"/>
        <v>12737.463631696046</v>
      </c>
      <c r="Y21" s="46">
        <v>1.353</v>
      </c>
    </row>
    <row r="22" spans="2:25" x14ac:dyDescent="0.2">
      <c r="B22" s="45">
        <v>45889</v>
      </c>
      <c r="C22" s="44">
        <v>14775</v>
      </c>
      <c r="D22" s="43">
        <v>14780</v>
      </c>
      <c r="E22" s="42">
        <f t="shared" si="0"/>
        <v>14777.5</v>
      </c>
      <c r="F22" s="44">
        <v>14970</v>
      </c>
      <c r="G22" s="43">
        <v>14975</v>
      </c>
      <c r="H22" s="42">
        <f t="shared" si="1"/>
        <v>14972.5</v>
      </c>
      <c r="I22" s="44">
        <v>15685</v>
      </c>
      <c r="J22" s="43">
        <v>15735</v>
      </c>
      <c r="K22" s="42">
        <f t="shared" si="2"/>
        <v>15710</v>
      </c>
      <c r="L22" s="44">
        <v>16355</v>
      </c>
      <c r="M22" s="43">
        <v>16405</v>
      </c>
      <c r="N22" s="42">
        <f t="shared" si="3"/>
        <v>16380</v>
      </c>
      <c r="O22" s="44">
        <v>17045</v>
      </c>
      <c r="P22" s="43">
        <v>17095</v>
      </c>
      <c r="Q22" s="42">
        <f t="shared" si="4"/>
        <v>17070</v>
      </c>
      <c r="R22" s="50">
        <v>14780</v>
      </c>
      <c r="S22" s="49">
        <v>1.3472999999999999</v>
      </c>
      <c r="T22" s="49">
        <v>1.1641999999999999</v>
      </c>
      <c r="U22" s="48">
        <v>147.55000000000001</v>
      </c>
      <c r="V22" s="41">
        <f t="shared" si="6"/>
        <v>10970.088324797744</v>
      </c>
      <c r="W22" s="41">
        <f t="shared" si="7"/>
        <v>11114.822237066726</v>
      </c>
      <c r="X22" s="47">
        <f t="shared" si="5"/>
        <v>12695.413159250989</v>
      </c>
      <c r="Y22" s="46">
        <v>1.3481000000000001</v>
      </c>
    </row>
    <row r="23" spans="2:25" x14ac:dyDescent="0.2">
      <c r="B23" s="45">
        <v>45890</v>
      </c>
      <c r="C23" s="44">
        <v>14765</v>
      </c>
      <c r="D23" s="43">
        <v>14770</v>
      </c>
      <c r="E23" s="42">
        <f t="shared" si="0"/>
        <v>14767.5</v>
      </c>
      <c r="F23" s="44">
        <v>14950</v>
      </c>
      <c r="G23" s="43">
        <v>14955</v>
      </c>
      <c r="H23" s="42">
        <f t="shared" si="1"/>
        <v>14952.5</v>
      </c>
      <c r="I23" s="44">
        <v>15655</v>
      </c>
      <c r="J23" s="43">
        <v>15705</v>
      </c>
      <c r="K23" s="42">
        <f t="shared" si="2"/>
        <v>15680</v>
      </c>
      <c r="L23" s="44">
        <v>16325</v>
      </c>
      <c r="M23" s="43">
        <v>16375</v>
      </c>
      <c r="N23" s="42">
        <f t="shared" si="3"/>
        <v>16350</v>
      </c>
      <c r="O23" s="44">
        <v>17015</v>
      </c>
      <c r="P23" s="43">
        <v>17065</v>
      </c>
      <c r="Q23" s="42">
        <f t="shared" si="4"/>
        <v>17040</v>
      </c>
      <c r="R23" s="50">
        <v>14770</v>
      </c>
      <c r="S23" s="49">
        <v>1.3454999999999999</v>
      </c>
      <c r="T23" s="49">
        <v>1.1640999999999999</v>
      </c>
      <c r="U23" s="48">
        <v>147.93</v>
      </c>
      <c r="V23" s="41">
        <f t="shared" si="6"/>
        <v>10977.331846897065</v>
      </c>
      <c r="W23" s="41">
        <f t="shared" si="7"/>
        <v>11114.827201783724</v>
      </c>
      <c r="X23" s="47">
        <f t="shared" si="5"/>
        <v>12687.913409500903</v>
      </c>
      <c r="Y23" s="46">
        <v>1.3463000000000001</v>
      </c>
    </row>
    <row r="24" spans="2:25" x14ac:dyDescent="0.2">
      <c r="B24" s="45">
        <v>45891</v>
      </c>
      <c r="C24" s="44">
        <v>14740</v>
      </c>
      <c r="D24" s="43">
        <v>14745</v>
      </c>
      <c r="E24" s="42">
        <f t="shared" si="0"/>
        <v>14742.5</v>
      </c>
      <c r="F24" s="44">
        <v>14915</v>
      </c>
      <c r="G24" s="43">
        <v>14940</v>
      </c>
      <c r="H24" s="42">
        <f t="shared" si="1"/>
        <v>14927.5</v>
      </c>
      <c r="I24" s="44">
        <v>15630</v>
      </c>
      <c r="J24" s="43">
        <v>15680</v>
      </c>
      <c r="K24" s="42">
        <f t="shared" si="2"/>
        <v>15655</v>
      </c>
      <c r="L24" s="44">
        <v>16300</v>
      </c>
      <c r="M24" s="43">
        <v>16350</v>
      </c>
      <c r="N24" s="42">
        <f t="shared" si="3"/>
        <v>16325</v>
      </c>
      <c r="O24" s="44">
        <v>16985</v>
      </c>
      <c r="P24" s="43">
        <v>17035</v>
      </c>
      <c r="Q24" s="42">
        <f t="shared" si="4"/>
        <v>17010</v>
      </c>
      <c r="R24" s="50">
        <v>14745</v>
      </c>
      <c r="S24" s="49">
        <v>1.3415999999999999</v>
      </c>
      <c r="T24" s="49">
        <v>1.1605000000000001</v>
      </c>
      <c r="U24" s="48">
        <v>148.71</v>
      </c>
      <c r="V24" s="41">
        <f t="shared" si="6"/>
        <v>10990.608228980323</v>
      </c>
      <c r="W24" s="41">
        <f t="shared" si="7"/>
        <v>11135.957066189625</v>
      </c>
      <c r="X24" s="47">
        <f t="shared" si="5"/>
        <v>12705.730288668676</v>
      </c>
      <c r="Y24" s="46">
        <v>1.3425</v>
      </c>
    </row>
    <row r="25" spans="2:25" x14ac:dyDescent="0.2">
      <c r="B25" s="45">
        <v>45895</v>
      </c>
      <c r="C25" s="44">
        <v>14950</v>
      </c>
      <c r="D25" s="43">
        <v>14975</v>
      </c>
      <c r="E25" s="42">
        <f t="shared" si="0"/>
        <v>14962.5</v>
      </c>
      <c r="F25" s="44">
        <v>15140</v>
      </c>
      <c r="G25" s="43">
        <v>15145</v>
      </c>
      <c r="H25" s="42">
        <f t="shared" si="1"/>
        <v>15142.5</v>
      </c>
      <c r="I25" s="44">
        <v>15810</v>
      </c>
      <c r="J25" s="43">
        <v>15860</v>
      </c>
      <c r="K25" s="42">
        <f t="shared" si="2"/>
        <v>15835</v>
      </c>
      <c r="L25" s="44">
        <v>16440</v>
      </c>
      <c r="M25" s="43">
        <v>16490</v>
      </c>
      <c r="N25" s="42">
        <f t="shared" si="3"/>
        <v>16465</v>
      </c>
      <c r="O25" s="44">
        <v>17115</v>
      </c>
      <c r="P25" s="43">
        <v>17165</v>
      </c>
      <c r="Q25" s="42">
        <f t="shared" si="4"/>
        <v>17140</v>
      </c>
      <c r="R25" s="50">
        <v>14975</v>
      </c>
      <c r="S25" s="49">
        <v>1.3489</v>
      </c>
      <c r="T25" s="49">
        <v>1.1654</v>
      </c>
      <c r="U25" s="48">
        <v>147.46</v>
      </c>
      <c r="V25" s="41">
        <f t="shared" si="6"/>
        <v>11101.638372006821</v>
      </c>
      <c r="W25" s="41">
        <f t="shared" si="7"/>
        <v>11227.66698791608</v>
      </c>
      <c r="X25" s="47">
        <f t="shared" si="5"/>
        <v>12849.665350952462</v>
      </c>
      <c r="Y25" s="46">
        <v>1.3496999999999999</v>
      </c>
    </row>
    <row r="26" spans="2:25" x14ac:dyDescent="0.2">
      <c r="B26" s="45">
        <v>45896</v>
      </c>
      <c r="C26" s="44">
        <v>14910</v>
      </c>
      <c r="D26" s="43">
        <v>14925</v>
      </c>
      <c r="E26" s="42">
        <f t="shared" si="0"/>
        <v>14917.5</v>
      </c>
      <c r="F26" s="44">
        <v>15120</v>
      </c>
      <c r="G26" s="43">
        <v>15125</v>
      </c>
      <c r="H26" s="42">
        <f t="shared" si="1"/>
        <v>15122.5</v>
      </c>
      <c r="I26" s="44">
        <v>15785</v>
      </c>
      <c r="J26" s="43">
        <v>15835</v>
      </c>
      <c r="K26" s="42">
        <f t="shared" si="2"/>
        <v>15810</v>
      </c>
      <c r="L26" s="44">
        <v>16415</v>
      </c>
      <c r="M26" s="43">
        <v>16465</v>
      </c>
      <c r="N26" s="42">
        <f t="shared" si="3"/>
        <v>16440</v>
      </c>
      <c r="O26" s="44">
        <v>17090</v>
      </c>
      <c r="P26" s="43">
        <v>17140</v>
      </c>
      <c r="Q26" s="42">
        <f t="shared" si="4"/>
        <v>17115</v>
      </c>
      <c r="R26" s="50">
        <v>14925</v>
      </c>
      <c r="S26" s="49">
        <v>1.3431</v>
      </c>
      <c r="T26" s="49">
        <v>1.1587000000000001</v>
      </c>
      <c r="U26" s="48">
        <v>148.15</v>
      </c>
      <c r="V26" s="41">
        <f t="shared" si="6"/>
        <v>11112.35202144293</v>
      </c>
      <c r="W26" s="41">
        <f t="shared" si="7"/>
        <v>11261.261261261261</v>
      </c>
      <c r="X26" s="47">
        <f t="shared" si="5"/>
        <v>12880.814706136187</v>
      </c>
      <c r="Y26" s="46">
        <v>1.3439000000000001</v>
      </c>
    </row>
    <row r="27" spans="2:25" x14ac:dyDescent="0.2">
      <c r="B27" s="45">
        <v>45897</v>
      </c>
      <c r="C27" s="44">
        <v>15010</v>
      </c>
      <c r="D27" s="43">
        <v>15015</v>
      </c>
      <c r="E27" s="42">
        <f t="shared" si="0"/>
        <v>15012.5</v>
      </c>
      <c r="F27" s="44">
        <v>15190</v>
      </c>
      <c r="G27" s="43">
        <v>15195</v>
      </c>
      <c r="H27" s="42">
        <f t="shared" si="1"/>
        <v>15192.5</v>
      </c>
      <c r="I27" s="44">
        <v>15880</v>
      </c>
      <c r="J27" s="43">
        <v>15930</v>
      </c>
      <c r="K27" s="42">
        <f t="shared" si="2"/>
        <v>15905</v>
      </c>
      <c r="L27" s="44">
        <v>16525</v>
      </c>
      <c r="M27" s="43">
        <v>16575</v>
      </c>
      <c r="N27" s="42">
        <f t="shared" si="3"/>
        <v>16550</v>
      </c>
      <c r="O27" s="44">
        <v>17200</v>
      </c>
      <c r="P27" s="43">
        <v>17250</v>
      </c>
      <c r="Q27" s="42">
        <f t="shared" si="4"/>
        <v>17225</v>
      </c>
      <c r="R27" s="50">
        <v>15015</v>
      </c>
      <c r="S27" s="49">
        <v>1.3514999999999999</v>
      </c>
      <c r="T27" s="49">
        <v>1.1667000000000001</v>
      </c>
      <c r="U27" s="48">
        <v>146.93</v>
      </c>
      <c r="V27" s="41">
        <f t="shared" si="6"/>
        <v>11109.877913429524</v>
      </c>
      <c r="W27" s="41">
        <f t="shared" si="7"/>
        <v>11243.063263041066</v>
      </c>
      <c r="X27" s="47">
        <f t="shared" si="5"/>
        <v>12869.632296220107</v>
      </c>
      <c r="Y27" s="46">
        <v>1.3522000000000001</v>
      </c>
    </row>
    <row r="28" spans="2:25" x14ac:dyDescent="0.2">
      <c r="B28" s="45">
        <v>45898</v>
      </c>
      <c r="C28" s="44">
        <v>15180</v>
      </c>
      <c r="D28" s="43">
        <v>15190</v>
      </c>
      <c r="E28" s="42">
        <f t="shared" si="0"/>
        <v>15185</v>
      </c>
      <c r="F28" s="44">
        <v>15375</v>
      </c>
      <c r="G28" s="43">
        <v>15380</v>
      </c>
      <c r="H28" s="42">
        <f t="shared" si="1"/>
        <v>15377.5</v>
      </c>
      <c r="I28" s="44">
        <v>16050</v>
      </c>
      <c r="J28" s="43">
        <v>16100</v>
      </c>
      <c r="K28" s="42">
        <f t="shared" si="2"/>
        <v>16075</v>
      </c>
      <c r="L28" s="44">
        <v>16695</v>
      </c>
      <c r="M28" s="43">
        <v>16745</v>
      </c>
      <c r="N28" s="42">
        <f t="shared" si="3"/>
        <v>16720</v>
      </c>
      <c r="O28" s="44">
        <v>17370</v>
      </c>
      <c r="P28" s="43">
        <v>17420</v>
      </c>
      <c r="Q28" s="42">
        <f t="shared" si="4"/>
        <v>17395</v>
      </c>
      <c r="R28" s="50">
        <v>15190</v>
      </c>
      <c r="S28" s="49">
        <v>1.3453999999999999</v>
      </c>
      <c r="T28" s="49">
        <v>1.1662999999999999</v>
      </c>
      <c r="U28" s="48">
        <v>147.26</v>
      </c>
      <c r="V28" s="41">
        <f t="shared" si="6"/>
        <v>11290.322580645161</v>
      </c>
      <c r="W28" s="41">
        <f t="shared" si="7"/>
        <v>11431.544522075219</v>
      </c>
      <c r="X28" s="47">
        <f t="shared" si="5"/>
        <v>13024.093286461461</v>
      </c>
      <c r="Y28" s="46">
        <v>1.3453999999999999</v>
      </c>
    </row>
    <row r="29" spans="2:25" x14ac:dyDescent="0.2">
      <c r="B29" s="40" t="s">
        <v>11</v>
      </c>
      <c r="C29" s="39">
        <f>ROUND(AVERAGE(C9:C28),2)</f>
        <v>14899.25</v>
      </c>
      <c r="D29" s="38">
        <f>ROUND(AVERAGE(D9:D28),2)</f>
        <v>14909</v>
      </c>
      <c r="E29" s="37">
        <f>ROUND(AVERAGE(C29:D29),2)</f>
        <v>14904.13</v>
      </c>
      <c r="F29" s="39">
        <f>ROUND(AVERAGE(F9:F28),2)</f>
        <v>15098</v>
      </c>
      <c r="G29" s="38">
        <f>ROUND(AVERAGE(G9:G28),2)</f>
        <v>15107.25</v>
      </c>
      <c r="H29" s="37">
        <f>ROUND(AVERAGE(F29:G29),2)</f>
        <v>15102.63</v>
      </c>
      <c r="I29" s="39">
        <f>ROUND(AVERAGE(I9:I28),2)</f>
        <v>15822.75</v>
      </c>
      <c r="J29" s="38">
        <f>ROUND(AVERAGE(J9:J28),2)</f>
        <v>15872.75</v>
      </c>
      <c r="K29" s="37">
        <f>ROUND(AVERAGE(I29:J29),2)</f>
        <v>15847.75</v>
      </c>
      <c r="L29" s="39">
        <f>ROUND(AVERAGE(L9:L28),2)</f>
        <v>16491.5</v>
      </c>
      <c r="M29" s="38">
        <f>ROUND(AVERAGE(M9:M28),2)</f>
        <v>16541.5</v>
      </c>
      <c r="N29" s="37">
        <f>ROUND(AVERAGE(L29:M29),2)</f>
        <v>16516.5</v>
      </c>
      <c r="O29" s="39">
        <f>ROUND(AVERAGE(O9:O28),2)</f>
        <v>17180.5</v>
      </c>
      <c r="P29" s="38">
        <f>ROUND(AVERAGE(P9:P28),2)</f>
        <v>17230.5</v>
      </c>
      <c r="Q29" s="37">
        <f>ROUND(AVERAGE(O29:P29),2)</f>
        <v>17205.5</v>
      </c>
      <c r="R29" s="36">
        <f>ROUND(AVERAGE(R9:R28),2)</f>
        <v>14909</v>
      </c>
      <c r="S29" s="35">
        <f>ROUND(AVERAGE(S9:S28),4)</f>
        <v>1.3440000000000001</v>
      </c>
      <c r="T29" s="34">
        <f>ROUND(AVERAGE(T9:T28),4)</f>
        <v>1.1628000000000001</v>
      </c>
      <c r="U29" s="115">
        <f>ROUND(AVERAGE(U9:U28),2)</f>
        <v>147.72999999999999</v>
      </c>
      <c r="V29" s="33">
        <f>AVERAGE(V9:V28)</f>
        <v>11093.230331044859</v>
      </c>
      <c r="W29" s="33">
        <f>AVERAGE(W9:W28)</f>
        <v>11240.788349510629</v>
      </c>
      <c r="X29" s="33">
        <f>AVERAGE(X9:X28)</f>
        <v>12822.077573170474</v>
      </c>
      <c r="Y29" s="32">
        <f>AVERAGE(Y9:Y28)</f>
        <v>1.3447800000000001</v>
      </c>
    </row>
    <row r="30" spans="2:25" x14ac:dyDescent="0.2">
      <c r="B30" s="31" t="s">
        <v>12</v>
      </c>
      <c r="C30" s="30">
        <f t="shared" ref="C30:Y30" si="8">MAX(C9:C28)</f>
        <v>15180</v>
      </c>
      <c r="D30" s="29">
        <f t="shared" si="8"/>
        <v>15190</v>
      </c>
      <c r="E30" s="28">
        <f t="shared" si="8"/>
        <v>15185</v>
      </c>
      <c r="F30" s="30">
        <f t="shared" si="8"/>
        <v>15375</v>
      </c>
      <c r="G30" s="29">
        <f t="shared" si="8"/>
        <v>15380</v>
      </c>
      <c r="H30" s="28">
        <f t="shared" si="8"/>
        <v>15377.5</v>
      </c>
      <c r="I30" s="30">
        <f t="shared" si="8"/>
        <v>16075</v>
      </c>
      <c r="J30" s="29">
        <f t="shared" si="8"/>
        <v>16125</v>
      </c>
      <c r="K30" s="28">
        <f t="shared" si="8"/>
        <v>16100</v>
      </c>
      <c r="L30" s="30">
        <f t="shared" si="8"/>
        <v>16750</v>
      </c>
      <c r="M30" s="29">
        <f t="shared" si="8"/>
        <v>16800</v>
      </c>
      <c r="N30" s="28">
        <f t="shared" si="8"/>
        <v>16775</v>
      </c>
      <c r="O30" s="30">
        <f t="shared" si="8"/>
        <v>17445</v>
      </c>
      <c r="P30" s="29">
        <f t="shared" si="8"/>
        <v>17495</v>
      </c>
      <c r="Q30" s="28">
        <f t="shared" si="8"/>
        <v>17470</v>
      </c>
      <c r="R30" s="27">
        <f t="shared" si="8"/>
        <v>15190</v>
      </c>
      <c r="S30" s="26">
        <f t="shared" si="8"/>
        <v>1.3576999999999999</v>
      </c>
      <c r="T30" s="25">
        <f t="shared" si="8"/>
        <v>1.1718999999999999</v>
      </c>
      <c r="U30" s="24">
        <f t="shared" si="8"/>
        <v>150.52000000000001</v>
      </c>
      <c r="V30" s="23">
        <f t="shared" si="8"/>
        <v>11290.322580645161</v>
      </c>
      <c r="W30" s="23">
        <f t="shared" si="8"/>
        <v>11431.544522075219</v>
      </c>
      <c r="X30" s="23">
        <f t="shared" si="8"/>
        <v>13024.093286461461</v>
      </c>
      <c r="Y30" s="22">
        <f t="shared" si="8"/>
        <v>1.3585</v>
      </c>
    </row>
    <row r="31" spans="2:25" ht="13.5" thickBot="1" x14ac:dyDescent="0.25">
      <c r="B31" s="21" t="s">
        <v>13</v>
      </c>
      <c r="C31" s="20">
        <f t="shared" ref="C31:Y31" si="9">MIN(C9:C28)</f>
        <v>14590</v>
      </c>
      <c r="D31" s="19">
        <f t="shared" si="9"/>
        <v>14600</v>
      </c>
      <c r="E31" s="18">
        <f t="shared" si="9"/>
        <v>14595</v>
      </c>
      <c r="F31" s="20">
        <f t="shared" si="9"/>
        <v>14810</v>
      </c>
      <c r="G31" s="19">
        <f t="shared" si="9"/>
        <v>14830</v>
      </c>
      <c r="H31" s="18">
        <f t="shared" si="9"/>
        <v>14820</v>
      </c>
      <c r="I31" s="20">
        <f t="shared" si="9"/>
        <v>15585</v>
      </c>
      <c r="J31" s="19">
        <f t="shared" si="9"/>
        <v>15635</v>
      </c>
      <c r="K31" s="18">
        <f t="shared" si="9"/>
        <v>15610</v>
      </c>
      <c r="L31" s="20">
        <f t="shared" si="9"/>
        <v>16260</v>
      </c>
      <c r="M31" s="19">
        <f t="shared" si="9"/>
        <v>16310</v>
      </c>
      <c r="N31" s="18">
        <f t="shared" si="9"/>
        <v>16285</v>
      </c>
      <c r="O31" s="20">
        <f t="shared" si="9"/>
        <v>16955</v>
      </c>
      <c r="P31" s="19">
        <f t="shared" si="9"/>
        <v>17005</v>
      </c>
      <c r="Q31" s="18">
        <f t="shared" si="9"/>
        <v>16980</v>
      </c>
      <c r="R31" s="17">
        <f t="shared" si="9"/>
        <v>14600</v>
      </c>
      <c r="S31" s="16">
        <f t="shared" si="9"/>
        <v>1.3159000000000001</v>
      </c>
      <c r="T31" s="15">
        <f t="shared" si="9"/>
        <v>1.1405000000000001</v>
      </c>
      <c r="U31" s="14">
        <f t="shared" si="9"/>
        <v>146.5</v>
      </c>
      <c r="V31" s="13">
        <f t="shared" si="9"/>
        <v>10962.133490496539</v>
      </c>
      <c r="W31" s="13">
        <f t="shared" si="9"/>
        <v>11109.473994401062</v>
      </c>
      <c r="X31" s="13">
        <f t="shared" si="9"/>
        <v>12687.913409500903</v>
      </c>
      <c r="Y31" s="12">
        <f t="shared" si="9"/>
        <v>1.3169999999999999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D40" sqref="D4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45870</v>
      </c>
    </row>
    <row r="7" spans="1:19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3</v>
      </c>
      <c r="J7" s="125"/>
      <c r="K7" s="126"/>
      <c r="L7" s="116" t="s">
        <v>4</v>
      </c>
      <c r="M7" s="118" t="s">
        <v>21</v>
      </c>
      <c r="N7" s="119"/>
      <c r="O7" s="120"/>
      <c r="P7" s="121" t="s">
        <v>5</v>
      </c>
      <c r="Q7" s="122"/>
      <c r="R7" s="9" t="s">
        <v>18</v>
      </c>
      <c r="S7" s="116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17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17" t="s">
        <v>20</v>
      </c>
    </row>
    <row r="9" spans="1:19" x14ac:dyDescent="0.2">
      <c r="B9" s="45">
        <v>45870</v>
      </c>
      <c r="C9" s="44">
        <v>32400</v>
      </c>
      <c r="D9" s="43">
        <v>32900</v>
      </c>
      <c r="E9" s="42">
        <f t="shared" ref="E9:E28" si="0">AVERAGE(C9:D9)</f>
        <v>32650</v>
      </c>
      <c r="F9" s="44">
        <v>32835</v>
      </c>
      <c r="G9" s="43">
        <v>33335</v>
      </c>
      <c r="H9" s="42">
        <f t="shared" ref="H9:H28" si="1">AVERAGE(F9:G9)</f>
        <v>33085</v>
      </c>
      <c r="I9" s="44">
        <v>34465</v>
      </c>
      <c r="J9" s="43">
        <v>35465</v>
      </c>
      <c r="K9" s="42">
        <f t="shared" ref="K9:K28" si="2">AVERAGE(I9:J9)</f>
        <v>34965</v>
      </c>
      <c r="L9" s="50">
        <v>32900</v>
      </c>
      <c r="M9" s="49">
        <v>1.3159000000000001</v>
      </c>
      <c r="N9" s="51">
        <v>1.1405000000000001</v>
      </c>
      <c r="O9" s="48">
        <v>150.52000000000001</v>
      </c>
      <c r="P9" s="41">
        <f>D9/M9</f>
        <v>25001.899840413404</v>
      </c>
      <c r="Q9" s="41">
        <f>G9/M9</f>
        <v>25332.472072345921</v>
      </c>
      <c r="R9" s="47">
        <f t="shared" ref="R9:R28" si="3">L9/N9</f>
        <v>28846.996931170539</v>
      </c>
      <c r="S9" s="46">
        <v>1.3169999999999999</v>
      </c>
    </row>
    <row r="10" spans="1:19" x14ac:dyDescent="0.2">
      <c r="B10" s="45">
        <v>45873</v>
      </c>
      <c r="C10" s="44">
        <v>32390</v>
      </c>
      <c r="D10" s="43">
        <v>32890</v>
      </c>
      <c r="E10" s="42">
        <f t="shared" si="0"/>
        <v>32640</v>
      </c>
      <c r="F10" s="44">
        <v>32835</v>
      </c>
      <c r="G10" s="43">
        <v>33335</v>
      </c>
      <c r="H10" s="42">
        <f t="shared" si="1"/>
        <v>33085</v>
      </c>
      <c r="I10" s="44">
        <v>34450</v>
      </c>
      <c r="J10" s="43">
        <v>35450</v>
      </c>
      <c r="K10" s="42">
        <f t="shared" si="2"/>
        <v>34950</v>
      </c>
      <c r="L10" s="50">
        <v>32890</v>
      </c>
      <c r="M10" s="49">
        <v>1.3294999999999999</v>
      </c>
      <c r="N10" s="49">
        <v>1.1567000000000001</v>
      </c>
      <c r="O10" s="48">
        <v>147.35</v>
      </c>
      <c r="P10" s="41">
        <f t="shared" ref="P10:P28" si="4">D10/M10</f>
        <v>24738.623542685222</v>
      </c>
      <c r="Q10" s="41">
        <f t="shared" ref="Q10:Q28" si="5">G10/M10</f>
        <v>25073.33584054156</v>
      </c>
      <c r="R10" s="47">
        <f t="shared" si="3"/>
        <v>28434.339068038382</v>
      </c>
      <c r="S10" s="46">
        <v>1.3305</v>
      </c>
    </row>
    <row r="11" spans="1:19" x14ac:dyDescent="0.2">
      <c r="B11" s="45">
        <v>45874</v>
      </c>
      <c r="C11" s="44">
        <v>32390</v>
      </c>
      <c r="D11" s="43">
        <v>32890</v>
      </c>
      <c r="E11" s="42">
        <f t="shared" si="0"/>
        <v>32640</v>
      </c>
      <c r="F11" s="44">
        <v>32835</v>
      </c>
      <c r="G11" s="43">
        <v>33335</v>
      </c>
      <c r="H11" s="42">
        <f t="shared" si="1"/>
        <v>33085</v>
      </c>
      <c r="I11" s="44">
        <v>34445</v>
      </c>
      <c r="J11" s="43">
        <v>35445</v>
      </c>
      <c r="K11" s="42">
        <f t="shared" si="2"/>
        <v>34945</v>
      </c>
      <c r="L11" s="50">
        <v>32890</v>
      </c>
      <c r="M11" s="49">
        <v>1.3282</v>
      </c>
      <c r="N11" s="49">
        <v>1.1539999999999999</v>
      </c>
      <c r="O11" s="48">
        <v>147.63999999999999</v>
      </c>
      <c r="P11" s="41">
        <f t="shared" si="4"/>
        <v>24762.836922150276</v>
      </c>
      <c r="Q11" s="41">
        <f t="shared" si="5"/>
        <v>25097.876825779251</v>
      </c>
      <c r="R11" s="47">
        <f t="shared" si="3"/>
        <v>28500.866551126517</v>
      </c>
      <c r="S11" s="46">
        <v>1.3290999999999999</v>
      </c>
    </row>
    <row r="12" spans="1:19" x14ac:dyDescent="0.2">
      <c r="B12" s="45">
        <v>45875</v>
      </c>
      <c r="C12" s="44">
        <v>32390</v>
      </c>
      <c r="D12" s="43">
        <v>32890</v>
      </c>
      <c r="E12" s="42">
        <f t="shared" si="0"/>
        <v>32640</v>
      </c>
      <c r="F12" s="44">
        <v>32835</v>
      </c>
      <c r="G12" s="43">
        <v>33335</v>
      </c>
      <c r="H12" s="42">
        <f t="shared" si="1"/>
        <v>33085</v>
      </c>
      <c r="I12" s="44">
        <v>34440</v>
      </c>
      <c r="J12" s="43">
        <v>35440</v>
      </c>
      <c r="K12" s="42">
        <f t="shared" si="2"/>
        <v>34940</v>
      </c>
      <c r="L12" s="50">
        <v>32890</v>
      </c>
      <c r="M12" s="49">
        <v>1.3318000000000001</v>
      </c>
      <c r="N12" s="49">
        <v>1.1604000000000001</v>
      </c>
      <c r="O12" s="48">
        <v>147.55000000000001</v>
      </c>
      <c r="P12" s="41">
        <f t="shared" si="4"/>
        <v>24695.900285328127</v>
      </c>
      <c r="Q12" s="41">
        <f t="shared" si="5"/>
        <v>25030.034539720677</v>
      </c>
      <c r="R12" s="47">
        <f t="shared" si="3"/>
        <v>28343.674594967251</v>
      </c>
      <c r="S12" s="46">
        <v>1.3328</v>
      </c>
    </row>
    <row r="13" spans="1:19" x14ac:dyDescent="0.2">
      <c r="B13" s="45">
        <v>45876</v>
      </c>
      <c r="C13" s="44">
        <v>32395</v>
      </c>
      <c r="D13" s="43">
        <v>32895</v>
      </c>
      <c r="E13" s="42">
        <f t="shared" si="0"/>
        <v>32645</v>
      </c>
      <c r="F13" s="44">
        <v>32835</v>
      </c>
      <c r="G13" s="43">
        <v>33335</v>
      </c>
      <c r="H13" s="42">
        <f t="shared" si="1"/>
        <v>33085</v>
      </c>
      <c r="I13" s="44">
        <v>34435</v>
      </c>
      <c r="J13" s="43">
        <v>35435</v>
      </c>
      <c r="K13" s="42">
        <f t="shared" si="2"/>
        <v>34935</v>
      </c>
      <c r="L13" s="50">
        <v>32895</v>
      </c>
      <c r="M13" s="49">
        <v>1.3412999999999999</v>
      </c>
      <c r="N13" s="49">
        <v>1.1644000000000001</v>
      </c>
      <c r="O13" s="48">
        <v>147.32</v>
      </c>
      <c r="P13" s="41">
        <f t="shared" si="4"/>
        <v>24524.71482889734</v>
      </c>
      <c r="Q13" s="41">
        <f t="shared" si="5"/>
        <v>24852.75479012898</v>
      </c>
      <c r="R13" s="47">
        <f t="shared" si="3"/>
        <v>28250.60116798351</v>
      </c>
      <c r="S13" s="46">
        <v>1.3422000000000001</v>
      </c>
    </row>
    <row r="14" spans="1:19" x14ac:dyDescent="0.2">
      <c r="B14" s="45">
        <v>45877</v>
      </c>
      <c r="C14" s="44">
        <v>32400</v>
      </c>
      <c r="D14" s="43">
        <v>32900</v>
      </c>
      <c r="E14" s="42">
        <f t="shared" si="0"/>
        <v>32650</v>
      </c>
      <c r="F14" s="44">
        <v>32835</v>
      </c>
      <c r="G14" s="43">
        <v>33335</v>
      </c>
      <c r="H14" s="42">
        <f t="shared" si="1"/>
        <v>33085</v>
      </c>
      <c r="I14" s="44">
        <v>34435</v>
      </c>
      <c r="J14" s="43">
        <v>35435</v>
      </c>
      <c r="K14" s="42">
        <f t="shared" si="2"/>
        <v>34935</v>
      </c>
      <c r="L14" s="50">
        <v>32900</v>
      </c>
      <c r="M14" s="49">
        <v>1.3441000000000001</v>
      </c>
      <c r="N14" s="49">
        <v>1.1644000000000001</v>
      </c>
      <c r="O14" s="48">
        <v>147.81</v>
      </c>
      <c r="P14" s="41">
        <f t="shared" si="4"/>
        <v>24477.345435607469</v>
      </c>
      <c r="Q14" s="41">
        <f t="shared" si="5"/>
        <v>24800.982069786474</v>
      </c>
      <c r="R14" s="47">
        <f t="shared" si="3"/>
        <v>28254.895225008586</v>
      </c>
      <c r="S14" s="46">
        <v>1.345</v>
      </c>
    </row>
    <row r="15" spans="1:19" x14ac:dyDescent="0.2">
      <c r="B15" s="45">
        <v>45880</v>
      </c>
      <c r="C15" s="44">
        <v>32385</v>
      </c>
      <c r="D15" s="43">
        <v>32885</v>
      </c>
      <c r="E15" s="42">
        <f t="shared" si="0"/>
        <v>32635</v>
      </c>
      <c r="F15" s="44">
        <v>32835</v>
      </c>
      <c r="G15" s="43">
        <v>33335</v>
      </c>
      <c r="H15" s="42">
        <f t="shared" si="1"/>
        <v>33085</v>
      </c>
      <c r="I15" s="44">
        <v>34415</v>
      </c>
      <c r="J15" s="43">
        <v>35415</v>
      </c>
      <c r="K15" s="42">
        <f t="shared" si="2"/>
        <v>34915</v>
      </c>
      <c r="L15" s="50">
        <v>32885</v>
      </c>
      <c r="M15" s="49">
        <v>1.343</v>
      </c>
      <c r="N15" s="49">
        <v>1.1629</v>
      </c>
      <c r="O15" s="48">
        <v>147.87</v>
      </c>
      <c r="P15" s="41">
        <f t="shared" si="4"/>
        <v>24486.224869694714</v>
      </c>
      <c r="Q15" s="41">
        <f t="shared" si="5"/>
        <v>24821.295606850337</v>
      </c>
      <c r="R15" s="47">
        <f t="shared" si="3"/>
        <v>28278.441826468312</v>
      </c>
      <c r="S15" s="46">
        <v>1.3439000000000001</v>
      </c>
    </row>
    <row r="16" spans="1:19" x14ac:dyDescent="0.2">
      <c r="B16" s="45">
        <v>45881</v>
      </c>
      <c r="C16" s="44">
        <v>32390</v>
      </c>
      <c r="D16" s="43">
        <v>32890</v>
      </c>
      <c r="E16" s="42">
        <f t="shared" si="0"/>
        <v>32640</v>
      </c>
      <c r="F16" s="44">
        <v>32835</v>
      </c>
      <c r="G16" s="43">
        <v>33335</v>
      </c>
      <c r="H16" s="42">
        <f t="shared" si="1"/>
        <v>33085</v>
      </c>
      <c r="I16" s="44">
        <v>34415</v>
      </c>
      <c r="J16" s="43">
        <v>35415</v>
      </c>
      <c r="K16" s="42">
        <f t="shared" si="2"/>
        <v>34915</v>
      </c>
      <c r="L16" s="50">
        <v>32890</v>
      </c>
      <c r="M16" s="49">
        <v>1.3459000000000001</v>
      </c>
      <c r="N16" s="49">
        <v>1.1606000000000001</v>
      </c>
      <c r="O16" s="48">
        <v>148.44</v>
      </c>
      <c r="P16" s="41">
        <f t="shared" si="4"/>
        <v>24437.179582435543</v>
      </c>
      <c r="Q16" s="41">
        <f t="shared" si="5"/>
        <v>24767.813359090571</v>
      </c>
      <c r="R16" s="47">
        <f t="shared" si="3"/>
        <v>28338.790280889192</v>
      </c>
      <c r="S16" s="46">
        <v>1.3468</v>
      </c>
    </row>
    <row r="17" spans="2:19" x14ac:dyDescent="0.2">
      <c r="B17" s="45">
        <v>45882</v>
      </c>
      <c r="C17" s="44">
        <v>32390</v>
      </c>
      <c r="D17" s="43">
        <v>32890</v>
      </c>
      <c r="E17" s="42">
        <f t="shared" si="0"/>
        <v>32640</v>
      </c>
      <c r="F17" s="44">
        <v>32835</v>
      </c>
      <c r="G17" s="43">
        <v>33335</v>
      </c>
      <c r="H17" s="42">
        <f t="shared" si="1"/>
        <v>33085</v>
      </c>
      <c r="I17" s="44">
        <v>34410</v>
      </c>
      <c r="J17" s="43">
        <v>35410</v>
      </c>
      <c r="K17" s="42">
        <f t="shared" si="2"/>
        <v>34910</v>
      </c>
      <c r="L17" s="50">
        <v>32890</v>
      </c>
      <c r="M17" s="49">
        <v>1.3576999999999999</v>
      </c>
      <c r="N17" s="49">
        <v>1.1718999999999999</v>
      </c>
      <c r="O17" s="48">
        <v>147.29</v>
      </c>
      <c r="P17" s="41">
        <f t="shared" si="4"/>
        <v>24224.791927524493</v>
      </c>
      <c r="Q17" s="41">
        <f t="shared" si="5"/>
        <v>24552.552110186345</v>
      </c>
      <c r="R17" s="47">
        <f t="shared" si="3"/>
        <v>28065.534601928495</v>
      </c>
      <c r="S17" s="46">
        <v>1.3585</v>
      </c>
    </row>
    <row r="18" spans="2:19" x14ac:dyDescent="0.2">
      <c r="B18" s="45">
        <v>45883</v>
      </c>
      <c r="C18" s="44">
        <v>32395</v>
      </c>
      <c r="D18" s="43">
        <v>32895</v>
      </c>
      <c r="E18" s="42">
        <f t="shared" si="0"/>
        <v>32645</v>
      </c>
      <c r="F18" s="44">
        <v>32835</v>
      </c>
      <c r="G18" s="43">
        <v>33335</v>
      </c>
      <c r="H18" s="42">
        <f t="shared" si="1"/>
        <v>33085</v>
      </c>
      <c r="I18" s="44">
        <v>34405</v>
      </c>
      <c r="J18" s="43">
        <v>35405</v>
      </c>
      <c r="K18" s="42">
        <f t="shared" si="2"/>
        <v>34905</v>
      </c>
      <c r="L18" s="50">
        <v>32895</v>
      </c>
      <c r="M18" s="49">
        <v>1.3573999999999999</v>
      </c>
      <c r="N18" s="49">
        <v>1.1686000000000001</v>
      </c>
      <c r="O18" s="48">
        <v>146.5</v>
      </c>
      <c r="P18" s="41">
        <f t="shared" si="4"/>
        <v>24233.829379696479</v>
      </c>
      <c r="Q18" s="41">
        <f t="shared" si="5"/>
        <v>24557.97848828643</v>
      </c>
      <c r="R18" s="47">
        <f t="shared" si="3"/>
        <v>28149.067259969193</v>
      </c>
      <c r="S18" s="46">
        <v>1.3581000000000001</v>
      </c>
    </row>
    <row r="19" spans="2:19" x14ac:dyDescent="0.2">
      <c r="B19" s="45">
        <v>45884</v>
      </c>
      <c r="C19" s="44">
        <v>32400</v>
      </c>
      <c r="D19" s="43">
        <v>32900</v>
      </c>
      <c r="E19" s="42">
        <f t="shared" si="0"/>
        <v>32650</v>
      </c>
      <c r="F19" s="44">
        <v>32835</v>
      </c>
      <c r="G19" s="43">
        <v>33335</v>
      </c>
      <c r="H19" s="42">
        <f t="shared" si="1"/>
        <v>33085</v>
      </c>
      <c r="I19" s="44">
        <v>34405</v>
      </c>
      <c r="J19" s="43">
        <v>35405</v>
      </c>
      <c r="K19" s="42">
        <f t="shared" si="2"/>
        <v>34905</v>
      </c>
      <c r="L19" s="50">
        <v>32900</v>
      </c>
      <c r="M19" s="49">
        <v>1.3560000000000001</v>
      </c>
      <c r="N19" s="49">
        <v>1.1688000000000001</v>
      </c>
      <c r="O19" s="48">
        <v>146.99</v>
      </c>
      <c r="P19" s="41">
        <f t="shared" si="4"/>
        <v>24262.536873156339</v>
      </c>
      <c r="Q19" s="41">
        <f t="shared" si="5"/>
        <v>24583.333333333332</v>
      </c>
      <c r="R19" s="47">
        <f t="shared" si="3"/>
        <v>28148.528405201916</v>
      </c>
      <c r="S19" s="46">
        <v>1.3560000000000001</v>
      </c>
    </row>
    <row r="20" spans="2:19" x14ac:dyDescent="0.2">
      <c r="B20" s="45">
        <v>45887</v>
      </c>
      <c r="C20" s="44">
        <v>32390</v>
      </c>
      <c r="D20" s="43">
        <v>32890</v>
      </c>
      <c r="E20" s="42">
        <f t="shared" si="0"/>
        <v>32640</v>
      </c>
      <c r="F20" s="44">
        <v>32835</v>
      </c>
      <c r="G20" s="43">
        <v>33335</v>
      </c>
      <c r="H20" s="42">
        <f t="shared" si="1"/>
        <v>33085</v>
      </c>
      <c r="I20" s="44">
        <v>34390</v>
      </c>
      <c r="J20" s="43">
        <v>35390</v>
      </c>
      <c r="K20" s="42">
        <f t="shared" si="2"/>
        <v>34890</v>
      </c>
      <c r="L20" s="50">
        <v>32890</v>
      </c>
      <c r="M20" s="49">
        <v>1.3537999999999999</v>
      </c>
      <c r="N20" s="49">
        <v>1.1675</v>
      </c>
      <c r="O20" s="48">
        <v>147.56</v>
      </c>
      <c r="P20" s="41">
        <f t="shared" si="4"/>
        <v>24294.578224257646</v>
      </c>
      <c r="Q20" s="41">
        <f t="shared" si="5"/>
        <v>24623.282611907227</v>
      </c>
      <c r="R20" s="47">
        <f t="shared" si="3"/>
        <v>28171.306209850107</v>
      </c>
      <c r="S20" s="46">
        <v>1.3546</v>
      </c>
    </row>
    <row r="21" spans="2:19" x14ac:dyDescent="0.2">
      <c r="B21" s="45">
        <v>45888</v>
      </c>
      <c r="C21" s="44">
        <v>32390</v>
      </c>
      <c r="D21" s="43">
        <v>32890</v>
      </c>
      <c r="E21" s="42">
        <f t="shared" si="0"/>
        <v>32640</v>
      </c>
      <c r="F21" s="44">
        <v>32835</v>
      </c>
      <c r="G21" s="43">
        <v>33335</v>
      </c>
      <c r="H21" s="42">
        <f t="shared" si="1"/>
        <v>33085</v>
      </c>
      <c r="I21" s="44">
        <v>34385</v>
      </c>
      <c r="J21" s="43">
        <v>35385</v>
      </c>
      <c r="K21" s="42">
        <f t="shared" si="2"/>
        <v>34885</v>
      </c>
      <c r="L21" s="50">
        <v>32890</v>
      </c>
      <c r="M21" s="49">
        <v>1.3522000000000001</v>
      </c>
      <c r="N21" s="49">
        <v>1.1686000000000001</v>
      </c>
      <c r="O21" s="48">
        <v>147.72</v>
      </c>
      <c r="P21" s="41">
        <f t="shared" si="4"/>
        <v>24323.324951930186</v>
      </c>
      <c r="Q21" s="41">
        <f t="shared" si="5"/>
        <v>24652.418281319329</v>
      </c>
      <c r="R21" s="47">
        <f t="shared" si="3"/>
        <v>28144.78863597467</v>
      </c>
      <c r="S21" s="46">
        <v>1.353</v>
      </c>
    </row>
    <row r="22" spans="2:19" x14ac:dyDescent="0.2">
      <c r="B22" s="45">
        <v>45889</v>
      </c>
      <c r="C22" s="44">
        <v>32390</v>
      </c>
      <c r="D22" s="43">
        <v>32890</v>
      </c>
      <c r="E22" s="42">
        <f t="shared" si="0"/>
        <v>32640</v>
      </c>
      <c r="F22" s="44">
        <v>32835</v>
      </c>
      <c r="G22" s="43">
        <v>33335</v>
      </c>
      <c r="H22" s="42">
        <f t="shared" si="1"/>
        <v>33085</v>
      </c>
      <c r="I22" s="44">
        <v>34380</v>
      </c>
      <c r="J22" s="43">
        <v>35380</v>
      </c>
      <c r="K22" s="42">
        <f t="shared" si="2"/>
        <v>34880</v>
      </c>
      <c r="L22" s="50">
        <v>32890</v>
      </c>
      <c r="M22" s="49">
        <v>1.3472999999999999</v>
      </c>
      <c r="N22" s="49">
        <v>1.1641999999999999</v>
      </c>
      <c r="O22" s="48">
        <v>147.55000000000001</v>
      </c>
      <c r="P22" s="41">
        <f t="shared" si="4"/>
        <v>24411.786536035033</v>
      </c>
      <c r="Q22" s="41">
        <f t="shared" si="5"/>
        <v>24742.076746084764</v>
      </c>
      <c r="R22" s="47">
        <f t="shared" si="3"/>
        <v>28251.159594571382</v>
      </c>
      <c r="S22" s="46">
        <v>1.3481000000000001</v>
      </c>
    </row>
    <row r="23" spans="2:19" x14ac:dyDescent="0.2">
      <c r="B23" s="45">
        <v>45890</v>
      </c>
      <c r="C23" s="44">
        <v>32405</v>
      </c>
      <c r="D23" s="43">
        <v>32905</v>
      </c>
      <c r="E23" s="42">
        <f t="shared" si="0"/>
        <v>32655</v>
      </c>
      <c r="F23" s="44">
        <v>32835</v>
      </c>
      <c r="G23" s="43">
        <v>33335</v>
      </c>
      <c r="H23" s="42">
        <f t="shared" si="1"/>
        <v>33085</v>
      </c>
      <c r="I23" s="44">
        <v>34375</v>
      </c>
      <c r="J23" s="43">
        <v>35375</v>
      </c>
      <c r="K23" s="42">
        <f t="shared" si="2"/>
        <v>34875</v>
      </c>
      <c r="L23" s="50">
        <v>32905</v>
      </c>
      <c r="M23" s="49">
        <v>1.3454999999999999</v>
      </c>
      <c r="N23" s="49">
        <v>1.1640999999999999</v>
      </c>
      <c r="O23" s="48">
        <v>147.93</v>
      </c>
      <c r="P23" s="41">
        <f t="shared" si="4"/>
        <v>24455.592716462284</v>
      </c>
      <c r="Q23" s="41">
        <f t="shared" si="5"/>
        <v>24775.17651430695</v>
      </c>
      <c r="R23" s="47">
        <f t="shared" si="3"/>
        <v>28266.471952581396</v>
      </c>
      <c r="S23" s="46">
        <v>1.3463000000000001</v>
      </c>
    </row>
    <row r="24" spans="2:19" x14ac:dyDescent="0.2">
      <c r="B24" s="45">
        <v>45891</v>
      </c>
      <c r="C24" s="44">
        <v>32410</v>
      </c>
      <c r="D24" s="43">
        <v>32910</v>
      </c>
      <c r="E24" s="42">
        <f t="shared" si="0"/>
        <v>32660</v>
      </c>
      <c r="F24" s="44">
        <v>32835</v>
      </c>
      <c r="G24" s="43">
        <v>33335</v>
      </c>
      <c r="H24" s="42">
        <f t="shared" si="1"/>
        <v>33085</v>
      </c>
      <c r="I24" s="44">
        <v>34375</v>
      </c>
      <c r="J24" s="43">
        <v>35375</v>
      </c>
      <c r="K24" s="42">
        <f t="shared" si="2"/>
        <v>34875</v>
      </c>
      <c r="L24" s="50">
        <v>32910</v>
      </c>
      <c r="M24" s="49">
        <v>1.3415999999999999</v>
      </c>
      <c r="N24" s="49">
        <v>1.1605000000000001</v>
      </c>
      <c r="O24" s="48">
        <v>148.71</v>
      </c>
      <c r="P24" s="41">
        <f t="shared" si="4"/>
        <v>24530.411449016101</v>
      </c>
      <c r="Q24" s="41">
        <f t="shared" si="5"/>
        <v>24847.197376267144</v>
      </c>
      <c r="R24" s="47">
        <f t="shared" si="3"/>
        <v>28358.466178371389</v>
      </c>
      <c r="S24" s="46">
        <v>1.3425</v>
      </c>
    </row>
    <row r="25" spans="2:19" x14ac:dyDescent="0.2">
      <c r="B25" s="45">
        <v>45895</v>
      </c>
      <c r="C25" s="44">
        <v>32390</v>
      </c>
      <c r="D25" s="43">
        <v>32890</v>
      </c>
      <c r="E25" s="42">
        <f t="shared" si="0"/>
        <v>32640</v>
      </c>
      <c r="F25" s="44">
        <v>32835</v>
      </c>
      <c r="G25" s="43">
        <v>33335</v>
      </c>
      <c r="H25" s="42">
        <f t="shared" si="1"/>
        <v>33085</v>
      </c>
      <c r="I25" s="44">
        <v>34350</v>
      </c>
      <c r="J25" s="43">
        <v>35350</v>
      </c>
      <c r="K25" s="42">
        <f t="shared" si="2"/>
        <v>34850</v>
      </c>
      <c r="L25" s="50">
        <v>32890</v>
      </c>
      <c r="M25" s="49">
        <v>1.3489</v>
      </c>
      <c r="N25" s="49">
        <v>1.1654</v>
      </c>
      <c r="O25" s="48">
        <v>147.46</v>
      </c>
      <c r="P25" s="41">
        <f t="shared" si="4"/>
        <v>24382.830454444364</v>
      </c>
      <c r="Q25" s="41">
        <f t="shared" si="5"/>
        <v>24712.728890206836</v>
      </c>
      <c r="R25" s="47">
        <f t="shared" si="3"/>
        <v>28222.069675647846</v>
      </c>
      <c r="S25" s="46">
        <v>1.3496999999999999</v>
      </c>
    </row>
    <row r="26" spans="2:19" x14ac:dyDescent="0.2">
      <c r="B26" s="45">
        <v>45896</v>
      </c>
      <c r="C26" s="44">
        <v>32385</v>
      </c>
      <c r="D26" s="43">
        <v>32885</v>
      </c>
      <c r="E26" s="42">
        <f t="shared" si="0"/>
        <v>32635</v>
      </c>
      <c r="F26" s="44">
        <v>32835</v>
      </c>
      <c r="G26" s="43">
        <v>33335</v>
      </c>
      <c r="H26" s="42">
        <f t="shared" si="1"/>
        <v>33085</v>
      </c>
      <c r="I26" s="44">
        <v>34335</v>
      </c>
      <c r="J26" s="43">
        <v>35335</v>
      </c>
      <c r="K26" s="42">
        <f t="shared" si="2"/>
        <v>34835</v>
      </c>
      <c r="L26" s="50">
        <v>32885</v>
      </c>
      <c r="M26" s="49">
        <v>1.3431</v>
      </c>
      <c r="N26" s="49">
        <v>1.1587000000000001</v>
      </c>
      <c r="O26" s="48">
        <v>148.15</v>
      </c>
      <c r="P26" s="41">
        <f t="shared" si="4"/>
        <v>24484.401757129031</v>
      </c>
      <c r="Q26" s="41">
        <f t="shared" si="5"/>
        <v>24819.447546720276</v>
      </c>
      <c r="R26" s="47">
        <f t="shared" si="3"/>
        <v>28380.944161560368</v>
      </c>
      <c r="S26" s="46">
        <v>1.3439000000000001</v>
      </c>
    </row>
    <row r="27" spans="2:19" x14ac:dyDescent="0.2">
      <c r="B27" s="45">
        <v>45897</v>
      </c>
      <c r="C27" s="44">
        <v>32405</v>
      </c>
      <c r="D27" s="43">
        <v>32905</v>
      </c>
      <c r="E27" s="42">
        <f t="shared" si="0"/>
        <v>32655</v>
      </c>
      <c r="F27" s="44">
        <v>32835</v>
      </c>
      <c r="G27" s="43">
        <v>33335</v>
      </c>
      <c r="H27" s="42">
        <f t="shared" si="1"/>
        <v>33085</v>
      </c>
      <c r="I27" s="44">
        <v>34335</v>
      </c>
      <c r="J27" s="43">
        <v>35335</v>
      </c>
      <c r="K27" s="42">
        <f t="shared" si="2"/>
        <v>34835</v>
      </c>
      <c r="L27" s="50">
        <v>32905</v>
      </c>
      <c r="M27" s="49">
        <v>1.3514999999999999</v>
      </c>
      <c r="N27" s="49">
        <v>1.1667000000000001</v>
      </c>
      <c r="O27" s="48">
        <v>146.93</v>
      </c>
      <c r="P27" s="41">
        <f t="shared" si="4"/>
        <v>24347.021827598965</v>
      </c>
      <c r="Q27" s="41">
        <f t="shared" si="5"/>
        <v>24665.186829448761</v>
      </c>
      <c r="R27" s="47">
        <f t="shared" si="3"/>
        <v>28203.479900574268</v>
      </c>
      <c r="S27" s="46">
        <v>1.3522000000000001</v>
      </c>
    </row>
    <row r="28" spans="2:19" x14ac:dyDescent="0.2">
      <c r="B28" s="45">
        <v>45898</v>
      </c>
      <c r="C28" s="44">
        <v>32405</v>
      </c>
      <c r="D28" s="43">
        <v>32905</v>
      </c>
      <c r="E28" s="42">
        <f t="shared" si="0"/>
        <v>32655</v>
      </c>
      <c r="F28" s="44">
        <v>32835</v>
      </c>
      <c r="G28" s="43">
        <v>33335</v>
      </c>
      <c r="H28" s="42">
        <f t="shared" si="1"/>
        <v>33085</v>
      </c>
      <c r="I28" s="44">
        <v>34335</v>
      </c>
      <c r="J28" s="43">
        <v>35335</v>
      </c>
      <c r="K28" s="42">
        <f t="shared" si="2"/>
        <v>34835</v>
      </c>
      <c r="L28" s="50">
        <v>32905</v>
      </c>
      <c r="M28" s="49">
        <v>1.3453999999999999</v>
      </c>
      <c r="N28" s="49">
        <v>1.1662999999999999</v>
      </c>
      <c r="O28" s="48">
        <v>147.26</v>
      </c>
      <c r="P28" s="41">
        <f t="shared" si="4"/>
        <v>24457.410435558199</v>
      </c>
      <c r="Q28" s="41">
        <f t="shared" si="5"/>
        <v>24777.017987215699</v>
      </c>
      <c r="R28" s="47">
        <f t="shared" si="3"/>
        <v>28213.152705135901</v>
      </c>
      <c r="S28" s="46">
        <v>1.3453999999999999</v>
      </c>
    </row>
    <row r="29" spans="2:19" x14ac:dyDescent="0.2">
      <c r="B29" s="40" t="s">
        <v>11</v>
      </c>
      <c r="C29" s="39">
        <f>ROUND(AVERAGE(C9:C28),2)</f>
        <v>32394.75</v>
      </c>
      <c r="D29" s="38">
        <f>ROUND(AVERAGE(D9:D28),2)</f>
        <v>32894.75</v>
      </c>
      <c r="E29" s="37">
        <f>ROUND(AVERAGE(C29:D29),2)</f>
        <v>32644.75</v>
      </c>
      <c r="F29" s="39">
        <f>ROUND(AVERAGE(F9:F28),2)</f>
        <v>32835</v>
      </c>
      <c r="G29" s="38">
        <f>ROUND(AVERAGE(G9:G28),2)</f>
        <v>33335</v>
      </c>
      <c r="H29" s="37">
        <f>ROUND(AVERAGE(F29:G29),2)</f>
        <v>33085</v>
      </c>
      <c r="I29" s="39">
        <f>ROUND(AVERAGE(I9:I28),2)</f>
        <v>34399</v>
      </c>
      <c r="J29" s="38">
        <f>ROUND(AVERAGE(J9:J28),2)</f>
        <v>35399</v>
      </c>
      <c r="K29" s="37">
        <f>ROUND(AVERAGE(I29:J29),2)</f>
        <v>34899</v>
      </c>
      <c r="L29" s="36">
        <f>ROUND(AVERAGE(L9:L28),2)</f>
        <v>32894.75</v>
      </c>
      <c r="M29" s="35">
        <f>ROUND(AVERAGE(M9:M28),4)</f>
        <v>1.3440000000000001</v>
      </c>
      <c r="N29" s="34">
        <f>ROUND(AVERAGE(N9:N28),4)</f>
        <v>1.1628000000000001</v>
      </c>
      <c r="O29" s="115">
        <f>ROUND(AVERAGE(O9:O28),2)</f>
        <v>147.72999999999999</v>
      </c>
      <c r="P29" s="33">
        <f>AVERAGE(P9:P28)</f>
        <v>24476.662092001057</v>
      </c>
      <c r="Q29" s="33">
        <f>AVERAGE(Q9:Q28)</f>
        <v>24804.248090976347</v>
      </c>
      <c r="R29" s="33">
        <f>AVERAGE(R9:R28)</f>
        <v>28291.178746350965</v>
      </c>
      <c r="S29" s="32">
        <f>AVERAGE(S9:S28)</f>
        <v>1.3447800000000001</v>
      </c>
    </row>
    <row r="30" spans="2:19" x14ac:dyDescent="0.2">
      <c r="B30" s="31" t="s">
        <v>12</v>
      </c>
      <c r="C30" s="30">
        <f t="shared" ref="C30:S30" si="6">MAX(C9:C28)</f>
        <v>32410</v>
      </c>
      <c r="D30" s="29">
        <f t="shared" si="6"/>
        <v>32910</v>
      </c>
      <c r="E30" s="28">
        <f t="shared" si="6"/>
        <v>32660</v>
      </c>
      <c r="F30" s="30">
        <f t="shared" si="6"/>
        <v>32835</v>
      </c>
      <c r="G30" s="29">
        <f t="shared" si="6"/>
        <v>33335</v>
      </c>
      <c r="H30" s="28">
        <f t="shared" si="6"/>
        <v>33085</v>
      </c>
      <c r="I30" s="30">
        <f t="shared" si="6"/>
        <v>34465</v>
      </c>
      <c r="J30" s="29">
        <f t="shared" si="6"/>
        <v>35465</v>
      </c>
      <c r="K30" s="28">
        <f t="shared" si="6"/>
        <v>34965</v>
      </c>
      <c r="L30" s="27">
        <f t="shared" si="6"/>
        <v>32910</v>
      </c>
      <c r="M30" s="26">
        <f t="shared" si="6"/>
        <v>1.3576999999999999</v>
      </c>
      <c r="N30" s="25">
        <f t="shared" si="6"/>
        <v>1.1718999999999999</v>
      </c>
      <c r="O30" s="24">
        <f t="shared" si="6"/>
        <v>150.52000000000001</v>
      </c>
      <c r="P30" s="23">
        <f t="shared" si="6"/>
        <v>25001.899840413404</v>
      </c>
      <c r="Q30" s="23">
        <f t="shared" si="6"/>
        <v>25332.472072345921</v>
      </c>
      <c r="R30" s="23">
        <f t="shared" si="6"/>
        <v>28846.996931170539</v>
      </c>
      <c r="S30" s="22">
        <f t="shared" si="6"/>
        <v>1.3585</v>
      </c>
    </row>
    <row r="31" spans="2:19" ht="13.5" thickBot="1" x14ac:dyDescent="0.25">
      <c r="B31" s="21" t="s">
        <v>13</v>
      </c>
      <c r="C31" s="20">
        <f t="shared" ref="C31:S31" si="7">MIN(C9:C28)</f>
        <v>32385</v>
      </c>
      <c r="D31" s="19">
        <f t="shared" si="7"/>
        <v>32885</v>
      </c>
      <c r="E31" s="18">
        <f t="shared" si="7"/>
        <v>32635</v>
      </c>
      <c r="F31" s="20">
        <f t="shared" si="7"/>
        <v>32835</v>
      </c>
      <c r="G31" s="19">
        <f t="shared" si="7"/>
        <v>33335</v>
      </c>
      <c r="H31" s="18">
        <f t="shared" si="7"/>
        <v>33085</v>
      </c>
      <c r="I31" s="20">
        <f t="shared" si="7"/>
        <v>34335</v>
      </c>
      <c r="J31" s="19">
        <f t="shared" si="7"/>
        <v>35335</v>
      </c>
      <c r="K31" s="18">
        <f t="shared" si="7"/>
        <v>34835</v>
      </c>
      <c r="L31" s="17">
        <f t="shared" si="7"/>
        <v>32885</v>
      </c>
      <c r="M31" s="16">
        <f t="shared" si="7"/>
        <v>1.3159000000000001</v>
      </c>
      <c r="N31" s="15">
        <f t="shared" si="7"/>
        <v>1.1405000000000001</v>
      </c>
      <c r="O31" s="14">
        <f t="shared" si="7"/>
        <v>146.5</v>
      </c>
      <c r="P31" s="13">
        <f t="shared" si="7"/>
        <v>24224.791927524493</v>
      </c>
      <c r="Q31" s="13">
        <f t="shared" si="7"/>
        <v>24552.552110186345</v>
      </c>
      <c r="R31" s="13">
        <f t="shared" si="7"/>
        <v>28065.534601928495</v>
      </c>
      <c r="S31" s="12">
        <f t="shared" si="7"/>
        <v>1.3169999999999999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2025-09-01T05:31:46Z</dcterms:modified>
</cp:coreProperties>
</file>