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7DF24426-CFE6-41AF-9490-024549ABF67A}" xr6:coauthVersionLast="47" xr6:coauthVersionMax="47" xr10:uidLastSave="{00000000-0000-0000-0000-000000000000}"/>
  <bookViews>
    <workbookView xWindow="-120" yWindow="-120" windowWidth="29040" windowHeight="15720" tabRatio="993" activeTab="1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0" l="1"/>
  <c r="Q20" i="10"/>
  <c r="Q10" i="10"/>
  <c r="Q11" i="10"/>
  <c r="Q12" i="10"/>
  <c r="Q13" i="10"/>
  <c r="Q14" i="10"/>
  <c r="Q15" i="10"/>
  <c r="Q16" i="10"/>
  <c r="Q17" i="10"/>
  <c r="Q18" i="10"/>
  <c r="Q19" i="10"/>
  <c r="Q21" i="10"/>
  <c r="Q22" i="10"/>
  <c r="Q23" i="10"/>
  <c r="Q24" i="10"/>
  <c r="Q25" i="10"/>
  <c r="Q26" i="10"/>
  <c r="Q27" i="10"/>
  <c r="Q28" i="10"/>
  <c r="Q29" i="10"/>
  <c r="Q30" i="10"/>
  <c r="Q31" i="10"/>
  <c r="Q9" i="10"/>
  <c r="P10" i="10"/>
  <c r="P11" i="10"/>
  <c r="P12" i="10"/>
  <c r="P13" i="10"/>
  <c r="P14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9" i="10"/>
  <c r="P17" i="7"/>
  <c r="Q23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4" i="7"/>
  <c r="Q25" i="7"/>
  <c r="Q26" i="7"/>
  <c r="Q27" i="7"/>
  <c r="Q28" i="7"/>
  <c r="Q29" i="7"/>
  <c r="Q30" i="7"/>
  <c r="Q31" i="7"/>
  <c r="Q9" i="7"/>
  <c r="P10" i="7"/>
  <c r="P11" i="7"/>
  <c r="P12" i="7"/>
  <c r="P13" i="7"/>
  <c r="P14" i="7"/>
  <c r="P15" i="7"/>
  <c r="P16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9" i="7"/>
  <c r="W17" i="8"/>
  <c r="V12" i="8"/>
  <c r="W31" i="8"/>
  <c r="V31" i="8"/>
  <c r="W30" i="8"/>
  <c r="V30" i="8"/>
  <c r="W29" i="8"/>
  <c r="V29" i="8"/>
  <c r="W28" i="8"/>
  <c r="V28" i="8"/>
  <c r="W27" i="8"/>
  <c r="V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V17" i="8"/>
  <c r="W16" i="8"/>
  <c r="V16" i="8"/>
  <c r="W15" i="8"/>
  <c r="V15" i="8"/>
  <c r="W14" i="8"/>
  <c r="V14" i="8"/>
  <c r="W13" i="8"/>
  <c r="V13" i="8"/>
  <c r="W12" i="8"/>
  <c r="W11" i="8"/>
  <c r="V11" i="8"/>
  <c r="W10" i="8"/>
  <c r="V10" i="8"/>
  <c r="W9" i="8"/>
  <c r="V9" i="8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9" i="4"/>
  <c r="Q21" i="3"/>
  <c r="P27" i="3"/>
  <c r="Q31" i="3"/>
  <c r="P31" i="3"/>
  <c r="Q30" i="3"/>
  <c r="P30" i="3"/>
  <c r="Q29" i="3"/>
  <c r="P29" i="3"/>
  <c r="Q28" i="3"/>
  <c r="P28" i="3"/>
  <c r="Q27" i="3"/>
  <c r="Q26" i="3"/>
  <c r="P26" i="3"/>
  <c r="Q25" i="3"/>
  <c r="P25" i="3"/>
  <c r="Q24" i="3"/>
  <c r="P24" i="3"/>
  <c r="Q23" i="3"/>
  <c r="P23" i="3"/>
  <c r="Q22" i="3"/>
  <c r="P22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10" i="2" l="1"/>
  <c r="Q11" i="2"/>
  <c r="Q12" i="2"/>
  <c r="Q13" i="2"/>
  <c r="Q14" i="2"/>
  <c r="Q15" i="2"/>
  <c r="Q16" i="2"/>
  <c r="Q17" i="2"/>
  <c r="Q18" i="2"/>
  <c r="Q19" i="2"/>
  <c r="Q20" i="2"/>
  <c r="Q21" i="2"/>
  <c r="Q33" i="2" s="1"/>
  <c r="Q22" i="2"/>
  <c r="Q23" i="2"/>
  <c r="Q24" i="2"/>
  <c r="Q25" i="2"/>
  <c r="Q26" i="2"/>
  <c r="Q27" i="2"/>
  <c r="Q28" i="2"/>
  <c r="Q29" i="2"/>
  <c r="Q30" i="2"/>
  <c r="Q31" i="2"/>
  <c r="Q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9" i="2"/>
  <c r="C19" i="13"/>
  <c r="C18" i="13"/>
  <c r="C17" i="13"/>
  <c r="J33" i="12"/>
  <c r="G33" i="12"/>
  <c r="D33" i="12"/>
  <c r="J32" i="12"/>
  <c r="G32" i="12"/>
  <c r="D32" i="12"/>
  <c r="J31" i="12"/>
  <c r="E11" i="13" s="1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Q34" i="10"/>
  <c r="P34" i="10"/>
  <c r="O34" i="10"/>
  <c r="N34" i="10"/>
  <c r="M34" i="10"/>
  <c r="L34" i="10"/>
  <c r="J34" i="10"/>
  <c r="I34" i="10"/>
  <c r="G34" i="10"/>
  <c r="F34" i="10"/>
  <c r="D34" i="10"/>
  <c r="C34" i="10"/>
  <c r="S33" i="10"/>
  <c r="Q33" i="10"/>
  <c r="P33" i="10"/>
  <c r="O33" i="10"/>
  <c r="N33" i="10"/>
  <c r="M33" i="10"/>
  <c r="L33" i="10"/>
  <c r="J33" i="10"/>
  <c r="I33" i="10"/>
  <c r="H33" i="10"/>
  <c r="G33" i="10"/>
  <c r="F33" i="10"/>
  <c r="E33" i="10"/>
  <c r="D33" i="10"/>
  <c r="C33" i="10"/>
  <c r="S32" i="10"/>
  <c r="Q32" i="10"/>
  <c r="P32" i="10"/>
  <c r="O32" i="10"/>
  <c r="N32" i="10"/>
  <c r="M32" i="10"/>
  <c r="L32" i="10"/>
  <c r="J32" i="10"/>
  <c r="I32" i="10"/>
  <c r="K32" i="10" s="1"/>
  <c r="G32" i="10"/>
  <c r="F32" i="10"/>
  <c r="H32" i="10" s="1"/>
  <c r="D32" i="10"/>
  <c r="E32" i="10" s="1"/>
  <c r="C32" i="10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4" i="10" s="1"/>
  <c r="K10" i="10"/>
  <c r="H10" i="10"/>
  <c r="H34" i="10" s="1"/>
  <c r="E10" i="10"/>
  <c r="R9" i="10"/>
  <c r="R33" i="10" s="1"/>
  <c r="K9" i="10"/>
  <c r="K33" i="10" s="1"/>
  <c r="H9" i="10"/>
  <c r="E9" i="10"/>
  <c r="E34" i="10" s="1"/>
  <c r="Y34" i="8"/>
  <c r="X34" i="8"/>
  <c r="W34" i="8"/>
  <c r="V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W33" i="8"/>
  <c r="V33" i="8"/>
  <c r="U33" i="8"/>
  <c r="T33" i="8"/>
  <c r="S33" i="8"/>
  <c r="R33" i="8"/>
  <c r="Q33" i="8"/>
  <c r="P33" i="8"/>
  <c r="O33" i="8"/>
  <c r="M33" i="8"/>
  <c r="L33" i="8"/>
  <c r="J33" i="8"/>
  <c r="I33" i="8"/>
  <c r="G33" i="8"/>
  <c r="F33" i="8"/>
  <c r="E33" i="8"/>
  <c r="D33" i="8"/>
  <c r="C33" i="8"/>
  <c r="Y32" i="8"/>
  <c r="X32" i="8"/>
  <c r="W32" i="8"/>
  <c r="V32" i="8"/>
  <c r="U32" i="8"/>
  <c r="T32" i="8"/>
  <c r="S32" i="8"/>
  <c r="R32" i="8"/>
  <c r="Q32" i="8"/>
  <c r="P32" i="8"/>
  <c r="O32" i="8"/>
  <c r="M32" i="8"/>
  <c r="L32" i="8"/>
  <c r="N32" i="8" s="1"/>
  <c r="J32" i="8"/>
  <c r="K32" i="8" s="1"/>
  <c r="I32" i="8"/>
  <c r="G32" i="8"/>
  <c r="F32" i="8"/>
  <c r="H32" i="8" s="1"/>
  <c r="E32" i="8"/>
  <c r="D32" i="8"/>
  <c r="C32" i="8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K33" i="8" s="1"/>
  <c r="H10" i="8"/>
  <c r="H34" i="8" s="1"/>
  <c r="E10" i="8"/>
  <c r="X9" i="8"/>
  <c r="X33" i="8" s="1"/>
  <c r="Q9" i="8"/>
  <c r="Q34" i="8" s="1"/>
  <c r="N9" i="8"/>
  <c r="N33" i="8" s="1"/>
  <c r="K9" i="8"/>
  <c r="K34" i="8" s="1"/>
  <c r="H9" i="8"/>
  <c r="H33" i="8" s="1"/>
  <c r="E9" i="8"/>
  <c r="E34" i="8" s="1"/>
  <c r="S34" i="7"/>
  <c r="Q34" i="7"/>
  <c r="P34" i="7"/>
  <c r="O34" i="7"/>
  <c r="N34" i="7"/>
  <c r="M34" i="7"/>
  <c r="L34" i="7"/>
  <c r="J34" i="7"/>
  <c r="I34" i="7"/>
  <c r="G34" i="7"/>
  <c r="F34" i="7"/>
  <c r="D34" i="7"/>
  <c r="C34" i="7"/>
  <c r="S33" i="7"/>
  <c r="Q33" i="7"/>
  <c r="P33" i="7"/>
  <c r="O33" i="7"/>
  <c r="N33" i="7"/>
  <c r="M33" i="7"/>
  <c r="L33" i="7"/>
  <c r="J33" i="7"/>
  <c r="I33" i="7"/>
  <c r="H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K32" i="7" s="1"/>
  <c r="G32" i="7"/>
  <c r="H32" i="7" s="1"/>
  <c r="F32" i="7"/>
  <c r="D32" i="7"/>
  <c r="C32" i="7"/>
  <c r="E32" i="7" s="1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E34" i="7" s="1"/>
  <c r="R10" i="7"/>
  <c r="K10" i="7"/>
  <c r="H10" i="7"/>
  <c r="E10" i="7"/>
  <c r="R9" i="7"/>
  <c r="R32" i="7" s="1"/>
  <c r="K9" i="7"/>
  <c r="K33" i="7" s="1"/>
  <c r="H9" i="7"/>
  <c r="H34" i="7" s="1"/>
  <c r="E9" i="7"/>
  <c r="E33" i="7" s="1"/>
  <c r="Y34" i="6"/>
  <c r="W34" i="6"/>
  <c r="V34" i="6"/>
  <c r="U34" i="6"/>
  <c r="T34" i="6"/>
  <c r="S34" i="6"/>
  <c r="R34" i="6"/>
  <c r="P34" i="6"/>
  <c r="O34" i="6"/>
  <c r="M34" i="6"/>
  <c r="L34" i="6"/>
  <c r="J34" i="6"/>
  <c r="I34" i="6"/>
  <c r="H34" i="6"/>
  <c r="G34" i="6"/>
  <c r="F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K33" i="6"/>
  <c r="J33" i="6"/>
  <c r="I33" i="6"/>
  <c r="H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Q32" i="6" s="1"/>
  <c r="M32" i="6"/>
  <c r="L32" i="6"/>
  <c r="N32" i="6" s="1"/>
  <c r="J32" i="6"/>
  <c r="I32" i="6"/>
  <c r="K32" i="6" s="1"/>
  <c r="G32" i="6"/>
  <c r="F32" i="6"/>
  <c r="H32" i="6" s="1"/>
  <c r="D32" i="6"/>
  <c r="C32" i="6"/>
  <c r="E32" i="6" s="1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Q33" i="6" s="1"/>
  <c r="N10" i="6"/>
  <c r="K10" i="6"/>
  <c r="H10" i="6"/>
  <c r="E10" i="6"/>
  <c r="E34" i="6" s="1"/>
  <c r="X9" i="6"/>
  <c r="X33" i="6" s="1"/>
  <c r="Q9" i="6"/>
  <c r="N9" i="6"/>
  <c r="N33" i="6" s="1"/>
  <c r="K9" i="6"/>
  <c r="K34" i="6" s="1"/>
  <c r="H9" i="6"/>
  <c r="E9" i="6"/>
  <c r="Y34" i="5"/>
  <c r="X34" i="5"/>
  <c r="W34" i="5"/>
  <c r="V34" i="5"/>
  <c r="U34" i="5"/>
  <c r="T34" i="5"/>
  <c r="S34" i="5"/>
  <c r="R34" i="5"/>
  <c r="Q34" i="5"/>
  <c r="P34" i="5"/>
  <c r="O34" i="5"/>
  <c r="M34" i="5"/>
  <c r="L34" i="5"/>
  <c r="K34" i="5"/>
  <c r="J34" i="5"/>
  <c r="I34" i="5"/>
  <c r="G34" i="5"/>
  <c r="F34" i="5"/>
  <c r="D34" i="5"/>
  <c r="C34" i="5"/>
  <c r="Y33" i="5"/>
  <c r="X33" i="5"/>
  <c r="W33" i="5"/>
  <c r="V33" i="5"/>
  <c r="U33" i="5"/>
  <c r="T33" i="5"/>
  <c r="S33" i="5"/>
  <c r="R33" i="5"/>
  <c r="P33" i="5"/>
  <c r="O33" i="5"/>
  <c r="M33" i="5"/>
  <c r="L33" i="5"/>
  <c r="K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Q32" i="5"/>
  <c r="P32" i="5"/>
  <c r="O32" i="5"/>
  <c r="M32" i="5"/>
  <c r="L32" i="5"/>
  <c r="N32" i="5" s="1"/>
  <c r="J32" i="5"/>
  <c r="I32" i="5"/>
  <c r="K32" i="5" s="1"/>
  <c r="G32" i="5"/>
  <c r="F32" i="5"/>
  <c r="H32" i="5" s="1"/>
  <c r="E32" i="5"/>
  <c r="D32" i="5"/>
  <c r="C32" i="5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N33" i="5" s="1"/>
  <c r="K10" i="5"/>
  <c r="H10" i="5"/>
  <c r="E10" i="5"/>
  <c r="X9" i="5"/>
  <c r="X32" i="5" s="1"/>
  <c r="Q9" i="5"/>
  <c r="Q33" i="5" s="1"/>
  <c r="N9" i="5"/>
  <c r="N34" i="5" s="1"/>
  <c r="K9" i="5"/>
  <c r="H9" i="5"/>
  <c r="H34" i="5" s="1"/>
  <c r="E9" i="5"/>
  <c r="E33" i="5" s="1"/>
  <c r="Y34" i="4"/>
  <c r="W34" i="4"/>
  <c r="V34" i="4"/>
  <c r="U34" i="4"/>
  <c r="T34" i="4"/>
  <c r="S34" i="4"/>
  <c r="R34" i="4"/>
  <c r="P34" i="4"/>
  <c r="O34" i="4"/>
  <c r="M34" i="4"/>
  <c r="L34" i="4"/>
  <c r="K34" i="4"/>
  <c r="J34" i="4"/>
  <c r="I34" i="4"/>
  <c r="H34" i="4"/>
  <c r="G34" i="4"/>
  <c r="F34" i="4"/>
  <c r="D34" i="4"/>
  <c r="C34" i="4"/>
  <c r="Y33" i="4"/>
  <c r="W33" i="4"/>
  <c r="V33" i="4"/>
  <c r="U33" i="4"/>
  <c r="T33" i="4"/>
  <c r="S33" i="4"/>
  <c r="R33" i="4"/>
  <c r="P33" i="4"/>
  <c r="O33" i="4"/>
  <c r="N33" i="4"/>
  <c r="M33" i="4"/>
  <c r="L33" i="4"/>
  <c r="K33" i="4"/>
  <c r="J33" i="4"/>
  <c r="I33" i="4"/>
  <c r="G33" i="4"/>
  <c r="F33" i="4"/>
  <c r="D33" i="4"/>
  <c r="C33" i="4"/>
  <c r="Y32" i="4"/>
  <c r="X32" i="4"/>
  <c r="W32" i="4"/>
  <c r="V32" i="4"/>
  <c r="U32" i="4"/>
  <c r="T32" i="4"/>
  <c r="S32" i="4"/>
  <c r="R32" i="4"/>
  <c r="P32" i="4"/>
  <c r="Q32" i="4" s="1"/>
  <c r="O32" i="4"/>
  <c r="M32" i="4"/>
  <c r="L32" i="4"/>
  <c r="N32" i="4" s="1"/>
  <c r="J32" i="4"/>
  <c r="I32" i="4"/>
  <c r="K32" i="4" s="1"/>
  <c r="H32" i="4"/>
  <c r="G32" i="4"/>
  <c r="F32" i="4"/>
  <c r="D32" i="4"/>
  <c r="E32" i="4" s="1"/>
  <c r="C32" i="4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3" i="4" s="1"/>
  <c r="Q9" i="4"/>
  <c r="Q33" i="4" s="1"/>
  <c r="N9" i="4"/>
  <c r="N34" i="4" s="1"/>
  <c r="K9" i="4"/>
  <c r="H9" i="4"/>
  <c r="H33" i="4" s="1"/>
  <c r="E9" i="4"/>
  <c r="E33" i="4" s="1"/>
  <c r="S34" i="3"/>
  <c r="Q34" i="3"/>
  <c r="P34" i="3"/>
  <c r="O34" i="3"/>
  <c r="N34" i="3"/>
  <c r="M34" i="3"/>
  <c r="L34" i="3"/>
  <c r="J34" i="3"/>
  <c r="I34" i="3"/>
  <c r="H34" i="3"/>
  <c r="G34" i="3"/>
  <c r="F34" i="3"/>
  <c r="D34" i="3"/>
  <c r="C34" i="3"/>
  <c r="S33" i="3"/>
  <c r="Q33" i="3"/>
  <c r="P33" i="3"/>
  <c r="O33" i="3"/>
  <c r="N33" i="3"/>
  <c r="M33" i="3"/>
  <c r="L33" i="3"/>
  <c r="J33" i="3"/>
  <c r="I33" i="3"/>
  <c r="H33" i="3"/>
  <c r="G33" i="3"/>
  <c r="F33" i="3"/>
  <c r="E33" i="3"/>
  <c r="D33" i="3"/>
  <c r="C33" i="3"/>
  <c r="S32" i="3"/>
  <c r="Q32" i="3"/>
  <c r="P32" i="3"/>
  <c r="O32" i="3"/>
  <c r="N32" i="3"/>
  <c r="M32" i="3"/>
  <c r="L32" i="3"/>
  <c r="J32" i="3"/>
  <c r="I32" i="3"/>
  <c r="K32" i="3" s="1"/>
  <c r="G32" i="3"/>
  <c r="F32" i="3"/>
  <c r="H32" i="3" s="1"/>
  <c r="E32" i="3"/>
  <c r="D32" i="3"/>
  <c r="C32" i="3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E34" i="3" s="1"/>
  <c r="R9" i="3"/>
  <c r="R33" i="3" s="1"/>
  <c r="K9" i="3"/>
  <c r="K34" i="3" s="1"/>
  <c r="H9" i="3"/>
  <c r="E9" i="3"/>
  <c r="S34" i="2"/>
  <c r="Q34" i="2"/>
  <c r="P34" i="2"/>
  <c r="O34" i="2"/>
  <c r="N34" i="2"/>
  <c r="M34" i="2"/>
  <c r="L34" i="2"/>
  <c r="J34" i="2"/>
  <c r="I34" i="2"/>
  <c r="G34" i="2"/>
  <c r="F34" i="2"/>
  <c r="D34" i="2"/>
  <c r="C34" i="2"/>
  <c r="S33" i="2"/>
  <c r="P33" i="2"/>
  <c r="O33" i="2"/>
  <c r="N33" i="2"/>
  <c r="M33" i="2"/>
  <c r="L33" i="2"/>
  <c r="J33" i="2"/>
  <c r="I33" i="2"/>
  <c r="G33" i="2"/>
  <c r="F33" i="2"/>
  <c r="E33" i="2"/>
  <c r="D33" i="2"/>
  <c r="C33" i="2"/>
  <c r="S32" i="2"/>
  <c r="P32" i="2"/>
  <c r="O32" i="2"/>
  <c r="N32" i="2"/>
  <c r="M32" i="2"/>
  <c r="L32" i="2"/>
  <c r="J32" i="2"/>
  <c r="I32" i="2"/>
  <c r="K32" i="2" s="1"/>
  <c r="H32" i="2"/>
  <c r="G32" i="2"/>
  <c r="F32" i="2"/>
  <c r="D32" i="2"/>
  <c r="E32" i="2" s="1"/>
  <c r="C32" i="2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3" i="2" s="1"/>
  <c r="K9" i="2"/>
  <c r="K34" i="2" s="1"/>
  <c r="H9" i="2"/>
  <c r="H33" i="2" s="1"/>
  <c r="E9" i="2"/>
  <c r="E34" i="2" s="1"/>
  <c r="Y34" i="1"/>
  <c r="W34" i="1"/>
  <c r="V34" i="1"/>
  <c r="U34" i="1"/>
  <c r="T34" i="1"/>
  <c r="S34" i="1"/>
  <c r="R34" i="1"/>
  <c r="P34" i="1"/>
  <c r="O34" i="1"/>
  <c r="M34" i="1"/>
  <c r="L34" i="1"/>
  <c r="K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N33" i="1"/>
  <c r="M33" i="1"/>
  <c r="L33" i="1"/>
  <c r="K33" i="1"/>
  <c r="J33" i="1"/>
  <c r="I33" i="1"/>
  <c r="H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Q32" i="1" s="1"/>
  <c r="M32" i="1"/>
  <c r="N32" i="1" s="1"/>
  <c r="L32" i="1"/>
  <c r="J32" i="1"/>
  <c r="I32" i="1"/>
  <c r="K32" i="1" s="1"/>
  <c r="G32" i="1"/>
  <c r="F32" i="1"/>
  <c r="H32" i="1" s="1"/>
  <c r="D32" i="1"/>
  <c r="C32" i="1"/>
  <c r="E32" i="1" s="1"/>
  <c r="X31" i="1"/>
  <c r="Q31" i="1"/>
  <c r="N31" i="1"/>
  <c r="K31" i="1"/>
  <c r="H31" i="1"/>
  <c r="E31" i="1"/>
  <c r="X30" i="1"/>
  <c r="Q30" i="1"/>
  <c r="N30" i="1"/>
  <c r="K30" i="1"/>
  <c r="H30" i="1"/>
  <c r="E30" i="1"/>
  <c r="E34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2" i="1" s="1"/>
  <c r="Q9" i="1"/>
  <c r="Q33" i="1" s="1"/>
  <c r="N9" i="1"/>
  <c r="N34" i="1" s="1"/>
  <c r="K9" i="1"/>
  <c r="H9" i="1"/>
  <c r="H34" i="1" s="1"/>
  <c r="E9" i="1"/>
  <c r="E33" i="1" s="1"/>
  <c r="Q32" i="2" l="1"/>
  <c r="E34" i="5"/>
  <c r="N34" i="6"/>
  <c r="X32" i="6"/>
  <c r="R32" i="10"/>
  <c r="K33" i="3"/>
  <c r="R34" i="3"/>
  <c r="R34" i="2"/>
  <c r="K34" i="7"/>
  <c r="N34" i="8"/>
  <c r="X34" i="1"/>
  <c r="R32" i="3"/>
  <c r="Q34" i="6"/>
  <c r="K34" i="10"/>
  <c r="K33" i="2"/>
  <c r="X33" i="1"/>
  <c r="R32" i="2"/>
  <c r="H34" i="2"/>
  <c r="X34" i="4"/>
  <c r="H33" i="5"/>
  <c r="E33" i="6"/>
  <c r="R33" i="7"/>
  <c r="Q34" i="1"/>
  <c r="E34" i="4"/>
  <c r="Q34" i="4"/>
  <c r="R34" i="7"/>
  <c r="X34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<sst xmlns="http://schemas.openxmlformats.org/spreadsheetml/2006/main" count="429" uniqueCount="99">
  <si>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</si>
  <si>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</si>
  <si>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</si>
  <si>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</si>
  <si>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</si>
  <si>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</si>
  <si>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</si>
  <si>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</si>
  <si>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</si>
  <si>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</si>
  <si>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</si>
  <si>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</si>
  <si>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</si>
  <si>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</si>
  <si>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</si>
  <si>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</si>
  <si>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</si>
  <si>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</si>
  <si>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</si>
  <si>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</si>
  <si>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</si>
  <si>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</si>
  <si>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</si>
  <si>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</si>
  <si>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</si>
  <si>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</si>
  <si>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</si>
  <si>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</si>
  <si>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</si>
  <si>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</si>
  <si>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</si>
  <si>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</si>
  <si>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</si>
  <si>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</si>
  <si>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</si>
  <si>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</si>
  <si>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</si>
  <si>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</si>
  <si>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</si>
  <si>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</si>
  <si>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</si>
  <si>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</si>
  <si>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</si>
  <si>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</si>
  <si>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</si>
  <si>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</si>
  <si>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</si>
  <si>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</si>
  <si>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</si>
  <si>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</si>
  <si>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</si>
  <si>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</si>
  <si>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</si>
  <si>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</si>
  <si>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</si>
  <si>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</si>
  <si>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</si>
  <si>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</si>
  <si>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</si>
  <si>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</si>
  <si>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</si>
  <si>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</si>
  <si>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</si>
  <si>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</si>
  <si>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</si>
  <si>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</si>
  <si>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</si>
  <si>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</si>
  <si>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</si>
  <si>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</si>
  <si>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</si>
  <si>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</si>
  <si>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</si>
  <si>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</si>
  <si>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</si>
  <si>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</si>
  <si>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</si>
  <si>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</si>
  <si>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</si>
  <si>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</si>
  <si>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</si>
  <si>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</si>
  <si>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</si>
  <si>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</si>
  <si>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</si>
  <si>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</si>
  <si>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</si>
  <si>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</si>
  <si>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</si>
  <si>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</si>
  <si>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</si>
  <si>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</si>
  <si>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</si>
  <si>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</si>
  <si>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</si>
  <si>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JULY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</si>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</sst>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I53" sqref="I53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45839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45839</v>
      </c>
      <c r="C9" s="44">
        <v>10060</v>
      </c>
      <c r="D9" s="43">
        <v>10061</v>
      </c>
      <c r="E9" s="42">
        <f t="shared" ref="E9:E31" si="0">AVERAGE(C9:D9)</f>
        <v>10060.5</v>
      </c>
      <c r="F9" s="44">
        <v>9945</v>
      </c>
      <c r="G9" s="43">
        <v>9948</v>
      </c>
      <c r="H9" s="42">
        <f t="shared" ref="H9:H31" si="1">AVERAGE(F9:G9)</f>
        <v>9946.5</v>
      </c>
      <c r="I9" s="44">
        <v>9930</v>
      </c>
      <c r="J9" s="43">
        <v>9940</v>
      </c>
      <c r="K9" s="42">
        <f t="shared" ref="K9:K31" si="2">AVERAGE(I9:J9)</f>
        <v>9935</v>
      </c>
      <c r="L9" s="44">
        <v>9940</v>
      </c>
      <c r="M9" s="43">
        <v>9950</v>
      </c>
      <c r="N9" s="42">
        <f t="shared" ref="N9:N31" si="3">AVERAGE(L9:M9)</f>
        <v>9945</v>
      </c>
      <c r="O9" s="44">
        <v>9960</v>
      </c>
      <c r="P9" s="43">
        <v>9970</v>
      </c>
      <c r="Q9" s="42">
        <f t="shared" ref="Q9:Q31" si="4">AVERAGE(O9:P9)</f>
        <v>9965</v>
      </c>
      <c r="R9" s="50">
        <v>10061</v>
      </c>
      <c r="S9" s="49">
        <v>1.3754999999999999</v>
      </c>
      <c r="T9" s="51">
        <v>1.1814</v>
      </c>
      <c r="U9" s="48">
        <v>142.74</v>
      </c>
      <c r="V9" s="41">
        <v>7314.43</v>
      </c>
      <c r="W9" s="41">
        <v>7228.08</v>
      </c>
      <c r="X9" s="47">
        <f t="shared" ref="X9:X31" si="5">R9/T9</f>
        <v>8516.1672591840197</v>
      </c>
      <c r="Y9" s="46">
        <v>1.3763000000000001</v>
      </c>
    </row>
    <row r="10" spans="1:25" x14ac:dyDescent="0.2">
      <c r="B10" s="45">
        <v>45840</v>
      </c>
      <c r="C10" s="44">
        <v>10040</v>
      </c>
      <c r="D10" s="43">
        <v>10045</v>
      </c>
      <c r="E10" s="42">
        <f t="shared" si="0"/>
        <v>10042.5</v>
      </c>
      <c r="F10" s="44">
        <v>9966</v>
      </c>
      <c r="G10" s="43">
        <v>9968</v>
      </c>
      <c r="H10" s="42">
        <f t="shared" si="1"/>
        <v>9967</v>
      </c>
      <c r="I10" s="44">
        <v>9960</v>
      </c>
      <c r="J10" s="43">
        <v>9970</v>
      </c>
      <c r="K10" s="42">
        <f t="shared" si="2"/>
        <v>9965</v>
      </c>
      <c r="L10" s="44">
        <v>9980</v>
      </c>
      <c r="M10" s="43">
        <v>9990</v>
      </c>
      <c r="N10" s="42">
        <f t="shared" si="3"/>
        <v>9985</v>
      </c>
      <c r="O10" s="44">
        <v>10010</v>
      </c>
      <c r="P10" s="43">
        <v>10020</v>
      </c>
      <c r="Q10" s="42">
        <f t="shared" si="4"/>
        <v>10015</v>
      </c>
      <c r="R10" s="50">
        <v>10045</v>
      </c>
      <c r="S10" s="49">
        <v>1.3663000000000001</v>
      </c>
      <c r="T10" s="49">
        <v>1.175</v>
      </c>
      <c r="U10" s="48">
        <v>144.19</v>
      </c>
      <c r="V10" s="41">
        <v>7351.97</v>
      </c>
      <c r="W10" s="41">
        <v>7291.35</v>
      </c>
      <c r="X10" s="47">
        <f t="shared" si="5"/>
        <v>8548.9361702127662</v>
      </c>
      <c r="Y10" s="46">
        <v>1.3671</v>
      </c>
    </row>
    <row r="11" spans="1:25" x14ac:dyDescent="0.2">
      <c r="B11" s="45">
        <v>45841</v>
      </c>
      <c r="C11" s="44">
        <v>10119</v>
      </c>
      <c r="D11" s="43">
        <v>10120</v>
      </c>
      <c r="E11" s="42">
        <f t="shared" si="0"/>
        <v>10119.5</v>
      </c>
      <c r="F11" s="44">
        <v>10010</v>
      </c>
      <c r="G11" s="43">
        <v>10015</v>
      </c>
      <c r="H11" s="42">
        <f t="shared" si="1"/>
        <v>10012.5</v>
      </c>
      <c r="I11" s="44">
        <v>10010</v>
      </c>
      <c r="J11" s="43">
        <v>10020</v>
      </c>
      <c r="K11" s="42">
        <f t="shared" si="2"/>
        <v>10015</v>
      </c>
      <c r="L11" s="44">
        <v>10025</v>
      </c>
      <c r="M11" s="43">
        <v>10035</v>
      </c>
      <c r="N11" s="42">
        <f t="shared" si="3"/>
        <v>10030</v>
      </c>
      <c r="O11" s="44">
        <v>10045</v>
      </c>
      <c r="P11" s="43">
        <v>10055</v>
      </c>
      <c r="Q11" s="42">
        <f t="shared" si="4"/>
        <v>10050</v>
      </c>
      <c r="R11" s="50">
        <v>10120</v>
      </c>
      <c r="S11" s="49">
        <v>1.3657999999999999</v>
      </c>
      <c r="T11" s="49">
        <v>1.1785000000000001</v>
      </c>
      <c r="U11" s="48">
        <v>143.87</v>
      </c>
      <c r="V11" s="41">
        <v>7409.58</v>
      </c>
      <c r="W11" s="41">
        <v>7328.41</v>
      </c>
      <c r="X11" s="47">
        <f t="shared" si="5"/>
        <v>8587.1871022486212</v>
      </c>
      <c r="Y11" s="46">
        <v>1.3666</v>
      </c>
    </row>
    <row r="12" spans="1:25" x14ac:dyDescent="0.2">
      <c r="B12" s="45">
        <v>45842</v>
      </c>
      <c r="C12" s="44">
        <v>9970</v>
      </c>
      <c r="D12" s="43">
        <v>9970.5</v>
      </c>
      <c r="E12" s="42">
        <f t="shared" si="0"/>
        <v>9970.25</v>
      </c>
      <c r="F12" s="44">
        <v>9880</v>
      </c>
      <c r="G12" s="43">
        <v>9881</v>
      </c>
      <c r="H12" s="42">
        <f t="shared" si="1"/>
        <v>9880.5</v>
      </c>
      <c r="I12" s="44">
        <v>9880</v>
      </c>
      <c r="J12" s="43">
        <v>9890</v>
      </c>
      <c r="K12" s="42">
        <f t="shared" si="2"/>
        <v>9885</v>
      </c>
      <c r="L12" s="44">
        <v>9920</v>
      </c>
      <c r="M12" s="43">
        <v>9930</v>
      </c>
      <c r="N12" s="42">
        <f t="shared" si="3"/>
        <v>9925</v>
      </c>
      <c r="O12" s="44">
        <v>9950</v>
      </c>
      <c r="P12" s="43">
        <v>9960</v>
      </c>
      <c r="Q12" s="42">
        <f t="shared" si="4"/>
        <v>9955</v>
      </c>
      <c r="R12" s="50">
        <v>9970.5</v>
      </c>
      <c r="S12" s="49">
        <v>1.3648</v>
      </c>
      <c r="T12" s="49">
        <v>1.1769000000000001</v>
      </c>
      <c r="U12" s="48">
        <v>144.4</v>
      </c>
      <c r="V12" s="41">
        <v>7305.47</v>
      </c>
      <c r="W12" s="41">
        <v>7234.59</v>
      </c>
      <c r="X12" s="47">
        <f t="shared" si="5"/>
        <v>8471.8327810349219</v>
      </c>
      <c r="Y12" s="46">
        <v>1.3657999999999999</v>
      </c>
    </row>
    <row r="13" spans="1:25" x14ac:dyDescent="0.2">
      <c r="B13" s="45">
        <v>45845</v>
      </c>
      <c r="C13" s="44">
        <v>9892</v>
      </c>
      <c r="D13" s="43">
        <v>9893</v>
      </c>
      <c r="E13" s="42">
        <f t="shared" si="0"/>
        <v>9892.5</v>
      </c>
      <c r="F13" s="44">
        <v>9815</v>
      </c>
      <c r="G13" s="43">
        <v>9819</v>
      </c>
      <c r="H13" s="42">
        <f t="shared" si="1"/>
        <v>9817</v>
      </c>
      <c r="I13" s="44">
        <v>9820</v>
      </c>
      <c r="J13" s="43">
        <v>9830</v>
      </c>
      <c r="K13" s="42">
        <f t="shared" si="2"/>
        <v>9825</v>
      </c>
      <c r="L13" s="44">
        <v>9830</v>
      </c>
      <c r="M13" s="43">
        <v>9840</v>
      </c>
      <c r="N13" s="42">
        <f t="shared" si="3"/>
        <v>9835</v>
      </c>
      <c r="O13" s="44">
        <v>9850</v>
      </c>
      <c r="P13" s="43">
        <v>9860</v>
      </c>
      <c r="Q13" s="42">
        <f t="shared" si="4"/>
        <v>9855</v>
      </c>
      <c r="R13" s="50">
        <v>9893</v>
      </c>
      <c r="S13" s="49">
        <v>1.3615999999999999</v>
      </c>
      <c r="T13" s="49">
        <v>1.173</v>
      </c>
      <c r="U13" s="48">
        <v>145.5</v>
      </c>
      <c r="V13" s="41">
        <v>7265.72</v>
      </c>
      <c r="W13" s="41">
        <v>7206.08</v>
      </c>
      <c r="X13" s="47">
        <f t="shared" si="5"/>
        <v>8433.9300937766402</v>
      </c>
      <c r="Y13" s="46">
        <v>1.3626</v>
      </c>
    </row>
    <row r="14" spans="1:25" x14ac:dyDescent="0.2">
      <c r="B14" s="45">
        <v>45846</v>
      </c>
      <c r="C14" s="44">
        <v>9924.5</v>
      </c>
      <c r="D14" s="43">
        <v>9925</v>
      </c>
      <c r="E14" s="42">
        <f t="shared" si="0"/>
        <v>9924.75</v>
      </c>
      <c r="F14" s="44">
        <v>9845</v>
      </c>
      <c r="G14" s="43">
        <v>9845.5</v>
      </c>
      <c r="H14" s="42">
        <f t="shared" si="1"/>
        <v>9845.25</v>
      </c>
      <c r="I14" s="44">
        <v>9850</v>
      </c>
      <c r="J14" s="43">
        <v>9860</v>
      </c>
      <c r="K14" s="42">
        <f t="shared" si="2"/>
        <v>9855</v>
      </c>
      <c r="L14" s="44">
        <v>9870</v>
      </c>
      <c r="M14" s="43">
        <v>9880</v>
      </c>
      <c r="N14" s="42">
        <f t="shared" si="3"/>
        <v>9875</v>
      </c>
      <c r="O14" s="44">
        <v>9890</v>
      </c>
      <c r="P14" s="43">
        <v>9900</v>
      </c>
      <c r="Q14" s="42">
        <f t="shared" si="4"/>
        <v>9895</v>
      </c>
      <c r="R14" s="50">
        <v>9925</v>
      </c>
      <c r="S14" s="49">
        <v>1.3573</v>
      </c>
      <c r="T14" s="49">
        <v>1.1721999999999999</v>
      </c>
      <c r="U14" s="48">
        <v>146.6</v>
      </c>
      <c r="V14" s="41">
        <v>7312.31</v>
      </c>
      <c r="W14" s="41">
        <v>7248.4</v>
      </c>
      <c r="X14" s="47">
        <f t="shared" si="5"/>
        <v>8466.9851561167052</v>
      </c>
      <c r="Y14" s="46">
        <v>1.3583000000000001</v>
      </c>
    </row>
    <row r="15" spans="1:25" x14ac:dyDescent="0.2">
      <c r="B15" s="45">
        <v>45847</v>
      </c>
      <c r="C15" s="44">
        <v>9634.5</v>
      </c>
      <c r="D15" s="43">
        <v>9635</v>
      </c>
      <c r="E15" s="42">
        <f t="shared" si="0"/>
        <v>9634.75</v>
      </c>
      <c r="F15" s="44">
        <v>9635</v>
      </c>
      <c r="G15" s="43">
        <v>9640</v>
      </c>
      <c r="H15" s="42">
        <f t="shared" si="1"/>
        <v>9637.5</v>
      </c>
      <c r="I15" s="44">
        <v>9735</v>
      </c>
      <c r="J15" s="43">
        <v>9745</v>
      </c>
      <c r="K15" s="42">
        <f t="shared" si="2"/>
        <v>9740</v>
      </c>
      <c r="L15" s="44">
        <v>9815</v>
      </c>
      <c r="M15" s="43">
        <v>9825</v>
      </c>
      <c r="N15" s="42">
        <f t="shared" si="3"/>
        <v>9820</v>
      </c>
      <c r="O15" s="44">
        <v>9845</v>
      </c>
      <c r="P15" s="43">
        <v>9855</v>
      </c>
      <c r="Q15" s="42">
        <f t="shared" si="4"/>
        <v>9850</v>
      </c>
      <c r="R15" s="50">
        <v>9635</v>
      </c>
      <c r="S15" s="49">
        <v>1.3577999999999999</v>
      </c>
      <c r="T15" s="49">
        <v>1.1692</v>
      </c>
      <c r="U15" s="48">
        <v>146.77000000000001</v>
      </c>
      <c r="V15" s="41">
        <v>7096.04</v>
      </c>
      <c r="W15" s="41">
        <v>7094.5</v>
      </c>
      <c r="X15" s="47">
        <f t="shared" si="5"/>
        <v>8240.6773862470072</v>
      </c>
      <c r="Y15" s="46">
        <v>1.3588</v>
      </c>
    </row>
    <row r="16" spans="1:25" x14ac:dyDescent="0.2">
      <c r="B16" s="45">
        <v>45848</v>
      </c>
      <c r="C16" s="44">
        <v>9751</v>
      </c>
      <c r="D16" s="43">
        <v>9752</v>
      </c>
      <c r="E16" s="42">
        <f t="shared" si="0"/>
        <v>9751.5</v>
      </c>
      <c r="F16" s="44">
        <v>9742</v>
      </c>
      <c r="G16" s="43">
        <v>9744</v>
      </c>
      <c r="H16" s="42">
        <f t="shared" si="1"/>
        <v>9743</v>
      </c>
      <c r="I16" s="44">
        <v>9815</v>
      </c>
      <c r="J16" s="43">
        <v>9825</v>
      </c>
      <c r="K16" s="42">
        <f t="shared" si="2"/>
        <v>9820</v>
      </c>
      <c r="L16" s="44">
        <v>9870</v>
      </c>
      <c r="M16" s="43">
        <v>9880</v>
      </c>
      <c r="N16" s="42">
        <f t="shared" si="3"/>
        <v>9875</v>
      </c>
      <c r="O16" s="44">
        <v>9920</v>
      </c>
      <c r="P16" s="43">
        <v>9930</v>
      </c>
      <c r="Q16" s="42">
        <f t="shared" si="4"/>
        <v>9925</v>
      </c>
      <c r="R16" s="50">
        <v>9752</v>
      </c>
      <c r="S16" s="49">
        <v>1.3581000000000001</v>
      </c>
      <c r="T16" s="49">
        <v>1.1712</v>
      </c>
      <c r="U16" s="48">
        <v>146.26</v>
      </c>
      <c r="V16" s="41">
        <v>7180.62</v>
      </c>
      <c r="W16" s="41">
        <v>7169.45</v>
      </c>
      <c r="X16" s="47">
        <f t="shared" si="5"/>
        <v>8326.5027322404367</v>
      </c>
      <c r="Y16" s="46">
        <v>1.3591</v>
      </c>
    </row>
    <row r="17" spans="2:25" x14ac:dyDescent="0.2">
      <c r="B17" s="45">
        <v>45849</v>
      </c>
      <c r="C17" s="44">
        <v>9637</v>
      </c>
      <c r="D17" s="43">
        <v>9637.5</v>
      </c>
      <c r="E17" s="42">
        <f t="shared" si="0"/>
        <v>9637.25</v>
      </c>
      <c r="F17" s="44">
        <v>9640</v>
      </c>
      <c r="G17" s="43">
        <v>9645</v>
      </c>
      <c r="H17" s="42">
        <f t="shared" si="1"/>
        <v>9642.5</v>
      </c>
      <c r="I17" s="44">
        <v>9730</v>
      </c>
      <c r="J17" s="43">
        <v>9740</v>
      </c>
      <c r="K17" s="42">
        <f t="shared" si="2"/>
        <v>9735</v>
      </c>
      <c r="L17" s="44">
        <v>9785</v>
      </c>
      <c r="M17" s="43">
        <v>9795</v>
      </c>
      <c r="N17" s="42">
        <f t="shared" si="3"/>
        <v>9790</v>
      </c>
      <c r="O17" s="44">
        <v>9835</v>
      </c>
      <c r="P17" s="43">
        <v>9845</v>
      </c>
      <c r="Q17" s="42">
        <f t="shared" si="4"/>
        <v>9840</v>
      </c>
      <c r="R17" s="50">
        <v>9637.5</v>
      </c>
      <c r="S17" s="49">
        <v>1.3503000000000001</v>
      </c>
      <c r="T17" s="49">
        <v>1.1688000000000001</v>
      </c>
      <c r="U17" s="48">
        <v>147.03</v>
      </c>
      <c r="V17" s="41">
        <v>7137.3</v>
      </c>
      <c r="W17" s="41">
        <v>7137.57</v>
      </c>
      <c r="X17" s="47">
        <f t="shared" si="5"/>
        <v>8245.6365503080069</v>
      </c>
      <c r="Y17" s="46">
        <v>1.3512999999999999</v>
      </c>
    </row>
    <row r="18" spans="2:25" x14ac:dyDescent="0.2">
      <c r="B18" s="45">
        <v>45852</v>
      </c>
      <c r="C18" s="44">
        <v>9554</v>
      </c>
      <c r="D18" s="43">
        <v>9555</v>
      </c>
      <c r="E18" s="42">
        <f t="shared" si="0"/>
        <v>9554.5</v>
      </c>
      <c r="F18" s="44">
        <v>9595</v>
      </c>
      <c r="G18" s="43">
        <v>9600</v>
      </c>
      <c r="H18" s="42">
        <f t="shared" si="1"/>
        <v>9597.5</v>
      </c>
      <c r="I18" s="44">
        <v>9740</v>
      </c>
      <c r="J18" s="43">
        <v>9750</v>
      </c>
      <c r="K18" s="42">
        <f t="shared" si="2"/>
        <v>9745</v>
      </c>
      <c r="L18" s="44">
        <v>9820</v>
      </c>
      <c r="M18" s="43">
        <v>9830</v>
      </c>
      <c r="N18" s="42">
        <f t="shared" si="3"/>
        <v>9825</v>
      </c>
      <c r="O18" s="44">
        <v>9880</v>
      </c>
      <c r="P18" s="43">
        <v>9890</v>
      </c>
      <c r="Q18" s="42">
        <f t="shared" si="4"/>
        <v>9885</v>
      </c>
      <c r="R18" s="50">
        <v>9555</v>
      </c>
      <c r="S18" s="49">
        <v>1.3483000000000001</v>
      </c>
      <c r="T18" s="49">
        <v>1.1689000000000001</v>
      </c>
      <c r="U18" s="48">
        <v>147.41999999999999</v>
      </c>
      <c r="V18" s="41">
        <v>7086.7</v>
      </c>
      <c r="W18" s="41">
        <v>7114.27</v>
      </c>
      <c r="X18" s="47">
        <f t="shared" si="5"/>
        <v>8174.3519548293261</v>
      </c>
      <c r="Y18" s="46">
        <v>1.3493999999999999</v>
      </c>
    </row>
    <row r="19" spans="2:25" x14ac:dyDescent="0.2">
      <c r="B19" s="45">
        <v>45853</v>
      </c>
      <c r="C19" s="44">
        <v>9563</v>
      </c>
      <c r="D19" s="43">
        <v>9564</v>
      </c>
      <c r="E19" s="42">
        <f t="shared" si="0"/>
        <v>9563.5</v>
      </c>
      <c r="F19" s="44">
        <v>9630</v>
      </c>
      <c r="G19" s="43">
        <v>9635</v>
      </c>
      <c r="H19" s="42">
        <f t="shared" si="1"/>
        <v>9632.5</v>
      </c>
      <c r="I19" s="44">
        <v>9770</v>
      </c>
      <c r="J19" s="43">
        <v>9780</v>
      </c>
      <c r="K19" s="42">
        <f t="shared" si="2"/>
        <v>9775</v>
      </c>
      <c r="L19" s="44">
        <v>9865</v>
      </c>
      <c r="M19" s="43">
        <v>9875</v>
      </c>
      <c r="N19" s="42">
        <f t="shared" si="3"/>
        <v>9870</v>
      </c>
      <c r="O19" s="44">
        <v>9910</v>
      </c>
      <c r="P19" s="43">
        <v>9920</v>
      </c>
      <c r="Q19" s="42">
        <f t="shared" si="4"/>
        <v>9915</v>
      </c>
      <c r="R19" s="50">
        <v>9564</v>
      </c>
      <c r="S19" s="49">
        <v>1.3444</v>
      </c>
      <c r="T19" s="49">
        <v>1.167</v>
      </c>
      <c r="U19" s="48">
        <v>147.91999999999999</v>
      </c>
      <c r="V19" s="41">
        <v>7113.95</v>
      </c>
      <c r="W19" s="41">
        <v>7160.91</v>
      </c>
      <c r="X19" s="47">
        <f t="shared" si="5"/>
        <v>8195.3727506426731</v>
      </c>
      <c r="Y19" s="46">
        <v>1.3454999999999999</v>
      </c>
    </row>
    <row r="20" spans="2:25" x14ac:dyDescent="0.2">
      <c r="B20" s="45">
        <v>45854</v>
      </c>
      <c r="C20" s="44">
        <v>9561</v>
      </c>
      <c r="D20" s="43">
        <v>9563</v>
      </c>
      <c r="E20" s="42">
        <f t="shared" si="0"/>
        <v>9562</v>
      </c>
      <c r="F20" s="44">
        <v>9615</v>
      </c>
      <c r="G20" s="43">
        <v>9615.5</v>
      </c>
      <c r="H20" s="42">
        <f t="shared" si="1"/>
        <v>9615.25</v>
      </c>
      <c r="I20" s="44">
        <v>9740</v>
      </c>
      <c r="J20" s="43">
        <v>9750</v>
      </c>
      <c r="K20" s="42">
        <f t="shared" si="2"/>
        <v>9745</v>
      </c>
      <c r="L20" s="44">
        <v>9835</v>
      </c>
      <c r="M20" s="43">
        <v>9845</v>
      </c>
      <c r="N20" s="42">
        <f t="shared" si="3"/>
        <v>9840</v>
      </c>
      <c r="O20" s="44">
        <v>9880</v>
      </c>
      <c r="P20" s="43">
        <v>9890</v>
      </c>
      <c r="Q20" s="42">
        <f t="shared" si="4"/>
        <v>9885</v>
      </c>
      <c r="R20" s="50">
        <v>9563</v>
      </c>
      <c r="S20" s="49">
        <v>1.3401000000000001</v>
      </c>
      <c r="T20" s="49">
        <v>1.1603000000000001</v>
      </c>
      <c r="U20" s="48">
        <v>148.77000000000001</v>
      </c>
      <c r="V20" s="41">
        <v>7136.03</v>
      </c>
      <c r="W20" s="41">
        <v>7169.33</v>
      </c>
      <c r="X20" s="47">
        <f t="shared" si="5"/>
        <v>8241.8340084460906</v>
      </c>
      <c r="Y20" s="46">
        <v>1.3411999999999999</v>
      </c>
    </row>
    <row r="21" spans="2:25" x14ac:dyDescent="0.2">
      <c r="B21" s="45">
        <v>45855</v>
      </c>
      <c r="C21" s="44">
        <v>9584</v>
      </c>
      <c r="D21" s="43">
        <v>9586</v>
      </c>
      <c r="E21" s="42">
        <f t="shared" si="0"/>
        <v>9585</v>
      </c>
      <c r="F21" s="44">
        <v>9620.5</v>
      </c>
      <c r="G21" s="43">
        <v>9621</v>
      </c>
      <c r="H21" s="42">
        <f t="shared" si="1"/>
        <v>9620.75</v>
      </c>
      <c r="I21" s="44">
        <v>9750</v>
      </c>
      <c r="J21" s="43">
        <v>9760</v>
      </c>
      <c r="K21" s="42">
        <f t="shared" si="2"/>
        <v>9755</v>
      </c>
      <c r="L21" s="44">
        <v>9845</v>
      </c>
      <c r="M21" s="43">
        <v>9855</v>
      </c>
      <c r="N21" s="42">
        <f t="shared" si="3"/>
        <v>9850</v>
      </c>
      <c r="O21" s="44">
        <v>9890</v>
      </c>
      <c r="P21" s="43">
        <v>9900</v>
      </c>
      <c r="Q21" s="42">
        <f t="shared" si="4"/>
        <v>9895</v>
      </c>
      <c r="R21" s="50">
        <v>9586</v>
      </c>
      <c r="S21" s="49">
        <v>1.3392999999999999</v>
      </c>
      <c r="T21" s="49">
        <v>1.1575</v>
      </c>
      <c r="U21" s="48">
        <v>148.77000000000001</v>
      </c>
      <c r="V21" s="41">
        <v>7157.47</v>
      </c>
      <c r="W21" s="41">
        <v>7177.71</v>
      </c>
      <c r="X21" s="47">
        <f t="shared" si="5"/>
        <v>8281.6414686825065</v>
      </c>
      <c r="Y21" s="46">
        <v>1.3404</v>
      </c>
    </row>
    <row r="22" spans="2:25" x14ac:dyDescent="0.2">
      <c r="B22" s="45">
        <v>45856</v>
      </c>
      <c r="C22" s="44">
        <v>9666</v>
      </c>
      <c r="D22" s="43">
        <v>9667</v>
      </c>
      <c r="E22" s="42">
        <f t="shared" si="0"/>
        <v>9666.5</v>
      </c>
      <c r="F22" s="44">
        <v>9720</v>
      </c>
      <c r="G22" s="43">
        <v>9720.5</v>
      </c>
      <c r="H22" s="42">
        <f t="shared" si="1"/>
        <v>9720.25</v>
      </c>
      <c r="I22" s="44">
        <v>9835</v>
      </c>
      <c r="J22" s="43">
        <v>9845</v>
      </c>
      <c r="K22" s="42">
        <f t="shared" si="2"/>
        <v>9840</v>
      </c>
      <c r="L22" s="44">
        <v>9925</v>
      </c>
      <c r="M22" s="43">
        <v>9935</v>
      </c>
      <c r="N22" s="42">
        <f t="shared" si="3"/>
        <v>9930</v>
      </c>
      <c r="O22" s="44">
        <v>9970</v>
      </c>
      <c r="P22" s="43">
        <v>9980</v>
      </c>
      <c r="Q22" s="42">
        <f t="shared" si="4"/>
        <v>9975</v>
      </c>
      <c r="R22" s="50">
        <v>9667</v>
      </c>
      <c r="S22" s="49">
        <v>1.3456999999999999</v>
      </c>
      <c r="T22" s="49">
        <v>1.1645000000000001</v>
      </c>
      <c r="U22" s="48">
        <v>148.51</v>
      </c>
      <c r="V22" s="41">
        <v>7183.62</v>
      </c>
      <c r="W22" s="41">
        <v>7218.01</v>
      </c>
      <c r="X22" s="47">
        <f t="shared" si="5"/>
        <v>8301.4169171318154</v>
      </c>
      <c r="Y22" s="46">
        <v>1.3467</v>
      </c>
    </row>
    <row r="23" spans="2:25" x14ac:dyDescent="0.2">
      <c r="B23" s="45">
        <v>45859</v>
      </c>
      <c r="C23" s="44">
        <v>9773</v>
      </c>
      <c r="D23" s="43">
        <v>9773.5</v>
      </c>
      <c r="E23" s="42">
        <f t="shared" si="0"/>
        <v>9773.25</v>
      </c>
      <c r="F23" s="44">
        <v>9843</v>
      </c>
      <c r="G23" s="43">
        <v>9845</v>
      </c>
      <c r="H23" s="42">
        <f t="shared" si="1"/>
        <v>9844</v>
      </c>
      <c r="I23" s="44">
        <v>9960</v>
      </c>
      <c r="J23" s="43">
        <v>9970</v>
      </c>
      <c r="K23" s="42">
        <f t="shared" si="2"/>
        <v>9965</v>
      </c>
      <c r="L23" s="44">
        <v>10040</v>
      </c>
      <c r="M23" s="43">
        <v>10050</v>
      </c>
      <c r="N23" s="42">
        <f t="shared" si="3"/>
        <v>10045</v>
      </c>
      <c r="O23" s="44">
        <v>10085</v>
      </c>
      <c r="P23" s="43">
        <v>10095</v>
      </c>
      <c r="Q23" s="42">
        <f t="shared" si="4"/>
        <v>10090</v>
      </c>
      <c r="R23" s="50">
        <v>9773.5</v>
      </c>
      <c r="S23" s="49">
        <v>1.3478000000000001</v>
      </c>
      <c r="T23" s="49">
        <v>1.1668000000000001</v>
      </c>
      <c r="U23" s="48">
        <v>147.55000000000001</v>
      </c>
      <c r="V23" s="41">
        <v>7251.45</v>
      </c>
      <c r="W23" s="41">
        <v>7299.08</v>
      </c>
      <c r="X23" s="47">
        <f t="shared" si="5"/>
        <v>8376.3284196091863</v>
      </c>
      <c r="Y23" s="46">
        <v>1.3488</v>
      </c>
    </row>
    <row r="24" spans="2:25" x14ac:dyDescent="0.2">
      <c r="B24" s="45">
        <v>45860</v>
      </c>
      <c r="C24" s="44">
        <v>9817.5</v>
      </c>
      <c r="D24" s="43">
        <v>9818.5</v>
      </c>
      <c r="E24" s="42">
        <f t="shared" si="0"/>
        <v>9818</v>
      </c>
      <c r="F24" s="44">
        <v>9875</v>
      </c>
      <c r="G24" s="43">
        <v>9877</v>
      </c>
      <c r="H24" s="42">
        <f t="shared" si="1"/>
        <v>9876</v>
      </c>
      <c r="I24" s="44">
        <v>10000</v>
      </c>
      <c r="J24" s="43">
        <v>10010</v>
      </c>
      <c r="K24" s="42">
        <f t="shared" si="2"/>
        <v>10005</v>
      </c>
      <c r="L24" s="44">
        <v>10080</v>
      </c>
      <c r="M24" s="43">
        <v>10090</v>
      </c>
      <c r="N24" s="42">
        <f t="shared" si="3"/>
        <v>10085</v>
      </c>
      <c r="O24" s="44">
        <v>10140</v>
      </c>
      <c r="P24" s="43">
        <v>10150</v>
      </c>
      <c r="Q24" s="42">
        <f t="shared" si="4"/>
        <v>10145</v>
      </c>
      <c r="R24" s="50">
        <v>9818.5</v>
      </c>
      <c r="S24" s="49">
        <v>1.3486</v>
      </c>
      <c r="T24" s="49">
        <v>1.1701999999999999</v>
      </c>
      <c r="U24" s="48">
        <v>147.19999999999999</v>
      </c>
      <c r="V24" s="41">
        <v>7280.51</v>
      </c>
      <c r="W24" s="41">
        <v>7317.92</v>
      </c>
      <c r="X24" s="47">
        <f t="shared" si="5"/>
        <v>8390.446077593575</v>
      </c>
      <c r="Y24" s="46">
        <v>1.3496999999999999</v>
      </c>
    </row>
    <row r="25" spans="2:25" x14ac:dyDescent="0.2">
      <c r="B25" s="45">
        <v>45861</v>
      </c>
      <c r="C25" s="44">
        <v>9860</v>
      </c>
      <c r="D25" s="43">
        <v>9862</v>
      </c>
      <c r="E25" s="42">
        <f t="shared" si="0"/>
        <v>9861</v>
      </c>
      <c r="F25" s="44">
        <v>9918</v>
      </c>
      <c r="G25" s="43">
        <v>9920</v>
      </c>
      <c r="H25" s="42">
        <f t="shared" si="1"/>
        <v>9919</v>
      </c>
      <c r="I25" s="44">
        <v>10010</v>
      </c>
      <c r="J25" s="43">
        <v>10020</v>
      </c>
      <c r="K25" s="42">
        <f t="shared" si="2"/>
        <v>10015</v>
      </c>
      <c r="L25" s="44">
        <v>10090</v>
      </c>
      <c r="M25" s="43">
        <v>10100</v>
      </c>
      <c r="N25" s="42">
        <f t="shared" si="3"/>
        <v>10095</v>
      </c>
      <c r="O25" s="44">
        <v>10160</v>
      </c>
      <c r="P25" s="43">
        <v>10170</v>
      </c>
      <c r="Q25" s="42">
        <f t="shared" si="4"/>
        <v>10165</v>
      </c>
      <c r="R25" s="50">
        <v>9862</v>
      </c>
      <c r="S25" s="49">
        <v>1.3540000000000001</v>
      </c>
      <c r="T25" s="49">
        <v>1.1726000000000001</v>
      </c>
      <c r="U25" s="48">
        <v>146.21</v>
      </c>
      <c r="V25" s="41">
        <v>7283.6</v>
      </c>
      <c r="W25" s="41">
        <v>7320.49</v>
      </c>
      <c r="X25" s="47">
        <f t="shared" si="5"/>
        <v>8410.3701176871909</v>
      </c>
      <c r="Y25" s="46">
        <v>1.3551</v>
      </c>
    </row>
    <row r="26" spans="2:25" x14ac:dyDescent="0.2">
      <c r="B26" s="45">
        <v>45862</v>
      </c>
      <c r="C26" s="44">
        <v>9860.5</v>
      </c>
      <c r="D26" s="43">
        <v>9861</v>
      </c>
      <c r="E26" s="42">
        <f t="shared" si="0"/>
        <v>9860.75</v>
      </c>
      <c r="F26" s="44">
        <v>9910</v>
      </c>
      <c r="G26" s="43">
        <v>9912</v>
      </c>
      <c r="H26" s="42">
        <f t="shared" si="1"/>
        <v>9911</v>
      </c>
      <c r="I26" s="44">
        <v>9995</v>
      </c>
      <c r="J26" s="43">
        <v>10005</v>
      </c>
      <c r="K26" s="42">
        <f t="shared" si="2"/>
        <v>10000</v>
      </c>
      <c r="L26" s="44">
        <v>10045</v>
      </c>
      <c r="M26" s="43">
        <v>10055</v>
      </c>
      <c r="N26" s="42">
        <f t="shared" si="3"/>
        <v>10050</v>
      </c>
      <c r="O26" s="44">
        <v>10115</v>
      </c>
      <c r="P26" s="43">
        <v>10125</v>
      </c>
      <c r="Q26" s="42">
        <f t="shared" si="4"/>
        <v>10120</v>
      </c>
      <c r="R26" s="50">
        <v>9861</v>
      </c>
      <c r="S26" s="49">
        <v>1.3552</v>
      </c>
      <c r="T26" s="49">
        <v>1.1758</v>
      </c>
      <c r="U26" s="48">
        <v>146.47999999999999</v>
      </c>
      <c r="V26" s="41">
        <v>7276.42</v>
      </c>
      <c r="W26" s="41">
        <v>7308.12</v>
      </c>
      <c r="X26" s="47">
        <f t="shared" si="5"/>
        <v>8386.6303793162097</v>
      </c>
      <c r="Y26" s="46">
        <v>1.3563000000000001</v>
      </c>
    </row>
    <row r="27" spans="2:25" x14ac:dyDescent="0.2">
      <c r="B27" s="45">
        <v>45863</v>
      </c>
      <c r="C27" s="44">
        <v>9787.5</v>
      </c>
      <c r="D27" s="43">
        <v>9788</v>
      </c>
      <c r="E27" s="42">
        <f t="shared" si="0"/>
        <v>9787.75</v>
      </c>
      <c r="F27" s="44">
        <v>9839</v>
      </c>
      <c r="G27" s="43">
        <v>9840</v>
      </c>
      <c r="H27" s="42">
        <f t="shared" si="1"/>
        <v>9839.5</v>
      </c>
      <c r="I27" s="44">
        <v>9950</v>
      </c>
      <c r="J27" s="43">
        <v>9960</v>
      </c>
      <c r="K27" s="42">
        <f t="shared" si="2"/>
        <v>9955</v>
      </c>
      <c r="L27" s="44">
        <v>10000</v>
      </c>
      <c r="M27" s="43">
        <v>10010</v>
      </c>
      <c r="N27" s="42">
        <f t="shared" si="3"/>
        <v>10005</v>
      </c>
      <c r="O27" s="44">
        <v>10055</v>
      </c>
      <c r="P27" s="43">
        <v>10065</v>
      </c>
      <c r="Q27" s="42">
        <f t="shared" si="4"/>
        <v>10060</v>
      </c>
      <c r="R27" s="50">
        <v>9788</v>
      </c>
      <c r="S27" s="49">
        <v>1.3452</v>
      </c>
      <c r="T27" s="49">
        <v>1.1720999999999999</v>
      </c>
      <c r="U27" s="48">
        <v>147.68</v>
      </c>
      <c r="V27" s="41">
        <v>7276.24</v>
      </c>
      <c r="W27" s="41">
        <v>7308.92</v>
      </c>
      <c r="X27" s="47">
        <f t="shared" si="5"/>
        <v>8350.823308591418</v>
      </c>
      <c r="Y27" s="46">
        <v>1.3463000000000001</v>
      </c>
    </row>
    <row r="28" spans="2:25" x14ac:dyDescent="0.2">
      <c r="B28" s="45">
        <v>45866</v>
      </c>
      <c r="C28" s="44">
        <v>9782.5</v>
      </c>
      <c r="D28" s="43">
        <v>9783</v>
      </c>
      <c r="E28" s="42">
        <f t="shared" si="0"/>
        <v>9782.75</v>
      </c>
      <c r="F28" s="44">
        <v>9830</v>
      </c>
      <c r="G28" s="43">
        <v>9835</v>
      </c>
      <c r="H28" s="42">
        <f t="shared" si="1"/>
        <v>9832.5</v>
      </c>
      <c r="I28" s="44">
        <v>9945</v>
      </c>
      <c r="J28" s="43">
        <v>9955</v>
      </c>
      <c r="K28" s="42">
        <f t="shared" si="2"/>
        <v>9950</v>
      </c>
      <c r="L28" s="44">
        <v>9995</v>
      </c>
      <c r="M28" s="43">
        <v>10005</v>
      </c>
      <c r="N28" s="42">
        <f t="shared" si="3"/>
        <v>10000</v>
      </c>
      <c r="O28" s="44">
        <v>10015</v>
      </c>
      <c r="P28" s="43">
        <v>10025</v>
      </c>
      <c r="Q28" s="42">
        <f t="shared" si="4"/>
        <v>10020</v>
      </c>
      <c r="R28" s="50">
        <v>9783</v>
      </c>
      <c r="S28" s="49">
        <v>1.3428</v>
      </c>
      <c r="T28" s="49">
        <v>1.1652</v>
      </c>
      <c r="U28" s="48">
        <v>148.15</v>
      </c>
      <c r="V28" s="41">
        <v>7285.52</v>
      </c>
      <c r="W28" s="41">
        <v>7318.25</v>
      </c>
      <c r="X28" s="47">
        <f t="shared" si="5"/>
        <v>8395.9835221421217</v>
      </c>
      <c r="Y28" s="46">
        <v>1.3439000000000001</v>
      </c>
    </row>
    <row r="29" spans="2:25" x14ac:dyDescent="0.2">
      <c r="B29" s="45">
        <v>45867</v>
      </c>
      <c r="C29" s="44">
        <v>9733</v>
      </c>
      <c r="D29" s="43">
        <v>9733.5</v>
      </c>
      <c r="E29" s="42">
        <f t="shared" si="0"/>
        <v>9733.25</v>
      </c>
      <c r="F29" s="44">
        <v>9782</v>
      </c>
      <c r="G29" s="43">
        <v>9785</v>
      </c>
      <c r="H29" s="42">
        <f t="shared" si="1"/>
        <v>9783.5</v>
      </c>
      <c r="I29" s="44">
        <v>9890</v>
      </c>
      <c r="J29" s="43">
        <v>9900</v>
      </c>
      <c r="K29" s="42">
        <f t="shared" si="2"/>
        <v>9895</v>
      </c>
      <c r="L29" s="44">
        <v>9940</v>
      </c>
      <c r="M29" s="43">
        <v>9950</v>
      </c>
      <c r="N29" s="42">
        <f t="shared" si="3"/>
        <v>9945</v>
      </c>
      <c r="O29" s="44">
        <v>10010</v>
      </c>
      <c r="P29" s="43">
        <v>10020</v>
      </c>
      <c r="Q29" s="42">
        <f t="shared" si="4"/>
        <v>10015</v>
      </c>
      <c r="R29" s="50">
        <v>9733.5</v>
      </c>
      <c r="S29" s="49">
        <v>1.3341000000000001</v>
      </c>
      <c r="T29" s="49">
        <v>1.1539999999999999</v>
      </c>
      <c r="U29" s="48">
        <v>148.72</v>
      </c>
      <c r="V29" s="41">
        <v>7295.93</v>
      </c>
      <c r="W29" s="41">
        <v>7328.49</v>
      </c>
      <c r="X29" s="47">
        <f t="shared" si="5"/>
        <v>8434.5753899480078</v>
      </c>
      <c r="Y29" s="46">
        <v>1.3351999999999999</v>
      </c>
    </row>
    <row r="30" spans="2:25" x14ac:dyDescent="0.2">
      <c r="B30" s="45">
        <v>45868</v>
      </c>
      <c r="C30" s="44">
        <v>9698.5</v>
      </c>
      <c r="D30" s="43">
        <v>9699.5</v>
      </c>
      <c r="E30" s="42">
        <f t="shared" si="0"/>
        <v>9699</v>
      </c>
      <c r="F30" s="44">
        <v>9736</v>
      </c>
      <c r="G30" s="43">
        <v>9737</v>
      </c>
      <c r="H30" s="42">
        <f t="shared" si="1"/>
        <v>9736.5</v>
      </c>
      <c r="I30" s="44">
        <v>9840</v>
      </c>
      <c r="J30" s="43">
        <v>9850</v>
      </c>
      <c r="K30" s="42">
        <f t="shared" si="2"/>
        <v>9845</v>
      </c>
      <c r="L30" s="44">
        <v>9890</v>
      </c>
      <c r="M30" s="43">
        <v>9900</v>
      </c>
      <c r="N30" s="42">
        <f t="shared" si="3"/>
        <v>9895</v>
      </c>
      <c r="O30" s="44">
        <v>9960</v>
      </c>
      <c r="P30" s="43">
        <v>9970</v>
      </c>
      <c r="Q30" s="42">
        <f t="shared" si="4"/>
        <v>9965</v>
      </c>
      <c r="R30" s="50">
        <v>9699.5</v>
      </c>
      <c r="S30" s="49">
        <v>1.3372999999999999</v>
      </c>
      <c r="T30" s="49">
        <v>1.1531</v>
      </c>
      <c r="U30" s="48">
        <v>148.32</v>
      </c>
      <c r="V30" s="41">
        <v>7253.05</v>
      </c>
      <c r="W30" s="41">
        <v>7275.65</v>
      </c>
      <c r="X30" s="47">
        <f t="shared" si="5"/>
        <v>8411.672881796896</v>
      </c>
      <c r="Y30" s="46">
        <v>1.3383</v>
      </c>
    </row>
    <row r="31" spans="2:25" x14ac:dyDescent="0.2">
      <c r="B31" s="45">
        <v>45869</v>
      </c>
      <c r="C31" s="44">
        <v>9605</v>
      </c>
      <c r="D31" s="43">
        <v>9606</v>
      </c>
      <c r="E31" s="42">
        <f t="shared" si="0"/>
        <v>9605.5</v>
      </c>
      <c r="F31" s="44">
        <v>9650</v>
      </c>
      <c r="G31" s="43">
        <v>9655</v>
      </c>
      <c r="H31" s="42">
        <f t="shared" si="1"/>
        <v>9652.5</v>
      </c>
      <c r="I31" s="44">
        <v>9785</v>
      </c>
      <c r="J31" s="43">
        <v>9795</v>
      </c>
      <c r="K31" s="42">
        <f t="shared" si="2"/>
        <v>9790</v>
      </c>
      <c r="L31" s="44">
        <v>9875</v>
      </c>
      <c r="M31" s="43">
        <v>9885</v>
      </c>
      <c r="N31" s="42">
        <f t="shared" si="3"/>
        <v>9880</v>
      </c>
      <c r="O31" s="44">
        <v>9945</v>
      </c>
      <c r="P31" s="43">
        <v>9955</v>
      </c>
      <c r="Q31" s="42">
        <f t="shared" si="4"/>
        <v>9950</v>
      </c>
      <c r="R31" s="50">
        <v>9606</v>
      </c>
      <c r="S31" s="49">
        <v>1.3239000000000001</v>
      </c>
      <c r="T31" s="49">
        <v>1.145</v>
      </c>
      <c r="U31" s="48">
        <v>149.88</v>
      </c>
      <c r="V31" s="41">
        <v>7255.84</v>
      </c>
      <c r="W31" s="41">
        <v>7286.24</v>
      </c>
      <c r="X31" s="47">
        <f t="shared" si="5"/>
        <v>8389.5196506550219</v>
      </c>
      <c r="Y31" s="46">
        <v>1.3250999999999999</v>
      </c>
    </row>
    <row r="32" spans="2:25" x14ac:dyDescent="0.2">
      <c r="B32" s="40" t="s">
        <v>11</v>
      </c>
      <c r="C32" s="39">
        <f>ROUND(AVERAGE(C9:C31),2)</f>
        <v>9777.11</v>
      </c>
      <c r="D32" s="38">
        <f>ROUND(AVERAGE(D9:D31),2)</f>
        <v>9778.2199999999993</v>
      </c>
      <c r="E32" s="37">
        <f>ROUND(AVERAGE(C32:D32),2)</f>
        <v>9777.67</v>
      </c>
      <c r="F32" s="39">
        <f>ROUND(AVERAGE(F9:F31),2)</f>
        <v>9784.41</v>
      </c>
      <c r="G32" s="38">
        <f>ROUND(AVERAGE(G9:G31),2)</f>
        <v>9787.11</v>
      </c>
      <c r="H32" s="37">
        <f>ROUND(AVERAGE(F32:G32),2)</f>
        <v>9785.76</v>
      </c>
      <c r="I32" s="39">
        <f>ROUND(AVERAGE(I9:I31),2)</f>
        <v>9866.9599999999991</v>
      </c>
      <c r="J32" s="38">
        <f>ROUND(AVERAGE(J9:J31),2)</f>
        <v>9876.9599999999991</v>
      </c>
      <c r="K32" s="37">
        <f>ROUND(AVERAGE(I32:J32),2)</f>
        <v>9871.9599999999991</v>
      </c>
      <c r="L32" s="39">
        <f>ROUND(AVERAGE(L9:L31),2)</f>
        <v>9925.2199999999993</v>
      </c>
      <c r="M32" s="38">
        <f>ROUND(AVERAGE(M9:M31),2)</f>
        <v>9935.2199999999993</v>
      </c>
      <c r="N32" s="37">
        <f>ROUND(AVERAGE(L32:M32),2)</f>
        <v>9930.2199999999993</v>
      </c>
      <c r="O32" s="39">
        <f>ROUND(AVERAGE(O9:O31),2)</f>
        <v>9970.43</v>
      </c>
      <c r="P32" s="38">
        <f>ROUND(AVERAGE(P9:P31),2)</f>
        <v>9980.43</v>
      </c>
      <c r="Q32" s="37">
        <f>ROUND(AVERAGE(O32:P32),2)</f>
        <v>9975.43</v>
      </c>
      <c r="R32" s="36">
        <f>ROUND(AVERAGE(R9:R31),2)</f>
        <v>9778.2199999999993</v>
      </c>
      <c r="S32" s="35">
        <f>ROUND(AVERAGE(S9:S31),4)</f>
        <v>1.3506</v>
      </c>
      <c r="T32" s="34">
        <f>ROUND(AVERAGE(T9:T31),4)</f>
        <v>1.1677999999999999</v>
      </c>
      <c r="U32" s="167">
        <f>ROUND(AVERAGE(U9:U31),2)</f>
        <v>146.91</v>
      </c>
      <c r="V32" s="33">
        <f>AVERAGE(V9:V31)</f>
        <v>7239.5552173913029</v>
      </c>
      <c r="W32" s="33">
        <f>AVERAGE(W9:W31)</f>
        <v>7240.9486956521732</v>
      </c>
      <c r="X32" s="33">
        <f>AVERAGE(X9:X31)</f>
        <v>8372.9922642800502</v>
      </c>
      <c r="Y32" s="32">
        <f>AVERAGE(Y9:Y31)</f>
        <v>1.3516434782608695</v>
      </c>
    </row>
    <row r="33" spans="2:25" x14ac:dyDescent="0.2">
      <c r="B33" s="31" t="s">
        <v>12</v>
      </c>
      <c r="C33" s="30">
        <f t="shared" ref="C33:Y33" si="6">MAX(C9:C31)</f>
        <v>10119</v>
      </c>
      <c r="D33" s="29">
        <f t="shared" si="6"/>
        <v>10120</v>
      </c>
      <c r="E33" s="28">
        <f t="shared" si="6"/>
        <v>10119.5</v>
      </c>
      <c r="F33" s="30">
        <f t="shared" si="6"/>
        <v>10010</v>
      </c>
      <c r="G33" s="29">
        <f t="shared" si="6"/>
        <v>10015</v>
      </c>
      <c r="H33" s="28">
        <f t="shared" si="6"/>
        <v>10012.5</v>
      </c>
      <c r="I33" s="30">
        <f t="shared" si="6"/>
        <v>10010</v>
      </c>
      <c r="J33" s="29">
        <f t="shared" si="6"/>
        <v>10020</v>
      </c>
      <c r="K33" s="28">
        <f t="shared" si="6"/>
        <v>10015</v>
      </c>
      <c r="L33" s="30">
        <f t="shared" si="6"/>
        <v>10090</v>
      </c>
      <c r="M33" s="29">
        <f t="shared" si="6"/>
        <v>10100</v>
      </c>
      <c r="N33" s="28">
        <f t="shared" si="6"/>
        <v>10095</v>
      </c>
      <c r="O33" s="30">
        <f t="shared" si="6"/>
        <v>10160</v>
      </c>
      <c r="P33" s="29">
        <f t="shared" si="6"/>
        <v>10170</v>
      </c>
      <c r="Q33" s="28">
        <f t="shared" si="6"/>
        <v>10165</v>
      </c>
      <c r="R33" s="27">
        <f t="shared" si="6"/>
        <v>10120</v>
      </c>
      <c r="S33" s="26">
        <f t="shared" si="6"/>
        <v>1.3754999999999999</v>
      </c>
      <c r="T33" s="25">
        <f t="shared" si="6"/>
        <v>1.1814</v>
      </c>
      <c r="U33" s="24">
        <f t="shared" si="6"/>
        <v>149.88</v>
      </c>
      <c r="V33" s="23">
        <f t="shared" si="6"/>
        <v>7409.58</v>
      </c>
      <c r="W33" s="23">
        <f t="shared" si="6"/>
        <v>7328.49</v>
      </c>
      <c r="X33" s="23">
        <f t="shared" si="6"/>
        <v>8587.1871022486212</v>
      </c>
      <c r="Y33" s="22">
        <f t="shared" si="6"/>
        <v>1.3763000000000001</v>
      </c>
    </row>
    <row r="34" spans="2:25" ht="13.5" thickBot="1" x14ac:dyDescent="0.25">
      <c r="B34" s="21" t="s">
        <v>13</v>
      </c>
      <c r="C34" s="20">
        <f t="shared" ref="C34:Y34" si="7">MIN(C9:C31)</f>
        <v>9554</v>
      </c>
      <c r="D34" s="19">
        <f t="shared" si="7"/>
        <v>9555</v>
      </c>
      <c r="E34" s="18">
        <f t="shared" si="7"/>
        <v>9554.5</v>
      </c>
      <c r="F34" s="20">
        <f t="shared" si="7"/>
        <v>9595</v>
      </c>
      <c r="G34" s="19">
        <f t="shared" si="7"/>
        <v>9600</v>
      </c>
      <c r="H34" s="18">
        <f t="shared" si="7"/>
        <v>9597.5</v>
      </c>
      <c r="I34" s="20">
        <f t="shared" si="7"/>
        <v>9730</v>
      </c>
      <c r="J34" s="19">
        <f t="shared" si="7"/>
        <v>9740</v>
      </c>
      <c r="K34" s="18">
        <f t="shared" si="7"/>
        <v>9735</v>
      </c>
      <c r="L34" s="20">
        <f t="shared" si="7"/>
        <v>9785</v>
      </c>
      <c r="M34" s="19">
        <f t="shared" si="7"/>
        <v>9795</v>
      </c>
      <c r="N34" s="18">
        <f t="shared" si="7"/>
        <v>9790</v>
      </c>
      <c r="O34" s="20">
        <f t="shared" si="7"/>
        <v>9835</v>
      </c>
      <c r="P34" s="19">
        <f t="shared" si="7"/>
        <v>9845</v>
      </c>
      <c r="Q34" s="18">
        <f t="shared" si="7"/>
        <v>9840</v>
      </c>
      <c r="R34" s="17">
        <f t="shared" si="7"/>
        <v>9555</v>
      </c>
      <c r="S34" s="16">
        <f t="shared" si="7"/>
        <v>1.3239000000000001</v>
      </c>
      <c r="T34" s="15">
        <f t="shared" si="7"/>
        <v>1.145</v>
      </c>
      <c r="U34" s="14">
        <f t="shared" si="7"/>
        <v>142.74</v>
      </c>
      <c r="V34" s="13">
        <f t="shared" si="7"/>
        <v>7086.7</v>
      </c>
      <c r="W34" s="13">
        <f t="shared" si="7"/>
        <v>7094.5</v>
      </c>
      <c r="X34" s="13">
        <f t="shared" si="7"/>
        <v>8174.3519548293261</v>
      </c>
      <c r="Y34" s="12">
        <f t="shared" si="7"/>
        <v>1.3250999999999999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6"/>
  <sheetViews>
    <sheetView workbookViewId="0">
      <selection activeCell="J55" sqref="J55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45869</v>
      </c>
      <c r="D5" s="71"/>
      <c r="F5" s="72">
        <v>45869</v>
      </c>
      <c r="G5" s="71"/>
      <c r="I5" s="72">
        <v>45869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45839</v>
      </c>
      <c r="D8" s="65"/>
      <c r="F8" s="66">
        <f t="shared" ref="F8:F30" si="0">C8</f>
        <v>45839</v>
      </c>
      <c r="G8" s="65"/>
      <c r="I8" s="66">
        <f t="shared" ref="I8:I30" si="1">C8</f>
        <v>45839</v>
      </c>
      <c r="J8" s="65"/>
    </row>
    <row r="9" spans="2:10" x14ac:dyDescent="0.2">
      <c r="C9" s="66">
        <v>45840</v>
      </c>
      <c r="D9" s="65"/>
      <c r="F9" s="66">
        <f t="shared" si="0"/>
        <v>45840</v>
      </c>
      <c r="G9" s="65"/>
      <c r="I9" s="66">
        <f t="shared" si="1"/>
        <v>45840</v>
      </c>
      <c r="J9" s="65"/>
    </row>
    <row r="10" spans="2:10" x14ac:dyDescent="0.2">
      <c r="C10" s="66">
        <v>45841</v>
      </c>
      <c r="D10" s="65"/>
      <c r="F10" s="66">
        <f t="shared" si="0"/>
        <v>45841</v>
      </c>
      <c r="G10" s="65"/>
      <c r="I10" s="66">
        <f t="shared" si="1"/>
        <v>45841</v>
      </c>
      <c r="J10" s="65"/>
    </row>
    <row r="11" spans="2:10" x14ac:dyDescent="0.2">
      <c r="C11" s="66">
        <v>45842</v>
      </c>
      <c r="D11" s="65"/>
      <c r="F11" s="66">
        <f t="shared" si="0"/>
        <v>45842</v>
      </c>
      <c r="G11" s="65"/>
      <c r="I11" s="66">
        <f t="shared" si="1"/>
        <v>45842</v>
      </c>
      <c r="J11" s="65"/>
    </row>
    <row r="12" spans="2:10" x14ac:dyDescent="0.2">
      <c r="C12" s="66">
        <v>45845</v>
      </c>
      <c r="D12" s="65"/>
      <c r="F12" s="66">
        <f t="shared" si="0"/>
        <v>45845</v>
      </c>
      <c r="G12" s="65"/>
      <c r="I12" s="66">
        <f t="shared" si="1"/>
        <v>45845</v>
      </c>
      <c r="J12" s="65"/>
    </row>
    <row r="13" spans="2:10" x14ac:dyDescent="0.2">
      <c r="C13" s="66">
        <v>45846</v>
      </c>
      <c r="D13" s="65"/>
      <c r="F13" s="66">
        <f t="shared" si="0"/>
        <v>45846</v>
      </c>
      <c r="G13" s="65"/>
      <c r="I13" s="66">
        <f t="shared" si="1"/>
        <v>45846</v>
      </c>
      <c r="J13" s="65"/>
    </row>
    <row r="14" spans="2:10" x14ac:dyDescent="0.2">
      <c r="C14" s="66">
        <v>45847</v>
      </c>
      <c r="D14" s="65"/>
      <c r="F14" s="66">
        <f t="shared" si="0"/>
        <v>45847</v>
      </c>
      <c r="G14" s="65"/>
      <c r="I14" s="66">
        <f t="shared" si="1"/>
        <v>45847</v>
      </c>
      <c r="J14" s="65"/>
    </row>
    <row r="15" spans="2:10" x14ac:dyDescent="0.2">
      <c r="C15" s="66">
        <v>45848</v>
      </c>
      <c r="D15" s="65"/>
      <c r="F15" s="66">
        <f t="shared" si="0"/>
        <v>45848</v>
      </c>
      <c r="G15" s="65"/>
      <c r="I15" s="66">
        <f t="shared" si="1"/>
        <v>45848</v>
      </c>
      <c r="J15" s="65"/>
    </row>
    <row r="16" spans="2:10" x14ac:dyDescent="0.2">
      <c r="C16" s="66">
        <v>45849</v>
      </c>
      <c r="D16" s="65"/>
      <c r="F16" s="66">
        <f t="shared" si="0"/>
        <v>45849</v>
      </c>
      <c r="G16" s="65"/>
      <c r="I16" s="66">
        <f t="shared" si="1"/>
        <v>45849</v>
      </c>
      <c r="J16" s="65"/>
    </row>
    <row r="17" spans="3:10" x14ac:dyDescent="0.2">
      <c r="C17" s="66">
        <v>45852</v>
      </c>
      <c r="D17" s="65"/>
      <c r="F17" s="66">
        <f t="shared" si="0"/>
        <v>45852</v>
      </c>
      <c r="G17" s="65"/>
      <c r="I17" s="66">
        <f t="shared" si="1"/>
        <v>45852</v>
      </c>
      <c r="J17" s="65"/>
    </row>
    <row r="18" spans="3:10" x14ac:dyDescent="0.2">
      <c r="C18" s="66">
        <v>45853</v>
      </c>
      <c r="D18" s="65"/>
      <c r="F18" s="66">
        <f t="shared" si="0"/>
        <v>45853</v>
      </c>
      <c r="G18" s="65"/>
      <c r="I18" s="66">
        <f t="shared" si="1"/>
        <v>45853</v>
      </c>
      <c r="J18" s="65"/>
    </row>
    <row r="19" spans="3:10" x14ac:dyDescent="0.2">
      <c r="C19" s="66">
        <v>45854</v>
      </c>
      <c r="D19" s="65"/>
      <c r="F19" s="66">
        <f t="shared" si="0"/>
        <v>45854</v>
      </c>
      <c r="G19" s="65"/>
      <c r="I19" s="66">
        <f t="shared" si="1"/>
        <v>45854</v>
      </c>
      <c r="J19" s="65"/>
    </row>
    <row r="20" spans="3:10" x14ac:dyDescent="0.2">
      <c r="C20" s="66">
        <v>45855</v>
      </c>
      <c r="D20" s="65"/>
      <c r="F20" s="66">
        <f t="shared" si="0"/>
        <v>45855</v>
      </c>
      <c r="G20" s="65"/>
      <c r="I20" s="66">
        <f t="shared" si="1"/>
        <v>45855</v>
      </c>
      <c r="J20" s="65"/>
    </row>
    <row r="21" spans="3:10" x14ac:dyDescent="0.2">
      <c r="C21" s="66">
        <v>45856</v>
      </c>
      <c r="D21" s="65"/>
      <c r="F21" s="66">
        <f t="shared" si="0"/>
        <v>45856</v>
      </c>
      <c r="G21" s="65"/>
      <c r="I21" s="66">
        <f t="shared" si="1"/>
        <v>45856</v>
      </c>
      <c r="J21" s="65"/>
    </row>
    <row r="22" spans="3:10" x14ac:dyDescent="0.2">
      <c r="C22" s="66">
        <v>45859</v>
      </c>
      <c r="D22" s="65"/>
      <c r="F22" s="66">
        <f t="shared" si="0"/>
        <v>45859</v>
      </c>
      <c r="G22" s="65"/>
      <c r="I22" s="66">
        <f t="shared" si="1"/>
        <v>45859</v>
      </c>
      <c r="J22" s="65"/>
    </row>
    <row r="23" spans="3:10" x14ac:dyDescent="0.2">
      <c r="C23" s="66">
        <v>45860</v>
      </c>
      <c r="D23" s="65"/>
      <c r="F23" s="66">
        <f t="shared" si="0"/>
        <v>45860</v>
      </c>
      <c r="G23" s="65"/>
      <c r="I23" s="66">
        <f t="shared" si="1"/>
        <v>45860</v>
      </c>
      <c r="J23" s="65"/>
    </row>
    <row r="24" spans="3:10" x14ac:dyDescent="0.2">
      <c r="C24" s="66">
        <v>45861</v>
      </c>
      <c r="D24" s="65"/>
      <c r="F24" s="66">
        <f t="shared" si="0"/>
        <v>45861</v>
      </c>
      <c r="G24" s="65"/>
      <c r="I24" s="66">
        <f t="shared" si="1"/>
        <v>45861</v>
      </c>
      <c r="J24" s="65"/>
    </row>
    <row r="25" spans="3:10" x14ac:dyDescent="0.2">
      <c r="C25" s="66">
        <v>45862</v>
      </c>
      <c r="D25" s="65"/>
      <c r="F25" s="66">
        <f t="shared" si="0"/>
        <v>45862</v>
      </c>
      <c r="G25" s="65"/>
      <c r="I25" s="66">
        <f t="shared" si="1"/>
        <v>45862</v>
      </c>
      <c r="J25" s="65"/>
    </row>
    <row r="26" spans="3:10" x14ac:dyDescent="0.2">
      <c r="C26" s="66">
        <v>45863</v>
      </c>
      <c r="D26" s="65"/>
      <c r="F26" s="66">
        <f t="shared" si="0"/>
        <v>45863</v>
      </c>
      <c r="G26" s="65"/>
      <c r="I26" s="66">
        <f t="shared" si="1"/>
        <v>45863</v>
      </c>
      <c r="J26" s="65"/>
    </row>
    <row r="27" spans="3:10" x14ac:dyDescent="0.2">
      <c r="C27" s="66">
        <v>45866</v>
      </c>
      <c r="D27" s="65"/>
      <c r="F27" s="66">
        <f t="shared" si="0"/>
        <v>45866</v>
      </c>
      <c r="G27" s="65"/>
      <c r="I27" s="66">
        <f t="shared" si="1"/>
        <v>45866</v>
      </c>
      <c r="J27" s="65"/>
    </row>
    <row r="28" spans="3:10" x14ac:dyDescent="0.2">
      <c r="C28" s="66">
        <v>45867</v>
      </c>
      <c r="D28" s="65"/>
      <c r="F28" s="66">
        <f t="shared" si="0"/>
        <v>45867</v>
      </c>
      <c r="G28" s="65"/>
      <c r="I28" s="66">
        <f t="shared" si="1"/>
        <v>45867</v>
      </c>
      <c r="J28" s="65"/>
    </row>
    <row r="29" spans="3:10" x14ac:dyDescent="0.2">
      <c r="C29" s="66">
        <v>45868</v>
      </c>
      <c r="D29" s="65"/>
      <c r="F29" s="66">
        <f t="shared" si="0"/>
        <v>45868</v>
      </c>
      <c r="G29" s="65"/>
      <c r="I29" s="66">
        <f t="shared" si="1"/>
        <v>45868</v>
      </c>
      <c r="J29" s="65"/>
    </row>
    <row r="30" spans="3:10" ht="13.5" thickBot="1" x14ac:dyDescent="0.25">
      <c r="C30" s="66">
        <v>45869</v>
      </c>
      <c r="D30" s="65"/>
      <c r="F30" s="66">
        <f t="shared" si="0"/>
        <v>45869</v>
      </c>
      <c r="G30" s="65"/>
      <c r="I30" s="66">
        <f t="shared" si="1"/>
        <v>45869</v>
      </c>
      <c r="J30" s="65"/>
    </row>
    <row r="31" spans="3:10" x14ac:dyDescent="0.2">
      <c r="C31" s="64" t="s">
        <v>11</v>
      </c>
      <c r="D31" s="63" t="e">
        <f>ROUND(AVERAGE(D8:D30),2)</f>
        <v>#DIV/0!</v>
      </c>
      <c r="F31" s="64" t="s">
        <v>11</v>
      </c>
      <c r="G31" s="63" t="e">
        <f>ROUND(AVERAGE(G8:G30),2)</f>
        <v>#DIV/0!</v>
      </c>
      <c r="I31" s="64" t="s">
        <v>11</v>
      </c>
      <c r="J31" s="63" t="e">
        <f>ROUND(AVERAGE(J8:J30),2)</f>
        <v>#DIV/0!</v>
      </c>
    </row>
    <row r="32" spans="3:10" x14ac:dyDescent="0.2">
      <c r="C32" s="62" t="s">
        <v>12</v>
      </c>
      <c r="D32" s="61">
        <f>MAX(D8:D30)</f>
        <v>0</v>
      </c>
      <c r="F32" s="62" t="s">
        <v>12</v>
      </c>
      <c r="G32" s="61">
        <f>MAX(G8:G30)</f>
        <v>0</v>
      </c>
      <c r="I32" s="62" t="s">
        <v>12</v>
      </c>
      <c r="J32" s="61">
        <f>MAX(J8:J30)</f>
        <v>0</v>
      </c>
    </row>
    <row r="33" spans="2:10" x14ac:dyDescent="0.2">
      <c r="C33" s="60" t="s">
        <v>13</v>
      </c>
      <c r="D33" s="59">
        <f>MIN(D8:D30)</f>
        <v>0</v>
      </c>
      <c r="F33" s="60" t="s">
        <v>13</v>
      </c>
      <c r="G33" s="59">
        <f>MIN(G8:G30)</f>
        <v>0</v>
      </c>
      <c r="I33" s="60" t="s">
        <v>13</v>
      </c>
      <c r="J33" s="59">
        <f>MIN(J8:J30)</f>
        <v>0</v>
      </c>
    </row>
    <row r="36" spans="2:10" x14ac:dyDescent="0.2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 t="e">
        <f>ABR!D31</f>
        <v>#DIV/0!</v>
      </c>
      <c r="D11" s="149" t="e">
        <f>ABR!G31</f>
        <v>#DIV/0!</v>
      </c>
      <c r="E11" s="149" t="e">
        <f>ABR!J31</f>
        <v>#DIV/0!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1.3506</v>
      </c>
    </row>
    <row r="18" spans="2:9" x14ac:dyDescent="0.2">
      <c r="B18" s="145" t="s">
        <v>43</v>
      </c>
      <c r="C18" s="144">
        <f>'Averages Inc. Euro Eq'!F67</f>
        <v>146.91</v>
      </c>
    </row>
    <row r="19" spans="2:9" x14ac:dyDescent="0.2">
      <c r="B19" s="145" t="s">
        <v>41</v>
      </c>
      <c r="C19" s="143">
        <f>'Averages Inc. Euro Eq'!F68</f>
        <v>1.1677999999999999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tabSelected="1" workbookViewId="0">
      <selection activeCell="H61" sqref="H61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2603.41</v>
      </c>
      <c r="D13" s="108">
        <v>2499</v>
      </c>
      <c r="E13" s="108">
        <v>9777.11</v>
      </c>
      <c r="F13" s="108">
        <v>1993.8</v>
      </c>
      <c r="G13" s="108">
        <v>15009.78</v>
      </c>
      <c r="H13" s="108">
        <v>33659.78</v>
      </c>
      <c r="I13" s="108">
        <v>2757.98</v>
      </c>
      <c r="J13" s="108">
        <v>2390</v>
      </c>
      <c r="K13" s="108">
        <v>0.5</v>
      </c>
      <c r="L13" s="108">
        <v>32394.78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2604.15</v>
      </c>
      <c r="D15" s="108">
        <v>2509</v>
      </c>
      <c r="E15" s="108">
        <v>9778.2199999999993</v>
      </c>
      <c r="F15" s="108">
        <v>1994.87</v>
      </c>
      <c r="G15" s="108">
        <v>15023.26</v>
      </c>
      <c r="H15" s="108">
        <v>33693.480000000003</v>
      </c>
      <c r="I15" s="108">
        <v>2758.85</v>
      </c>
      <c r="J15" s="108">
        <v>2400</v>
      </c>
      <c r="K15" s="108">
        <v>1</v>
      </c>
      <c r="L15" s="108">
        <v>32894.78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2603.7800000000002</v>
      </c>
      <c r="D17" s="108">
        <v>2504</v>
      </c>
      <c r="E17" s="108">
        <v>9777.66</v>
      </c>
      <c r="F17" s="108">
        <v>1994.34</v>
      </c>
      <c r="G17" s="108">
        <v>15016.52</v>
      </c>
      <c r="H17" s="108">
        <v>33676.629999999997</v>
      </c>
      <c r="I17" s="108">
        <v>2758.41</v>
      </c>
      <c r="J17" s="108">
        <v>2395</v>
      </c>
      <c r="K17" s="108">
        <v>0.75</v>
      </c>
      <c r="L17" s="108">
        <v>32644.78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2604.2800000000002</v>
      </c>
      <c r="D19" s="108">
        <v>2499</v>
      </c>
      <c r="E19" s="108">
        <v>9784.41</v>
      </c>
      <c r="F19" s="108">
        <v>2021.76</v>
      </c>
      <c r="G19" s="108">
        <v>15203.48</v>
      </c>
      <c r="H19" s="108">
        <v>33652.83</v>
      </c>
      <c r="I19" s="108">
        <v>2765.67</v>
      </c>
      <c r="J19" s="108">
        <v>2390</v>
      </c>
      <c r="K19" s="108">
        <v>0.5</v>
      </c>
      <c r="L19" s="108">
        <v>32835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2605.0700000000002</v>
      </c>
      <c r="D21" s="108">
        <v>2509</v>
      </c>
      <c r="E21" s="108">
        <v>9787.11</v>
      </c>
      <c r="F21" s="108">
        <v>2023.09</v>
      </c>
      <c r="G21" s="108">
        <v>15215</v>
      </c>
      <c r="H21" s="108">
        <v>33678.480000000003</v>
      </c>
      <c r="I21" s="108">
        <v>2766.89</v>
      </c>
      <c r="J21" s="108">
        <v>2400</v>
      </c>
      <c r="K21" s="108">
        <v>1</v>
      </c>
      <c r="L21" s="108">
        <v>33335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2604.67</v>
      </c>
      <c r="D23" s="108">
        <v>2504</v>
      </c>
      <c r="E23" s="108">
        <v>9785.76</v>
      </c>
      <c r="F23" s="108">
        <v>2022.42</v>
      </c>
      <c r="G23" s="108">
        <v>15209.24</v>
      </c>
      <c r="H23" s="108">
        <v>33665.65</v>
      </c>
      <c r="I23" s="108">
        <v>2766.28</v>
      </c>
      <c r="J23" s="108">
        <v>2395</v>
      </c>
      <c r="K23" s="108">
        <v>0.75</v>
      </c>
      <c r="L23" s="108">
        <v>33085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2639.61</v>
      </c>
      <c r="D25" s="108">
        <v>2500</v>
      </c>
      <c r="E25" s="108">
        <v>9866.9599999999991</v>
      </c>
      <c r="F25" s="108">
        <v>2087.91</v>
      </c>
      <c r="G25" s="108">
        <v>16013.04</v>
      </c>
      <c r="H25" s="108"/>
      <c r="I25" s="108">
        <v>2790.22</v>
      </c>
      <c r="J25" s="108">
        <v>2390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2644.61</v>
      </c>
      <c r="D27" s="108">
        <v>2510</v>
      </c>
      <c r="E27" s="108">
        <v>9876.9599999999991</v>
      </c>
      <c r="F27" s="108">
        <v>2092.91</v>
      </c>
      <c r="G27" s="108">
        <v>16063.04</v>
      </c>
      <c r="H27" s="108"/>
      <c r="I27" s="108">
        <v>2795.22</v>
      </c>
      <c r="J27" s="108">
        <v>2400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2642.11</v>
      </c>
      <c r="D29" s="108">
        <v>2505</v>
      </c>
      <c r="E29" s="108">
        <v>9871.9599999999991</v>
      </c>
      <c r="F29" s="108">
        <v>2090.41</v>
      </c>
      <c r="G29" s="108">
        <v>16038.04</v>
      </c>
      <c r="H29" s="108"/>
      <c r="I29" s="108">
        <v>2792.72</v>
      </c>
      <c r="J29" s="108">
        <v>2395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2668.26</v>
      </c>
      <c r="D31" s="108"/>
      <c r="E31" s="108">
        <v>9925.2199999999993</v>
      </c>
      <c r="F31" s="108">
        <v>2137.2600000000002</v>
      </c>
      <c r="G31" s="108">
        <v>16694.349999999999</v>
      </c>
      <c r="H31" s="108"/>
      <c r="I31" s="108">
        <v>2754.96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2673.26</v>
      </c>
      <c r="D33" s="108"/>
      <c r="E33" s="108">
        <v>9935.2199999999993</v>
      </c>
      <c r="F33" s="108">
        <v>2142.2600000000002</v>
      </c>
      <c r="G33" s="108">
        <v>16744.349999999999</v>
      </c>
      <c r="H33" s="108"/>
      <c r="I33" s="108">
        <v>2759.96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2670.76</v>
      </c>
      <c r="D35" s="108"/>
      <c r="E35" s="108">
        <v>9930.2199999999993</v>
      </c>
      <c r="F35" s="108">
        <v>2139.7600000000002</v>
      </c>
      <c r="G35" s="108">
        <v>16719.349999999999</v>
      </c>
      <c r="H35" s="108"/>
      <c r="I35" s="108">
        <v>2757.46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2692.35</v>
      </c>
      <c r="D37" s="108"/>
      <c r="E37" s="108">
        <v>9970.43</v>
      </c>
      <c r="F37" s="108">
        <v>2182.2600000000002</v>
      </c>
      <c r="G37" s="108">
        <v>17391.52</v>
      </c>
      <c r="H37" s="108"/>
      <c r="I37" s="108">
        <v>2754.96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2697.35</v>
      </c>
      <c r="D39" s="108"/>
      <c r="E39" s="108">
        <v>9980.43</v>
      </c>
      <c r="F39" s="108">
        <v>2187.2600000000002</v>
      </c>
      <c r="G39" s="108">
        <v>17441.52</v>
      </c>
      <c r="H39" s="108"/>
      <c r="I39" s="108">
        <v>2759.96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2694.85</v>
      </c>
      <c r="D41" s="108"/>
      <c r="E41" s="108">
        <v>9975.43</v>
      </c>
      <c r="F41" s="108">
        <v>2184.7600000000002</v>
      </c>
      <c r="G41" s="108">
        <v>17416.52</v>
      </c>
      <c r="H41" s="108"/>
      <c r="I41" s="108">
        <v>2757.46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33435.43</v>
      </c>
      <c r="I43" s="108"/>
      <c r="J43" s="108"/>
      <c r="K43" s="108">
        <v>0.5</v>
      </c>
      <c r="L43" s="108">
        <v>34385.22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33485.43</v>
      </c>
      <c r="I45" s="108"/>
      <c r="J45" s="108"/>
      <c r="K45" s="108">
        <v>1</v>
      </c>
      <c r="L45" s="108">
        <v>35385.22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33460.43</v>
      </c>
      <c r="I47" s="105"/>
      <c r="J47" s="105"/>
      <c r="K47" s="105">
        <v>0.75</v>
      </c>
      <c r="L47" s="105">
        <v>34885.22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2230.06</v>
      </c>
    </row>
    <row r="55" spans="2:5" x14ac:dyDescent="0.2">
      <c r="B55" s="96" t="s">
        <v>56</v>
      </c>
      <c r="C55" s="97">
        <v>2148.62</v>
      </c>
    </row>
    <row r="56" spans="2:5" x14ac:dyDescent="0.2">
      <c r="B56" s="96" t="s">
        <v>55</v>
      </c>
      <c r="C56" s="97">
        <v>8372.99</v>
      </c>
    </row>
    <row r="57" spans="2:5" x14ac:dyDescent="0.2">
      <c r="B57" s="96" t="s">
        <v>54</v>
      </c>
      <c r="C57" s="97">
        <v>1708.19</v>
      </c>
    </row>
    <row r="58" spans="2:5" x14ac:dyDescent="0.2">
      <c r="B58" s="96" t="s">
        <v>53</v>
      </c>
      <c r="C58" s="97">
        <v>12864.76</v>
      </c>
    </row>
    <row r="59" spans="2:5" x14ac:dyDescent="0.2">
      <c r="B59" s="96" t="s">
        <v>52</v>
      </c>
      <c r="C59" s="97">
        <v>28851.86</v>
      </c>
    </row>
    <row r="60" spans="2:5" x14ac:dyDescent="0.2">
      <c r="B60" s="96" t="s">
        <v>51</v>
      </c>
      <c r="C60" s="97">
        <v>2362.61</v>
      </c>
    </row>
    <row r="61" spans="2:5" x14ac:dyDescent="0.2">
      <c r="B61" s="94" t="s">
        <v>50</v>
      </c>
      <c r="C61" s="93">
        <v>2055.2800000000002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7239.56</v>
      </c>
      <c r="E65" s="92" t="s">
        <v>46</v>
      </c>
    </row>
    <row r="66" spans="2:9" x14ac:dyDescent="0.2">
      <c r="B66" s="2" t="s">
        <v>45</v>
      </c>
      <c r="D66" s="89">
        <v>7240.95</v>
      </c>
      <c r="E66" s="91" t="s">
        <v>10</v>
      </c>
      <c r="F66" s="87">
        <v>1.3506</v>
      </c>
    </row>
    <row r="67" spans="2:9" x14ac:dyDescent="0.2">
      <c r="B67" s="2" t="s">
        <v>44</v>
      </c>
      <c r="D67" s="89">
        <v>1476.97</v>
      </c>
      <c r="E67" s="91" t="s">
        <v>43</v>
      </c>
      <c r="F67" s="90">
        <v>146.91</v>
      </c>
    </row>
    <row r="68" spans="2:9" x14ac:dyDescent="0.2">
      <c r="B68" s="2" t="s">
        <v>42</v>
      </c>
      <c r="D68" s="89">
        <v>1496.73</v>
      </c>
      <c r="E68" s="88" t="s">
        <v>41</v>
      </c>
      <c r="F68" s="87">
        <v>1.1677999999999999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P9" sqref="P9:Q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45839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45839</v>
      </c>
      <c r="C9" s="44">
        <v>2499</v>
      </c>
      <c r="D9" s="43">
        <v>2509</v>
      </c>
      <c r="E9" s="42">
        <f t="shared" ref="E9:E31" si="0">AVERAGE(C9:D9)</f>
        <v>2504</v>
      </c>
      <c r="F9" s="44">
        <v>2499</v>
      </c>
      <c r="G9" s="43">
        <v>2509</v>
      </c>
      <c r="H9" s="42">
        <f t="shared" ref="H9:H31" si="1">AVERAGE(F9:G9)</f>
        <v>2504</v>
      </c>
      <c r="I9" s="44">
        <v>2500</v>
      </c>
      <c r="J9" s="43">
        <v>2510</v>
      </c>
      <c r="K9" s="42">
        <f t="shared" ref="K9:K31" si="2">AVERAGE(I9:J9)</f>
        <v>2505</v>
      </c>
      <c r="L9" s="50">
        <v>2509</v>
      </c>
      <c r="M9" s="49">
        <v>1.3754999999999999</v>
      </c>
      <c r="N9" s="51">
        <v>1.1814</v>
      </c>
      <c r="O9" s="48">
        <v>142.74</v>
      </c>
      <c r="P9" s="41">
        <f>D9/M9</f>
        <v>1824.0639767357325</v>
      </c>
      <c r="Q9" s="41">
        <f>G9/M9</f>
        <v>1824.0639767357325</v>
      </c>
      <c r="R9" s="47">
        <f t="shared" ref="R9:R31" si="3">L9/N9</f>
        <v>2123.7514812933809</v>
      </c>
      <c r="S9" s="46">
        <v>1.3763000000000001</v>
      </c>
    </row>
    <row r="10" spans="1:19" x14ac:dyDescent="0.2">
      <c r="B10" s="45">
        <v>45840</v>
      </c>
      <c r="C10" s="44">
        <v>2499</v>
      </c>
      <c r="D10" s="43">
        <v>2509</v>
      </c>
      <c r="E10" s="42">
        <f t="shared" si="0"/>
        <v>2504</v>
      </c>
      <c r="F10" s="44">
        <v>2499</v>
      </c>
      <c r="G10" s="43">
        <v>2509</v>
      </c>
      <c r="H10" s="42">
        <f t="shared" si="1"/>
        <v>2504</v>
      </c>
      <c r="I10" s="44">
        <v>2500</v>
      </c>
      <c r="J10" s="43">
        <v>2510</v>
      </c>
      <c r="K10" s="42">
        <f t="shared" si="2"/>
        <v>2505</v>
      </c>
      <c r="L10" s="50">
        <v>2509</v>
      </c>
      <c r="M10" s="49">
        <v>1.3663000000000001</v>
      </c>
      <c r="N10" s="49">
        <v>1.175</v>
      </c>
      <c r="O10" s="48">
        <v>144.19</v>
      </c>
      <c r="P10" s="41">
        <f t="shared" ref="P10:P31" si="4">D10/M10</f>
        <v>1836.3463368220741</v>
      </c>
      <c r="Q10" s="41">
        <f t="shared" ref="Q10:Q31" si="5">G10/M10</f>
        <v>1836.3463368220741</v>
      </c>
      <c r="R10" s="47">
        <f t="shared" si="3"/>
        <v>2135.3191489361702</v>
      </c>
      <c r="S10" s="46">
        <v>1.3671</v>
      </c>
    </row>
    <row r="11" spans="1:19" x14ac:dyDescent="0.2">
      <c r="B11" s="45">
        <v>45841</v>
      </c>
      <c r="C11" s="44">
        <v>2499</v>
      </c>
      <c r="D11" s="43">
        <v>2509</v>
      </c>
      <c r="E11" s="42">
        <f t="shared" si="0"/>
        <v>2504</v>
      </c>
      <c r="F11" s="44">
        <v>2499</v>
      </c>
      <c r="G11" s="43">
        <v>2509</v>
      </c>
      <c r="H11" s="42">
        <f t="shared" si="1"/>
        <v>2504</v>
      </c>
      <c r="I11" s="44">
        <v>2500</v>
      </c>
      <c r="J11" s="43">
        <v>2510</v>
      </c>
      <c r="K11" s="42">
        <f t="shared" si="2"/>
        <v>2505</v>
      </c>
      <c r="L11" s="50">
        <v>2509</v>
      </c>
      <c r="M11" s="49">
        <v>1.3657999999999999</v>
      </c>
      <c r="N11" s="49">
        <v>1.1785000000000001</v>
      </c>
      <c r="O11" s="48">
        <v>143.87</v>
      </c>
      <c r="P11" s="41">
        <f t="shared" si="4"/>
        <v>1837.0185971591743</v>
      </c>
      <c r="Q11" s="41">
        <f t="shared" si="5"/>
        <v>1837.0185971591743</v>
      </c>
      <c r="R11" s="47">
        <f t="shared" si="3"/>
        <v>2128.9775137887141</v>
      </c>
      <c r="S11" s="46">
        <v>1.3666</v>
      </c>
    </row>
    <row r="12" spans="1:19" x14ac:dyDescent="0.2">
      <c r="B12" s="45">
        <v>45842</v>
      </c>
      <c r="C12" s="44">
        <v>2499</v>
      </c>
      <c r="D12" s="43">
        <v>2509</v>
      </c>
      <c r="E12" s="42">
        <f t="shared" si="0"/>
        <v>2504</v>
      </c>
      <c r="F12" s="44">
        <v>2499</v>
      </c>
      <c r="G12" s="43">
        <v>2509</v>
      </c>
      <c r="H12" s="42">
        <f t="shared" si="1"/>
        <v>2504</v>
      </c>
      <c r="I12" s="44">
        <v>2500</v>
      </c>
      <c r="J12" s="43">
        <v>2510</v>
      </c>
      <c r="K12" s="42">
        <f t="shared" si="2"/>
        <v>2505</v>
      </c>
      <c r="L12" s="50">
        <v>2509</v>
      </c>
      <c r="M12" s="49">
        <v>1.3648</v>
      </c>
      <c r="N12" s="49">
        <v>1.1769000000000001</v>
      </c>
      <c r="O12" s="48">
        <v>144.4</v>
      </c>
      <c r="P12" s="41">
        <f t="shared" si="4"/>
        <v>1838.3645955451348</v>
      </c>
      <c r="Q12" s="41">
        <f t="shared" si="5"/>
        <v>1838.3645955451348</v>
      </c>
      <c r="R12" s="47">
        <f t="shared" si="3"/>
        <v>2131.8718667686294</v>
      </c>
      <c r="S12" s="46">
        <v>1.3657999999999999</v>
      </c>
    </row>
    <row r="13" spans="1:19" x14ac:dyDescent="0.2">
      <c r="B13" s="45">
        <v>45845</v>
      </c>
      <c r="C13" s="44">
        <v>2499</v>
      </c>
      <c r="D13" s="43">
        <v>2509</v>
      </c>
      <c r="E13" s="42">
        <f t="shared" si="0"/>
        <v>2504</v>
      </c>
      <c r="F13" s="44">
        <v>2499</v>
      </c>
      <c r="G13" s="43">
        <v>2509</v>
      </c>
      <c r="H13" s="42">
        <f t="shared" si="1"/>
        <v>2504</v>
      </c>
      <c r="I13" s="44">
        <v>2500</v>
      </c>
      <c r="J13" s="43">
        <v>2510</v>
      </c>
      <c r="K13" s="42">
        <f t="shared" si="2"/>
        <v>2505</v>
      </c>
      <c r="L13" s="50">
        <v>2509</v>
      </c>
      <c r="M13" s="49">
        <v>1.3615999999999999</v>
      </c>
      <c r="N13" s="49">
        <v>1.173</v>
      </c>
      <c r="O13" s="48">
        <v>145.5</v>
      </c>
      <c r="P13" s="41">
        <f t="shared" si="4"/>
        <v>1842.6850763807286</v>
      </c>
      <c r="Q13" s="41">
        <f t="shared" si="5"/>
        <v>1842.6850763807286</v>
      </c>
      <c r="R13" s="47">
        <f t="shared" si="3"/>
        <v>2138.9599317988063</v>
      </c>
      <c r="S13" s="46">
        <v>1.3626</v>
      </c>
    </row>
    <row r="14" spans="1:19" x14ac:dyDescent="0.2">
      <c r="B14" s="45">
        <v>45846</v>
      </c>
      <c r="C14" s="44">
        <v>2499</v>
      </c>
      <c r="D14" s="43">
        <v>2509</v>
      </c>
      <c r="E14" s="42">
        <f t="shared" si="0"/>
        <v>2504</v>
      </c>
      <c r="F14" s="44">
        <v>2499</v>
      </c>
      <c r="G14" s="43">
        <v>2509</v>
      </c>
      <c r="H14" s="42">
        <f t="shared" si="1"/>
        <v>2504</v>
      </c>
      <c r="I14" s="44">
        <v>2500</v>
      </c>
      <c r="J14" s="43">
        <v>2510</v>
      </c>
      <c r="K14" s="42">
        <f t="shared" si="2"/>
        <v>2505</v>
      </c>
      <c r="L14" s="50">
        <v>2509</v>
      </c>
      <c r="M14" s="49">
        <v>1.3573</v>
      </c>
      <c r="N14" s="49">
        <v>1.1721999999999999</v>
      </c>
      <c r="O14" s="48">
        <v>146.6</v>
      </c>
      <c r="P14" s="41">
        <f t="shared" si="4"/>
        <v>1848.5228026228542</v>
      </c>
      <c r="Q14" s="41">
        <f t="shared" si="5"/>
        <v>1848.5228026228542</v>
      </c>
      <c r="R14" s="47">
        <f t="shared" si="3"/>
        <v>2140.4197235966562</v>
      </c>
      <c r="S14" s="46">
        <v>1.3583000000000001</v>
      </c>
    </row>
    <row r="15" spans="1:19" x14ac:dyDescent="0.2">
      <c r="B15" s="45">
        <v>45847</v>
      </c>
      <c r="C15" s="44">
        <v>2499</v>
      </c>
      <c r="D15" s="43">
        <v>2509</v>
      </c>
      <c r="E15" s="42">
        <f t="shared" si="0"/>
        <v>2504</v>
      </c>
      <c r="F15" s="44">
        <v>2499</v>
      </c>
      <c r="G15" s="43">
        <v>2509</v>
      </c>
      <c r="H15" s="42">
        <f t="shared" si="1"/>
        <v>2504</v>
      </c>
      <c r="I15" s="44">
        <v>2500</v>
      </c>
      <c r="J15" s="43">
        <v>2510</v>
      </c>
      <c r="K15" s="42">
        <f t="shared" si="2"/>
        <v>2505</v>
      </c>
      <c r="L15" s="50">
        <v>2509</v>
      </c>
      <c r="M15" s="49">
        <v>1.3577999999999999</v>
      </c>
      <c r="N15" s="49">
        <v>1.1692</v>
      </c>
      <c r="O15" s="48">
        <v>146.77000000000001</v>
      </c>
      <c r="P15" s="41">
        <f t="shared" si="4"/>
        <v>1847.8420975106792</v>
      </c>
      <c r="Q15" s="41">
        <f t="shared" si="5"/>
        <v>1847.8420975106792</v>
      </c>
      <c r="R15" s="47">
        <f t="shared" si="3"/>
        <v>2145.9117345193295</v>
      </c>
      <c r="S15" s="46">
        <v>1.3588</v>
      </c>
    </row>
    <row r="16" spans="1:19" x14ac:dyDescent="0.2">
      <c r="B16" s="45">
        <v>45848</v>
      </c>
      <c r="C16" s="44">
        <v>2499</v>
      </c>
      <c r="D16" s="43">
        <v>2509</v>
      </c>
      <c r="E16" s="42">
        <f t="shared" si="0"/>
        <v>2504</v>
      </c>
      <c r="F16" s="44">
        <v>2499</v>
      </c>
      <c r="G16" s="43">
        <v>2509</v>
      </c>
      <c r="H16" s="42">
        <f t="shared" si="1"/>
        <v>2504</v>
      </c>
      <c r="I16" s="44">
        <v>2500</v>
      </c>
      <c r="J16" s="43">
        <v>2510</v>
      </c>
      <c r="K16" s="42">
        <f t="shared" si="2"/>
        <v>2505</v>
      </c>
      <c r="L16" s="50">
        <v>2509</v>
      </c>
      <c r="M16" s="49">
        <v>1.3581000000000001</v>
      </c>
      <c r="N16" s="49">
        <v>1.1712</v>
      </c>
      <c r="O16" s="48">
        <v>146.26</v>
      </c>
      <c r="P16" s="41">
        <f t="shared" si="4"/>
        <v>1847.4339150283483</v>
      </c>
      <c r="Q16" s="41">
        <f t="shared" si="5"/>
        <v>1847.4339150283483</v>
      </c>
      <c r="R16" s="47">
        <f t="shared" si="3"/>
        <v>2142.2472677595629</v>
      </c>
      <c r="S16" s="46">
        <v>1.3591</v>
      </c>
    </row>
    <row r="17" spans="2:19" x14ac:dyDescent="0.2">
      <c r="B17" s="45">
        <v>45849</v>
      </c>
      <c r="C17" s="44">
        <v>2499</v>
      </c>
      <c r="D17" s="43">
        <v>2509</v>
      </c>
      <c r="E17" s="42">
        <f t="shared" si="0"/>
        <v>2504</v>
      </c>
      <c r="F17" s="44">
        <v>2499</v>
      </c>
      <c r="G17" s="43">
        <v>2509</v>
      </c>
      <c r="H17" s="42">
        <f t="shared" si="1"/>
        <v>2504</v>
      </c>
      <c r="I17" s="44">
        <v>2500</v>
      </c>
      <c r="J17" s="43">
        <v>2510</v>
      </c>
      <c r="K17" s="42">
        <f t="shared" si="2"/>
        <v>2505</v>
      </c>
      <c r="L17" s="50">
        <v>2509</v>
      </c>
      <c r="M17" s="49">
        <v>1.3503000000000001</v>
      </c>
      <c r="N17" s="49">
        <v>1.1688000000000001</v>
      </c>
      <c r="O17" s="48">
        <v>147.03</v>
      </c>
      <c r="P17" s="41">
        <f t="shared" si="4"/>
        <v>1858.1056061615936</v>
      </c>
      <c r="Q17" s="41">
        <f t="shared" si="5"/>
        <v>1858.1056061615936</v>
      </c>
      <c r="R17" s="47">
        <f t="shared" si="3"/>
        <v>2146.6461327857633</v>
      </c>
      <c r="S17" s="46">
        <v>1.3512999999999999</v>
      </c>
    </row>
    <row r="18" spans="2:19" x14ac:dyDescent="0.2">
      <c r="B18" s="45">
        <v>45852</v>
      </c>
      <c r="C18" s="44">
        <v>2499</v>
      </c>
      <c r="D18" s="43">
        <v>2509</v>
      </c>
      <c r="E18" s="42">
        <f t="shared" si="0"/>
        <v>2504</v>
      </c>
      <c r="F18" s="44">
        <v>2499</v>
      </c>
      <c r="G18" s="43">
        <v>2509</v>
      </c>
      <c r="H18" s="42">
        <f t="shared" si="1"/>
        <v>2504</v>
      </c>
      <c r="I18" s="44">
        <v>2500</v>
      </c>
      <c r="J18" s="43">
        <v>2510</v>
      </c>
      <c r="K18" s="42">
        <f t="shared" si="2"/>
        <v>2505</v>
      </c>
      <c r="L18" s="50">
        <v>2509</v>
      </c>
      <c r="M18" s="49">
        <v>1.3483000000000001</v>
      </c>
      <c r="N18" s="49">
        <v>1.1689000000000001</v>
      </c>
      <c r="O18" s="48">
        <v>147.41999999999999</v>
      </c>
      <c r="P18" s="41">
        <f t="shared" si="4"/>
        <v>1860.8618260031149</v>
      </c>
      <c r="Q18" s="41">
        <f t="shared" si="5"/>
        <v>1860.8618260031149</v>
      </c>
      <c r="R18" s="47">
        <f t="shared" si="3"/>
        <v>2146.4624860980407</v>
      </c>
      <c r="S18" s="46">
        <v>1.3493999999999999</v>
      </c>
    </row>
    <row r="19" spans="2:19" x14ac:dyDescent="0.2">
      <c r="B19" s="45">
        <v>45853</v>
      </c>
      <c r="C19" s="44">
        <v>2499</v>
      </c>
      <c r="D19" s="43">
        <v>2509</v>
      </c>
      <c r="E19" s="42">
        <f t="shared" si="0"/>
        <v>2504</v>
      </c>
      <c r="F19" s="44">
        <v>2499</v>
      </c>
      <c r="G19" s="43">
        <v>2509</v>
      </c>
      <c r="H19" s="42">
        <f t="shared" si="1"/>
        <v>2504</v>
      </c>
      <c r="I19" s="44">
        <v>2500</v>
      </c>
      <c r="J19" s="43">
        <v>2510</v>
      </c>
      <c r="K19" s="42">
        <f t="shared" si="2"/>
        <v>2505</v>
      </c>
      <c r="L19" s="50">
        <v>2509</v>
      </c>
      <c r="M19" s="49">
        <v>1.3444</v>
      </c>
      <c r="N19" s="49">
        <v>1.167</v>
      </c>
      <c r="O19" s="48">
        <v>147.91999999999999</v>
      </c>
      <c r="P19" s="41">
        <f t="shared" si="4"/>
        <v>1866.2600416542696</v>
      </c>
      <c r="Q19" s="41">
        <f t="shared" si="5"/>
        <v>1866.2600416542696</v>
      </c>
      <c r="R19" s="47">
        <f t="shared" si="3"/>
        <v>2149.9571550985434</v>
      </c>
      <c r="S19" s="46">
        <v>1.3454999999999999</v>
      </c>
    </row>
    <row r="20" spans="2:19" x14ac:dyDescent="0.2">
      <c r="B20" s="45">
        <v>45854</v>
      </c>
      <c r="C20" s="44">
        <v>2499</v>
      </c>
      <c r="D20" s="43">
        <v>2509</v>
      </c>
      <c r="E20" s="42">
        <f t="shared" si="0"/>
        <v>2504</v>
      </c>
      <c r="F20" s="44">
        <v>2499</v>
      </c>
      <c r="G20" s="43">
        <v>2509</v>
      </c>
      <c r="H20" s="42">
        <f t="shared" si="1"/>
        <v>2504</v>
      </c>
      <c r="I20" s="44">
        <v>2500</v>
      </c>
      <c r="J20" s="43">
        <v>2510</v>
      </c>
      <c r="K20" s="42">
        <f t="shared" si="2"/>
        <v>2505</v>
      </c>
      <c r="L20" s="50">
        <v>2509</v>
      </c>
      <c r="M20" s="49">
        <v>1.3401000000000001</v>
      </c>
      <c r="N20" s="49">
        <v>1.1603000000000001</v>
      </c>
      <c r="O20" s="48">
        <v>148.77000000000001</v>
      </c>
      <c r="P20" s="41">
        <f t="shared" si="4"/>
        <v>1872.2483396761436</v>
      </c>
      <c r="Q20" s="41">
        <f t="shared" si="5"/>
        <v>1872.2483396761436</v>
      </c>
      <c r="R20" s="47">
        <f t="shared" si="3"/>
        <v>2162.3718003964491</v>
      </c>
      <c r="S20" s="46">
        <v>1.3411999999999999</v>
      </c>
    </row>
    <row r="21" spans="2:19" x14ac:dyDescent="0.2">
      <c r="B21" s="45">
        <v>45855</v>
      </c>
      <c r="C21" s="44">
        <v>2499</v>
      </c>
      <c r="D21" s="43">
        <v>2509</v>
      </c>
      <c r="E21" s="42">
        <f t="shared" si="0"/>
        <v>2504</v>
      </c>
      <c r="F21" s="44">
        <v>2499</v>
      </c>
      <c r="G21" s="43">
        <v>2509</v>
      </c>
      <c r="H21" s="42">
        <f t="shared" si="1"/>
        <v>2504</v>
      </c>
      <c r="I21" s="44">
        <v>2500</v>
      </c>
      <c r="J21" s="43">
        <v>2510</v>
      </c>
      <c r="K21" s="42">
        <f t="shared" si="2"/>
        <v>2505</v>
      </c>
      <c r="L21" s="50">
        <v>2509</v>
      </c>
      <c r="M21" s="49">
        <v>1.3392999999999999</v>
      </c>
      <c r="N21" s="49">
        <v>1.1575</v>
      </c>
      <c r="O21" s="48">
        <v>148.77000000000001</v>
      </c>
      <c r="P21" s="41">
        <f t="shared" si="4"/>
        <v>1873.3666840887031</v>
      </c>
      <c r="Q21" s="41">
        <f t="shared" si="5"/>
        <v>1873.3666840887031</v>
      </c>
      <c r="R21" s="47">
        <f t="shared" si="3"/>
        <v>2167.6025917926568</v>
      </c>
      <c r="S21" s="46">
        <v>1.3404</v>
      </c>
    </row>
    <row r="22" spans="2:19" x14ac:dyDescent="0.2">
      <c r="B22" s="45">
        <v>45856</v>
      </c>
      <c r="C22" s="44">
        <v>2499</v>
      </c>
      <c r="D22" s="43">
        <v>2509</v>
      </c>
      <c r="E22" s="42">
        <f t="shared" si="0"/>
        <v>2504</v>
      </c>
      <c r="F22" s="44">
        <v>2499</v>
      </c>
      <c r="G22" s="43">
        <v>2509</v>
      </c>
      <c r="H22" s="42">
        <f t="shared" si="1"/>
        <v>2504</v>
      </c>
      <c r="I22" s="44">
        <v>2500</v>
      </c>
      <c r="J22" s="43">
        <v>2510</v>
      </c>
      <c r="K22" s="42">
        <f t="shared" si="2"/>
        <v>2505</v>
      </c>
      <c r="L22" s="50">
        <v>2509</v>
      </c>
      <c r="M22" s="49">
        <v>1.3456999999999999</v>
      </c>
      <c r="N22" s="49">
        <v>1.1645000000000001</v>
      </c>
      <c r="O22" s="48">
        <v>148.51</v>
      </c>
      <c r="P22" s="41">
        <f t="shared" si="4"/>
        <v>1864.4571598424614</v>
      </c>
      <c r="Q22" s="41">
        <f t="shared" si="5"/>
        <v>1864.4571598424614</v>
      </c>
      <c r="R22" s="47">
        <f t="shared" si="3"/>
        <v>2154.5727780163156</v>
      </c>
      <c r="S22" s="46">
        <v>1.3467</v>
      </c>
    </row>
    <row r="23" spans="2:19" x14ac:dyDescent="0.2">
      <c r="B23" s="45">
        <v>45859</v>
      </c>
      <c r="C23" s="44">
        <v>2499</v>
      </c>
      <c r="D23" s="43">
        <v>2509</v>
      </c>
      <c r="E23" s="42">
        <f t="shared" si="0"/>
        <v>2504</v>
      </c>
      <c r="F23" s="44">
        <v>2499</v>
      </c>
      <c r="G23" s="43">
        <v>2509</v>
      </c>
      <c r="H23" s="42">
        <f t="shared" si="1"/>
        <v>2504</v>
      </c>
      <c r="I23" s="44">
        <v>2500</v>
      </c>
      <c r="J23" s="43">
        <v>2510</v>
      </c>
      <c r="K23" s="42">
        <f t="shared" si="2"/>
        <v>2505</v>
      </c>
      <c r="L23" s="50">
        <v>2509</v>
      </c>
      <c r="M23" s="49">
        <v>1.3478000000000001</v>
      </c>
      <c r="N23" s="49">
        <v>1.1668000000000001</v>
      </c>
      <c r="O23" s="48">
        <v>147.55000000000001</v>
      </c>
      <c r="P23" s="41">
        <f t="shared" si="4"/>
        <v>1861.5521590740464</v>
      </c>
      <c r="Q23" s="41">
        <f t="shared" si="5"/>
        <v>1861.5521590740464</v>
      </c>
      <c r="R23" s="47">
        <f t="shared" si="3"/>
        <v>2150.325677065478</v>
      </c>
      <c r="S23" s="46">
        <v>1.3488</v>
      </c>
    </row>
    <row r="24" spans="2:19" x14ac:dyDescent="0.2">
      <c r="B24" s="45">
        <v>45860</v>
      </c>
      <c r="C24" s="44">
        <v>2499</v>
      </c>
      <c r="D24" s="43">
        <v>2509</v>
      </c>
      <c r="E24" s="42">
        <f t="shared" si="0"/>
        <v>2504</v>
      </c>
      <c r="F24" s="44">
        <v>2499</v>
      </c>
      <c r="G24" s="43">
        <v>2509</v>
      </c>
      <c r="H24" s="42">
        <f t="shared" si="1"/>
        <v>2504</v>
      </c>
      <c r="I24" s="44">
        <v>2500</v>
      </c>
      <c r="J24" s="43">
        <v>2510</v>
      </c>
      <c r="K24" s="42">
        <f t="shared" si="2"/>
        <v>2505</v>
      </c>
      <c r="L24" s="50">
        <v>2509</v>
      </c>
      <c r="M24" s="49">
        <v>1.3486</v>
      </c>
      <c r="N24" s="49">
        <v>1.1701999999999999</v>
      </c>
      <c r="O24" s="48">
        <v>147.19999999999999</v>
      </c>
      <c r="P24" s="41">
        <f t="shared" si="4"/>
        <v>1860.4478718671214</v>
      </c>
      <c r="Q24" s="41">
        <f t="shared" si="5"/>
        <v>1860.4478718671214</v>
      </c>
      <c r="R24" s="47">
        <f t="shared" si="3"/>
        <v>2144.0779353956591</v>
      </c>
      <c r="S24" s="46">
        <v>1.3496999999999999</v>
      </c>
    </row>
    <row r="25" spans="2:19" x14ac:dyDescent="0.2">
      <c r="B25" s="45">
        <v>45861</v>
      </c>
      <c r="C25" s="44">
        <v>2499</v>
      </c>
      <c r="D25" s="43">
        <v>2509</v>
      </c>
      <c r="E25" s="42">
        <f t="shared" si="0"/>
        <v>2504</v>
      </c>
      <c r="F25" s="44">
        <v>2499</v>
      </c>
      <c r="G25" s="43">
        <v>2509</v>
      </c>
      <c r="H25" s="42">
        <f t="shared" si="1"/>
        <v>2504</v>
      </c>
      <c r="I25" s="44">
        <v>2500</v>
      </c>
      <c r="J25" s="43">
        <v>2510</v>
      </c>
      <c r="K25" s="42">
        <f t="shared" si="2"/>
        <v>2505</v>
      </c>
      <c r="L25" s="50">
        <v>2509</v>
      </c>
      <c r="M25" s="49">
        <v>1.3540000000000001</v>
      </c>
      <c r="N25" s="49">
        <v>1.1726000000000001</v>
      </c>
      <c r="O25" s="48">
        <v>146.21</v>
      </c>
      <c r="P25" s="41">
        <f t="shared" si="4"/>
        <v>1853.0280649926144</v>
      </c>
      <c r="Q25" s="41">
        <f t="shared" si="5"/>
        <v>1853.0280649926144</v>
      </c>
      <c r="R25" s="47">
        <f t="shared" si="3"/>
        <v>2139.6895787139688</v>
      </c>
      <c r="S25" s="46">
        <v>1.3551</v>
      </c>
    </row>
    <row r="26" spans="2:19" x14ac:dyDescent="0.2">
      <c r="B26" s="45">
        <v>45862</v>
      </c>
      <c r="C26" s="44">
        <v>2499</v>
      </c>
      <c r="D26" s="43">
        <v>2509</v>
      </c>
      <c r="E26" s="42">
        <f t="shared" si="0"/>
        <v>2504</v>
      </c>
      <c r="F26" s="44">
        <v>2499</v>
      </c>
      <c r="G26" s="43">
        <v>2509</v>
      </c>
      <c r="H26" s="42">
        <f t="shared" si="1"/>
        <v>2504</v>
      </c>
      <c r="I26" s="44">
        <v>2500</v>
      </c>
      <c r="J26" s="43">
        <v>2510</v>
      </c>
      <c r="K26" s="42">
        <f t="shared" si="2"/>
        <v>2505</v>
      </c>
      <c r="L26" s="50">
        <v>2509</v>
      </c>
      <c r="M26" s="49">
        <v>1.3552</v>
      </c>
      <c r="N26" s="49">
        <v>1.1758</v>
      </c>
      <c r="O26" s="48">
        <v>146.47999999999999</v>
      </c>
      <c r="P26" s="41">
        <f t="shared" si="4"/>
        <v>1851.3872491145219</v>
      </c>
      <c r="Q26" s="41">
        <f t="shared" si="5"/>
        <v>1851.3872491145219</v>
      </c>
      <c r="R26" s="47">
        <f t="shared" si="3"/>
        <v>2133.8663037931624</v>
      </c>
      <c r="S26" s="46">
        <v>1.3563000000000001</v>
      </c>
    </row>
    <row r="27" spans="2:19" x14ac:dyDescent="0.2">
      <c r="B27" s="45">
        <v>45863</v>
      </c>
      <c r="C27" s="44">
        <v>2499</v>
      </c>
      <c r="D27" s="43">
        <v>2509</v>
      </c>
      <c r="E27" s="42">
        <f t="shared" si="0"/>
        <v>2504</v>
      </c>
      <c r="F27" s="44">
        <v>2499</v>
      </c>
      <c r="G27" s="43">
        <v>2509</v>
      </c>
      <c r="H27" s="42">
        <f t="shared" si="1"/>
        <v>2504</v>
      </c>
      <c r="I27" s="44">
        <v>2500</v>
      </c>
      <c r="J27" s="43">
        <v>2510</v>
      </c>
      <c r="K27" s="42">
        <f t="shared" si="2"/>
        <v>2505</v>
      </c>
      <c r="L27" s="50">
        <v>2509</v>
      </c>
      <c r="M27" s="49">
        <v>1.3452</v>
      </c>
      <c r="N27" s="49">
        <v>1.1720999999999999</v>
      </c>
      <c r="O27" s="48">
        <v>147.68</v>
      </c>
      <c r="P27" s="41">
        <f t="shared" si="4"/>
        <v>1865.1501635444545</v>
      </c>
      <c r="Q27" s="41">
        <f t="shared" si="5"/>
        <v>1865.1501635444545</v>
      </c>
      <c r="R27" s="47">
        <f t="shared" si="3"/>
        <v>2140.6023376844983</v>
      </c>
      <c r="S27" s="46">
        <v>1.3463000000000001</v>
      </c>
    </row>
    <row r="28" spans="2:19" x14ac:dyDescent="0.2">
      <c r="B28" s="45">
        <v>45866</v>
      </c>
      <c r="C28" s="44">
        <v>2499</v>
      </c>
      <c r="D28" s="43">
        <v>2509</v>
      </c>
      <c r="E28" s="42">
        <f t="shared" si="0"/>
        <v>2504</v>
      </c>
      <c r="F28" s="44">
        <v>2499</v>
      </c>
      <c r="G28" s="43">
        <v>2509</v>
      </c>
      <c r="H28" s="42">
        <f t="shared" si="1"/>
        <v>2504</v>
      </c>
      <c r="I28" s="44">
        <v>2500</v>
      </c>
      <c r="J28" s="43">
        <v>2510</v>
      </c>
      <c r="K28" s="42">
        <f t="shared" si="2"/>
        <v>2505</v>
      </c>
      <c r="L28" s="50">
        <v>2509</v>
      </c>
      <c r="M28" s="49">
        <v>1.3428</v>
      </c>
      <c r="N28" s="49">
        <v>1.1652</v>
      </c>
      <c r="O28" s="48">
        <v>148.15</v>
      </c>
      <c r="P28" s="41">
        <f t="shared" si="4"/>
        <v>1868.4837652666072</v>
      </c>
      <c r="Q28" s="41">
        <f t="shared" si="5"/>
        <v>1868.4837652666072</v>
      </c>
      <c r="R28" s="47">
        <f t="shared" si="3"/>
        <v>2153.2784071404049</v>
      </c>
      <c r="S28" s="46">
        <v>1.3439000000000001</v>
      </c>
    </row>
    <row r="29" spans="2:19" x14ac:dyDescent="0.2">
      <c r="B29" s="45">
        <v>45867</v>
      </c>
      <c r="C29" s="44">
        <v>2499</v>
      </c>
      <c r="D29" s="43">
        <v>2509</v>
      </c>
      <c r="E29" s="42">
        <f t="shared" si="0"/>
        <v>2504</v>
      </c>
      <c r="F29" s="44">
        <v>2499</v>
      </c>
      <c r="G29" s="43">
        <v>2509</v>
      </c>
      <c r="H29" s="42">
        <f t="shared" si="1"/>
        <v>2504</v>
      </c>
      <c r="I29" s="44">
        <v>2500</v>
      </c>
      <c r="J29" s="43">
        <v>2510</v>
      </c>
      <c r="K29" s="42">
        <f t="shared" si="2"/>
        <v>2505</v>
      </c>
      <c r="L29" s="50">
        <v>2509</v>
      </c>
      <c r="M29" s="49">
        <v>1.3341000000000001</v>
      </c>
      <c r="N29" s="49">
        <v>1.1539999999999999</v>
      </c>
      <c r="O29" s="48">
        <v>148.72</v>
      </c>
      <c r="P29" s="41">
        <f t="shared" si="4"/>
        <v>1880.6686155460609</v>
      </c>
      <c r="Q29" s="41">
        <f t="shared" si="5"/>
        <v>1880.6686155460609</v>
      </c>
      <c r="R29" s="47">
        <f t="shared" si="3"/>
        <v>2174.1767764298097</v>
      </c>
      <c r="S29" s="46">
        <v>1.3351999999999999</v>
      </c>
    </row>
    <row r="30" spans="2:19" x14ac:dyDescent="0.2">
      <c r="B30" s="45">
        <v>45868</v>
      </c>
      <c r="C30" s="44">
        <v>2499</v>
      </c>
      <c r="D30" s="43">
        <v>2509</v>
      </c>
      <c r="E30" s="42">
        <f t="shared" si="0"/>
        <v>2504</v>
      </c>
      <c r="F30" s="44">
        <v>2499</v>
      </c>
      <c r="G30" s="43">
        <v>2509</v>
      </c>
      <c r="H30" s="42">
        <f t="shared" si="1"/>
        <v>2504</v>
      </c>
      <c r="I30" s="44">
        <v>2500</v>
      </c>
      <c r="J30" s="43">
        <v>2510</v>
      </c>
      <c r="K30" s="42">
        <f t="shared" si="2"/>
        <v>2505</v>
      </c>
      <c r="L30" s="50">
        <v>2509</v>
      </c>
      <c r="M30" s="49">
        <v>1.3372999999999999</v>
      </c>
      <c r="N30" s="49">
        <v>1.1531</v>
      </c>
      <c r="O30" s="48">
        <v>148.32</v>
      </c>
      <c r="P30" s="41">
        <f t="shared" si="4"/>
        <v>1876.1683990129366</v>
      </c>
      <c r="Q30" s="41">
        <f t="shared" si="5"/>
        <v>1876.1683990129366</v>
      </c>
      <c r="R30" s="47">
        <f t="shared" si="3"/>
        <v>2175.8737316798197</v>
      </c>
      <c r="S30" s="46">
        <v>1.3383</v>
      </c>
    </row>
    <row r="31" spans="2:19" x14ac:dyDescent="0.2">
      <c r="B31" s="45">
        <v>45869</v>
      </c>
      <c r="C31" s="44">
        <v>2499</v>
      </c>
      <c r="D31" s="43">
        <v>2509</v>
      </c>
      <c r="E31" s="42">
        <f t="shared" si="0"/>
        <v>2504</v>
      </c>
      <c r="F31" s="44">
        <v>2499</v>
      </c>
      <c r="G31" s="43">
        <v>2509</v>
      </c>
      <c r="H31" s="42">
        <f t="shared" si="1"/>
        <v>2504</v>
      </c>
      <c r="I31" s="44">
        <v>2500</v>
      </c>
      <c r="J31" s="43">
        <v>2510</v>
      </c>
      <c r="K31" s="42">
        <f t="shared" si="2"/>
        <v>2505</v>
      </c>
      <c r="L31" s="50">
        <v>2509</v>
      </c>
      <c r="M31" s="49">
        <v>1.3239000000000001</v>
      </c>
      <c r="N31" s="49">
        <v>1.145</v>
      </c>
      <c r="O31" s="48">
        <v>149.88</v>
      </c>
      <c r="P31" s="41">
        <f t="shared" si="4"/>
        <v>1895.1582445804063</v>
      </c>
      <c r="Q31" s="41">
        <f t="shared" si="5"/>
        <v>1895.1582445804063</v>
      </c>
      <c r="R31" s="47">
        <f t="shared" si="3"/>
        <v>2191.2663755458516</v>
      </c>
      <c r="S31" s="46">
        <v>1.3250999999999999</v>
      </c>
    </row>
    <row r="32" spans="2:19" x14ac:dyDescent="0.2">
      <c r="B32" s="40" t="s">
        <v>11</v>
      </c>
      <c r="C32" s="39">
        <f>ROUND(AVERAGE(C9:C31),2)</f>
        <v>2499</v>
      </c>
      <c r="D32" s="38">
        <f>ROUND(AVERAGE(D9:D31),2)</f>
        <v>2509</v>
      </c>
      <c r="E32" s="37">
        <f>ROUND(AVERAGE(C32:D32),2)</f>
        <v>2504</v>
      </c>
      <c r="F32" s="39">
        <f>ROUND(AVERAGE(F9:F31),2)</f>
        <v>2499</v>
      </c>
      <c r="G32" s="38">
        <f>ROUND(AVERAGE(G9:G31),2)</f>
        <v>2509</v>
      </c>
      <c r="H32" s="37">
        <f>ROUND(AVERAGE(F32:G32),2)</f>
        <v>2504</v>
      </c>
      <c r="I32" s="39">
        <f>ROUND(AVERAGE(I9:I31),2)</f>
        <v>2500</v>
      </c>
      <c r="J32" s="38">
        <f>ROUND(AVERAGE(J9:J31),2)</f>
        <v>2510</v>
      </c>
      <c r="K32" s="37">
        <f>ROUND(AVERAGE(I32:J32),2)</f>
        <v>2505</v>
      </c>
      <c r="L32" s="36">
        <f>ROUND(AVERAGE(L9:L31),2)</f>
        <v>2509</v>
      </c>
      <c r="M32" s="35">
        <f>ROUND(AVERAGE(M9:M31),4)</f>
        <v>1.3506</v>
      </c>
      <c r="N32" s="34">
        <f>ROUND(AVERAGE(N9:N31),4)</f>
        <v>1.1677999999999999</v>
      </c>
      <c r="O32" s="167">
        <f>ROUND(AVERAGE(O9:O31),2)</f>
        <v>146.91</v>
      </c>
      <c r="P32" s="33">
        <f>AVERAGE(P9:P31)</f>
        <v>1857.8096342708602</v>
      </c>
      <c r="Q32" s="33">
        <f>AVERAGE(Q9:Q31)</f>
        <v>1857.8096342708602</v>
      </c>
      <c r="R32" s="33">
        <f>AVERAGE(R9:R31)</f>
        <v>2148.6186406998982</v>
      </c>
      <c r="S32" s="32">
        <f>AVERAGE(S9:S31)</f>
        <v>1.3516434782608695</v>
      </c>
    </row>
    <row r="33" spans="2:19" x14ac:dyDescent="0.2">
      <c r="B33" s="31" t="s">
        <v>12</v>
      </c>
      <c r="C33" s="30">
        <f t="shared" ref="C33:S33" si="6">MAX(C9:C31)</f>
        <v>2499</v>
      </c>
      <c r="D33" s="29">
        <f t="shared" si="6"/>
        <v>2509</v>
      </c>
      <c r="E33" s="28">
        <f t="shared" si="6"/>
        <v>2504</v>
      </c>
      <c r="F33" s="30">
        <f t="shared" si="6"/>
        <v>2499</v>
      </c>
      <c r="G33" s="29">
        <f t="shared" si="6"/>
        <v>2509</v>
      </c>
      <c r="H33" s="28">
        <f t="shared" si="6"/>
        <v>2504</v>
      </c>
      <c r="I33" s="30">
        <f t="shared" si="6"/>
        <v>2500</v>
      </c>
      <c r="J33" s="29">
        <f t="shared" si="6"/>
        <v>2510</v>
      </c>
      <c r="K33" s="28">
        <f t="shared" si="6"/>
        <v>2505</v>
      </c>
      <c r="L33" s="27">
        <f t="shared" si="6"/>
        <v>2509</v>
      </c>
      <c r="M33" s="26">
        <f t="shared" si="6"/>
        <v>1.3754999999999999</v>
      </c>
      <c r="N33" s="25">
        <f t="shared" si="6"/>
        <v>1.1814</v>
      </c>
      <c r="O33" s="24">
        <f t="shared" si="6"/>
        <v>149.88</v>
      </c>
      <c r="P33" s="23">
        <f t="shared" si="6"/>
        <v>1895.1582445804063</v>
      </c>
      <c r="Q33" s="23">
        <f t="shared" si="6"/>
        <v>1895.1582445804063</v>
      </c>
      <c r="R33" s="23">
        <f t="shared" si="6"/>
        <v>2191.2663755458516</v>
      </c>
      <c r="S33" s="22">
        <f t="shared" si="6"/>
        <v>1.3763000000000001</v>
      </c>
    </row>
    <row r="34" spans="2:19" ht="13.5" thickBot="1" x14ac:dyDescent="0.25">
      <c r="B34" s="21" t="s">
        <v>13</v>
      </c>
      <c r="C34" s="20">
        <f t="shared" ref="C34:S34" si="7">MIN(C9:C31)</f>
        <v>2499</v>
      </c>
      <c r="D34" s="19">
        <f t="shared" si="7"/>
        <v>2509</v>
      </c>
      <c r="E34" s="18">
        <f t="shared" si="7"/>
        <v>2504</v>
      </c>
      <c r="F34" s="20">
        <f t="shared" si="7"/>
        <v>2499</v>
      </c>
      <c r="G34" s="19">
        <f t="shared" si="7"/>
        <v>2509</v>
      </c>
      <c r="H34" s="18">
        <f t="shared" si="7"/>
        <v>2504</v>
      </c>
      <c r="I34" s="20">
        <f t="shared" si="7"/>
        <v>2500</v>
      </c>
      <c r="J34" s="19">
        <f t="shared" si="7"/>
        <v>2510</v>
      </c>
      <c r="K34" s="18">
        <f t="shared" si="7"/>
        <v>2505</v>
      </c>
      <c r="L34" s="17">
        <f t="shared" si="7"/>
        <v>2509</v>
      </c>
      <c r="M34" s="16">
        <f t="shared" si="7"/>
        <v>1.3239000000000001</v>
      </c>
      <c r="N34" s="15">
        <f t="shared" si="7"/>
        <v>1.145</v>
      </c>
      <c r="O34" s="14">
        <f t="shared" si="7"/>
        <v>142.74</v>
      </c>
      <c r="P34" s="13">
        <f t="shared" si="7"/>
        <v>1824.0639767357325</v>
      </c>
      <c r="Q34" s="13">
        <f t="shared" si="7"/>
        <v>1824.0639767357325</v>
      </c>
      <c r="R34" s="13">
        <f t="shared" si="7"/>
        <v>2123.7514812933809</v>
      </c>
      <c r="S34" s="12">
        <f t="shared" si="7"/>
        <v>1.3250999999999999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Q22" sqref="Q2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45839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45839</v>
      </c>
      <c r="C9" s="44">
        <v>2390</v>
      </c>
      <c r="D9" s="43">
        <v>2400</v>
      </c>
      <c r="E9" s="42">
        <f t="shared" ref="E9:E31" si="0">AVERAGE(C9:D9)</f>
        <v>2395</v>
      </c>
      <c r="F9" s="44">
        <v>2390</v>
      </c>
      <c r="G9" s="43">
        <v>2400</v>
      </c>
      <c r="H9" s="42">
        <f t="shared" ref="H9:H31" si="1">AVERAGE(F9:G9)</f>
        <v>2395</v>
      </c>
      <c r="I9" s="44">
        <v>2390</v>
      </c>
      <c r="J9" s="43">
        <v>2400</v>
      </c>
      <c r="K9" s="42">
        <f t="shared" ref="K9:K31" si="2">AVERAGE(I9:J9)</f>
        <v>2395</v>
      </c>
      <c r="L9" s="50">
        <v>2400</v>
      </c>
      <c r="M9" s="49">
        <v>1.3754999999999999</v>
      </c>
      <c r="N9" s="51">
        <v>1.1814</v>
      </c>
      <c r="O9" s="48">
        <v>142.74</v>
      </c>
      <c r="P9" s="41">
        <f>D9/M9</f>
        <v>1744.8200654307525</v>
      </c>
      <c r="Q9" s="41">
        <f>G9/M9</f>
        <v>1744.8200654307525</v>
      </c>
      <c r="R9" s="47">
        <f t="shared" ref="R9:R31" si="3">L9/N9</f>
        <v>2031.4880650076182</v>
      </c>
      <c r="S9" s="46">
        <v>1.3763000000000001</v>
      </c>
    </row>
    <row r="10" spans="1:19" x14ac:dyDescent="0.2">
      <c r="B10" s="45">
        <v>45840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1.3663000000000001</v>
      </c>
      <c r="N10" s="49">
        <v>1.175</v>
      </c>
      <c r="O10" s="48">
        <v>144.19</v>
      </c>
      <c r="P10" s="41">
        <f t="shared" ref="P10:P31" si="4">D10/M10</f>
        <v>1756.5688355412426</v>
      </c>
      <c r="Q10" s="41">
        <f t="shared" ref="Q10:Q31" si="5">G10/M10</f>
        <v>1756.5688355412426</v>
      </c>
      <c r="R10" s="47">
        <f t="shared" si="3"/>
        <v>2042.5531914893616</v>
      </c>
      <c r="S10" s="46">
        <v>1.3671</v>
      </c>
    </row>
    <row r="11" spans="1:19" x14ac:dyDescent="0.2">
      <c r="B11" s="45">
        <v>45841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1.3657999999999999</v>
      </c>
      <c r="N11" s="49">
        <v>1.1785000000000001</v>
      </c>
      <c r="O11" s="48">
        <v>143.87</v>
      </c>
      <c r="P11" s="41">
        <f t="shared" si="4"/>
        <v>1757.2118904671256</v>
      </c>
      <c r="Q11" s="41">
        <f t="shared" si="5"/>
        <v>1757.2118904671256</v>
      </c>
      <c r="R11" s="47">
        <f t="shared" si="3"/>
        <v>2036.4870598218072</v>
      </c>
      <c r="S11" s="46">
        <v>1.3666</v>
      </c>
    </row>
    <row r="12" spans="1:19" x14ac:dyDescent="0.2">
      <c r="B12" s="45">
        <v>45842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1.3648</v>
      </c>
      <c r="N12" s="49">
        <v>1.1769000000000001</v>
      </c>
      <c r="O12" s="48">
        <v>144.4</v>
      </c>
      <c r="P12" s="41">
        <f t="shared" si="4"/>
        <v>1758.4994138335287</v>
      </c>
      <c r="Q12" s="41">
        <f t="shared" si="5"/>
        <v>1758.4994138335287</v>
      </c>
      <c r="R12" s="47">
        <f t="shared" si="3"/>
        <v>2039.2556716798367</v>
      </c>
      <c r="S12" s="46">
        <v>1.3657999999999999</v>
      </c>
    </row>
    <row r="13" spans="1:19" x14ac:dyDescent="0.2">
      <c r="B13" s="45">
        <v>45845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1.3615999999999999</v>
      </c>
      <c r="N13" s="49">
        <v>1.173</v>
      </c>
      <c r="O13" s="48">
        <v>145.5</v>
      </c>
      <c r="P13" s="41">
        <f t="shared" si="4"/>
        <v>1762.6321974148061</v>
      </c>
      <c r="Q13" s="41">
        <f t="shared" si="5"/>
        <v>1762.6321974148061</v>
      </c>
      <c r="R13" s="47">
        <f t="shared" si="3"/>
        <v>2046.0358056265984</v>
      </c>
      <c r="S13" s="46">
        <v>1.3626</v>
      </c>
    </row>
    <row r="14" spans="1:19" x14ac:dyDescent="0.2">
      <c r="B14" s="45">
        <v>45846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1.3573</v>
      </c>
      <c r="N14" s="49">
        <v>1.1721999999999999</v>
      </c>
      <c r="O14" s="48">
        <v>146.6</v>
      </c>
      <c r="P14" s="41">
        <f t="shared" si="4"/>
        <v>1768.2163117954765</v>
      </c>
      <c r="Q14" s="41">
        <f t="shared" si="5"/>
        <v>1768.2163117954765</v>
      </c>
      <c r="R14" s="47">
        <f t="shared" si="3"/>
        <v>2047.4321788090772</v>
      </c>
      <c r="S14" s="46">
        <v>1.3583000000000001</v>
      </c>
    </row>
    <row r="15" spans="1:19" x14ac:dyDescent="0.2">
      <c r="B15" s="45">
        <v>45847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1.3577999999999999</v>
      </c>
      <c r="N15" s="49">
        <v>1.1692</v>
      </c>
      <c r="O15" s="48">
        <v>146.77000000000001</v>
      </c>
      <c r="P15" s="41">
        <f t="shared" si="4"/>
        <v>1767.5651789659746</v>
      </c>
      <c r="Q15" s="41">
        <f t="shared" si="5"/>
        <v>1767.5651789659746</v>
      </c>
      <c r="R15" s="47">
        <f t="shared" si="3"/>
        <v>2052.6855969893945</v>
      </c>
      <c r="S15" s="46">
        <v>1.3588</v>
      </c>
    </row>
    <row r="16" spans="1:19" x14ac:dyDescent="0.2">
      <c r="B16" s="45">
        <v>45848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1.3581000000000001</v>
      </c>
      <c r="N16" s="49">
        <v>1.1712</v>
      </c>
      <c r="O16" s="48">
        <v>146.26</v>
      </c>
      <c r="P16" s="41">
        <f t="shared" si="4"/>
        <v>1767.1747294013694</v>
      </c>
      <c r="Q16" s="41">
        <f t="shared" si="5"/>
        <v>1767.1747294013694</v>
      </c>
      <c r="R16" s="47">
        <f t="shared" si="3"/>
        <v>2049.1803278688526</v>
      </c>
      <c r="S16" s="46">
        <v>1.3591</v>
      </c>
    </row>
    <row r="17" spans="2:19" x14ac:dyDescent="0.2">
      <c r="B17" s="45">
        <v>45849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1.3503000000000001</v>
      </c>
      <c r="N17" s="49">
        <v>1.1688000000000001</v>
      </c>
      <c r="O17" s="48">
        <v>147.03</v>
      </c>
      <c r="P17" s="41">
        <f t="shared" si="4"/>
        <v>1777.382803821373</v>
      </c>
      <c r="Q17" s="41">
        <f t="shared" si="5"/>
        <v>1777.382803821373</v>
      </c>
      <c r="R17" s="47">
        <f t="shared" si="3"/>
        <v>2053.3880903490758</v>
      </c>
      <c r="S17" s="46">
        <v>1.3512999999999999</v>
      </c>
    </row>
    <row r="18" spans="2:19" x14ac:dyDescent="0.2">
      <c r="B18" s="45">
        <v>45852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1.3483000000000001</v>
      </c>
      <c r="N18" s="49">
        <v>1.1689000000000001</v>
      </c>
      <c r="O18" s="48">
        <v>147.41999999999999</v>
      </c>
      <c r="P18" s="41">
        <f t="shared" si="4"/>
        <v>1780.0192835422383</v>
      </c>
      <c r="Q18" s="41">
        <f t="shared" si="5"/>
        <v>1780.0192835422383</v>
      </c>
      <c r="R18" s="47">
        <f t="shared" si="3"/>
        <v>2053.2124219351526</v>
      </c>
      <c r="S18" s="46">
        <v>1.3493999999999999</v>
      </c>
    </row>
    <row r="19" spans="2:19" x14ac:dyDescent="0.2">
      <c r="B19" s="45">
        <v>45853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1.3444</v>
      </c>
      <c r="N19" s="49">
        <v>1.167</v>
      </c>
      <c r="O19" s="48">
        <v>147.91999999999999</v>
      </c>
      <c r="P19" s="41">
        <f t="shared" si="4"/>
        <v>1785.1829812555786</v>
      </c>
      <c r="Q19" s="41">
        <f t="shared" si="5"/>
        <v>1785.1829812555786</v>
      </c>
      <c r="R19" s="47">
        <f t="shared" si="3"/>
        <v>2056.5552699228792</v>
      </c>
      <c r="S19" s="46">
        <v>1.3454999999999999</v>
      </c>
    </row>
    <row r="20" spans="2:19" x14ac:dyDescent="0.2">
      <c r="B20" s="45">
        <v>45854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1.3401000000000001</v>
      </c>
      <c r="N20" s="49">
        <v>1.1603000000000001</v>
      </c>
      <c r="O20" s="48">
        <v>148.77000000000001</v>
      </c>
      <c r="P20" s="41">
        <f t="shared" si="4"/>
        <v>1790.9111260353704</v>
      </c>
      <c r="Q20" s="41">
        <f t="shared" si="5"/>
        <v>1790.9111260353704</v>
      </c>
      <c r="R20" s="47">
        <f t="shared" si="3"/>
        <v>2068.4305782987158</v>
      </c>
      <c r="S20" s="46">
        <v>1.3411999999999999</v>
      </c>
    </row>
    <row r="21" spans="2:19" x14ac:dyDescent="0.2">
      <c r="B21" s="45">
        <v>45855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1.3392999999999999</v>
      </c>
      <c r="N21" s="49">
        <v>1.1575</v>
      </c>
      <c r="O21" s="48">
        <v>148.77000000000001</v>
      </c>
      <c r="P21" s="41">
        <f t="shared" si="4"/>
        <v>1791.980885537221</v>
      </c>
      <c r="Q21" s="41">
        <f>G21/M21</f>
        <v>1791.980885537221</v>
      </c>
      <c r="R21" s="47">
        <f t="shared" si="3"/>
        <v>2073.4341252699783</v>
      </c>
      <c r="S21" s="46">
        <v>1.3404</v>
      </c>
    </row>
    <row r="22" spans="2:19" x14ac:dyDescent="0.2">
      <c r="B22" s="45">
        <v>45856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1.3456999999999999</v>
      </c>
      <c r="N22" s="49">
        <v>1.1645000000000001</v>
      </c>
      <c r="O22" s="48">
        <v>148.51</v>
      </c>
      <c r="P22" s="41">
        <f t="shared" si="4"/>
        <v>1783.458423125511</v>
      </c>
      <c r="Q22" s="41">
        <f t="shared" si="5"/>
        <v>1783.458423125511</v>
      </c>
      <c r="R22" s="47">
        <f t="shared" si="3"/>
        <v>2060.9703735508801</v>
      </c>
      <c r="S22" s="46">
        <v>1.3467</v>
      </c>
    </row>
    <row r="23" spans="2:19" x14ac:dyDescent="0.2">
      <c r="B23" s="45">
        <v>45859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1.3478000000000001</v>
      </c>
      <c r="N23" s="49">
        <v>1.1668000000000001</v>
      </c>
      <c r="O23" s="48">
        <v>147.55000000000001</v>
      </c>
      <c r="P23" s="41">
        <f t="shared" si="4"/>
        <v>1780.6796260572785</v>
      </c>
      <c r="Q23" s="41">
        <f t="shared" si="5"/>
        <v>1780.6796260572785</v>
      </c>
      <c r="R23" s="47">
        <f t="shared" si="3"/>
        <v>2056.907781967775</v>
      </c>
      <c r="S23" s="46">
        <v>1.3488</v>
      </c>
    </row>
    <row r="24" spans="2:19" x14ac:dyDescent="0.2">
      <c r="B24" s="45">
        <v>45860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1.3486</v>
      </c>
      <c r="N24" s="49">
        <v>1.1701999999999999</v>
      </c>
      <c r="O24" s="48">
        <v>147.19999999999999</v>
      </c>
      <c r="P24" s="41">
        <f t="shared" si="4"/>
        <v>1779.6233130654011</v>
      </c>
      <c r="Q24" s="41">
        <f t="shared" si="5"/>
        <v>1779.6233130654011</v>
      </c>
      <c r="R24" s="47">
        <f t="shared" si="3"/>
        <v>2050.9314647068877</v>
      </c>
      <c r="S24" s="46">
        <v>1.3496999999999999</v>
      </c>
    </row>
    <row r="25" spans="2:19" x14ac:dyDescent="0.2">
      <c r="B25" s="45">
        <v>45861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1.3540000000000001</v>
      </c>
      <c r="N25" s="49">
        <v>1.1726000000000001</v>
      </c>
      <c r="O25" s="48">
        <v>146.21</v>
      </c>
      <c r="P25" s="41">
        <f t="shared" si="4"/>
        <v>1772.5258493353026</v>
      </c>
      <c r="Q25" s="41">
        <f t="shared" si="5"/>
        <v>1772.5258493353026</v>
      </c>
      <c r="R25" s="47">
        <f t="shared" si="3"/>
        <v>2046.733754050827</v>
      </c>
      <c r="S25" s="46">
        <v>1.3551</v>
      </c>
    </row>
    <row r="26" spans="2:19" x14ac:dyDescent="0.2">
      <c r="B26" s="45">
        <v>45862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1.3552</v>
      </c>
      <c r="N26" s="49">
        <v>1.1758</v>
      </c>
      <c r="O26" s="48">
        <v>146.47999999999999</v>
      </c>
      <c r="P26" s="41">
        <f t="shared" si="4"/>
        <v>1770.956316410862</v>
      </c>
      <c r="Q26" s="41">
        <f t="shared" si="5"/>
        <v>1770.956316410862</v>
      </c>
      <c r="R26" s="47">
        <f t="shared" si="3"/>
        <v>2041.1634631740092</v>
      </c>
      <c r="S26" s="46">
        <v>1.3563000000000001</v>
      </c>
    </row>
    <row r="27" spans="2:19" x14ac:dyDescent="0.2">
      <c r="B27" s="45">
        <v>45863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1.3452</v>
      </c>
      <c r="N27" s="49">
        <v>1.1720999999999999</v>
      </c>
      <c r="O27" s="48">
        <v>147.68</v>
      </c>
      <c r="P27" s="41">
        <f>D27/M27</f>
        <v>1784.121320249777</v>
      </c>
      <c r="Q27" s="41">
        <f t="shared" si="5"/>
        <v>1784.121320249777</v>
      </c>
      <c r="R27" s="47">
        <f t="shared" si="3"/>
        <v>2047.6068594829794</v>
      </c>
      <c r="S27" s="46">
        <v>1.3463000000000001</v>
      </c>
    </row>
    <row r="28" spans="2:19" x14ac:dyDescent="0.2">
      <c r="B28" s="45">
        <v>45866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1.3428</v>
      </c>
      <c r="N28" s="49">
        <v>1.1652</v>
      </c>
      <c r="O28" s="48">
        <v>148.15</v>
      </c>
      <c r="P28" s="41">
        <f t="shared" si="4"/>
        <v>1787.3100983020554</v>
      </c>
      <c r="Q28" s="41">
        <f t="shared" si="5"/>
        <v>1787.3100983020554</v>
      </c>
      <c r="R28" s="47">
        <f t="shared" si="3"/>
        <v>2059.7322348094749</v>
      </c>
      <c r="S28" s="46">
        <v>1.3439000000000001</v>
      </c>
    </row>
    <row r="29" spans="2:19" x14ac:dyDescent="0.2">
      <c r="B29" s="45">
        <v>45867</v>
      </c>
      <c r="C29" s="44">
        <v>2390</v>
      </c>
      <c r="D29" s="43">
        <v>2400</v>
      </c>
      <c r="E29" s="42">
        <f t="shared" si="0"/>
        <v>2395</v>
      </c>
      <c r="F29" s="44">
        <v>2390</v>
      </c>
      <c r="G29" s="43">
        <v>2400</v>
      </c>
      <c r="H29" s="42">
        <f t="shared" si="1"/>
        <v>2395</v>
      </c>
      <c r="I29" s="44">
        <v>2390</v>
      </c>
      <c r="J29" s="43">
        <v>2400</v>
      </c>
      <c r="K29" s="42">
        <f t="shared" si="2"/>
        <v>2395</v>
      </c>
      <c r="L29" s="50">
        <v>2400</v>
      </c>
      <c r="M29" s="49">
        <v>1.3341000000000001</v>
      </c>
      <c r="N29" s="49">
        <v>1.1539999999999999</v>
      </c>
      <c r="O29" s="48">
        <v>148.72</v>
      </c>
      <c r="P29" s="41">
        <f t="shared" si="4"/>
        <v>1798.9655947829997</v>
      </c>
      <c r="Q29" s="41">
        <f t="shared" si="5"/>
        <v>1798.9655947829997</v>
      </c>
      <c r="R29" s="47">
        <f t="shared" si="3"/>
        <v>2079.7227036395147</v>
      </c>
      <c r="S29" s="46">
        <v>1.3351999999999999</v>
      </c>
    </row>
    <row r="30" spans="2:19" x14ac:dyDescent="0.2">
      <c r="B30" s="45">
        <v>45868</v>
      </c>
      <c r="C30" s="44">
        <v>2390</v>
      </c>
      <c r="D30" s="43">
        <v>2400</v>
      </c>
      <c r="E30" s="42">
        <f t="shared" si="0"/>
        <v>2395</v>
      </c>
      <c r="F30" s="44">
        <v>2390</v>
      </c>
      <c r="G30" s="43">
        <v>2400</v>
      </c>
      <c r="H30" s="42">
        <f t="shared" si="1"/>
        <v>2395</v>
      </c>
      <c r="I30" s="44">
        <v>2390</v>
      </c>
      <c r="J30" s="43">
        <v>2400</v>
      </c>
      <c r="K30" s="42">
        <f t="shared" si="2"/>
        <v>2395</v>
      </c>
      <c r="L30" s="50">
        <v>2400</v>
      </c>
      <c r="M30" s="49">
        <v>1.3372999999999999</v>
      </c>
      <c r="N30" s="49">
        <v>1.1531</v>
      </c>
      <c r="O30" s="48">
        <v>148.32</v>
      </c>
      <c r="P30" s="41">
        <f t="shared" si="4"/>
        <v>1794.6608838704853</v>
      </c>
      <c r="Q30" s="41">
        <f t="shared" si="5"/>
        <v>1794.6608838704853</v>
      </c>
      <c r="R30" s="47">
        <f t="shared" si="3"/>
        <v>2081.3459370392852</v>
      </c>
      <c r="S30" s="46">
        <v>1.3383</v>
      </c>
    </row>
    <row r="31" spans="2:19" x14ac:dyDescent="0.2">
      <c r="B31" s="45">
        <v>45869</v>
      </c>
      <c r="C31" s="44">
        <v>2390</v>
      </c>
      <c r="D31" s="43">
        <v>2400</v>
      </c>
      <c r="E31" s="42">
        <f t="shared" si="0"/>
        <v>2395</v>
      </c>
      <c r="F31" s="44">
        <v>2390</v>
      </c>
      <c r="G31" s="43">
        <v>2400</v>
      </c>
      <c r="H31" s="42">
        <f t="shared" si="1"/>
        <v>2395</v>
      </c>
      <c r="I31" s="44">
        <v>2390</v>
      </c>
      <c r="J31" s="43">
        <v>2400</v>
      </c>
      <c r="K31" s="42">
        <f t="shared" si="2"/>
        <v>2395</v>
      </c>
      <c r="L31" s="50">
        <v>2400</v>
      </c>
      <c r="M31" s="49">
        <v>1.3239000000000001</v>
      </c>
      <c r="N31" s="49">
        <v>1.145</v>
      </c>
      <c r="O31" s="48">
        <v>149.88</v>
      </c>
      <c r="P31" s="41">
        <f t="shared" si="4"/>
        <v>1812.825742125538</v>
      </c>
      <c r="Q31" s="41">
        <f t="shared" si="5"/>
        <v>1812.825742125538</v>
      </c>
      <c r="R31" s="47">
        <f t="shared" si="3"/>
        <v>2096.069868995633</v>
      </c>
      <c r="S31" s="46">
        <v>1.3250999999999999</v>
      </c>
    </row>
    <row r="32" spans="2:19" x14ac:dyDescent="0.2">
      <c r="B32" s="40" t="s">
        <v>11</v>
      </c>
      <c r="C32" s="39">
        <f>ROUND(AVERAGE(C9:C31),2)</f>
        <v>2390</v>
      </c>
      <c r="D32" s="38">
        <f>ROUND(AVERAGE(D9:D31),2)</f>
        <v>2400</v>
      </c>
      <c r="E32" s="37">
        <f>ROUND(AVERAGE(C32:D32),2)</f>
        <v>2395</v>
      </c>
      <c r="F32" s="39">
        <f>ROUND(AVERAGE(F9:F31),2)</f>
        <v>2390</v>
      </c>
      <c r="G32" s="38">
        <f>ROUND(AVERAGE(G9:G31),2)</f>
        <v>2400</v>
      </c>
      <c r="H32" s="37">
        <f>ROUND(AVERAGE(F32:G32),2)</f>
        <v>2395</v>
      </c>
      <c r="I32" s="39">
        <f>ROUND(AVERAGE(I9:I31),2)</f>
        <v>2390</v>
      </c>
      <c r="J32" s="38">
        <f>ROUND(AVERAGE(J9:J31),2)</f>
        <v>2400</v>
      </c>
      <c r="K32" s="37">
        <f>ROUND(AVERAGE(I32:J32),2)</f>
        <v>2395</v>
      </c>
      <c r="L32" s="36">
        <f>ROUND(AVERAGE(L9:L31),2)</f>
        <v>2400</v>
      </c>
      <c r="M32" s="35">
        <f>ROUND(AVERAGE(M9:M31),4)</f>
        <v>1.3506</v>
      </c>
      <c r="N32" s="34">
        <f>ROUND(AVERAGE(N9:N31),4)</f>
        <v>1.1677999999999999</v>
      </c>
      <c r="O32" s="167">
        <f>ROUND(AVERAGE(O9:O31),2)</f>
        <v>146.91</v>
      </c>
      <c r="P32" s="33">
        <f>AVERAGE(P9:P31)</f>
        <v>1777.099690015968</v>
      </c>
      <c r="Q32" s="33">
        <f>AVERAGE(Q9:Q31)</f>
        <v>1777.099690015968</v>
      </c>
      <c r="R32" s="33">
        <f>AVERAGE(R9:R31)</f>
        <v>2055.2749054124179</v>
      </c>
      <c r="S32" s="32">
        <f>AVERAGE(S9:S31)</f>
        <v>1.3516434782608695</v>
      </c>
    </row>
    <row r="33" spans="2:19" x14ac:dyDescent="0.2">
      <c r="B33" s="31" t="s">
        <v>12</v>
      </c>
      <c r="C33" s="30">
        <f t="shared" ref="C33:S33" si="6">MAX(C9:C31)</f>
        <v>2390</v>
      </c>
      <c r="D33" s="29">
        <f t="shared" si="6"/>
        <v>2400</v>
      </c>
      <c r="E33" s="28">
        <f t="shared" si="6"/>
        <v>2395</v>
      </c>
      <c r="F33" s="30">
        <f t="shared" si="6"/>
        <v>2390</v>
      </c>
      <c r="G33" s="29">
        <f t="shared" si="6"/>
        <v>2400</v>
      </c>
      <c r="H33" s="28">
        <f t="shared" si="6"/>
        <v>2395</v>
      </c>
      <c r="I33" s="30">
        <f t="shared" si="6"/>
        <v>2390</v>
      </c>
      <c r="J33" s="29">
        <f t="shared" si="6"/>
        <v>2400</v>
      </c>
      <c r="K33" s="28">
        <f t="shared" si="6"/>
        <v>2395</v>
      </c>
      <c r="L33" s="27">
        <f t="shared" si="6"/>
        <v>2400</v>
      </c>
      <c r="M33" s="26">
        <f t="shared" si="6"/>
        <v>1.3754999999999999</v>
      </c>
      <c r="N33" s="25">
        <f t="shared" si="6"/>
        <v>1.1814</v>
      </c>
      <c r="O33" s="24">
        <f t="shared" si="6"/>
        <v>149.88</v>
      </c>
      <c r="P33" s="23">
        <f t="shared" si="6"/>
        <v>1812.825742125538</v>
      </c>
      <c r="Q33" s="23">
        <f t="shared" si="6"/>
        <v>1812.825742125538</v>
      </c>
      <c r="R33" s="23">
        <f t="shared" si="6"/>
        <v>2096.069868995633</v>
      </c>
      <c r="S33" s="22">
        <f t="shared" si="6"/>
        <v>1.3763000000000001</v>
      </c>
    </row>
    <row r="34" spans="2:19" ht="13.5" thickBot="1" x14ac:dyDescent="0.25">
      <c r="B34" s="21" t="s">
        <v>13</v>
      </c>
      <c r="C34" s="20">
        <f t="shared" ref="C34:S34" si="7">MIN(C9:C31)</f>
        <v>2390</v>
      </c>
      <c r="D34" s="19">
        <f t="shared" si="7"/>
        <v>2400</v>
      </c>
      <c r="E34" s="18">
        <f t="shared" si="7"/>
        <v>2395</v>
      </c>
      <c r="F34" s="20">
        <f t="shared" si="7"/>
        <v>2390</v>
      </c>
      <c r="G34" s="19">
        <f t="shared" si="7"/>
        <v>2400</v>
      </c>
      <c r="H34" s="18">
        <f t="shared" si="7"/>
        <v>2395</v>
      </c>
      <c r="I34" s="20">
        <f t="shared" si="7"/>
        <v>2390</v>
      </c>
      <c r="J34" s="19">
        <f t="shared" si="7"/>
        <v>2400</v>
      </c>
      <c r="K34" s="18">
        <f t="shared" si="7"/>
        <v>2395</v>
      </c>
      <c r="L34" s="17">
        <f t="shared" si="7"/>
        <v>2400</v>
      </c>
      <c r="M34" s="16">
        <f t="shared" si="7"/>
        <v>1.3239000000000001</v>
      </c>
      <c r="N34" s="15">
        <f t="shared" si="7"/>
        <v>1.145</v>
      </c>
      <c r="O34" s="14">
        <f t="shared" si="7"/>
        <v>142.74</v>
      </c>
      <c r="P34" s="13">
        <f t="shared" si="7"/>
        <v>1744.8200654307525</v>
      </c>
      <c r="Q34" s="13">
        <f t="shared" si="7"/>
        <v>1744.8200654307525</v>
      </c>
      <c r="R34" s="13">
        <f t="shared" si="7"/>
        <v>2031.4880650076182</v>
      </c>
      <c r="S34" s="12">
        <f t="shared" si="7"/>
        <v>1.3250999999999999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V9" sqref="V9:W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45839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45839</v>
      </c>
      <c r="C9" s="44">
        <v>2603.5</v>
      </c>
      <c r="D9" s="43">
        <v>2604</v>
      </c>
      <c r="E9" s="42">
        <f t="shared" ref="E9:E31" si="0">AVERAGE(C9:D9)</f>
        <v>2603.75</v>
      </c>
      <c r="F9" s="44">
        <v>2604.5</v>
      </c>
      <c r="G9" s="43">
        <v>2605.5</v>
      </c>
      <c r="H9" s="42">
        <f t="shared" ref="H9:H31" si="1">AVERAGE(F9:G9)</f>
        <v>2605</v>
      </c>
      <c r="I9" s="44">
        <v>2635</v>
      </c>
      <c r="J9" s="43">
        <v>2640</v>
      </c>
      <c r="K9" s="42">
        <f t="shared" ref="K9:K31" si="2">AVERAGE(I9:J9)</f>
        <v>2637.5</v>
      </c>
      <c r="L9" s="44">
        <v>2663</v>
      </c>
      <c r="M9" s="43">
        <v>2668</v>
      </c>
      <c r="N9" s="42">
        <f t="shared" ref="N9:N31" si="3">AVERAGE(L9:M9)</f>
        <v>2665.5</v>
      </c>
      <c r="O9" s="44">
        <v>2683</v>
      </c>
      <c r="P9" s="43">
        <v>2688</v>
      </c>
      <c r="Q9" s="42">
        <f t="shared" ref="Q9:Q31" si="4">AVERAGE(O9:P9)</f>
        <v>2685.5</v>
      </c>
      <c r="R9" s="50">
        <v>2604</v>
      </c>
      <c r="S9" s="49">
        <v>1.3754999999999999</v>
      </c>
      <c r="T9" s="51">
        <v>1.1814</v>
      </c>
      <c r="U9" s="48">
        <v>142.74</v>
      </c>
      <c r="V9" s="41">
        <f>D9/S9</f>
        <v>1893.1297709923665</v>
      </c>
      <c r="W9" s="41">
        <f>G9/S9</f>
        <v>1894.2202835332607</v>
      </c>
      <c r="X9" s="47">
        <f t="shared" ref="X9:X31" si="5">R9/T9</f>
        <v>2204.1645505332658</v>
      </c>
      <c r="Y9" s="46">
        <v>1.3763000000000001</v>
      </c>
    </row>
    <row r="10" spans="1:25" x14ac:dyDescent="0.2">
      <c r="B10" s="45">
        <v>45840</v>
      </c>
      <c r="C10" s="44">
        <v>2601.5</v>
      </c>
      <c r="D10" s="43">
        <v>2602</v>
      </c>
      <c r="E10" s="42">
        <f t="shared" si="0"/>
        <v>2601.75</v>
      </c>
      <c r="F10" s="44">
        <v>2597</v>
      </c>
      <c r="G10" s="43">
        <v>2598</v>
      </c>
      <c r="H10" s="42">
        <f t="shared" si="1"/>
        <v>2597.5</v>
      </c>
      <c r="I10" s="44">
        <v>2633</v>
      </c>
      <c r="J10" s="43">
        <v>2638</v>
      </c>
      <c r="K10" s="42">
        <f t="shared" si="2"/>
        <v>2635.5</v>
      </c>
      <c r="L10" s="44">
        <v>2657</v>
      </c>
      <c r="M10" s="43">
        <v>2662</v>
      </c>
      <c r="N10" s="42">
        <f t="shared" si="3"/>
        <v>2659.5</v>
      </c>
      <c r="O10" s="44">
        <v>2677</v>
      </c>
      <c r="P10" s="43">
        <v>2682</v>
      </c>
      <c r="Q10" s="42">
        <f t="shared" si="4"/>
        <v>2679.5</v>
      </c>
      <c r="R10" s="50">
        <v>2602</v>
      </c>
      <c r="S10" s="49">
        <v>1.3663000000000001</v>
      </c>
      <c r="T10" s="49">
        <v>1.175</v>
      </c>
      <c r="U10" s="48">
        <v>144.19</v>
      </c>
      <c r="V10" s="41">
        <f t="shared" ref="V10:V31" si="6">D10/S10</f>
        <v>1904.4133791992972</v>
      </c>
      <c r="W10" s="41">
        <f t="shared" ref="W10:W31" si="7">G10/S10</f>
        <v>1901.4857644733952</v>
      </c>
      <c r="X10" s="47">
        <f t="shared" si="5"/>
        <v>2214.4680851063831</v>
      </c>
      <c r="Y10" s="46">
        <v>1.3671</v>
      </c>
    </row>
    <row r="11" spans="1:25" x14ac:dyDescent="0.2">
      <c r="B11" s="45">
        <v>45841</v>
      </c>
      <c r="C11" s="44">
        <v>2603.5</v>
      </c>
      <c r="D11" s="43">
        <v>2604</v>
      </c>
      <c r="E11" s="42">
        <f t="shared" si="0"/>
        <v>2603.75</v>
      </c>
      <c r="F11" s="44">
        <v>2608.5</v>
      </c>
      <c r="G11" s="43">
        <v>2609</v>
      </c>
      <c r="H11" s="42">
        <f t="shared" si="1"/>
        <v>2608.75</v>
      </c>
      <c r="I11" s="44">
        <v>2640</v>
      </c>
      <c r="J11" s="43">
        <v>2645</v>
      </c>
      <c r="K11" s="42">
        <f t="shared" si="2"/>
        <v>2642.5</v>
      </c>
      <c r="L11" s="44">
        <v>2665</v>
      </c>
      <c r="M11" s="43">
        <v>2670</v>
      </c>
      <c r="N11" s="42">
        <f t="shared" si="3"/>
        <v>2667.5</v>
      </c>
      <c r="O11" s="44">
        <v>2685</v>
      </c>
      <c r="P11" s="43">
        <v>2690</v>
      </c>
      <c r="Q11" s="42">
        <f t="shared" si="4"/>
        <v>2687.5</v>
      </c>
      <c r="R11" s="50">
        <v>2604</v>
      </c>
      <c r="S11" s="49">
        <v>1.3657999999999999</v>
      </c>
      <c r="T11" s="49">
        <v>1.1785000000000001</v>
      </c>
      <c r="U11" s="48">
        <v>143.87</v>
      </c>
      <c r="V11" s="41">
        <f t="shared" si="6"/>
        <v>1906.5749011568314</v>
      </c>
      <c r="W11" s="41">
        <f t="shared" si="7"/>
        <v>1910.2357592619712</v>
      </c>
      <c r="X11" s="47">
        <f t="shared" si="5"/>
        <v>2209.5884599066608</v>
      </c>
      <c r="Y11" s="46">
        <v>1.3666</v>
      </c>
    </row>
    <row r="12" spans="1:25" x14ac:dyDescent="0.2">
      <c r="B12" s="45">
        <v>45842</v>
      </c>
      <c r="C12" s="44">
        <v>2586</v>
      </c>
      <c r="D12" s="43">
        <v>2587</v>
      </c>
      <c r="E12" s="42">
        <f t="shared" si="0"/>
        <v>2586.5</v>
      </c>
      <c r="F12" s="44">
        <v>2590.5</v>
      </c>
      <c r="G12" s="43">
        <v>2591</v>
      </c>
      <c r="H12" s="42">
        <f t="shared" si="1"/>
        <v>2590.75</v>
      </c>
      <c r="I12" s="44">
        <v>2627</v>
      </c>
      <c r="J12" s="43">
        <v>2632</v>
      </c>
      <c r="K12" s="42">
        <f t="shared" si="2"/>
        <v>2629.5</v>
      </c>
      <c r="L12" s="44">
        <v>2652</v>
      </c>
      <c r="M12" s="43">
        <v>2657</v>
      </c>
      <c r="N12" s="42">
        <f t="shared" si="3"/>
        <v>2654.5</v>
      </c>
      <c r="O12" s="44">
        <v>2672</v>
      </c>
      <c r="P12" s="43">
        <v>2677</v>
      </c>
      <c r="Q12" s="42">
        <f t="shared" si="4"/>
        <v>2674.5</v>
      </c>
      <c r="R12" s="50">
        <v>2587</v>
      </c>
      <c r="S12" s="49">
        <v>1.3648</v>
      </c>
      <c r="T12" s="49">
        <v>1.1769000000000001</v>
      </c>
      <c r="U12" s="48">
        <v>144.4</v>
      </c>
      <c r="V12" s="41">
        <f t="shared" si="6"/>
        <v>1895.5158264947245</v>
      </c>
      <c r="W12" s="41">
        <f t="shared" si="7"/>
        <v>1898.4466588511136</v>
      </c>
      <c r="X12" s="47">
        <f t="shared" si="5"/>
        <v>2198.1476760982241</v>
      </c>
      <c r="Y12" s="46">
        <v>1.3657999999999999</v>
      </c>
    </row>
    <row r="13" spans="1:25" x14ac:dyDescent="0.2">
      <c r="B13" s="45">
        <v>45845</v>
      </c>
      <c r="C13" s="44">
        <v>2565.5</v>
      </c>
      <c r="D13" s="43">
        <v>2566</v>
      </c>
      <c r="E13" s="42">
        <f t="shared" si="0"/>
        <v>2565.75</v>
      </c>
      <c r="F13" s="44">
        <v>2564</v>
      </c>
      <c r="G13" s="43">
        <v>2564.5</v>
      </c>
      <c r="H13" s="42">
        <f t="shared" si="1"/>
        <v>2564.25</v>
      </c>
      <c r="I13" s="44">
        <v>2603</v>
      </c>
      <c r="J13" s="43">
        <v>2608</v>
      </c>
      <c r="K13" s="42">
        <f t="shared" si="2"/>
        <v>2605.5</v>
      </c>
      <c r="L13" s="44">
        <v>2635</v>
      </c>
      <c r="M13" s="43">
        <v>2640</v>
      </c>
      <c r="N13" s="42">
        <f t="shared" si="3"/>
        <v>2637.5</v>
      </c>
      <c r="O13" s="44">
        <v>2655</v>
      </c>
      <c r="P13" s="43">
        <v>2660</v>
      </c>
      <c r="Q13" s="42">
        <f t="shared" si="4"/>
        <v>2657.5</v>
      </c>
      <c r="R13" s="50">
        <v>2566</v>
      </c>
      <c r="S13" s="49">
        <v>1.3615999999999999</v>
      </c>
      <c r="T13" s="49">
        <v>1.173</v>
      </c>
      <c r="U13" s="48">
        <v>145.5</v>
      </c>
      <c r="V13" s="41">
        <f t="shared" si="6"/>
        <v>1884.5475910693303</v>
      </c>
      <c r="W13" s="41">
        <f t="shared" si="7"/>
        <v>1883.4459459459461</v>
      </c>
      <c r="X13" s="47">
        <f t="shared" si="5"/>
        <v>2187.5532821824381</v>
      </c>
      <c r="Y13" s="46">
        <v>1.3626</v>
      </c>
    </row>
    <row r="14" spans="1:25" x14ac:dyDescent="0.2">
      <c r="B14" s="45">
        <v>45846</v>
      </c>
      <c r="C14" s="44">
        <v>2585</v>
      </c>
      <c r="D14" s="43">
        <v>2587</v>
      </c>
      <c r="E14" s="42">
        <f t="shared" si="0"/>
        <v>2586</v>
      </c>
      <c r="F14" s="44">
        <v>2585</v>
      </c>
      <c r="G14" s="43">
        <v>2585.5</v>
      </c>
      <c r="H14" s="42">
        <f t="shared" si="1"/>
        <v>2585.25</v>
      </c>
      <c r="I14" s="44">
        <v>2623</v>
      </c>
      <c r="J14" s="43">
        <v>2628</v>
      </c>
      <c r="K14" s="42">
        <f t="shared" si="2"/>
        <v>2625.5</v>
      </c>
      <c r="L14" s="44">
        <v>2657</v>
      </c>
      <c r="M14" s="43">
        <v>2662</v>
      </c>
      <c r="N14" s="42">
        <f t="shared" si="3"/>
        <v>2659.5</v>
      </c>
      <c r="O14" s="44">
        <v>2677</v>
      </c>
      <c r="P14" s="43">
        <v>2682</v>
      </c>
      <c r="Q14" s="42">
        <f t="shared" si="4"/>
        <v>2679.5</v>
      </c>
      <c r="R14" s="50">
        <v>2587</v>
      </c>
      <c r="S14" s="49">
        <v>1.3573</v>
      </c>
      <c r="T14" s="49">
        <v>1.1721999999999999</v>
      </c>
      <c r="U14" s="48">
        <v>146.6</v>
      </c>
      <c r="V14" s="41">
        <f t="shared" si="6"/>
        <v>1905.9898327562073</v>
      </c>
      <c r="W14" s="41">
        <f t="shared" si="7"/>
        <v>1904.8846975613351</v>
      </c>
      <c r="X14" s="47">
        <f t="shared" si="5"/>
        <v>2206.961269407951</v>
      </c>
      <c r="Y14" s="46">
        <v>1.3583000000000001</v>
      </c>
    </row>
    <row r="15" spans="1:25" x14ac:dyDescent="0.2">
      <c r="B15" s="45">
        <v>45847</v>
      </c>
      <c r="C15" s="44">
        <v>2579.5</v>
      </c>
      <c r="D15" s="43">
        <v>2580</v>
      </c>
      <c r="E15" s="42">
        <f t="shared" si="0"/>
        <v>2579.75</v>
      </c>
      <c r="F15" s="44">
        <v>2579.5</v>
      </c>
      <c r="G15" s="43">
        <v>2580</v>
      </c>
      <c r="H15" s="42">
        <f t="shared" si="1"/>
        <v>2579.75</v>
      </c>
      <c r="I15" s="44">
        <v>2617</v>
      </c>
      <c r="J15" s="43">
        <v>2622</v>
      </c>
      <c r="K15" s="42">
        <f t="shared" si="2"/>
        <v>2619.5</v>
      </c>
      <c r="L15" s="44">
        <v>2650</v>
      </c>
      <c r="M15" s="43">
        <v>2655</v>
      </c>
      <c r="N15" s="42">
        <f t="shared" si="3"/>
        <v>2652.5</v>
      </c>
      <c r="O15" s="44">
        <v>2670</v>
      </c>
      <c r="P15" s="43">
        <v>2675</v>
      </c>
      <c r="Q15" s="42">
        <f t="shared" si="4"/>
        <v>2672.5</v>
      </c>
      <c r="R15" s="50">
        <v>2580</v>
      </c>
      <c r="S15" s="49">
        <v>1.3577999999999999</v>
      </c>
      <c r="T15" s="49">
        <v>1.1692</v>
      </c>
      <c r="U15" s="48">
        <v>146.77000000000001</v>
      </c>
      <c r="V15" s="41">
        <f t="shared" si="6"/>
        <v>1900.1325673884226</v>
      </c>
      <c r="W15" s="41">
        <f t="shared" si="7"/>
        <v>1900.1325673884226</v>
      </c>
      <c r="X15" s="47">
        <f t="shared" si="5"/>
        <v>2206.6370167635991</v>
      </c>
      <c r="Y15" s="46">
        <v>1.3588</v>
      </c>
    </row>
    <row r="16" spans="1:25" x14ac:dyDescent="0.2">
      <c r="B16" s="45">
        <v>45848</v>
      </c>
      <c r="C16" s="44">
        <v>2608.5</v>
      </c>
      <c r="D16" s="43">
        <v>2609</v>
      </c>
      <c r="E16" s="42">
        <f t="shared" si="0"/>
        <v>2608.75</v>
      </c>
      <c r="F16" s="44">
        <v>2610</v>
      </c>
      <c r="G16" s="43">
        <v>2611</v>
      </c>
      <c r="H16" s="42">
        <f t="shared" si="1"/>
        <v>2610.5</v>
      </c>
      <c r="I16" s="44">
        <v>2645</v>
      </c>
      <c r="J16" s="43">
        <v>2650</v>
      </c>
      <c r="K16" s="42">
        <f t="shared" si="2"/>
        <v>2647.5</v>
      </c>
      <c r="L16" s="44">
        <v>2680</v>
      </c>
      <c r="M16" s="43">
        <v>2685</v>
      </c>
      <c r="N16" s="42">
        <f t="shared" si="3"/>
        <v>2682.5</v>
      </c>
      <c r="O16" s="44">
        <v>2705</v>
      </c>
      <c r="P16" s="43">
        <v>2710</v>
      </c>
      <c r="Q16" s="42">
        <f t="shared" si="4"/>
        <v>2707.5</v>
      </c>
      <c r="R16" s="50">
        <v>2609</v>
      </c>
      <c r="S16" s="49">
        <v>1.3581000000000001</v>
      </c>
      <c r="T16" s="49">
        <v>1.1712</v>
      </c>
      <c r="U16" s="48">
        <v>146.26</v>
      </c>
      <c r="V16" s="41">
        <f t="shared" si="6"/>
        <v>1921.0661954200721</v>
      </c>
      <c r="W16" s="41">
        <f t="shared" si="7"/>
        <v>1922.5388410279065</v>
      </c>
      <c r="X16" s="47">
        <f t="shared" si="5"/>
        <v>2227.6297814207651</v>
      </c>
      <c r="Y16" s="46">
        <v>1.3591</v>
      </c>
    </row>
    <row r="17" spans="2:25" x14ac:dyDescent="0.2">
      <c r="B17" s="45">
        <v>45849</v>
      </c>
      <c r="C17" s="44">
        <v>2591</v>
      </c>
      <c r="D17" s="43">
        <v>2591.5</v>
      </c>
      <c r="E17" s="42">
        <f t="shared" si="0"/>
        <v>2591.25</v>
      </c>
      <c r="F17" s="44">
        <v>2592.5</v>
      </c>
      <c r="G17" s="43">
        <v>2593</v>
      </c>
      <c r="H17" s="42">
        <f t="shared" si="1"/>
        <v>2592.75</v>
      </c>
      <c r="I17" s="44">
        <v>2627</v>
      </c>
      <c r="J17" s="43">
        <v>2632</v>
      </c>
      <c r="K17" s="42">
        <f t="shared" si="2"/>
        <v>2629.5</v>
      </c>
      <c r="L17" s="44">
        <v>2657</v>
      </c>
      <c r="M17" s="43">
        <v>2662</v>
      </c>
      <c r="N17" s="42">
        <f t="shared" si="3"/>
        <v>2659.5</v>
      </c>
      <c r="O17" s="44">
        <v>2687</v>
      </c>
      <c r="P17" s="43">
        <v>2692</v>
      </c>
      <c r="Q17" s="42">
        <f t="shared" si="4"/>
        <v>2689.5</v>
      </c>
      <c r="R17" s="50">
        <v>2591.5</v>
      </c>
      <c r="S17" s="49">
        <v>1.3503000000000001</v>
      </c>
      <c r="T17" s="49">
        <v>1.1688000000000001</v>
      </c>
      <c r="U17" s="48">
        <v>147.03</v>
      </c>
      <c r="V17" s="41">
        <f t="shared" si="6"/>
        <v>1919.2031400429532</v>
      </c>
      <c r="W17" s="41">
        <f t="shared" si="7"/>
        <v>1920.3140042953416</v>
      </c>
      <c r="X17" s="47">
        <f t="shared" si="5"/>
        <v>2217.2313483915127</v>
      </c>
      <c r="Y17" s="46">
        <v>1.3512999999999999</v>
      </c>
    </row>
    <row r="18" spans="2:25" x14ac:dyDescent="0.2">
      <c r="B18" s="45">
        <v>45852</v>
      </c>
      <c r="C18" s="44">
        <v>2585.5</v>
      </c>
      <c r="D18" s="43">
        <v>2586</v>
      </c>
      <c r="E18" s="42">
        <f t="shared" si="0"/>
        <v>2585.75</v>
      </c>
      <c r="F18" s="44">
        <v>2584.5</v>
      </c>
      <c r="G18" s="43">
        <v>2585</v>
      </c>
      <c r="H18" s="42">
        <f t="shared" si="1"/>
        <v>2584.75</v>
      </c>
      <c r="I18" s="44">
        <v>2618</v>
      </c>
      <c r="J18" s="43">
        <v>2623</v>
      </c>
      <c r="K18" s="42">
        <f t="shared" si="2"/>
        <v>2620.5</v>
      </c>
      <c r="L18" s="44">
        <v>2648</v>
      </c>
      <c r="M18" s="43">
        <v>2653</v>
      </c>
      <c r="N18" s="42">
        <f t="shared" si="3"/>
        <v>2650.5</v>
      </c>
      <c r="O18" s="44">
        <v>2677</v>
      </c>
      <c r="P18" s="43">
        <v>2682</v>
      </c>
      <c r="Q18" s="42">
        <f t="shared" si="4"/>
        <v>2679.5</v>
      </c>
      <c r="R18" s="50">
        <v>2586</v>
      </c>
      <c r="S18" s="49">
        <v>1.3483000000000001</v>
      </c>
      <c r="T18" s="49">
        <v>1.1689000000000001</v>
      </c>
      <c r="U18" s="48">
        <v>147.41999999999999</v>
      </c>
      <c r="V18" s="41">
        <f t="shared" si="6"/>
        <v>1917.9707780167619</v>
      </c>
      <c r="W18" s="41">
        <f t="shared" si="7"/>
        <v>1917.2291033152858</v>
      </c>
      <c r="X18" s="47">
        <f t="shared" si="5"/>
        <v>2212.3363846351272</v>
      </c>
      <c r="Y18" s="46">
        <v>1.3493999999999999</v>
      </c>
    </row>
    <row r="19" spans="2:25" x14ac:dyDescent="0.2">
      <c r="B19" s="45">
        <v>45853</v>
      </c>
      <c r="C19" s="44">
        <v>2593.5</v>
      </c>
      <c r="D19" s="43">
        <v>2594</v>
      </c>
      <c r="E19" s="42">
        <f t="shared" si="0"/>
        <v>2593.75</v>
      </c>
      <c r="F19" s="44">
        <v>2595.5</v>
      </c>
      <c r="G19" s="43">
        <v>2596</v>
      </c>
      <c r="H19" s="42">
        <f t="shared" si="1"/>
        <v>2595.75</v>
      </c>
      <c r="I19" s="44">
        <v>2630</v>
      </c>
      <c r="J19" s="43">
        <v>2635</v>
      </c>
      <c r="K19" s="42">
        <f t="shared" si="2"/>
        <v>2632.5</v>
      </c>
      <c r="L19" s="44">
        <v>2660</v>
      </c>
      <c r="M19" s="43">
        <v>2665</v>
      </c>
      <c r="N19" s="42">
        <f t="shared" si="3"/>
        <v>2662.5</v>
      </c>
      <c r="O19" s="44">
        <v>2690</v>
      </c>
      <c r="P19" s="43">
        <v>2695</v>
      </c>
      <c r="Q19" s="42">
        <f t="shared" si="4"/>
        <v>2692.5</v>
      </c>
      <c r="R19" s="50">
        <v>2594</v>
      </c>
      <c r="S19" s="49">
        <v>1.3444</v>
      </c>
      <c r="T19" s="49">
        <v>1.167</v>
      </c>
      <c r="U19" s="48">
        <v>147.91999999999999</v>
      </c>
      <c r="V19" s="41">
        <f t="shared" si="6"/>
        <v>1929.4852722404046</v>
      </c>
      <c r="W19" s="41">
        <f t="shared" si="7"/>
        <v>1930.9729247247842</v>
      </c>
      <c r="X19" s="47">
        <f t="shared" si="5"/>
        <v>2222.7934875749784</v>
      </c>
      <c r="Y19" s="46">
        <v>1.3454999999999999</v>
      </c>
    </row>
    <row r="20" spans="2:25" x14ac:dyDescent="0.2">
      <c r="B20" s="45">
        <v>45854</v>
      </c>
      <c r="C20" s="44">
        <v>2567.5</v>
      </c>
      <c r="D20" s="43">
        <v>2568</v>
      </c>
      <c r="E20" s="42">
        <f t="shared" si="0"/>
        <v>2567.75</v>
      </c>
      <c r="F20" s="44">
        <v>2566</v>
      </c>
      <c r="G20" s="43">
        <v>2567</v>
      </c>
      <c r="H20" s="42">
        <f t="shared" si="1"/>
        <v>2566.5</v>
      </c>
      <c r="I20" s="44">
        <v>2603</v>
      </c>
      <c r="J20" s="43">
        <v>2608</v>
      </c>
      <c r="K20" s="42">
        <f t="shared" si="2"/>
        <v>2605.5</v>
      </c>
      <c r="L20" s="44">
        <v>2635</v>
      </c>
      <c r="M20" s="43">
        <v>2640</v>
      </c>
      <c r="N20" s="42">
        <f t="shared" si="3"/>
        <v>2637.5</v>
      </c>
      <c r="O20" s="44">
        <v>2665</v>
      </c>
      <c r="P20" s="43">
        <v>2670</v>
      </c>
      <c r="Q20" s="42">
        <f t="shared" si="4"/>
        <v>2667.5</v>
      </c>
      <c r="R20" s="50">
        <v>2568</v>
      </c>
      <c r="S20" s="49">
        <v>1.3401000000000001</v>
      </c>
      <c r="T20" s="49">
        <v>1.1603000000000001</v>
      </c>
      <c r="U20" s="48">
        <v>148.77000000000001</v>
      </c>
      <c r="V20" s="41">
        <f t="shared" si="6"/>
        <v>1916.2749048578464</v>
      </c>
      <c r="W20" s="41">
        <f t="shared" si="7"/>
        <v>1915.528691888665</v>
      </c>
      <c r="X20" s="47">
        <f t="shared" si="5"/>
        <v>2213.2207187796257</v>
      </c>
      <c r="Y20" s="46">
        <v>1.3411999999999999</v>
      </c>
    </row>
    <row r="21" spans="2:25" x14ac:dyDescent="0.2">
      <c r="B21" s="45">
        <v>45855</v>
      </c>
      <c r="C21" s="44">
        <v>2556.5</v>
      </c>
      <c r="D21" s="43">
        <v>2557</v>
      </c>
      <c r="E21" s="42">
        <f t="shared" si="0"/>
        <v>2556.75</v>
      </c>
      <c r="F21" s="44">
        <v>2560.5</v>
      </c>
      <c r="G21" s="43">
        <v>2561</v>
      </c>
      <c r="H21" s="42">
        <f t="shared" si="1"/>
        <v>2560.75</v>
      </c>
      <c r="I21" s="44">
        <v>2598</v>
      </c>
      <c r="J21" s="43">
        <v>2603</v>
      </c>
      <c r="K21" s="42">
        <f t="shared" si="2"/>
        <v>2600.5</v>
      </c>
      <c r="L21" s="44">
        <v>2630</v>
      </c>
      <c r="M21" s="43">
        <v>2635</v>
      </c>
      <c r="N21" s="42">
        <f t="shared" si="3"/>
        <v>2632.5</v>
      </c>
      <c r="O21" s="44">
        <v>2658</v>
      </c>
      <c r="P21" s="43">
        <v>2663</v>
      </c>
      <c r="Q21" s="42">
        <f t="shared" si="4"/>
        <v>2660.5</v>
      </c>
      <c r="R21" s="50">
        <v>2557</v>
      </c>
      <c r="S21" s="49">
        <v>1.3392999999999999</v>
      </c>
      <c r="T21" s="49">
        <v>1.1575</v>
      </c>
      <c r="U21" s="48">
        <v>148.77000000000001</v>
      </c>
      <c r="V21" s="41">
        <f t="shared" si="6"/>
        <v>1909.2063017994476</v>
      </c>
      <c r="W21" s="41">
        <f t="shared" si="7"/>
        <v>1912.1929366086763</v>
      </c>
      <c r="X21" s="47">
        <f t="shared" si="5"/>
        <v>2209.0712742980563</v>
      </c>
      <c r="Y21" s="46">
        <v>1.3404</v>
      </c>
    </row>
    <row r="22" spans="2:25" x14ac:dyDescent="0.2">
      <c r="B22" s="45">
        <v>45856</v>
      </c>
      <c r="C22" s="44">
        <v>2591</v>
      </c>
      <c r="D22" s="43">
        <v>2591.5</v>
      </c>
      <c r="E22" s="42">
        <f t="shared" si="0"/>
        <v>2591.25</v>
      </c>
      <c r="F22" s="44">
        <v>2595</v>
      </c>
      <c r="G22" s="43">
        <v>2596</v>
      </c>
      <c r="H22" s="42">
        <f t="shared" si="1"/>
        <v>2595.5</v>
      </c>
      <c r="I22" s="44">
        <v>2635</v>
      </c>
      <c r="J22" s="43">
        <v>2640</v>
      </c>
      <c r="K22" s="42">
        <f t="shared" si="2"/>
        <v>2637.5</v>
      </c>
      <c r="L22" s="44">
        <v>2668</v>
      </c>
      <c r="M22" s="43">
        <v>2673</v>
      </c>
      <c r="N22" s="42">
        <f t="shared" si="3"/>
        <v>2670.5</v>
      </c>
      <c r="O22" s="44">
        <v>2697</v>
      </c>
      <c r="P22" s="43">
        <v>2702</v>
      </c>
      <c r="Q22" s="42">
        <f t="shared" si="4"/>
        <v>2699.5</v>
      </c>
      <c r="R22" s="50">
        <v>2591.5</v>
      </c>
      <c r="S22" s="49">
        <v>1.3456999999999999</v>
      </c>
      <c r="T22" s="49">
        <v>1.1645000000000001</v>
      </c>
      <c r="U22" s="48">
        <v>148.51</v>
      </c>
      <c r="V22" s="41">
        <f t="shared" si="6"/>
        <v>1925.7635431374008</v>
      </c>
      <c r="W22" s="41">
        <f t="shared" si="7"/>
        <v>1929.107527680761</v>
      </c>
      <c r="X22" s="47">
        <f t="shared" si="5"/>
        <v>2225.4186346071274</v>
      </c>
      <c r="Y22" s="46">
        <v>1.3467</v>
      </c>
    </row>
    <row r="23" spans="2:25" x14ac:dyDescent="0.2">
      <c r="B23" s="45">
        <v>45859</v>
      </c>
      <c r="C23" s="44">
        <v>2648.5</v>
      </c>
      <c r="D23" s="43">
        <v>2649</v>
      </c>
      <c r="E23" s="42">
        <f t="shared" si="0"/>
        <v>2648.75</v>
      </c>
      <c r="F23" s="44">
        <v>2644</v>
      </c>
      <c r="G23" s="43">
        <v>2646</v>
      </c>
      <c r="H23" s="42">
        <f t="shared" si="1"/>
        <v>2645</v>
      </c>
      <c r="I23" s="44">
        <v>2673</v>
      </c>
      <c r="J23" s="43">
        <v>2678</v>
      </c>
      <c r="K23" s="42">
        <f t="shared" si="2"/>
        <v>2675.5</v>
      </c>
      <c r="L23" s="44">
        <v>2703</v>
      </c>
      <c r="M23" s="43">
        <v>2708</v>
      </c>
      <c r="N23" s="42">
        <f t="shared" si="3"/>
        <v>2705.5</v>
      </c>
      <c r="O23" s="44">
        <v>2730</v>
      </c>
      <c r="P23" s="43">
        <v>2735</v>
      </c>
      <c r="Q23" s="42">
        <f t="shared" si="4"/>
        <v>2732.5</v>
      </c>
      <c r="R23" s="50">
        <v>2649</v>
      </c>
      <c r="S23" s="49">
        <v>1.3478000000000001</v>
      </c>
      <c r="T23" s="49">
        <v>1.1668000000000001</v>
      </c>
      <c r="U23" s="48">
        <v>147.55000000000001</v>
      </c>
      <c r="V23" s="41">
        <f t="shared" si="6"/>
        <v>1965.4251372607209</v>
      </c>
      <c r="W23" s="41">
        <f t="shared" si="7"/>
        <v>1963.1992877281493</v>
      </c>
      <c r="X23" s="47">
        <f t="shared" si="5"/>
        <v>2270.3119643469317</v>
      </c>
      <c r="Y23" s="46">
        <v>1.3488</v>
      </c>
    </row>
    <row r="24" spans="2:25" x14ac:dyDescent="0.2">
      <c r="B24" s="45">
        <v>45860</v>
      </c>
      <c r="C24" s="44">
        <v>2638</v>
      </c>
      <c r="D24" s="43">
        <v>2638.5</v>
      </c>
      <c r="E24" s="42">
        <f t="shared" si="0"/>
        <v>2638.25</v>
      </c>
      <c r="F24" s="44">
        <v>2638</v>
      </c>
      <c r="G24" s="43">
        <v>2640</v>
      </c>
      <c r="H24" s="42">
        <f t="shared" si="1"/>
        <v>2639</v>
      </c>
      <c r="I24" s="44">
        <v>2668</v>
      </c>
      <c r="J24" s="43">
        <v>2673</v>
      </c>
      <c r="K24" s="42">
        <f t="shared" si="2"/>
        <v>2670.5</v>
      </c>
      <c r="L24" s="44">
        <v>2702</v>
      </c>
      <c r="M24" s="43">
        <v>2707</v>
      </c>
      <c r="N24" s="42">
        <f t="shared" si="3"/>
        <v>2704.5</v>
      </c>
      <c r="O24" s="44">
        <v>2728</v>
      </c>
      <c r="P24" s="43">
        <v>2733</v>
      </c>
      <c r="Q24" s="42">
        <f t="shared" si="4"/>
        <v>2730.5</v>
      </c>
      <c r="R24" s="50">
        <v>2638.5</v>
      </c>
      <c r="S24" s="49">
        <v>1.3486</v>
      </c>
      <c r="T24" s="49">
        <v>1.1701999999999999</v>
      </c>
      <c r="U24" s="48">
        <v>147.19999999999999</v>
      </c>
      <c r="V24" s="41">
        <f t="shared" si="6"/>
        <v>1956.4733798012753</v>
      </c>
      <c r="W24" s="41">
        <f t="shared" si="7"/>
        <v>1957.5856443719413</v>
      </c>
      <c r="X24" s="47">
        <f t="shared" si="5"/>
        <v>2254.7427790121346</v>
      </c>
      <c r="Y24" s="46">
        <v>1.3496999999999999</v>
      </c>
    </row>
    <row r="25" spans="2:25" x14ac:dyDescent="0.2">
      <c r="B25" s="45">
        <v>45861</v>
      </c>
      <c r="C25" s="44">
        <v>2643</v>
      </c>
      <c r="D25" s="43">
        <v>2645</v>
      </c>
      <c r="E25" s="42">
        <f t="shared" si="0"/>
        <v>2644</v>
      </c>
      <c r="F25" s="44">
        <v>2646.5</v>
      </c>
      <c r="G25" s="43">
        <v>2647</v>
      </c>
      <c r="H25" s="42">
        <f t="shared" si="1"/>
        <v>2646.75</v>
      </c>
      <c r="I25" s="44">
        <v>2670</v>
      </c>
      <c r="J25" s="43">
        <v>2675</v>
      </c>
      <c r="K25" s="42">
        <f t="shared" si="2"/>
        <v>2672.5</v>
      </c>
      <c r="L25" s="44">
        <v>2692</v>
      </c>
      <c r="M25" s="43">
        <v>2697</v>
      </c>
      <c r="N25" s="42">
        <f t="shared" si="3"/>
        <v>2694.5</v>
      </c>
      <c r="O25" s="44">
        <v>2713</v>
      </c>
      <c r="P25" s="43">
        <v>2718</v>
      </c>
      <c r="Q25" s="42">
        <f t="shared" si="4"/>
        <v>2715.5</v>
      </c>
      <c r="R25" s="50">
        <v>2645</v>
      </c>
      <c r="S25" s="49">
        <v>1.3540000000000001</v>
      </c>
      <c r="T25" s="49">
        <v>1.1726000000000001</v>
      </c>
      <c r="U25" s="48">
        <v>146.21</v>
      </c>
      <c r="V25" s="41">
        <f t="shared" si="6"/>
        <v>1953.4711964549481</v>
      </c>
      <c r="W25" s="41">
        <f t="shared" si="7"/>
        <v>1954.9483013293943</v>
      </c>
      <c r="X25" s="47">
        <f t="shared" si="5"/>
        <v>2255.6711581101822</v>
      </c>
      <c r="Y25" s="46">
        <v>1.3551</v>
      </c>
    </row>
    <row r="26" spans="2:25" x14ac:dyDescent="0.2">
      <c r="B26" s="45">
        <v>45862</v>
      </c>
      <c r="C26" s="44">
        <v>2646</v>
      </c>
      <c r="D26" s="43">
        <v>2646.5</v>
      </c>
      <c r="E26" s="42">
        <f t="shared" si="0"/>
        <v>2646.25</v>
      </c>
      <c r="F26" s="44">
        <v>2648</v>
      </c>
      <c r="G26" s="43">
        <v>2648.5</v>
      </c>
      <c r="H26" s="42">
        <f t="shared" si="1"/>
        <v>2648.25</v>
      </c>
      <c r="I26" s="44">
        <v>2678</v>
      </c>
      <c r="J26" s="43">
        <v>2683</v>
      </c>
      <c r="K26" s="42">
        <f t="shared" si="2"/>
        <v>2680.5</v>
      </c>
      <c r="L26" s="44">
        <v>2700</v>
      </c>
      <c r="M26" s="43">
        <v>2705</v>
      </c>
      <c r="N26" s="42">
        <f t="shared" si="3"/>
        <v>2702.5</v>
      </c>
      <c r="O26" s="44">
        <v>2722</v>
      </c>
      <c r="P26" s="43">
        <v>2727</v>
      </c>
      <c r="Q26" s="42">
        <f t="shared" si="4"/>
        <v>2724.5</v>
      </c>
      <c r="R26" s="50">
        <v>2646.5</v>
      </c>
      <c r="S26" s="49">
        <v>1.3552</v>
      </c>
      <c r="T26" s="49">
        <v>1.1758</v>
      </c>
      <c r="U26" s="48">
        <v>146.47999999999999</v>
      </c>
      <c r="V26" s="41">
        <f t="shared" si="6"/>
        <v>1952.848288075561</v>
      </c>
      <c r="W26" s="41">
        <f t="shared" si="7"/>
        <v>1954.3240850059033</v>
      </c>
      <c r="X26" s="47">
        <f t="shared" si="5"/>
        <v>2250.8079605375065</v>
      </c>
      <c r="Y26" s="46">
        <v>1.3563000000000001</v>
      </c>
    </row>
    <row r="27" spans="2:25" x14ac:dyDescent="0.2">
      <c r="B27" s="45">
        <v>45863</v>
      </c>
      <c r="C27" s="44">
        <v>2656.5</v>
      </c>
      <c r="D27" s="43">
        <v>2657</v>
      </c>
      <c r="E27" s="42">
        <f t="shared" si="0"/>
        <v>2656.75</v>
      </c>
      <c r="F27" s="44">
        <v>2655.5</v>
      </c>
      <c r="G27" s="43">
        <v>2656</v>
      </c>
      <c r="H27" s="42">
        <f t="shared" si="1"/>
        <v>2655.75</v>
      </c>
      <c r="I27" s="44">
        <v>2688</v>
      </c>
      <c r="J27" s="43">
        <v>2693</v>
      </c>
      <c r="K27" s="42">
        <f t="shared" si="2"/>
        <v>2690.5</v>
      </c>
      <c r="L27" s="44">
        <v>2710</v>
      </c>
      <c r="M27" s="43">
        <v>2715</v>
      </c>
      <c r="N27" s="42">
        <f t="shared" si="3"/>
        <v>2712.5</v>
      </c>
      <c r="O27" s="44">
        <v>2733</v>
      </c>
      <c r="P27" s="43">
        <v>2738</v>
      </c>
      <c r="Q27" s="42">
        <f t="shared" si="4"/>
        <v>2735.5</v>
      </c>
      <c r="R27" s="50">
        <v>2657</v>
      </c>
      <c r="S27" s="49">
        <v>1.3452</v>
      </c>
      <c r="T27" s="49">
        <v>1.1720999999999999</v>
      </c>
      <c r="U27" s="48">
        <v>147.68</v>
      </c>
      <c r="V27" s="41">
        <f t="shared" si="6"/>
        <v>1975.1709782931907</v>
      </c>
      <c r="W27" s="41">
        <f t="shared" si="7"/>
        <v>1974.4275944097533</v>
      </c>
      <c r="X27" s="47">
        <f t="shared" si="5"/>
        <v>2266.8714273526152</v>
      </c>
      <c r="Y27" s="46">
        <v>1.3463000000000001</v>
      </c>
    </row>
    <row r="28" spans="2:25" x14ac:dyDescent="0.2">
      <c r="B28" s="45">
        <v>45866</v>
      </c>
      <c r="C28" s="44">
        <v>2632</v>
      </c>
      <c r="D28" s="43">
        <v>2632.5</v>
      </c>
      <c r="E28" s="42">
        <f t="shared" si="0"/>
        <v>2632.25</v>
      </c>
      <c r="F28" s="44">
        <v>2631.5</v>
      </c>
      <c r="G28" s="43">
        <v>2632</v>
      </c>
      <c r="H28" s="42">
        <f t="shared" si="1"/>
        <v>2631.75</v>
      </c>
      <c r="I28" s="44">
        <v>2665</v>
      </c>
      <c r="J28" s="43">
        <v>2670</v>
      </c>
      <c r="K28" s="42">
        <f t="shared" si="2"/>
        <v>2667.5</v>
      </c>
      <c r="L28" s="44">
        <v>2688</v>
      </c>
      <c r="M28" s="43">
        <v>2693</v>
      </c>
      <c r="N28" s="42">
        <f t="shared" si="3"/>
        <v>2690.5</v>
      </c>
      <c r="O28" s="44">
        <v>2710</v>
      </c>
      <c r="P28" s="43">
        <v>2715</v>
      </c>
      <c r="Q28" s="42">
        <f t="shared" si="4"/>
        <v>2712.5</v>
      </c>
      <c r="R28" s="50">
        <v>2632.5</v>
      </c>
      <c r="S28" s="49">
        <v>1.3428</v>
      </c>
      <c r="T28" s="49">
        <v>1.1652</v>
      </c>
      <c r="U28" s="48">
        <v>148.15</v>
      </c>
      <c r="V28" s="41">
        <f t="shared" si="6"/>
        <v>1960.455764075067</v>
      </c>
      <c r="W28" s="41">
        <f t="shared" si="7"/>
        <v>1960.0834078045875</v>
      </c>
      <c r="X28" s="47">
        <f t="shared" si="5"/>
        <v>2259.2687950566428</v>
      </c>
      <c r="Y28" s="46">
        <v>1.3439000000000001</v>
      </c>
    </row>
    <row r="29" spans="2:25" x14ac:dyDescent="0.2">
      <c r="B29" s="45">
        <v>45867</v>
      </c>
      <c r="C29" s="44">
        <v>2607</v>
      </c>
      <c r="D29" s="43">
        <v>2609</v>
      </c>
      <c r="E29" s="42">
        <f t="shared" si="0"/>
        <v>2608</v>
      </c>
      <c r="F29" s="44">
        <v>2607</v>
      </c>
      <c r="G29" s="43">
        <v>2608</v>
      </c>
      <c r="H29" s="42">
        <f t="shared" si="1"/>
        <v>2607.5</v>
      </c>
      <c r="I29" s="44">
        <v>2652</v>
      </c>
      <c r="J29" s="43">
        <v>2657</v>
      </c>
      <c r="K29" s="42">
        <f t="shared" si="2"/>
        <v>2654.5</v>
      </c>
      <c r="L29" s="44">
        <v>2678</v>
      </c>
      <c r="M29" s="43">
        <v>2683</v>
      </c>
      <c r="N29" s="42">
        <f t="shared" si="3"/>
        <v>2680.5</v>
      </c>
      <c r="O29" s="44">
        <v>2703</v>
      </c>
      <c r="P29" s="43">
        <v>2708</v>
      </c>
      <c r="Q29" s="42">
        <f t="shared" si="4"/>
        <v>2705.5</v>
      </c>
      <c r="R29" s="50">
        <v>2609</v>
      </c>
      <c r="S29" s="49">
        <v>1.3341000000000001</v>
      </c>
      <c r="T29" s="49">
        <v>1.1539999999999999</v>
      </c>
      <c r="U29" s="48">
        <v>148.72</v>
      </c>
      <c r="V29" s="41">
        <f t="shared" si="6"/>
        <v>1955.6255153286859</v>
      </c>
      <c r="W29" s="41">
        <f t="shared" si="7"/>
        <v>1954.8759463308597</v>
      </c>
      <c r="X29" s="47">
        <f t="shared" si="5"/>
        <v>2260.8318890814558</v>
      </c>
      <c r="Y29" s="46">
        <v>1.3351999999999999</v>
      </c>
    </row>
    <row r="30" spans="2:25" x14ac:dyDescent="0.2">
      <c r="B30" s="45">
        <v>45868</v>
      </c>
      <c r="C30" s="44">
        <v>2610</v>
      </c>
      <c r="D30" s="43">
        <v>2611</v>
      </c>
      <c r="E30" s="42">
        <f t="shared" si="0"/>
        <v>2610.5</v>
      </c>
      <c r="F30" s="44">
        <v>2614</v>
      </c>
      <c r="G30" s="43">
        <v>2615</v>
      </c>
      <c r="H30" s="42">
        <f t="shared" si="1"/>
        <v>2614.5</v>
      </c>
      <c r="I30" s="44">
        <v>2658</v>
      </c>
      <c r="J30" s="43">
        <v>2663</v>
      </c>
      <c r="K30" s="42">
        <f t="shared" si="2"/>
        <v>2660.5</v>
      </c>
      <c r="L30" s="44">
        <v>2687</v>
      </c>
      <c r="M30" s="43">
        <v>2692</v>
      </c>
      <c r="N30" s="42">
        <f t="shared" si="3"/>
        <v>2689.5</v>
      </c>
      <c r="O30" s="44">
        <v>2712</v>
      </c>
      <c r="P30" s="43">
        <v>2717</v>
      </c>
      <c r="Q30" s="42">
        <f t="shared" si="4"/>
        <v>2714.5</v>
      </c>
      <c r="R30" s="50">
        <v>2611</v>
      </c>
      <c r="S30" s="49">
        <v>1.3372999999999999</v>
      </c>
      <c r="T30" s="49">
        <v>1.1531</v>
      </c>
      <c r="U30" s="48">
        <v>148.32</v>
      </c>
      <c r="V30" s="41">
        <f t="shared" si="6"/>
        <v>1952.4414865774322</v>
      </c>
      <c r="W30" s="41">
        <f t="shared" si="7"/>
        <v>1955.4325880505496</v>
      </c>
      <c r="X30" s="47">
        <f t="shared" si="5"/>
        <v>2264.3309340039891</v>
      </c>
      <c r="Y30" s="46">
        <v>1.3383</v>
      </c>
    </row>
    <row r="31" spans="2:25" x14ac:dyDescent="0.2">
      <c r="B31" s="45">
        <v>45869</v>
      </c>
      <c r="C31" s="44">
        <v>2579.5</v>
      </c>
      <c r="D31" s="43">
        <v>2580</v>
      </c>
      <c r="E31" s="42">
        <f t="shared" si="0"/>
        <v>2579.75</v>
      </c>
      <c r="F31" s="44">
        <v>2581</v>
      </c>
      <c r="G31" s="43">
        <v>2581.5</v>
      </c>
      <c r="H31" s="42">
        <f t="shared" si="1"/>
        <v>2581.25</v>
      </c>
      <c r="I31" s="44">
        <v>2625</v>
      </c>
      <c r="J31" s="43">
        <v>2630</v>
      </c>
      <c r="K31" s="42">
        <f t="shared" si="2"/>
        <v>2627.5</v>
      </c>
      <c r="L31" s="44">
        <v>2653</v>
      </c>
      <c r="M31" s="43">
        <v>2658</v>
      </c>
      <c r="N31" s="42">
        <f t="shared" si="3"/>
        <v>2655.5</v>
      </c>
      <c r="O31" s="44">
        <v>2675</v>
      </c>
      <c r="P31" s="43">
        <v>2680</v>
      </c>
      <c r="Q31" s="42">
        <f t="shared" si="4"/>
        <v>2677.5</v>
      </c>
      <c r="R31" s="50">
        <v>2580</v>
      </c>
      <c r="S31" s="49">
        <v>1.3239000000000001</v>
      </c>
      <c r="T31" s="49">
        <v>1.145</v>
      </c>
      <c r="U31" s="48">
        <v>149.88</v>
      </c>
      <c r="V31" s="41">
        <f t="shared" si="6"/>
        <v>1948.7876727849534</v>
      </c>
      <c r="W31" s="41">
        <f t="shared" si="7"/>
        <v>1949.920688873782</v>
      </c>
      <c r="X31" s="47">
        <f t="shared" si="5"/>
        <v>2253.2751091703058</v>
      </c>
      <c r="Y31" s="46">
        <v>1.3250999999999999</v>
      </c>
    </row>
    <row r="32" spans="2:25" x14ac:dyDescent="0.2">
      <c r="B32" s="40" t="s">
        <v>11</v>
      </c>
      <c r="C32" s="39">
        <f>ROUND(AVERAGE(C9:C31),2)</f>
        <v>2603.41</v>
      </c>
      <c r="D32" s="38">
        <f>ROUND(AVERAGE(D9:D31),2)</f>
        <v>2604.15</v>
      </c>
      <c r="E32" s="37">
        <f>ROUND(AVERAGE(C32:D32),2)</f>
        <v>2603.7800000000002</v>
      </c>
      <c r="F32" s="39">
        <f>ROUND(AVERAGE(F9:F31),2)</f>
        <v>2604.2800000000002</v>
      </c>
      <c r="G32" s="38">
        <f>ROUND(AVERAGE(G9:G31),2)</f>
        <v>2605.0700000000002</v>
      </c>
      <c r="H32" s="37">
        <f>ROUND(AVERAGE(F32:G32),2)</f>
        <v>2604.6799999999998</v>
      </c>
      <c r="I32" s="39">
        <f>ROUND(AVERAGE(I9:I31),2)</f>
        <v>2639.61</v>
      </c>
      <c r="J32" s="38">
        <f>ROUND(AVERAGE(J9:J31),2)</f>
        <v>2644.61</v>
      </c>
      <c r="K32" s="37">
        <f>ROUND(AVERAGE(I32:J32),2)</f>
        <v>2642.11</v>
      </c>
      <c r="L32" s="39">
        <f>ROUND(AVERAGE(L9:L31),2)</f>
        <v>2668.26</v>
      </c>
      <c r="M32" s="38">
        <f>ROUND(AVERAGE(M9:M31),2)</f>
        <v>2673.26</v>
      </c>
      <c r="N32" s="37">
        <f>ROUND(AVERAGE(L32:M32),2)</f>
        <v>2670.76</v>
      </c>
      <c r="O32" s="39">
        <f>ROUND(AVERAGE(O9:O31),2)</f>
        <v>2692.35</v>
      </c>
      <c r="P32" s="38">
        <f>ROUND(AVERAGE(P9:P31),2)</f>
        <v>2697.35</v>
      </c>
      <c r="Q32" s="37">
        <f>ROUND(AVERAGE(O32:P32),2)</f>
        <v>2694.85</v>
      </c>
      <c r="R32" s="36">
        <f>ROUND(AVERAGE(R9:R31),2)</f>
        <v>2604.15</v>
      </c>
      <c r="S32" s="35">
        <f>ROUND(AVERAGE(S9:S31),4)</f>
        <v>1.3506</v>
      </c>
      <c r="T32" s="34">
        <f>ROUND(AVERAGE(T9:T31),4)</f>
        <v>1.1677999999999999</v>
      </c>
      <c r="U32" s="167">
        <f>ROUND(AVERAGE(U9:U31),2)</f>
        <v>146.91</v>
      </c>
      <c r="V32" s="33">
        <f>AVERAGE(V9:V31)</f>
        <v>1928.2597140532127</v>
      </c>
      <c r="W32" s="33">
        <f>AVERAGE(W9:W31)</f>
        <v>1928.936228280947</v>
      </c>
      <c r="X32" s="33">
        <f>AVERAGE(X9:X31)</f>
        <v>2230.057999407717</v>
      </c>
      <c r="Y32" s="32">
        <f>AVERAGE(Y9:Y31)</f>
        <v>1.3516434782608695</v>
      </c>
    </row>
    <row r="33" spans="2:25" x14ac:dyDescent="0.2">
      <c r="B33" s="31" t="s">
        <v>12</v>
      </c>
      <c r="C33" s="30">
        <f t="shared" ref="C33:Y33" si="8">MAX(C9:C31)</f>
        <v>2656.5</v>
      </c>
      <c r="D33" s="29">
        <f t="shared" si="8"/>
        <v>2657</v>
      </c>
      <c r="E33" s="28">
        <f t="shared" si="8"/>
        <v>2656.75</v>
      </c>
      <c r="F33" s="30">
        <f t="shared" si="8"/>
        <v>2655.5</v>
      </c>
      <c r="G33" s="29">
        <f t="shared" si="8"/>
        <v>2656</v>
      </c>
      <c r="H33" s="28">
        <f t="shared" si="8"/>
        <v>2655.75</v>
      </c>
      <c r="I33" s="30">
        <f t="shared" si="8"/>
        <v>2688</v>
      </c>
      <c r="J33" s="29">
        <f t="shared" si="8"/>
        <v>2693</v>
      </c>
      <c r="K33" s="28">
        <f t="shared" si="8"/>
        <v>2690.5</v>
      </c>
      <c r="L33" s="30">
        <f t="shared" si="8"/>
        <v>2710</v>
      </c>
      <c r="M33" s="29">
        <f t="shared" si="8"/>
        <v>2715</v>
      </c>
      <c r="N33" s="28">
        <f t="shared" si="8"/>
        <v>2712.5</v>
      </c>
      <c r="O33" s="30">
        <f t="shared" si="8"/>
        <v>2733</v>
      </c>
      <c r="P33" s="29">
        <f t="shared" si="8"/>
        <v>2738</v>
      </c>
      <c r="Q33" s="28">
        <f t="shared" si="8"/>
        <v>2735.5</v>
      </c>
      <c r="R33" s="27">
        <f t="shared" si="8"/>
        <v>2657</v>
      </c>
      <c r="S33" s="26">
        <f t="shared" si="8"/>
        <v>1.3754999999999999</v>
      </c>
      <c r="T33" s="25">
        <f t="shared" si="8"/>
        <v>1.1814</v>
      </c>
      <c r="U33" s="24">
        <f t="shared" si="8"/>
        <v>149.88</v>
      </c>
      <c r="V33" s="23">
        <f t="shared" si="8"/>
        <v>1975.1709782931907</v>
      </c>
      <c r="W33" s="23">
        <f t="shared" si="8"/>
        <v>1974.4275944097533</v>
      </c>
      <c r="X33" s="23">
        <f t="shared" si="8"/>
        <v>2270.3119643469317</v>
      </c>
      <c r="Y33" s="22">
        <f t="shared" si="8"/>
        <v>1.3763000000000001</v>
      </c>
    </row>
    <row r="34" spans="2:25" ht="13.5" thickBot="1" x14ac:dyDescent="0.25">
      <c r="B34" s="21" t="s">
        <v>13</v>
      </c>
      <c r="C34" s="20">
        <f t="shared" ref="C34:Y34" si="9">MIN(C9:C31)</f>
        <v>2556.5</v>
      </c>
      <c r="D34" s="19">
        <f t="shared" si="9"/>
        <v>2557</v>
      </c>
      <c r="E34" s="18">
        <f t="shared" si="9"/>
        <v>2556.75</v>
      </c>
      <c r="F34" s="20">
        <f t="shared" si="9"/>
        <v>2560.5</v>
      </c>
      <c r="G34" s="19">
        <f t="shared" si="9"/>
        <v>2561</v>
      </c>
      <c r="H34" s="18">
        <f t="shared" si="9"/>
        <v>2560.75</v>
      </c>
      <c r="I34" s="20">
        <f t="shared" si="9"/>
        <v>2598</v>
      </c>
      <c r="J34" s="19">
        <f t="shared" si="9"/>
        <v>2603</v>
      </c>
      <c r="K34" s="18">
        <f t="shared" si="9"/>
        <v>2600.5</v>
      </c>
      <c r="L34" s="20">
        <f t="shared" si="9"/>
        <v>2630</v>
      </c>
      <c r="M34" s="19">
        <f t="shared" si="9"/>
        <v>2635</v>
      </c>
      <c r="N34" s="18">
        <f t="shared" si="9"/>
        <v>2632.5</v>
      </c>
      <c r="O34" s="20">
        <f t="shared" si="9"/>
        <v>2655</v>
      </c>
      <c r="P34" s="19">
        <f t="shared" si="9"/>
        <v>2660</v>
      </c>
      <c r="Q34" s="18">
        <f t="shared" si="9"/>
        <v>2657.5</v>
      </c>
      <c r="R34" s="17">
        <f t="shared" si="9"/>
        <v>2557</v>
      </c>
      <c r="S34" s="16">
        <f t="shared" si="9"/>
        <v>1.3239000000000001</v>
      </c>
      <c r="T34" s="15">
        <f t="shared" si="9"/>
        <v>1.145</v>
      </c>
      <c r="U34" s="14">
        <f t="shared" si="9"/>
        <v>142.74</v>
      </c>
      <c r="V34" s="13">
        <f t="shared" si="9"/>
        <v>1884.5475910693303</v>
      </c>
      <c r="W34" s="13">
        <f t="shared" si="9"/>
        <v>1883.4459459459461</v>
      </c>
      <c r="X34" s="13">
        <f t="shared" si="9"/>
        <v>2187.5532821824381</v>
      </c>
      <c r="Y34" s="12">
        <f t="shared" si="9"/>
        <v>1.3250999999999999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V9" sqref="V9:W3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45839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45839</v>
      </c>
      <c r="C9" s="44">
        <v>2718</v>
      </c>
      <c r="D9" s="43">
        <v>2719</v>
      </c>
      <c r="E9" s="42">
        <f t="shared" ref="E9:E31" si="0">AVERAGE(C9:D9)</f>
        <v>2718.5</v>
      </c>
      <c r="F9" s="44">
        <v>2736.5</v>
      </c>
      <c r="G9" s="43">
        <v>2737</v>
      </c>
      <c r="H9" s="42">
        <f t="shared" ref="H9:H31" si="1">AVERAGE(F9:G9)</f>
        <v>2736.75</v>
      </c>
      <c r="I9" s="44">
        <v>2778</v>
      </c>
      <c r="J9" s="43">
        <v>2783</v>
      </c>
      <c r="K9" s="42">
        <f t="shared" ref="K9:K31" si="2">AVERAGE(I9:J9)</f>
        <v>2780.5</v>
      </c>
      <c r="L9" s="44">
        <v>2750</v>
      </c>
      <c r="M9" s="43">
        <v>2755</v>
      </c>
      <c r="N9" s="42">
        <f t="shared" ref="N9:N31" si="3">AVERAGE(L9:M9)</f>
        <v>2752.5</v>
      </c>
      <c r="O9" s="44">
        <v>2750</v>
      </c>
      <c r="P9" s="43">
        <v>2755</v>
      </c>
      <c r="Q9" s="42">
        <f t="shared" ref="Q9:Q31" si="4">AVERAGE(O9:P9)</f>
        <v>2752.5</v>
      </c>
      <c r="R9" s="50">
        <v>2719</v>
      </c>
      <c r="S9" s="49">
        <v>1.3754999999999999</v>
      </c>
      <c r="T9" s="51">
        <v>1.1814</v>
      </c>
      <c r="U9" s="48">
        <v>142.74</v>
      </c>
      <c r="V9" s="41">
        <f>D9/S9</f>
        <v>1976.7357324609234</v>
      </c>
      <c r="W9" s="41">
        <f>G9/S9</f>
        <v>1989.8218829516541</v>
      </c>
      <c r="X9" s="47">
        <f t="shared" ref="X9:X31" si="5">R9/T9</f>
        <v>2301.5066869815473</v>
      </c>
      <c r="Y9" s="46">
        <v>1.3763000000000001</v>
      </c>
    </row>
    <row r="10" spans="1:25" x14ac:dyDescent="0.2">
      <c r="B10" s="45">
        <v>45840</v>
      </c>
      <c r="C10" s="44">
        <v>2710</v>
      </c>
      <c r="D10" s="43">
        <v>2710.5</v>
      </c>
      <c r="E10" s="42">
        <f t="shared" si="0"/>
        <v>2710.25</v>
      </c>
      <c r="F10" s="44">
        <v>2729</v>
      </c>
      <c r="G10" s="43">
        <v>2730</v>
      </c>
      <c r="H10" s="42">
        <f t="shared" si="1"/>
        <v>2729.5</v>
      </c>
      <c r="I10" s="44">
        <v>2780</v>
      </c>
      <c r="J10" s="43">
        <v>2785</v>
      </c>
      <c r="K10" s="42">
        <f t="shared" si="2"/>
        <v>2782.5</v>
      </c>
      <c r="L10" s="44">
        <v>2752</v>
      </c>
      <c r="M10" s="43">
        <v>2757</v>
      </c>
      <c r="N10" s="42">
        <f t="shared" si="3"/>
        <v>2754.5</v>
      </c>
      <c r="O10" s="44">
        <v>2752</v>
      </c>
      <c r="P10" s="43">
        <v>2757</v>
      </c>
      <c r="Q10" s="42">
        <f t="shared" si="4"/>
        <v>2754.5</v>
      </c>
      <c r="R10" s="50">
        <v>2710.5</v>
      </c>
      <c r="S10" s="49">
        <v>1.3663000000000001</v>
      </c>
      <c r="T10" s="49">
        <v>1.175</v>
      </c>
      <c r="U10" s="48">
        <v>144.19</v>
      </c>
      <c r="V10" s="41">
        <f t="shared" ref="V10:V31" si="6">D10/S10</f>
        <v>1983.8249286393909</v>
      </c>
      <c r="W10" s="41">
        <f t="shared" ref="W10:W31" si="7">G10/S10</f>
        <v>1998.0970504281636</v>
      </c>
      <c r="X10" s="47">
        <f t="shared" si="5"/>
        <v>2306.8085106382978</v>
      </c>
      <c r="Y10" s="46">
        <v>1.3671</v>
      </c>
    </row>
    <row r="11" spans="1:25" x14ac:dyDescent="0.2">
      <c r="B11" s="45">
        <v>45841</v>
      </c>
      <c r="C11" s="44">
        <v>2726.5</v>
      </c>
      <c r="D11" s="43">
        <v>2727.5</v>
      </c>
      <c r="E11" s="42">
        <f t="shared" si="0"/>
        <v>2727</v>
      </c>
      <c r="F11" s="44">
        <v>2749.5</v>
      </c>
      <c r="G11" s="43">
        <v>2750</v>
      </c>
      <c r="H11" s="42">
        <f t="shared" si="1"/>
        <v>2749.75</v>
      </c>
      <c r="I11" s="44">
        <v>2798</v>
      </c>
      <c r="J11" s="43">
        <v>2803</v>
      </c>
      <c r="K11" s="42">
        <f t="shared" si="2"/>
        <v>2800.5</v>
      </c>
      <c r="L11" s="44">
        <v>2770</v>
      </c>
      <c r="M11" s="43">
        <v>2775</v>
      </c>
      <c r="N11" s="42">
        <f t="shared" si="3"/>
        <v>2772.5</v>
      </c>
      <c r="O11" s="44">
        <v>2770</v>
      </c>
      <c r="P11" s="43">
        <v>2775</v>
      </c>
      <c r="Q11" s="42">
        <f t="shared" si="4"/>
        <v>2772.5</v>
      </c>
      <c r="R11" s="50">
        <v>2727.5</v>
      </c>
      <c r="S11" s="49">
        <v>1.3657999999999999</v>
      </c>
      <c r="T11" s="49">
        <v>1.1785000000000001</v>
      </c>
      <c r="U11" s="48">
        <v>143.87</v>
      </c>
      <c r="V11" s="41">
        <f t="shared" si="6"/>
        <v>1996.9980963537855</v>
      </c>
      <c r="W11" s="41">
        <f t="shared" si="7"/>
        <v>2013.4719578269148</v>
      </c>
      <c r="X11" s="47">
        <f t="shared" si="5"/>
        <v>2314.3826898599914</v>
      </c>
      <c r="Y11" s="46">
        <v>1.3666</v>
      </c>
    </row>
    <row r="12" spans="1:25" x14ac:dyDescent="0.2">
      <c r="B12" s="45">
        <v>45842</v>
      </c>
      <c r="C12" s="44">
        <v>2713</v>
      </c>
      <c r="D12" s="43">
        <v>2714</v>
      </c>
      <c r="E12" s="42">
        <f t="shared" si="0"/>
        <v>2713.5</v>
      </c>
      <c r="F12" s="44">
        <v>2736</v>
      </c>
      <c r="G12" s="43">
        <v>2736.5</v>
      </c>
      <c r="H12" s="42">
        <f t="shared" si="1"/>
        <v>2736.25</v>
      </c>
      <c r="I12" s="44">
        <v>2785</v>
      </c>
      <c r="J12" s="43">
        <v>2790</v>
      </c>
      <c r="K12" s="42">
        <f t="shared" si="2"/>
        <v>2787.5</v>
      </c>
      <c r="L12" s="44">
        <v>2757</v>
      </c>
      <c r="M12" s="43">
        <v>2762</v>
      </c>
      <c r="N12" s="42">
        <f t="shared" si="3"/>
        <v>2759.5</v>
      </c>
      <c r="O12" s="44">
        <v>2757</v>
      </c>
      <c r="P12" s="43">
        <v>2762</v>
      </c>
      <c r="Q12" s="42">
        <f t="shared" si="4"/>
        <v>2759.5</v>
      </c>
      <c r="R12" s="50">
        <v>2714</v>
      </c>
      <c r="S12" s="49">
        <v>1.3648</v>
      </c>
      <c r="T12" s="49">
        <v>1.1769000000000001</v>
      </c>
      <c r="U12" s="48">
        <v>144.4</v>
      </c>
      <c r="V12" s="41">
        <f t="shared" si="6"/>
        <v>1988.5697538100821</v>
      </c>
      <c r="W12" s="41">
        <f t="shared" si="7"/>
        <v>2005.0556858147713</v>
      </c>
      <c r="X12" s="47">
        <f t="shared" si="5"/>
        <v>2306.0582887246155</v>
      </c>
      <c r="Y12" s="46">
        <v>1.3657999999999999</v>
      </c>
    </row>
    <row r="13" spans="1:25" x14ac:dyDescent="0.2">
      <c r="B13" s="45">
        <v>45845</v>
      </c>
      <c r="C13" s="44">
        <v>2671.5</v>
      </c>
      <c r="D13" s="43">
        <v>2672</v>
      </c>
      <c r="E13" s="42">
        <f t="shared" si="0"/>
        <v>2671.75</v>
      </c>
      <c r="F13" s="44">
        <v>2695</v>
      </c>
      <c r="G13" s="43">
        <v>2696</v>
      </c>
      <c r="H13" s="42">
        <f t="shared" si="1"/>
        <v>2695.5</v>
      </c>
      <c r="I13" s="44">
        <v>2740</v>
      </c>
      <c r="J13" s="43">
        <v>2745</v>
      </c>
      <c r="K13" s="42">
        <f t="shared" si="2"/>
        <v>2742.5</v>
      </c>
      <c r="L13" s="44">
        <v>2712</v>
      </c>
      <c r="M13" s="43">
        <v>2717</v>
      </c>
      <c r="N13" s="42">
        <f t="shared" si="3"/>
        <v>2714.5</v>
      </c>
      <c r="O13" s="44">
        <v>2712</v>
      </c>
      <c r="P13" s="43">
        <v>2717</v>
      </c>
      <c r="Q13" s="42">
        <f t="shared" si="4"/>
        <v>2714.5</v>
      </c>
      <c r="R13" s="50">
        <v>2672</v>
      </c>
      <c r="S13" s="49">
        <v>1.3615999999999999</v>
      </c>
      <c r="T13" s="49">
        <v>1.173</v>
      </c>
      <c r="U13" s="48">
        <v>145.5</v>
      </c>
      <c r="V13" s="41">
        <f t="shared" si="6"/>
        <v>1962.3971797884842</v>
      </c>
      <c r="W13" s="41">
        <f t="shared" si="7"/>
        <v>1980.0235017626323</v>
      </c>
      <c r="X13" s="47">
        <f t="shared" si="5"/>
        <v>2277.9198635976127</v>
      </c>
      <c r="Y13" s="46">
        <v>1.3626</v>
      </c>
    </row>
    <row r="14" spans="1:25" x14ac:dyDescent="0.2">
      <c r="B14" s="45">
        <v>45846</v>
      </c>
      <c r="C14" s="44">
        <v>2698</v>
      </c>
      <c r="D14" s="43">
        <v>2699</v>
      </c>
      <c r="E14" s="42">
        <f t="shared" si="0"/>
        <v>2698.5</v>
      </c>
      <c r="F14" s="44">
        <v>2715.5</v>
      </c>
      <c r="G14" s="43">
        <v>2716.5</v>
      </c>
      <c r="H14" s="42">
        <f t="shared" si="1"/>
        <v>2716</v>
      </c>
      <c r="I14" s="44">
        <v>2760</v>
      </c>
      <c r="J14" s="43">
        <v>2765</v>
      </c>
      <c r="K14" s="42">
        <f t="shared" si="2"/>
        <v>2762.5</v>
      </c>
      <c r="L14" s="44">
        <v>2733</v>
      </c>
      <c r="M14" s="43">
        <v>2738</v>
      </c>
      <c r="N14" s="42">
        <f t="shared" si="3"/>
        <v>2735.5</v>
      </c>
      <c r="O14" s="44">
        <v>2733</v>
      </c>
      <c r="P14" s="43">
        <v>2738</v>
      </c>
      <c r="Q14" s="42">
        <f t="shared" si="4"/>
        <v>2735.5</v>
      </c>
      <c r="R14" s="50">
        <v>2699</v>
      </c>
      <c r="S14" s="49">
        <v>1.3573</v>
      </c>
      <c r="T14" s="49">
        <v>1.1721999999999999</v>
      </c>
      <c r="U14" s="48">
        <v>146.6</v>
      </c>
      <c r="V14" s="41">
        <f t="shared" si="6"/>
        <v>1988.5065939733295</v>
      </c>
      <c r="W14" s="41">
        <f t="shared" si="7"/>
        <v>2001.3998379135048</v>
      </c>
      <c r="X14" s="47">
        <f t="shared" si="5"/>
        <v>2302.5081044190415</v>
      </c>
      <c r="Y14" s="46">
        <v>1.3583000000000001</v>
      </c>
    </row>
    <row r="15" spans="1:25" x14ac:dyDescent="0.2">
      <c r="B15" s="45">
        <v>45847</v>
      </c>
      <c r="C15" s="44">
        <v>2717</v>
      </c>
      <c r="D15" s="43">
        <v>2717.5</v>
      </c>
      <c r="E15" s="42">
        <f t="shared" si="0"/>
        <v>2717.25</v>
      </c>
      <c r="F15" s="44">
        <v>2726.5</v>
      </c>
      <c r="G15" s="43">
        <v>2727.5</v>
      </c>
      <c r="H15" s="42">
        <f t="shared" si="1"/>
        <v>2727</v>
      </c>
      <c r="I15" s="44">
        <v>2767</v>
      </c>
      <c r="J15" s="43">
        <v>2772</v>
      </c>
      <c r="K15" s="42">
        <f t="shared" si="2"/>
        <v>2769.5</v>
      </c>
      <c r="L15" s="44">
        <v>2738</v>
      </c>
      <c r="M15" s="43">
        <v>2743</v>
      </c>
      <c r="N15" s="42">
        <f t="shared" si="3"/>
        <v>2740.5</v>
      </c>
      <c r="O15" s="44">
        <v>2738</v>
      </c>
      <c r="P15" s="43">
        <v>2743</v>
      </c>
      <c r="Q15" s="42">
        <f t="shared" si="4"/>
        <v>2740.5</v>
      </c>
      <c r="R15" s="50">
        <v>2717.5</v>
      </c>
      <c r="S15" s="49">
        <v>1.3577999999999999</v>
      </c>
      <c r="T15" s="49">
        <v>1.1692</v>
      </c>
      <c r="U15" s="48">
        <v>146.77000000000001</v>
      </c>
      <c r="V15" s="41">
        <f t="shared" si="6"/>
        <v>2001.3993224333483</v>
      </c>
      <c r="W15" s="41">
        <f t="shared" si="7"/>
        <v>2008.7641773457065</v>
      </c>
      <c r="X15" s="47">
        <f t="shared" si="5"/>
        <v>2324.238795757783</v>
      </c>
      <c r="Y15" s="46">
        <v>1.3588</v>
      </c>
    </row>
    <row r="16" spans="1:25" x14ac:dyDescent="0.2">
      <c r="B16" s="45">
        <v>45848</v>
      </c>
      <c r="C16" s="44">
        <v>2782</v>
      </c>
      <c r="D16" s="43">
        <v>2783</v>
      </c>
      <c r="E16" s="42">
        <f t="shared" si="0"/>
        <v>2782.5</v>
      </c>
      <c r="F16" s="44">
        <v>2776</v>
      </c>
      <c r="G16" s="43">
        <v>2778</v>
      </c>
      <c r="H16" s="42">
        <f t="shared" si="1"/>
        <v>2777</v>
      </c>
      <c r="I16" s="44">
        <v>2808</v>
      </c>
      <c r="J16" s="43">
        <v>2813</v>
      </c>
      <c r="K16" s="42">
        <f t="shared" si="2"/>
        <v>2810.5</v>
      </c>
      <c r="L16" s="44">
        <v>2780</v>
      </c>
      <c r="M16" s="43">
        <v>2785</v>
      </c>
      <c r="N16" s="42">
        <f t="shared" si="3"/>
        <v>2782.5</v>
      </c>
      <c r="O16" s="44">
        <v>2780</v>
      </c>
      <c r="P16" s="43">
        <v>2785</v>
      </c>
      <c r="Q16" s="42">
        <f t="shared" si="4"/>
        <v>2782.5</v>
      </c>
      <c r="R16" s="50">
        <v>2783</v>
      </c>
      <c r="S16" s="49">
        <v>1.3581000000000001</v>
      </c>
      <c r="T16" s="49">
        <v>1.1712</v>
      </c>
      <c r="U16" s="48">
        <v>146.26</v>
      </c>
      <c r="V16" s="41">
        <f t="shared" si="6"/>
        <v>2049.1863633016715</v>
      </c>
      <c r="W16" s="41">
        <f t="shared" si="7"/>
        <v>2045.5047492820852</v>
      </c>
      <c r="X16" s="47">
        <f t="shared" si="5"/>
        <v>2376.1953551912566</v>
      </c>
      <c r="Y16" s="46">
        <v>1.3591</v>
      </c>
    </row>
    <row r="17" spans="2:25" x14ac:dyDescent="0.2">
      <c r="B17" s="45">
        <v>45849</v>
      </c>
      <c r="C17" s="44">
        <v>2742</v>
      </c>
      <c r="D17" s="43">
        <v>2743</v>
      </c>
      <c r="E17" s="42">
        <f t="shared" si="0"/>
        <v>2742.5</v>
      </c>
      <c r="F17" s="44">
        <v>2748</v>
      </c>
      <c r="G17" s="43">
        <v>2749</v>
      </c>
      <c r="H17" s="42">
        <f t="shared" si="1"/>
        <v>2748.5</v>
      </c>
      <c r="I17" s="44">
        <v>2773</v>
      </c>
      <c r="J17" s="43">
        <v>2778</v>
      </c>
      <c r="K17" s="42">
        <f t="shared" si="2"/>
        <v>2775.5</v>
      </c>
      <c r="L17" s="44">
        <v>2745</v>
      </c>
      <c r="M17" s="43">
        <v>2750</v>
      </c>
      <c r="N17" s="42">
        <f t="shared" si="3"/>
        <v>2747.5</v>
      </c>
      <c r="O17" s="44">
        <v>2745</v>
      </c>
      <c r="P17" s="43">
        <v>2750</v>
      </c>
      <c r="Q17" s="42">
        <f t="shared" si="4"/>
        <v>2747.5</v>
      </c>
      <c r="R17" s="50">
        <v>2743</v>
      </c>
      <c r="S17" s="49">
        <v>1.3503000000000001</v>
      </c>
      <c r="T17" s="49">
        <v>1.1688000000000001</v>
      </c>
      <c r="U17" s="48">
        <v>147.03</v>
      </c>
      <c r="V17" s="41">
        <f t="shared" si="6"/>
        <v>2031.4004295341774</v>
      </c>
      <c r="W17" s="41">
        <f t="shared" si="7"/>
        <v>2035.8438865437308</v>
      </c>
      <c r="X17" s="47">
        <f t="shared" si="5"/>
        <v>2346.8514715947981</v>
      </c>
      <c r="Y17" s="46">
        <v>1.3512999999999999</v>
      </c>
    </row>
    <row r="18" spans="2:25" x14ac:dyDescent="0.2">
      <c r="B18" s="45">
        <v>45852</v>
      </c>
      <c r="C18" s="44">
        <v>2710</v>
      </c>
      <c r="D18" s="43">
        <v>2711</v>
      </c>
      <c r="E18" s="42">
        <f t="shared" si="0"/>
        <v>2710.5</v>
      </c>
      <c r="F18" s="44">
        <v>2720</v>
      </c>
      <c r="G18" s="43">
        <v>2721</v>
      </c>
      <c r="H18" s="42">
        <f t="shared" si="1"/>
        <v>2720.5</v>
      </c>
      <c r="I18" s="44">
        <v>2755</v>
      </c>
      <c r="J18" s="43">
        <v>2760</v>
      </c>
      <c r="K18" s="42">
        <f t="shared" si="2"/>
        <v>2757.5</v>
      </c>
      <c r="L18" s="44">
        <v>2728</v>
      </c>
      <c r="M18" s="43">
        <v>2733</v>
      </c>
      <c r="N18" s="42">
        <f t="shared" si="3"/>
        <v>2730.5</v>
      </c>
      <c r="O18" s="44">
        <v>2728</v>
      </c>
      <c r="P18" s="43">
        <v>2733</v>
      </c>
      <c r="Q18" s="42">
        <f t="shared" si="4"/>
        <v>2730.5</v>
      </c>
      <c r="R18" s="50">
        <v>2711</v>
      </c>
      <c r="S18" s="49">
        <v>1.3483000000000001</v>
      </c>
      <c r="T18" s="49">
        <v>1.1689000000000001</v>
      </c>
      <c r="U18" s="48">
        <v>147.41999999999999</v>
      </c>
      <c r="V18" s="41">
        <f t="shared" si="6"/>
        <v>2010.6801157012533</v>
      </c>
      <c r="W18" s="41">
        <f t="shared" si="7"/>
        <v>2018.0968627160128</v>
      </c>
      <c r="X18" s="47">
        <f t="shared" si="5"/>
        <v>2319.2745316109163</v>
      </c>
      <c r="Y18" s="46">
        <v>1.3493999999999999</v>
      </c>
    </row>
    <row r="19" spans="2:25" x14ac:dyDescent="0.2">
      <c r="B19" s="45">
        <v>45853</v>
      </c>
      <c r="C19" s="44">
        <v>2698</v>
      </c>
      <c r="D19" s="43">
        <v>2699</v>
      </c>
      <c r="E19" s="42">
        <f t="shared" si="0"/>
        <v>2698.5</v>
      </c>
      <c r="F19" s="44">
        <v>2705</v>
      </c>
      <c r="G19" s="43">
        <v>2706</v>
      </c>
      <c r="H19" s="42">
        <f t="shared" si="1"/>
        <v>2705.5</v>
      </c>
      <c r="I19" s="44">
        <v>2733</v>
      </c>
      <c r="J19" s="43">
        <v>2738</v>
      </c>
      <c r="K19" s="42">
        <f t="shared" si="2"/>
        <v>2735.5</v>
      </c>
      <c r="L19" s="44">
        <v>2705</v>
      </c>
      <c r="M19" s="43">
        <v>2710</v>
      </c>
      <c r="N19" s="42">
        <f t="shared" si="3"/>
        <v>2707.5</v>
      </c>
      <c r="O19" s="44">
        <v>2705</v>
      </c>
      <c r="P19" s="43">
        <v>2710</v>
      </c>
      <c r="Q19" s="42">
        <f t="shared" si="4"/>
        <v>2707.5</v>
      </c>
      <c r="R19" s="50">
        <v>2699</v>
      </c>
      <c r="S19" s="49">
        <v>1.3444</v>
      </c>
      <c r="T19" s="49">
        <v>1.167</v>
      </c>
      <c r="U19" s="48">
        <v>147.91999999999999</v>
      </c>
      <c r="V19" s="41">
        <f t="shared" si="6"/>
        <v>2007.5870276703361</v>
      </c>
      <c r="W19" s="41">
        <f t="shared" si="7"/>
        <v>2012.7938113656649</v>
      </c>
      <c r="X19" s="47">
        <f t="shared" si="5"/>
        <v>2312.7677806341044</v>
      </c>
      <c r="Y19" s="46">
        <v>1.3454999999999999</v>
      </c>
    </row>
    <row r="20" spans="2:25" x14ac:dyDescent="0.2">
      <c r="B20" s="45">
        <v>45854</v>
      </c>
      <c r="C20" s="44">
        <v>2676</v>
      </c>
      <c r="D20" s="43">
        <v>2677</v>
      </c>
      <c r="E20" s="42">
        <f t="shared" si="0"/>
        <v>2676.5</v>
      </c>
      <c r="F20" s="44">
        <v>2686</v>
      </c>
      <c r="G20" s="43">
        <v>2687</v>
      </c>
      <c r="H20" s="42">
        <f t="shared" si="1"/>
        <v>2686.5</v>
      </c>
      <c r="I20" s="44">
        <v>2718</v>
      </c>
      <c r="J20" s="43">
        <v>2723</v>
      </c>
      <c r="K20" s="42">
        <f t="shared" si="2"/>
        <v>2720.5</v>
      </c>
      <c r="L20" s="44">
        <v>2690</v>
      </c>
      <c r="M20" s="43">
        <v>2695</v>
      </c>
      <c r="N20" s="42">
        <f t="shared" si="3"/>
        <v>2692.5</v>
      </c>
      <c r="O20" s="44">
        <v>2690</v>
      </c>
      <c r="P20" s="43">
        <v>2695</v>
      </c>
      <c r="Q20" s="42">
        <f t="shared" si="4"/>
        <v>2692.5</v>
      </c>
      <c r="R20" s="50">
        <v>2677</v>
      </c>
      <c r="S20" s="49">
        <v>1.3401000000000001</v>
      </c>
      <c r="T20" s="49">
        <v>1.1603000000000001</v>
      </c>
      <c r="U20" s="48">
        <v>148.77000000000001</v>
      </c>
      <c r="V20" s="41">
        <f t="shared" si="6"/>
        <v>1997.6121184986193</v>
      </c>
      <c r="W20" s="41">
        <f t="shared" si="7"/>
        <v>2005.0742481904335</v>
      </c>
      <c r="X20" s="47">
        <f t="shared" si="5"/>
        <v>2307.161940877359</v>
      </c>
      <c r="Y20" s="46">
        <v>1.3411999999999999</v>
      </c>
    </row>
    <row r="21" spans="2:25" x14ac:dyDescent="0.2">
      <c r="B21" s="45">
        <v>45855</v>
      </c>
      <c r="C21" s="44">
        <v>2700.5</v>
      </c>
      <c r="D21" s="43">
        <v>2701</v>
      </c>
      <c r="E21" s="42">
        <f t="shared" si="0"/>
        <v>2700.75</v>
      </c>
      <c r="F21" s="44">
        <v>2706</v>
      </c>
      <c r="G21" s="43">
        <v>2708</v>
      </c>
      <c r="H21" s="42">
        <f t="shared" si="1"/>
        <v>2707</v>
      </c>
      <c r="I21" s="44">
        <v>2738</v>
      </c>
      <c r="J21" s="43">
        <v>2743</v>
      </c>
      <c r="K21" s="42">
        <f t="shared" si="2"/>
        <v>2740.5</v>
      </c>
      <c r="L21" s="44">
        <v>2710</v>
      </c>
      <c r="M21" s="43">
        <v>2715</v>
      </c>
      <c r="N21" s="42">
        <f t="shared" si="3"/>
        <v>2712.5</v>
      </c>
      <c r="O21" s="44">
        <v>2710</v>
      </c>
      <c r="P21" s="43">
        <v>2715</v>
      </c>
      <c r="Q21" s="42">
        <f t="shared" si="4"/>
        <v>2712.5</v>
      </c>
      <c r="R21" s="50">
        <v>2701</v>
      </c>
      <c r="S21" s="49">
        <v>1.3392999999999999</v>
      </c>
      <c r="T21" s="49">
        <v>1.1575</v>
      </c>
      <c r="U21" s="48">
        <v>148.77000000000001</v>
      </c>
      <c r="V21" s="41">
        <f t="shared" si="6"/>
        <v>2016.7251549316809</v>
      </c>
      <c r="W21" s="41">
        <f t="shared" si="7"/>
        <v>2021.951765847831</v>
      </c>
      <c r="X21" s="47">
        <f t="shared" si="5"/>
        <v>2333.477321814255</v>
      </c>
      <c r="Y21" s="46">
        <v>1.3404</v>
      </c>
    </row>
    <row r="22" spans="2:25" x14ac:dyDescent="0.2">
      <c r="B22" s="45">
        <v>45856</v>
      </c>
      <c r="C22" s="44">
        <v>2780</v>
      </c>
      <c r="D22" s="43">
        <v>2780.5</v>
      </c>
      <c r="E22" s="42">
        <f t="shared" si="0"/>
        <v>2780.25</v>
      </c>
      <c r="F22" s="44">
        <v>2782</v>
      </c>
      <c r="G22" s="43">
        <v>2782.5</v>
      </c>
      <c r="H22" s="42">
        <f t="shared" si="1"/>
        <v>2782.25</v>
      </c>
      <c r="I22" s="44">
        <v>2805</v>
      </c>
      <c r="J22" s="43">
        <v>2810</v>
      </c>
      <c r="K22" s="42">
        <f t="shared" si="2"/>
        <v>2807.5</v>
      </c>
      <c r="L22" s="44">
        <v>2778</v>
      </c>
      <c r="M22" s="43">
        <v>2783</v>
      </c>
      <c r="N22" s="42">
        <f t="shared" si="3"/>
        <v>2780.5</v>
      </c>
      <c r="O22" s="44">
        <v>2778</v>
      </c>
      <c r="P22" s="43">
        <v>2783</v>
      </c>
      <c r="Q22" s="42">
        <f t="shared" si="4"/>
        <v>2780.5</v>
      </c>
      <c r="R22" s="50">
        <v>2780.5</v>
      </c>
      <c r="S22" s="49">
        <v>1.3456999999999999</v>
      </c>
      <c r="T22" s="49">
        <v>1.1645000000000001</v>
      </c>
      <c r="U22" s="48">
        <v>148.51</v>
      </c>
      <c r="V22" s="41">
        <f t="shared" si="6"/>
        <v>2066.2108939585346</v>
      </c>
      <c r="W22" s="41">
        <f t="shared" si="7"/>
        <v>2067.6971093111392</v>
      </c>
      <c r="X22" s="47">
        <f t="shared" si="5"/>
        <v>2387.7200515242594</v>
      </c>
      <c r="Y22" s="46">
        <v>1.3467</v>
      </c>
    </row>
    <row r="23" spans="2:25" x14ac:dyDescent="0.2">
      <c r="B23" s="45">
        <v>45859</v>
      </c>
      <c r="C23" s="44">
        <v>2845</v>
      </c>
      <c r="D23" s="43">
        <v>2846</v>
      </c>
      <c r="E23" s="42">
        <f t="shared" si="0"/>
        <v>2845.5</v>
      </c>
      <c r="F23" s="44">
        <v>2838</v>
      </c>
      <c r="G23" s="43">
        <v>2840</v>
      </c>
      <c r="H23" s="42">
        <f t="shared" si="1"/>
        <v>2839</v>
      </c>
      <c r="I23" s="44">
        <v>2855</v>
      </c>
      <c r="J23" s="43">
        <v>2860</v>
      </c>
      <c r="K23" s="42">
        <f t="shared" si="2"/>
        <v>2857.5</v>
      </c>
      <c r="L23" s="44">
        <v>2827</v>
      </c>
      <c r="M23" s="43">
        <v>2832</v>
      </c>
      <c r="N23" s="42">
        <f t="shared" si="3"/>
        <v>2829.5</v>
      </c>
      <c r="O23" s="44">
        <v>2827</v>
      </c>
      <c r="P23" s="43">
        <v>2832</v>
      </c>
      <c r="Q23" s="42">
        <f t="shared" si="4"/>
        <v>2829.5</v>
      </c>
      <c r="R23" s="50">
        <v>2846</v>
      </c>
      <c r="S23" s="49">
        <v>1.3478000000000001</v>
      </c>
      <c r="T23" s="49">
        <v>1.1668000000000001</v>
      </c>
      <c r="U23" s="48">
        <v>147.55000000000001</v>
      </c>
      <c r="V23" s="41">
        <f t="shared" si="6"/>
        <v>2111.5892565662562</v>
      </c>
      <c r="W23" s="41">
        <f t="shared" si="7"/>
        <v>2107.137557501113</v>
      </c>
      <c r="X23" s="47">
        <f t="shared" si="5"/>
        <v>2439.1498114501201</v>
      </c>
      <c r="Y23" s="46">
        <v>1.3488</v>
      </c>
    </row>
    <row r="24" spans="2:25" x14ac:dyDescent="0.2">
      <c r="B24" s="45">
        <v>45860</v>
      </c>
      <c r="C24" s="44">
        <v>2821.5</v>
      </c>
      <c r="D24" s="43">
        <v>2822</v>
      </c>
      <c r="E24" s="42">
        <f t="shared" si="0"/>
        <v>2821.75</v>
      </c>
      <c r="F24" s="44">
        <v>2828</v>
      </c>
      <c r="G24" s="43">
        <v>2830</v>
      </c>
      <c r="H24" s="42">
        <f t="shared" si="1"/>
        <v>2829</v>
      </c>
      <c r="I24" s="44">
        <v>2843</v>
      </c>
      <c r="J24" s="43">
        <v>2848</v>
      </c>
      <c r="K24" s="42">
        <f t="shared" si="2"/>
        <v>2845.5</v>
      </c>
      <c r="L24" s="44">
        <v>2815</v>
      </c>
      <c r="M24" s="43">
        <v>2820</v>
      </c>
      <c r="N24" s="42">
        <f t="shared" si="3"/>
        <v>2817.5</v>
      </c>
      <c r="O24" s="44">
        <v>2815</v>
      </c>
      <c r="P24" s="43">
        <v>2820</v>
      </c>
      <c r="Q24" s="42">
        <f t="shared" si="4"/>
        <v>2817.5</v>
      </c>
      <c r="R24" s="50">
        <v>2822</v>
      </c>
      <c r="S24" s="49">
        <v>1.3486</v>
      </c>
      <c r="T24" s="49">
        <v>1.1701999999999999</v>
      </c>
      <c r="U24" s="48">
        <v>147.19999999999999</v>
      </c>
      <c r="V24" s="41">
        <f t="shared" si="6"/>
        <v>2092.5404122794007</v>
      </c>
      <c r="W24" s="41">
        <f t="shared" si="7"/>
        <v>2098.4724899896187</v>
      </c>
      <c r="X24" s="47">
        <f t="shared" si="5"/>
        <v>2411.5535805845157</v>
      </c>
      <c r="Y24" s="46">
        <v>1.3496999999999999</v>
      </c>
    </row>
    <row r="25" spans="2:25" x14ac:dyDescent="0.2">
      <c r="B25" s="45">
        <v>45861</v>
      </c>
      <c r="C25" s="44">
        <v>2860</v>
      </c>
      <c r="D25" s="43">
        <v>2862</v>
      </c>
      <c r="E25" s="42">
        <f t="shared" si="0"/>
        <v>2861</v>
      </c>
      <c r="F25" s="44">
        <v>2865</v>
      </c>
      <c r="G25" s="43">
        <v>2865.5</v>
      </c>
      <c r="H25" s="42">
        <f t="shared" si="1"/>
        <v>2865.25</v>
      </c>
      <c r="I25" s="44">
        <v>2873</v>
      </c>
      <c r="J25" s="43">
        <v>2878</v>
      </c>
      <c r="K25" s="42">
        <f t="shared" si="2"/>
        <v>2875.5</v>
      </c>
      <c r="L25" s="44">
        <v>2845</v>
      </c>
      <c r="M25" s="43">
        <v>2850</v>
      </c>
      <c r="N25" s="42">
        <f t="shared" si="3"/>
        <v>2847.5</v>
      </c>
      <c r="O25" s="44">
        <v>2845</v>
      </c>
      <c r="P25" s="43">
        <v>2850</v>
      </c>
      <c r="Q25" s="42">
        <f t="shared" si="4"/>
        <v>2847.5</v>
      </c>
      <c r="R25" s="50">
        <v>2862</v>
      </c>
      <c r="S25" s="49">
        <v>1.3540000000000001</v>
      </c>
      <c r="T25" s="49">
        <v>1.1726000000000001</v>
      </c>
      <c r="U25" s="48">
        <v>146.21</v>
      </c>
      <c r="V25" s="41">
        <f t="shared" si="6"/>
        <v>2113.7370753323485</v>
      </c>
      <c r="W25" s="41">
        <f t="shared" si="7"/>
        <v>2116.322008862629</v>
      </c>
      <c r="X25" s="47">
        <f t="shared" si="5"/>
        <v>2440.7300017056114</v>
      </c>
      <c r="Y25" s="46">
        <v>1.3551</v>
      </c>
    </row>
    <row r="26" spans="2:25" x14ac:dyDescent="0.2">
      <c r="B26" s="45">
        <v>45862</v>
      </c>
      <c r="C26" s="44">
        <v>2853</v>
      </c>
      <c r="D26" s="43">
        <v>2854</v>
      </c>
      <c r="E26" s="42">
        <f t="shared" si="0"/>
        <v>2853.5</v>
      </c>
      <c r="F26" s="44">
        <v>2853</v>
      </c>
      <c r="G26" s="43">
        <v>2855</v>
      </c>
      <c r="H26" s="42">
        <f t="shared" si="1"/>
        <v>2854</v>
      </c>
      <c r="I26" s="44">
        <v>2850</v>
      </c>
      <c r="J26" s="43">
        <v>2855</v>
      </c>
      <c r="K26" s="42">
        <f t="shared" si="2"/>
        <v>2852.5</v>
      </c>
      <c r="L26" s="44">
        <v>2793</v>
      </c>
      <c r="M26" s="43">
        <v>2798</v>
      </c>
      <c r="N26" s="42">
        <f t="shared" si="3"/>
        <v>2795.5</v>
      </c>
      <c r="O26" s="44">
        <v>2793</v>
      </c>
      <c r="P26" s="43">
        <v>2798</v>
      </c>
      <c r="Q26" s="42">
        <f t="shared" si="4"/>
        <v>2795.5</v>
      </c>
      <c r="R26" s="50">
        <v>2854</v>
      </c>
      <c r="S26" s="49">
        <v>1.3552</v>
      </c>
      <c r="T26" s="49">
        <v>1.1758</v>
      </c>
      <c r="U26" s="48">
        <v>146.47999999999999</v>
      </c>
      <c r="V26" s="41">
        <f t="shared" si="6"/>
        <v>2105.9622195985835</v>
      </c>
      <c r="W26" s="41">
        <f t="shared" si="7"/>
        <v>2106.7001180637544</v>
      </c>
      <c r="X26" s="47">
        <f t="shared" si="5"/>
        <v>2427.2835516244259</v>
      </c>
      <c r="Y26" s="46">
        <v>1.3563000000000001</v>
      </c>
    </row>
    <row r="27" spans="2:25" x14ac:dyDescent="0.2">
      <c r="B27" s="45">
        <v>45863</v>
      </c>
      <c r="C27" s="44">
        <v>2844</v>
      </c>
      <c r="D27" s="43">
        <v>2844.5</v>
      </c>
      <c r="E27" s="42">
        <f t="shared" si="0"/>
        <v>2844.25</v>
      </c>
      <c r="F27" s="44">
        <v>2845</v>
      </c>
      <c r="G27" s="43">
        <v>2847</v>
      </c>
      <c r="H27" s="42">
        <f t="shared" si="1"/>
        <v>2846</v>
      </c>
      <c r="I27" s="44">
        <v>2835</v>
      </c>
      <c r="J27" s="43">
        <v>2840</v>
      </c>
      <c r="K27" s="42">
        <f t="shared" si="2"/>
        <v>2837.5</v>
      </c>
      <c r="L27" s="44">
        <v>2778</v>
      </c>
      <c r="M27" s="43">
        <v>2783</v>
      </c>
      <c r="N27" s="42">
        <f t="shared" si="3"/>
        <v>2780.5</v>
      </c>
      <c r="O27" s="44">
        <v>2778</v>
      </c>
      <c r="P27" s="43">
        <v>2783</v>
      </c>
      <c r="Q27" s="42">
        <f t="shared" si="4"/>
        <v>2780.5</v>
      </c>
      <c r="R27" s="50">
        <v>2844.5</v>
      </c>
      <c r="S27" s="49">
        <v>1.3452</v>
      </c>
      <c r="T27" s="49">
        <v>1.1720999999999999</v>
      </c>
      <c r="U27" s="48">
        <v>147.68</v>
      </c>
      <c r="V27" s="41">
        <f t="shared" si="6"/>
        <v>2114.5554564377044</v>
      </c>
      <c r="W27" s="41">
        <f t="shared" si="7"/>
        <v>2116.4139161462981</v>
      </c>
      <c r="X27" s="47">
        <f t="shared" si="5"/>
        <v>2426.8407132497227</v>
      </c>
      <c r="Y27" s="46">
        <v>1.3463000000000001</v>
      </c>
    </row>
    <row r="28" spans="2:25" x14ac:dyDescent="0.2">
      <c r="B28" s="45">
        <v>45866</v>
      </c>
      <c r="C28" s="44">
        <v>2815</v>
      </c>
      <c r="D28" s="43">
        <v>2816</v>
      </c>
      <c r="E28" s="42">
        <f t="shared" si="0"/>
        <v>2815.5</v>
      </c>
      <c r="F28" s="44">
        <v>2817.5</v>
      </c>
      <c r="G28" s="43">
        <v>2818</v>
      </c>
      <c r="H28" s="42">
        <f t="shared" si="1"/>
        <v>2817.75</v>
      </c>
      <c r="I28" s="44">
        <v>2808</v>
      </c>
      <c r="J28" s="43">
        <v>2813</v>
      </c>
      <c r="K28" s="42">
        <f t="shared" si="2"/>
        <v>2810.5</v>
      </c>
      <c r="L28" s="44">
        <v>2750</v>
      </c>
      <c r="M28" s="43">
        <v>2755</v>
      </c>
      <c r="N28" s="42">
        <f t="shared" si="3"/>
        <v>2752.5</v>
      </c>
      <c r="O28" s="44">
        <v>2750</v>
      </c>
      <c r="P28" s="43">
        <v>2755</v>
      </c>
      <c r="Q28" s="42">
        <f t="shared" si="4"/>
        <v>2752.5</v>
      </c>
      <c r="R28" s="50">
        <v>2816</v>
      </c>
      <c r="S28" s="49">
        <v>1.3428</v>
      </c>
      <c r="T28" s="49">
        <v>1.1652</v>
      </c>
      <c r="U28" s="48">
        <v>148.15</v>
      </c>
      <c r="V28" s="41">
        <f t="shared" si="6"/>
        <v>2097.1105153410786</v>
      </c>
      <c r="W28" s="41">
        <f t="shared" si="7"/>
        <v>2098.599940422997</v>
      </c>
      <c r="X28" s="47">
        <f t="shared" si="5"/>
        <v>2416.7524888431171</v>
      </c>
      <c r="Y28" s="46">
        <v>1.3439000000000001</v>
      </c>
    </row>
    <row r="29" spans="2:25" x14ac:dyDescent="0.2">
      <c r="B29" s="45">
        <v>45867</v>
      </c>
      <c r="C29" s="44">
        <v>2790.5</v>
      </c>
      <c r="D29" s="43">
        <v>2791</v>
      </c>
      <c r="E29" s="42">
        <f t="shared" si="0"/>
        <v>2790.75</v>
      </c>
      <c r="F29" s="44">
        <v>2793</v>
      </c>
      <c r="G29" s="43">
        <v>2795</v>
      </c>
      <c r="H29" s="42">
        <f t="shared" si="1"/>
        <v>2794</v>
      </c>
      <c r="I29" s="44">
        <v>2797</v>
      </c>
      <c r="J29" s="43">
        <v>2802</v>
      </c>
      <c r="K29" s="42">
        <f t="shared" si="2"/>
        <v>2799.5</v>
      </c>
      <c r="L29" s="44">
        <v>2742</v>
      </c>
      <c r="M29" s="43">
        <v>2747</v>
      </c>
      <c r="N29" s="42">
        <f t="shared" si="3"/>
        <v>2744.5</v>
      </c>
      <c r="O29" s="44">
        <v>2742</v>
      </c>
      <c r="P29" s="43">
        <v>2747</v>
      </c>
      <c r="Q29" s="42">
        <f t="shared" si="4"/>
        <v>2744.5</v>
      </c>
      <c r="R29" s="50">
        <v>2791</v>
      </c>
      <c r="S29" s="49">
        <v>1.3341000000000001</v>
      </c>
      <c r="T29" s="49">
        <v>1.1539999999999999</v>
      </c>
      <c r="U29" s="48">
        <v>148.72</v>
      </c>
      <c r="V29" s="41">
        <f t="shared" si="6"/>
        <v>2092.0470729330632</v>
      </c>
      <c r="W29" s="41">
        <f t="shared" si="7"/>
        <v>2095.0453489243682</v>
      </c>
      <c r="X29" s="47">
        <f t="shared" si="5"/>
        <v>2418.5441941074523</v>
      </c>
      <c r="Y29" s="46">
        <v>1.3351999999999999</v>
      </c>
    </row>
    <row r="30" spans="2:25" x14ac:dyDescent="0.2">
      <c r="B30" s="45">
        <v>45868</v>
      </c>
      <c r="C30" s="44">
        <v>2794</v>
      </c>
      <c r="D30" s="43">
        <v>2795</v>
      </c>
      <c r="E30" s="42">
        <f t="shared" si="0"/>
        <v>2794.5</v>
      </c>
      <c r="F30" s="44">
        <v>2792</v>
      </c>
      <c r="G30" s="43">
        <v>2793</v>
      </c>
      <c r="H30" s="42">
        <f t="shared" si="1"/>
        <v>2792.5</v>
      </c>
      <c r="I30" s="44">
        <v>2798</v>
      </c>
      <c r="J30" s="43">
        <v>2803</v>
      </c>
      <c r="K30" s="42">
        <f t="shared" si="2"/>
        <v>2800.5</v>
      </c>
      <c r="L30" s="44">
        <v>2743</v>
      </c>
      <c r="M30" s="43">
        <v>2748</v>
      </c>
      <c r="N30" s="42">
        <f t="shared" si="3"/>
        <v>2745.5</v>
      </c>
      <c r="O30" s="44">
        <v>2743</v>
      </c>
      <c r="P30" s="43">
        <v>2748</v>
      </c>
      <c r="Q30" s="42">
        <f t="shared" si="4"/>
        <v>2745.5</v>
      </c>
      <c r="R30" s="50">
        <v>2795</v>
      </c>
      <c r="S30" s="49">
        <v>1.3372999999999999</v>
      </c>
      <c r="T30" s="49">
        <v>1.1531</v>
      </c>
      <c r="U30" s="48">
        <v>148.32</v>
      </c>
      <c r="V30" s="41">
        <f t="shared" si="6"/>
        <v>2090.0321543408363</v>
      </c>
      <c r="W30" s="41">
        <f t="shared" si="7"/>
        <v>2088.5366036042774</v>
      </c>
      <c r="X30" s="47">
        <f t="shared" si="5"/>
        <v>2423.9007891770011</v>
      </c>
      <c r="Y30" s="46">
        <v>1.3383</v>
      </c>
    </row>
    <row r="31" spans="2:25" x14ac:dyDescent="0.2">
      <c r="B31" s="45">
        <v>45869</v>
      </c>
      <c r="C31" s="44">
        <v>2768</v>
      </c>
      <c r="D31" s="43">
        <v>2769</v>
      </c>
      <c r="E31" s="42">
        <f t="shared" si="0"/>
        <v>2768.5</v>
      </c>
      <c r="F31" s="44">
        <v>2768</v>
      </c>
      <c r="G31" s="43">
        <v>2770</v>
      </c>
      <c r="H31" s="42">
        <f t="shared" si="1"/>
        <v>2769</v>
      </c>
      <c r="I31" s="44">
        <v>2778</v>
      </c>
      <c r="J31" s="43">
        <v>2783</v>
      </c>
      <c r="K31" s="42">
        <f t="shared" si="2"/>
        <v>2780.5</v>
      </c>
      <c r="L31" s="44">
        <v>2723</v>
      </c>
      <c r="M31" s="43">
        <v>2728</v>
      </c>
      <c r="N31" s="42">
        <f t="shared" si="3"/>
        <v>2725.5</v>
      </c>
      <c r="O31" s="44">
        <v>2723</v>
      </c>
      <c r="P31" s="43">
        <v>2728</v>
      </c>
      <c r="Q31" s="42">
        <f t="shared" si="4"/>
        <v>2725.5</v>
      </c>
      <c r="R31" s="50">
        <v>2769</v>
      </c>
      <c r="S31" s="49">
        <v>1.3239000000000001</v>
      </c>
      <c r="T31" s="49">
        <v>1.145</v>
      </c>
      <c r="U31" s="48">
        <v>149.88</v>
      </c>
      <c r="V31" s="41">
        <f t="shared" si="6"/>
        <v>2091.5476999773396</v>
      </c>
      <c r="W31" s="41">
        <f t="shared" si="7"/>
        <v>2092.3030440365587</v>
      </c>
      <c r="X31" s="47">
        <f t="shared" si="5"/>
        <v>2418.3406113537117</v>
      </c>
      <c r="Y31" s="46">
        <v>1.3250999999999999</v>
      </c>
    </row>
    <row r="32" spans="2:25" x14ac:dyDescent="0.2">
      <c r="B32" s="40" t="s">
        <v>11</v>
      </c>
      <c r="C32" s="39">
        <f>ROUND(AVERAGE(C9:C31),2)</f>
        <v>2757.98</v>
      </c>
      <c r="D32" s="38">
        <f>ROUND(AVERAGE(D9:D31),2)</f>
        <v>2758.85</v>
      </c>
      <c r="E32" s="37">
        <f>ROUND(AVERAGE(C32:D32),2)</f>
        <v>2758.42</v>
      </c>
      <c r="F32" s="39">
        <f>ROUND(AVERAGE(F9:F31),2)</f>
        <v>2765.67</v>
      </c>
      <c r="G32" s="38">
        <f>ROUND(AVERAGE(G9:G31),2)</f>
        <v>2766.89</v>
      </c>
      <c r="H32" s="37">
        <f>ROUND(AVERAGE(F32:G32),2)</f>
        <v>2766.28</v>
      </c>
      <c r="I32" s="39">
        <f>ROUND(AVERAGE(I9:I31),2)</f>
        <v>2790.22</v>
      </c>
      <c r="J32" s="38">
        <f>ROUND(AVERAGE(J9:J31),2)</f>
        <v>2795.22</v>
      </c>
      <c r="K32" s="37">
        <f>ROUND(AVERAGE(I32:J32),2)</f>
        <v>2792.72</v>
      </c>
      <c r="L32" s="39">
        <f>ROUND(AVERAGE(L9:L31),2)</f>
        <v>2754.96</v>
      </c>
      <c r="M32" s="38">
        <f>ROUND(AVERAGE(M9:M31),2)</f>
        <v>2759.96</v>
      </c>
      <c r="N32" s="37">
        <f>ROUND(AVERAGE(L32:M32),2)</f>
        <v>2757.46</v>
      </c>
      <c r="O32" s="39">
        <f>ROUND(AVERAGE(O9:O31),2)</f>
        <v>2754.96</v>
      </c>
      <c r="P32" s="38">
        <f>ROUND(AVERAGE(P9:P31),2)</f>
        <v>2759.96</v>
      </c>
      <c r="Q32" s="37">
        <f>ROUND(AVERAGE(O32:P32),2)</f>
        <v>2757.46</v>
      </c>
      <c r="R32" s="36">
        <f>ROUND(AVERAGE(R9:R31),2)</f>
        <v>2758.85</v>
      </c>
      <c r="S32" s="35">
        <f>ROUND(AVERAGE(S9:S31),4)</f>
        <v>1.3506</v>
      </c>
      <c r="T32" s="34">
        <f>ROUND(AVERAGE(T9:T31),4)</f>
        <v>1.1677999999999999</v>
      </c>
      <c r="U32" s="167">
        <f>ROUND(AVERAGE(U9:U31),2)</f>
        <v>146.91</v>
      </c>
      <c r="V32" s="33">
        <f>AVERAGE(V9:V31)</f>
        <v>2042.9111119070528</v>
      </c>
      <c r="W32" s="33">
        <f>AVERAGE(W9:W31)</f>
        <v>2048.8316328196456</v>
      </c>
      <c r="X32" s="33">
        <f>AVERAGE(X9:X31)</f>
        <v>2362.6072667531093</v>
      </c>
      <c r="Y32" s="32">
        <f>AVERAGE(Y9:Y31)</f>
        <v>1.3516434782608695</v>
      </c>
    </row>
    <row r="33" spans="2:25" x14ac:dyDescent="0.2">
      <c r="B33" s="31" t="s">
        <v>12</v>
      </c>
      <c r="C33" s="30">
        <f t="shared" ref="C33:Y33" si="8">MAX(C9:C31)</f>
        <v>2860</v>
      </c>
      <c r="D33" s="29">
        <f t="shared" si="8"/>
        <v>2862</v>
      </c>
      <c r="E33" s="28">
        <f t="shared" si="8"/>
        <v>2861</v>
      </c>
      <c r="F33" s="30">
        <f t="shared" si="8"/>
        <v>2865</v>
      </c>
      <c r="G33" s="29">
        <f t="shared" si="8"/>
        <v>2865.5</v>
      </c>
      <c r="H33" s="28">
        <f t="shared" si="8"/>
        <v>2865.25</v>
      </c>
      <c r="I33" s="30">
        <f t="shared" si="8"/>
        <v>2873</v>
      </c>
      <c r="J33" s="29">
        <f t="shared" si="8"/>
        <v>2878</v>
      </c>
      <c r="K33" s="28">
        <f t="shared" si="8"/>
        <v>2875.5</v>
      </c>
      <c r="L33" s="30">
        <f t="shared" si="8"/>
        <v>2845</v>
      </c>
      <c r="M33" s="29">
        <f t="shared" si="8"/>
        <v>2850</v>
      </c>
      <c r="N33" s="28">
        <f t="shared" si="8"/>
        <v>2847.5</v>
      </c>
      <c r="O33" s="30">
        <f t="shared" si="8"/>
        <v>2845</v>
      </c>
      <c r="P33" s="29">
        <f t="shared" si="8"/>
        <v>2850</v>
      </c>
      <c r="Q33" s="28">
        <f t="shared" si="8"/>
        <v>2847.5</v>
      </c>
      <c r="R33" s="27">
        <f t="shared" si="8"/>
        <v>2862</v>
      </c>
      <c r="S33" s="26">
        <f t="shared" si="8"/>
        <v>1.3754999999999999</v>
      </c>
      <c r="T33" s="25">
        <f t="shared" si="8"/>
        <v>1.1814</v>
      </c>
      <c r="U33" s="24">
        <f t="shared" si="8"/>
        <v>149.88</v>
      </c>
      <c r="V33" s="23">
        <f t="shared" si="8"/>
        <v>2114.5554564377044</v>
      </c>
      <c r="W33" s="23">
        <f t="shared" si="8"/>
        <v>2116.4139161462981</v>
      </c>
      <c r="X33" s="23">
        <f t="shared" si="8"/>
        <v>2440.7300017056114</v>
      </c>
      <c r="Y33" s="22">
        <f t="shared" si="8"/>
        <v>1.3763000000000001</v>
      </c>
    </row>
    <row r="34" spans="2:25" ht="13.5" thickBot="1" x14ac:dyDescent="0.25">
      <c r="B34" s="21" t="s">
        <v>13</v>
      </c>
      <c r="C34" s="20">
        <f t="shared" ref="C34:Y34" si="9">MIN(C9:C31)</f>
        <v>2671.5</v>
      </c>
      <c r="D34" s="19">
        <f t="shared" si="9"/>
        <v>2672</v>
      </c>
      <c r="E34" s="18">
        <f t="shared" si="9"/>
        <v>2671.75</v>
      </c>
      <c r="F34" s="20">
        <f t="shared" si="9"/>
        <v>2686</v>
      </c>
      <c r="G34" s="19">
        <f t="shared" si="9"/>
        <v>2687</v>
      </c>
      <c r="H34" s="18">
        <f t="shared" si="9"/>
        <v>2686.5</v>
      </c>
      <c r="I34" s="20">
        <f t="shared" si="9"/>
        <v>2718</v>
      </c>
      <c r="J34" s="19">
        <f t="shared" si="9"/>
        <v>2723</v>
      </c>
      <c r="K34" s="18">
        <f t="shared" si="9"/>
        <v>2720.5</v>
      </c>
      <c r="L34" s="20">
        <f t="shared" si="9"/>
        <v>2690</v>
      </c>
      <c r="M34" s="19">
        <f t="shared" si="9"/>
        <v>2695</v>
      </c>
      <c r="N34" s="18">
        <f t="shared" si="9"/>
        <v>2692.5</v>
      </c>
      <c r="O34" s="20">
        <f t="shared" si="9"/>
        <v>2690</v>
      </c>
      <c r="P34" s="19">
        <f t="shared" si="9"/>
        <v>2695</v>
      </c>
      <c r="Q34" s="18">
        <f t="shared" si="9"/>
        <v>2692.5</v>
      </c>
      <c r="R34" s="17">
        <f t="shared" si="9"/>
        <v>2672</v>
      </c>
      <c r="S34" s="16">
        <f t="shared" si="9"/>
        <v>1.3239000000000001</v>
      </c>
      <c r="T34" s="15">
        <f t="shared" si="9"/>
        <v>1.145</v>
      </c>
      <c r="U34" s="14">
        <f t="shared" si="9"/>
        <v>142.74</v>
      </c>
      <c r="V34" s="13">
        <f t="shared" si="9"/>
        <v>1962.3971797884842</v>
      </c>
      <c r="W34" s="13">
        <f t="shared" si="9"/>
        <v>1980.0235017626323</v>
      </c>
      <c r="X34" s="13">
        <f t="shared" si="9"/>
        <v>2277.9198635976127</v>
      </c>
      <c r="Y34" s="12">
        <f t="shared" si="9"/>
        <v>1.3250999999999999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45839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45839</v>
      </c>
      <c r="C9" s="44">
        <v>2014</v>
      </c>
      <c r="D9" s="43">
        <v>2014.5</v>
      </c>
      <c r="E9" s="42">
        <f t="shared" ref="E9:E31" si="0">AVERAGE(C9:D9)</f>
        <v>2014.25</v>
      </c>
      <c r="F9" s="44">
        <v>2043</v>
      </c>
      <c r="G9" s="43">
        <v>2045</v>
      </c>
      <c r="H9" s="42">
        <f t="shared" ref="H9:H31" si="1">AVERAGE(F9:G9)</f>
        <v>2044</v>
      </c>
      <c r="I9" s="44">
        <v>2103</v>
      </c>
      <c r="J9" s="43">
        <v>2108</v>
      </c>
      <c r="K9" s="42">
        <f t="shared" ref="K9:K31" si="2">AVERAGE(I9:J9)</f>
        <v>2105.5</v>
      </c>
      <c r="L9" s="44">
        <v>2153</v>
      </c>
      <c r="M9" s="43">
        <v>2158</v>
      </c>
      <c r="N9" s="42">
        <f t="shared" ref="N9:N31" si="3">AVERAGE(L9:M9)</f>
        <v>2155.5</v>
      </c>
      <c r="O9" s="44">
        <v>2198</v>
      </c>
      <c r="P9" s="43">
        <v>2203</v>
      </c>
      <c r="Q9" s="42">
        <f t="shared" ref="Q9:Q31" si="4">AVERAGE(O9:P9)</f>
        <v>2200.5</v>
      </c>
      <c r="R9" s="50">
        <v>2014.5</v>
      </c>
      <c r="S9" s="49">
        <v>1.3754999999999999</v>
      </c>
      <c r="T9" s="51">
        <v>1.1814</v>
      </c>
      <c r="U9" s="48">
        <v>142.74</v>
      </c>
      <c r="V9" s="41">
        <v>1464.56</v>
      </c>
      <c r="W9" s="41">
        <v>1485.87</v>
      </c>
      <c r="X9" s="47">
        <f t="shared" ref="X9:X31" si="5">R9/T9</f>
        <v>1705.1802945657694</v>
      </c>
      <c r="Y9" s="46">
        <v>1.3763000000000001</v>
      </c>
    </row>
    <row r="10" spans="1:25" x14ac:dyDescent="0.2">
      <c r="B10" s="45">
        <v>45840</v>
      </c>
      <c r="C10" s="44">
        <v>2022</v>
      </c>
      <c r="D10" s="43">
        <v>2022.5</v>
      </c>
      <c r="E10" s="42">
        <f t="shared" si="0"/>
        <v>2022.25</v>
      </c>
      <c r="F10" s="44">
        <v>2050</v>
      </c>
      <c r="G10" s="43">
        <v>2052</v>
      </c>
      <c r="H10" s="42">
        <f t="shared" si="1"/>
        <v>2051</v>
      </c>
      <c r="I10" s="44">
        <v>2115</v>
      </c>
      <c r="J10" s="43">
        <v>2120</v>
      </c>
      <c r="K10" s="42">
        <f t="shared" si="2"/>
        <v>2117.5</v>
      </c>
      <c r="L10" s="44">
        <v>2165</v>
      </c>
      <c r="M10" s="43">
        <v>2170</v>
      </c>
      <c r="N10" s="42">
        <f t="shared" si="3"/>
        <v>2167.5</v>
      </c>
      <c r="O10" s="44">
        <v>2210</v>
      </c>
      <c r="P10" s="43">
        <v>2215</v>
      </c>
      <c r="Q10" s="42">
        <f t="shared" si="4"/>
        <v>2212.5</v>
      </c>
      <c r="R10" s="50">
        <v>2022.5</v>
      </c>
      <c r="S10" s="49">
        <v>1.3663000000000001</v>
      </c>
      <c r="T10" s="49">
        <v>1.175</v>
      </c>
      <c r="U10" s="48">
        <v>144.19</v>
      </c>
      <c r="V10" s="41">
        <v>1480.28</v>
      </c>
      <c r="W10" s="41">
        <v>1500.99</v>
      </c>
      <c r="X10" s="47">
        <f t="shared" si="5"/>
        <v>1721.2765957446809</v>
      </c>
      <c r="Y10" s="46">
        <v>1.3671</v>
      </c>
    </row>
    <row r="11" spans="1:25" x14ac:dyDescent="0.2">
      <c r="B11" s="45">
        <v>45841</v>
      </c>
      <c r="C11" s="44">
        <v>2029.5</v>
      </c>
      <c r="D11" s="43">
        <v>2030.5</v>
      </c>
      <c r="E11" s="42">
        <f t="shared" si="0"/>
        <v>2030</v>
      </c>
      <c r="F11" s="44">
        <v>2071.5</v>
      </c>
      <c r="G11" s="43">
        <v>2072</v>
      </c>
      <c r="H11" s="42">
        <f t="shared" si="1"/>
        <v>2071.75</v>
      </c>
      <c r="I11" s="44">
        <v>2135</v>
      </c>
      <c r="J11" s="43">
        <v>2140</v>
      </c>
      <c r="K11" s="42">
        <f t="shared" si="2"/>
        <v>2137.5</v>
      </c>
      <c r="L11" s="44">
        <v>2187</v>
      </c>
      <c r="M11" s="43">
        <v>2192</v>
      </c>
      <c r="N11" s="42">
        <f t="shared" si="3"/>
        <v>2189.5</v>
      </c>
      <c r="O11" s="44">
        <v>2232</v>
      </c>
      <c r="P11" s="43">
        <v>2237</v>
      </c>
      <c r="Q11" s="42">
        <f t="shared" si="4"/>
        <v>2234.5</v>
      </c>
      <c r="R11" s="50">
        <v>2030.5</v>
      </c>
      <c r="S11" s="49">
        <v>1.3657999999999999</v>
      </c>
      <c r="T11" s="49">
        <v>1.1785000000000001</v>
      </c>
      <c r="U11" s="48">
        <v>143.87</v>
      </c>
      <c r="V11" s="41">
        <v>1486.67</v>
      </c>
      <c r="W11" s="41">
        <v>1516.17</v>
      </c>
      <c r="X11" s="47">
        <f t="shared" si="5"/>
        <v>1722.9529062367415</v>
      </c>
      <c r="Y11" s="46">
        <v>1.3666</v>
      </c>
    </row>
    <row r="12" spans="1:25" x14ac:dyDescent="0.2">
      <c r="B12" s="45">
        <v>45842</v>
      </c>
      <c r="C12" s="44">
        <v>2040</v>
      </c>
      <c r="D12" s="43">
        <v>2041</v>
      </c>
      <c r="E12" s="42">
        <f t="shared" si="0"/>
        <v>2040.5</v>
      </c>
      <c r="F12" s="44">
        <v>2062</v>
      </c>
      <c r="G12" s="43">
        <v>2063</v>
      </c>
      <c r="H12" s="42">
        <f t="shared" si="1"/>
        <v>2062.5</v>
      </c>
      <c r="I12" s="44">
        <v>2130</v>
      </c>
      <c r="J12" s="43">
        <v>2135</v>
      </c>
      <c r="K12" s="42">
        <f t="shared" si="2"/>
        <v>2132.5</v>
      </c>
      <c r="L12" s="44">
        <v>2180</v>
      </c>
      <c r="M12" s="43">
        <v>2185</v>
      </c>
      <c r="N12" s="42">
        <f t="shared" si="3"/>
        <v>2182.5</v>
      </c>
      <c r="O12" s="44">
        <v>2225</v>
      </c>
      <c r="P12" s="43">
        <v>2230</v>
      </c>
      <c r="Q12" s="42">
        <f t="shared" si="4"/>
        <v>2227.5</v>
      </c>
      <c r="R12" s="50">
        <v>2041</v>
      </c>
      <c r="S12" s="49">
        <v>1.3648</v>
      </c>
      <c r="T12" s="49">
        <v>1.1769000000000001</v>
      </c>
      <c r="U12" s="48">
        <v>144.4</v>
      </c>
      <c r="V12" s="41">
        <v>1495.46</v>
      </c>
      <c r="W12" s="41">
        <v>1510.47</v>
      </c>
      <c r="X12" s="47">
        <f t="shared" si="5"/>
        <v>1734.2170107910613</v>
      </c>
      <c r="Y12" s="46">
        <v>1.3657999999999999</v>
      </c>
    </row>
    <row r="13" spans="1:25" x14ac:dyDescent="0.2">
      <c r="B13" s="45">
        <v>45845</v>
      </c>
      <c r="C13" s="44">
        <v>2011</v>
      </c>
      <c r="D13" s="43">
        <v>2013</v>
      </c>
      <c r="E13" s="42">
        <f t="shared" si="0"/>
        <v>2012</v>
      </c>
      <c r="F13" s="44">
        <v>2038</v>
      </c>
      <c r="G13" s="43">
        <v>2040</v>
      </c>
      <c r="H13" s="42">
        <f t="shared" si="1"/>
        <v>2039</v>
      </c>
      <c r="I13" s="44">
        <v>2103</v>
      </c>
      <c r="J13" s="43">
        <v>2108</v>
      </c>
      <c r="K13" s="42">
        <f t="shared" si="2"/>
        <v>2105.5</v>
      </c>
      <c r="L13" s="44">
        <v>2155</v>
      </c>
      <c r="M13" s="43">
        <v>2160</v>
      </c>
      <c r="N13" s="42">
        <f t="shared" si="3"/>
        <v>2157.5</v>
      </c>
      <c r="O13" s="44">
        <v>2200</v>
      </c>
      <c r="P13" s="43">
        <v>2205</v>
      </c>
      <c r="Q13" s="42">
        <f t="shared" si="4"/>
        <v>2202.5</v>
      </c>
      <c r="R13" s="50">
        <v>2013</v>
      </c>
      <c r="S13" s="49">
        <v>1.3615999999999999</v>
      </c>
      <c r="T13" s="49">
        <v>1.173</v>
      </c>
      <c r="U13" s="48">
        <v>145.5</v>
      </c>
      <c r="V13" s="41">
        <v>1478.41</v>
      </c>
      <c r="W13" s="41">
        <v>1497.14</v>
      </c>
      <c r="X13" s="47">
        <f t="shared" si="5"/>
        <v>1716.1125319693094</v>
      </c>
      <c r="Y13" s="46">
        <v>1.3626</v>
      </c>
    </row>
    <row r="14" spans="1:25" x14ac:dyDescent="0.2">
      <c r="B14" s="45">
        <v>45846</v>
      </c>
      <c r="C14" s="44">
        <v>2032</v>
      </c>
      <c r="D14" s="43">
        <v>2032.5</v>
      </c>
      <c r="E14" s="42">
        <f t="shared" si="0"/>
        <v>2032.25</v>
      </c>
      <c r="F14" s="44">
        <v>2054</v>
      </c>
      <c r="G14" s="43">
        <v>2055</v>
      </c>
      <c r="H14" s="42">
        <f t="shared" si="1"/>
        <v>2054.5</v>
      </c>
      <c r="I14" s="44">
        <v>2120</v>
      </c>
      <c r="J14" s="43">
        <v>2125</v>
      </c>
      <c r="K14" s="42">
        <f t="shared" si="2"/>
        <v>2122.5</v>
      </c>
      <c r="L14" s="44">
        <v>2170</v>
      </c>
      <c r="M14" s="43">
        <v>2175</v>
      </c>
      <c r="N14" s="42">
        <f t="shared" si="3"/>
        <v>2172.5</v>
      </c>
      <c r="O14" s="44">
        <v>2215</v>
      </c>
      <c r="P14" s="43">
        <v>2220</v>
      </c>
      <c r="Q14" s="42">
        <f t="shared" si="4"/>
        <v>2217.5</v>
      </c>
      <c r="R14" s="50">
        <v>2032.5</v>
      </c>
      <c r="S14" s="49">
        <v>1.3573</v>
      </c>
      <c r="T14" s="49">
        <v>1.1721999999999999</v>
      </c>
      <c r="U14" s="48">
        <v>146.6</v>
      </c>
      <c r="V14" s="41">
        <v>1497.46</v>
      </c>
      <c r="W14" s="41">
        <v>1512.92</v>
      </c>
      <c r="X14" s="47">
        <f t="shared" si="5"/>
        <v>1733.9191264289373</v>
      </c>
      <c r="Y14" s="46">
        <v>1.3583000000000001</v>
      </c>
    </row>
    <row r="15" spans="1:25" x14ac:dyDescent="0.2">
      <c r="B15" s="45">
        <v>45847</v>
      </c>
      <c r="C15" s="44">
        <v>2016.5</v>
      </c>
      <c r="D15" s="43">
        <v>2017</v>
      </c>
      <c r="E15" s="42">
        <f t="shared" si="0"/>
        <v>2016.75</v>
      </c>
      <c r="F15" s="44">
        <v>2038</v>
      </c>
      <c r="G15" s="43">
        <v>2040</v>
      </c>
      <c r="H15" s="42">
        <f t="shared" si="1"/>
        <v>2039</v>
      </c>
      <c r="I15" s="44">
        <v>2103</v>
      </c>
      <c r="J15" s="43">
        <v>2108</v>
      </c>
      <c r="K15" s="42">
        <f t="shared" si="2"/>
        <v>2105.5</v>
      </c>
      <c r="L15" s="44">
        <v>2155</v>
      </c>
      <c r="M15" s="43">
        <v>2160</v>
      </c>
      <c r="N15" s="42">
        <f t="shared" si="3"/>
        <v>2157.5</v>
      </c>
      <c r="O15" s="44">
        <v>2200</v>
      </c>
      <c r="P15" s="43">
        <v>2205</v>
      </c>
      <c r="Q15" s="42">
        <f t="shared" si="4"/>
        <v>2202.5</v>
      </c>
      <c r="R15" s="50">
        <v>2017</v>
      </c>
      <c r="S15" s="49">
        <v>1.3577999999999999</v>
      </c>
      <c r="T15" s="49">
        <v>1.1692</v>
      </c>
      <c r="U15" s="48">
        <v>146.77000000000001</v>
      </c>
      <c r="V15" s="41">
        <v>1485.49</v>
      </c>
      <c r="W15" s="41">
        <v>1501.32</v>
      </c>
      <c r="X15" s="47">
        <f t="shared" si="5"/>
        <v>1725.1111871365035</v>
      </c>
      <c r="Y15" s="46">
        <v>1.3588</v>
      </c>
    </row>
    <row r="16" spans="1:25" x14ac:dyDescent="0.2">
      <c r="B16" s="45">
        <v>45848</v>
      </c>
      <c r="C16" s="44">
        <v>2028</v>
      </c>
      <c r="D16" s="43">
        <v>2029</v>
      </c>
      <c r="E16" s="42">
        <f t="shared" si="0"/>
        <v>2028.5</v>
      </c>
      <c r="F16" s="44">
        <v>2051</v>
      </c>
      <c r="G16" s="43">
        <v>2053</v>
      </c>
      <c r="H16" s="42">
        <f t="shared" si="1"/>
        <v>2052</v>
      </c>
      <c r="I16" s="44">
        <v>2117</v>
      </c>
      <c r="J16" s="43">
        <v>2122</v>
      </c>
      <c r="K16" s="42">
        <f t="shared" si="2"/>
        <v>2119.5</v>
      </c>
      <c r="L16" s="44">
        <v>2168</v>
      </c>
      <c r="M16" s="43">
        <v>2173</v>
      </c>
      <c r="N16" s="42">
        <f t="shared" si="3"/>
        <v>2170.5</v>
      </c>
      <c r="O16" s="44">
        <v>2213</v>
      </c>
      <c r="P16" s="43">
        <v>2218</v>
      </c>
      <c r="Q16" s="42">
        <f t="shared" si="4"/>
        <v>2215.5</v>
      </c>
      <c r="R16" s="50">
        <v>2029</v>
      </c>
      <c r="S16" s="49">
        <v>1.3581000000000001</v>
      </c>
      <c r="T16" s="49">
        <v>1.1712</v>
      </c>
      <c r="U16" s="48">
        <v>146.26</v>
      </c>
      <c r="V16" s="41">
        <v>1494</v>
      </c>
      <c r="W16" s="41">
        <v>1510.56</v>
      </c>
      <c r="X16" s="47">
        <f t="shared" si="5"/>
        <v>1732.4112021857923</v>
      </c>
      <c r="Y16" s="46">
        <v>1.3591</v>
      </c>
    </row>
    <row r="17" spans="2:25" x14ac:dyDescent="0.2">
      <c r="B17" s="45">
        <v>45849</v>
      </c>
      <c r="C17" s="44">
        <v>1993</v>
      </c>
      <c r="D17" s="43">
        <v>1995</v>
      </c>
      <c r="E17" s="42">
        <f t="shared" si="0"/>
        <v>1994</v>
      </c>
      <c r="F17" s="44">
        <v>2027</v>
      </c>
      <c r="G17" s="43">
        <v>2028</v>
      </c>
      <c r="H17" s="42">
        <f t="shared" si="1"/>
        <v>2027.5</v>
      </c>
      <c r="I17" s="44">
        <v>2095</v>
      </c>
      <c r="J17" s="43">
        <v>2100</v>
      </c>
      <c r="K17" s="42">
        <f t="shared" si="2"/>
        <v>2097.5</v>
      </c>
      <c r="L17" s="44">
        <v>2145</v>
      </c>
      <c r="M17" s="43">
        <v>2150</v>
      </c>
      <c r="N17" s="42">
        <f t="shared" si="3"/>
        <v>2147.5</v>
      </c>
      <c r="O17" s="44">
        <v>2190</v>
      </c>
      <c r="P17" s="43">
        <v>2195</v>
      </c>
      <c r="Q17" s="42">
        <f t="shared" si="4"/>
        <v>2192.5</v>
      </c>
      <c r="R17" s="50">
        <v>1995</v>
      </c>
      <c r="S17" s="49">
        <v>1.3503000000000001</v>
      </c>
      <c r="T17" s="49">
        <v>1.1688000000000001</v>
      </c>
      <c r="U17" s="48">
        <v>147.03</v>
      </c>
      <c r="V17" s="41">
        <v>1477.45</v>
      </c>
      <c r="W17" s="41">
        <v>1500.78</v>
      </c>
      <c r="X17" s="47">
        <f t="shared" si="5"/>
        <v>1706.8788501026693</v>
      </c>
      <c r="Y17" s="46">
        <v>1.3512999999999999</v>
      </c>
    </row>
    <row r="18" spans="2:25" x14ac:dyDescent="0.2">
      <c r="B18" s="45">
        <v>45852</v>
      </c>
      <c r="C18" s="44">
        <v>1965</v>
      </c>
      <c r="D18" s="43">
        <v>1965.5</v>
      </c>
      <c r="E18" s="42">
        <f t="shared" si="0"/>
        <v>1965.25</v>
      </c>
      <c r="F18" s="44">
        <v>2005</v>
      </c>
      <c r="G18" s="43">
        <v>2007</v>
      </c>
      <c r="H18" s="42">
        <f t="shared" si="1"/>
        <v>2006</v>
      </c>
      <c r="I18" s="44">
        <v>2078</v>
      </c>
      <c r="J18" s="43">
        <v>2083</v>
      </c>
      <c r="K18" s="42">
        <f t="shared" si="2"/>
        <v>2080.5</v>
      </c>
      <c r="L18" s="44">
        <v>2127</v>
      </c>
      <c r="M18" s="43">
        <v>2132</v>
      </c>
      <c r="N18" s="42">
        <f t="shared" si="3"/>
        <v>2129.5</v>
      </c>
      <c r="O18" s="44">
        <v>2172</v>
      </c>
      <c r="P18" s="43">
        <v>2177</v>
      </c>
      <c r="Q18" s="42">
        <f t="shared" si="4"/>
        <v>2174.5</v>
      </c>
      <c r="R18" s="50">
        <v>1965.5</v>
      </c>
      <c r="S18" s="49">
        <v>1.3483000000000001</v>
      </c>
      <c r="T18" s="49">
        <v>1.1689000000000001</v>
      </c>
      <c r="U18" s="48">
        <v>147.41999999999999</v>
      </c>
      <c r="V18" s="41">
        <v>1457.76</v>
      </c>
      <c r="W18" s="41">
        <v>1487.33</v>
      </c>
      <c r="X18" s="47">
        <f t="shared" si="5"/>
        <v>1681.4954230473093</v>
      </c>
      <c r="Y18" s="46">
        <v>1.3493999999999999</v>
      </c>
    </row>
    <row r="19" spans="2:25" x14ac:dyDescent="0.2">
      <c r="B19" s="45">
        <v>45853</v>
      </c>
      <c r="C19" s="44">
        <v>1966.5</v>
      </c>
      <c r="D19" s="43">
        <v>1967</v>
      </c>
      <c r="E19" s="42">
        <f t="shared" si="0"/>
        <v>1966.75</v>
      </c>
      <c r="F19" s="44">
        <v>1993</v>
      </c>
      <c r="G19" s="43">
        <v>1995</v>
      </c>
      <c r="H19" s="42">
        <f t="shared" si="1"/>
        <v>1994</v>
      </c>
      <c r="I19" s="44">
        <v>2065</v>
      </c>
      <c r="J19" s="43">
        <v>2070</v>
      </c>
      <c r="K19" s="42">
        <f t="shared" si="2"/>
        <v>2067.5</v>
      </c>
      <c r="L19" s="44">
        <v>2115</v>
      </c>
      <c r="M19" s="43">
        <v>2120</v>
      </c>
      <c r="N19" s="42">
        <f t="shared" si="3"/>
        <v>2117.5</v>
      </c>
      <c r="O19" s="44">
        <v>2160</v>
      </c>
      <c r="P19" s="43">
        <v>2165</v>
      </c>
      <c r="Q19" s="42">
        <f t="shared" si="4"/>
        <v>2162.5</v>
      </c>
      <c r="R19" s="50">
        <v>1967</v>
      </c>
      <c r="S19" s="49">
        <v>1.3444</v>
      </c>
      <c r="T19" s="49">
        <v>1.167</v>
      </c>
      <c r="U19" s="48">
        <v>147.91999999999999</v>
      </c>
      <c r="V19" s="41">
        <v>1463.11</v>
      </c>
      <c r="W19" s="41">
        <v>1482.72</v>
      </c>
      <c r="X19" s="47">
        <f t="shared" si="5"/>
        <v>1685.5184233076263</v>
      </c>
      <c r="Y19" s="46">
        <v>1.3454999999999999</v>
      </c>
    </row>
    <row r="20" spans="2:25" x14ac:dyDescent="0.2">
      <c r="B20" s="45">
        <v>45854</v>
      </c>
      <c r="C20" s="44">
        <v>1951</v>
      </c>
      <c r="D20" s="43">
        <v>1953</v>
      </c>
      <c r="E20" s="42">
        <f t="shared" si="0"/>
        <v>1952</v>
      </c>
      <c r="F20" s="44">
        <v>1982.5</v>
      </c>
      <c r="G20" s="43">
        <v>1983.5</v>
      </c>
      <c r="H20" s="42">
        <f t="shared" si="1"/>
        <v>1983</v>
      </c>
      <c r="I20" s="44">
        <v>2050</v>
      </c>
      <c r="J20" s="43">
        <v>2055</v>
      </c>
      <c r="K20" s="42">
        <f t="shared" si="2"/>
        <v>2052.5</v>
      </c>
      <c r="L20" s="44">
        <v>2098</v>
      </c>
      <c r="M20" s="43">
        <v>2103</v>
      </c>
      <c r="N20" s="42">
        <f t="shared" si="3"/>
        <v>2100.5</v>
      </c>
      <c r="O20" s="44">
        <v>2143</v>
      </c>
      <c r="P20" s="43">
        <v>2148</v>
      </c>
      <c r="Q20" s="42">
        <f t="shared" si="4"/>
        <v>2145.5</v>
      </c>
      <c r="R20" s="50">
        <v>1953</v>
      </c>
      <c r="S20" s="49">
        <v>1.3401000000000001</v>
      </c>
      <c r="T20" s="49">
        <v>1.1603000000000001</v>
      </c>
      <c r="U20" s="48">
        <v>148.77000000000001</v>
      </c>
      <c r="V20" s="41">
        <v>1457.35</v>
      </c>
      <c r="W20" s="41">
        <v>1478.9</v>
      </c>
      <c r="X20" s="47">
        <f t="shared" si="5"/>
        <v>1683.1853830905798</v>
      </c>
      <c r="Y20" s="46">
        <v>1.3411999999999999</v>
      </c>
    </row>
    <row r="21" spans="2:25" x14ac:dyDescent="0.2">
      <c r="B21" s="45">
        <v>45855</v>
      </c>
      <c r="C21" s="44">
        <v>1939</v>
      </c>
      <c r="D21" s="43">
        <v>1940</v>
      </c>
      <c r="E21" s="42">
        <f t="shared" si="0"/>
        <v>1939.5</v>
      </c>
      <c r="F21" s="44">
        <v>1973</v>
      </c>
      <c r="G21" s="43">
        <v>1974</v>
      </c>
      <c r="H21" s="42">
        <f t="shared" si="1"/>
        <v>1973.5</v>
      </c>
      <c r="I21" s="44">
        <v>2037</v>
      </c>
      <c r="J21" s="43">
        <v>2042</v>
      </c>
      <c r="K21" s="42">
        <f t="shared" si="2"/>
        <v>2039.5</v>
      </c>
      <c r="L21" s="44">
        <v>2085</v>
      </c>
      <c r="M21" s="43">
        <v>2090</v>
      </c>
      <c r="N21" s="42">
        <f t="shared" si="3"/>
        <v>2087.5</v>
      </c>
      <c r="O21" s="44">
        <v>2130</v>
      </c>
      <c r="P21" s="43">
        <v>2135</v>
      </c>
      <c r="Q21" s="42">
        <f t="shared" si="4"/>
        <v>2132.5</v>
      </c>
      <c r="R21" s="50">
        <v>1940</v>
      </c>
      <c r="S21" s="49">
        <v>1.3392999999999999</v>
      </c>
      <c r="T21" s="49">
        <v>1.1575</v>
      </c>
      <c r="U21" s="48">
        <v>148.77000000000001</v>
      </c>
      <c r="V21" s="41">
        <v>1448.52</v>
      </c>
      <c r="W21" s="41">
        <v>1472.69</v>
      </c>
      <c r="X21" s="47">
        <f t="shared" si="5"/>
        <v>1676.0259179265659</v>
      </c>
      <c r="Y21" s="46">
        <v>1.3404</v>
      </c>
    </row>
    <row r="22" spans="2:25" x14ac:dyDescent="0.2">
      <c r="B22" s="45">
        <v>45856</v>
      </c>
      <c r="C22" s="44">
        <v>1976</v>
      </c>
      <c r="D22" s="43">
        <v>1978</v>
      </c>
      <c r="E22" s="42">
        <f t="shared" si="0"/>
        <v>1977</v>
      </c>
      <c r="F22" s="44">
        <v>1999</v>
      </c>
      <c r="G22" s="43">
        <v>1999.5</v>
      </c>
      <c r="H22" s="42">
        <f t="shared" si="1"/>
        <v>1999.25</v>
      </c>
      <c r="I22" s="44">
        <v>2070</v>
      </c>
      <c r="J22" s="43">
        <v>2075</v>
      </c>
      <c r="K22" s="42">
        <f t="shared" si="2"/>
        <v>2072.5</v>
      </c>
      <c r="L22" s="44">
        <v>2118</v>
      </c>
      <c r="M22" s="43">
        <v>2123</v>
      </c>
      <c r="N22" s="42">
        <f t="shared" si="3"/>
        <v>2120.5</v>
      </c>
      <c r="O22" s="44">
        <v>2163</v>
      </c>
      <c r="P22" s="43">
        <v>2168</v>
      </c>
      <c r="Q22" s="42">
        <f t="shared" si="4"/>
        <v>2165.5</v>
      </c>
      <c r="R22" s="50">
        <v>1978</v>
      </c>
      <c r="S22" s="49">
        <v>1.3456999999999999</v>
      </c>
      <c r="T22" s="49">
        <v>1.1645000000000001</v>
      </c>
      <c r="U22" s="48">
        <v>148.51</v>
      </c>
      <c r="V22" s="41">
        <v>1469.87</v>
      </c>
      <c r="W22" s="41">
        <v>1484.74</v>
      </c>
      <c r="X22" s="47">
        <f t="shared" si="5"/>
        <v>1698.5830828681837</v>
      </c>
      <c r="Y22" s="46">
        <v>1.3467</v>
      </c>
    </row>
    <row r="23" spans="2:25" x14ac:dyDescent="0.2">
      <c r="B23" s="45">
        <v>45859</v>
      </c>
      <c r="C23" s="44">
        <v>1976</v>
      </c>
      <c r="D23" s="43">
        <v>1976.5</v>
      </c>
      <c r="E23" s="42">
        <f t="shared" si="0"/>
        <v>1976.25</v>
      </c>
      <c r="F23" s="44">
        <v>2003</v>
      </c>
      <c r="G23" s="43">
        <v>2004</v>
      </c>
      <c r="H23" s="42">
        <f t="shared" si="1"/>
        <v>2003.5</v>
      </c>
      <c r="I23" s="44">
        <v>2070</v>
      </c>
      <c r="J23" s="43">
        <v>2075</v>
      </c>
      <c r="K23" s="42">
        <f t="shared" si="2"/>
        <v>2072.5</v>
      </c>
      <c r="L23" s="44">
        <v>2118</v>
      </c>
      <c r="M23" s="43">
        <v>2123</v>
      </c>
      <c r="N23" s="42">
        <f t="shared" si="3"/>
        <v>2120.5</v>
      </c>
      <c r="O23" s="44">
        <v>2163</v>
      </c>
      <c r="P23" s="43">
        <v>2168</v>
      </c>
      <c r="Q23" s="42">
        <f t="shared" si="4"/>
        <v>2165.5</v>
      </c>
      <c r="R23" s="50">
        <v>1976.5</v>
      </c>
      <c r="S23" s="49">
        <v>1.3478000000000001</v>
      </c>
      <c r="T23" s="49">
        <v>1.1668000000000001</v>
      </c>
      <c r="U23" s="48">
        <v>147.55000000000001</v>
      </c>
      <c r="V23" s="41">
        <v>1466.46</v>
      </c>
      <c r="W23" s="41">
        <v>1485.77</v>
      </c>
      <c r="X23" s="47">
        <f t="shared" si="5"/>
        <v>1693.949262941378</v>
      </c>
      <c r="Y23" s="46">
        <v>1.3488</v>
      </c>
    </row>
    <row r="24" spans="2:25" x14ac:dyDescent="0.2">
      <c r="B24" s="45">
        <v>45860</v>
      </c>
      <c r="C24" s="44">
        <v>1977</v>
      </c>
      <c r="D24" s="43">
        <v>1978</v>
      </c>
      <c r="E24" s="42">
        <f t="shared" si="0"/>
        <v>1977.5</v>
      </c>
      <c r="F24" s="44">
        <v>2005.5</v>
      </c>
      <c r="G24" s="43">
        <v>2006.5</v>
      </c>
      <c r="H24" s="42">
        <f t="shared" si="1"/>
        <v>2006</v>
      </c>
      <c r="I24" s="44">
        <v>2073</v>
      </c>
      <c r="J24" s="43">
        <v>2078</v>
      </c>
      <c r="K24" s="42">
        <f t="shared" si="2"/>
        <v>2075.5</v>
      </c>
      <c r="L24" s="44">
        <v>2120</v>
      </c>
      <c r="M24" s="43">
        <v>2125</v>
      </c>
      <c r="N24" s="42">
        <f t="shared" si="3"/>
        <v>2122.5</v>
      </c>
      <c r="O24" s="44">
        <v>2165</v>
      </c>
      <c r="P24" s="43">
        <v>2170</v>
      </c>
      <c r="Q24" s="42">
        <f t="shared" si="4"/>
        <v>2167.5</v>
      </c>
      <c r="R24" s="50">
        <v>1978</v>
      </c>
      <c r="S24" s="49">
        <v>1.3486</v>
      </c>
      <c r="T24" s="49">
        <v>1.1701999999999999</v>
      </c>
      <c r="U24" s="48">
        <v>147.19999999999999</v>
      </c>
      <c r="V24" s="41">
        <v>1466.71</v>
      </c>
      <c r="W24" s="41">
        <v>1486.63</v>
      </c>
      <c r="X24" s="47">
        <f t="shared" si="5"/>
        <v>1690.30934882926</v>
      </c>
      <c r="Y24" s="46">
        <v>1.3496999999999999</v>
      </c>
    </row>
    <row r="25" spans="2:25" x14ac:dyDescent="0.2">
      <c r="B25" s="45">
        <v>45861</v>
      </c>
      <c r="C25" s="44">
        <v>2006</v>
      </c>
      <c r="D25" s="43">
        <v>2007</v>
      </c>
      <c r="E25" s="42">
        <f t="shared" si="0"/>
        <v>2006.5</v>
      </c>
      <c r="F25" s="44">
        <v>2030</v>
      </c>
      <c r="G25" s="43">
        <v>2032</v>
      </c>
      <c r="H25" s="42">
        <f t="shared" si="1"/>
        <v>2031</v>
      </c>
      <c r="I25" s="44">
        <v>2100</v>
      </c>
      <c r="J25" s="43">
        <v>2105</v>
      </c>
      <c r="K25" s="42">
        <f t="shared" si="2"/>
        <v>2102.5</v>
      </c>
      <c r="L25" s="44">
        <v>2148</v>
      </c>
      <c r="M25" s="43">
        <v>2153</v>
      </c>
      <c r="N25" s="42">
        <f t="shared" si="3"/>
        <v>2150.5</v>
      </c>
      <c r="O25" s="44">
        <v>2193</v>
      </c>
      <c r="P25" s="43">
        <v>2198</v>
      </c>
      <c r="Q25" s="42">
        <f t="shared" si="4"/>
        <v>2195.5</v>
      </c>
      <c r="R25" s="50">
        <v>2007</v>
      </c>
      <c r="S25" s="49">
        <v>1.3540000000000001</v>
      </c>
      <c r="T25" s="49">
        <v>1.1726000000000001</v>
      </c>
      <c r="U25" s="48">
        <v>146.21</v>
      </c>
      <c r="V25" s="41">
        <v>1482.27</v>
      </c>
      <c r="W25" s="41">
        <v>1499.52</v>
      </c>
      <c r="X25" s="47">
        <f t="shared" si="5"/>
        <v>1711.5811018250042</v>
      </c>
      <c r="Y25" s="46">
        <v>1.3551</v>
      </c>
    </row>
    <row r="26" spans="2:25" x14ac:dyDescent="0.2">
      <c r="B26" s="45">
        <v>45862</v>
      </c>
      <c r="C26" s="44">
        <v>2006</v>
      </c>
      <c r="D26" s="43">
        <v>2007</v>
      </c>
      <c r="E26" s="42">
        <f t="shared" si="0"/>
        <v>2006.5</v>
      </c>
      <c r="F26" s="44">
        <v>2028</v>
      </c>
      <c r="G26" s="43">
        <v>2029</v>
      </c>
      <c r="H26" s="42">
        <f t="shared" si="1"/>
        <v>2028.5</v>
      </c>
      <c r="I26" s="44">
        <v>2090</v>
      </c>
      <c r="J26" s="43">
        <v>2095</v>
      </c>
      <c r="K26" s="42">
        <f t="shared" si="2"/>
        <v>2092.5</v>
      </c>
      <c r="L26" s="44">
        <v>2140</v>
      </c>
      <c r="M26" s="43">
        <v>2145</v>
      </c>
      <c r="N26" s="42">
        <f t="shared" si="3"/>
        <v>2142.5</v>
      </c>
      <c r="O26" s="44">
        <v>2185</v>
      </c>
      <c r="P26" s="43">
        <v>2190</v>
      </c>
      <c r="Q26" s="42">
        <f t="shared" si="4"/>
        <v>2187.5</v>
      </c>
      <c r="R26" s="50">
        <v>2007</v>
      </c>
      <c r="S26" s="49">
        <v>1.3552</v>
      </c>
      <c r="T26" s="49">
        <v>1.1758</v>
      </c>
      <c r="U26" s="48">
        <v>146.47999999999999</v>
      </c>
      <c r="V26" s="41">
        <v>1480.96</v>
      </c>
      <c r="W26" s="41">
        <v>1495.98</v>
      </c>
      <c r="X26" s="47">
        <f t="shared" si="5"/>
        <v>1706.9229460792653</v>
      </c>
      <c r="Y26" s="46">
        <v>1.3563000000000001</v>
      </c>
    </row>
    <row r="27" spans="2:25" x14ac:dyDescent="0.2">
      <c r="B27" s="45">
        <v>45863</v>
      </c>
      <c r="C27" s="44">
        <v>2006</v>
      </c>
      <c r="D27" s="43">
        <v>2008</v>
      </c>
      <c r="E27" s="42">
        <f t="shared" si="0"/>
        <v>2007</v>
      </c>
      <c r="F27" s="44">
        <v>2030</v>
      </c>
      <c r="G27" s="43">
        <v>2032</v>
      </c>
      <c r="H27" s="42">
        <f t="shared" si="1"/>
        <v>2031</v>
      </c>
      <c r="I27" s="44">
        <v>2090</v>
      </c>
      <c r="J27" s="43">
        <v>2095</v>
      </c>
      <c r="K27" s="42">
        <f t="shared" si="2"/>
        <v>2092.5</v>
      </c>
      <c r="L27" s="44">
        <v>2138</v>
      </c>
      <c r="M27" s="43">
        <v>2143</v>
      </c>
      <c r="N27" s="42">
        <f t="shared" si="3"/>
        <v>2140.5</v>
      </c>
      <c r="O27" s="44">
        <v>2183</v>
      </c>
      <c r="P27" s="43">
        <v>2188</v>
      </c>
      <c r="Q27" s="42">
        <f t="shared" si="4"/>
        <v>2185.5</v>
      </c>
      <c r="R27" s="50">
        <v>2008</v>
      </c>
      <c r="S27" s="49">
        <v>1.3452</v>
      </c>
      <c r="T27" s="49">
        <v>1.1720999999999999</v>
      </c>
      <c r="U27" s="48">
        <v>147.68</v>
      </c>
      <c r="V27" s="41">
        <v>1492.71</v>
      </c>
      <c r="W27" s="41">
        <v>1509.32</v>
      </c>
      <c r="X27" s="47">
        <f t="shared" si="5"/>
        <v>1713.1644057674262</v>
      </c>
      <c r="Y27" s="46">
        <v>1.3463000000000001</v>
      </c>
    </row>
    <row r="28" spans="2:25" x14ac:dyDescent="0.2">
      <c r="B28" s="45">
        <v>45866</v>
      </c>
      <c r="C28" s="44">
        <v>2007</v>
      </c>
      <c r="D28" s="43">
        <v>2007.5</v>
      </c>
      <c r="E28" s="42">
        <f t="shared" si="0"/>
        <v>2007.25</v>
      </c>
      <c r="F28" s="44">
        <v>2029</v>
      </c>
      <c r="G28" s="43">
        <v>2030</v>
      </c>
      <c r="H28" s="42">
        <f t="shared" si="1"/>
        <v>2029.5</v>
      </c>
      <c r="I28" s="44">
        <v>2093</v>
      </c>
      <c r="J28" s="43">
        <v>2098</v>
      </c>
      <c r="K28" s="42">
        <f t="shared" si="2"/>
        <v>2095.5</v>
      </c>
      <c r="L28" s="44">
        <v>2142</v>
      </c>
      <c r="M28" s="43">
        <v>2147</v>
      </c>
      <c r="N28" s="42">
        <f t="shared" si="3"/>
        <v>2144.5</v>
      </c>
      <c r="O28" s="44">
        <v>2187</v>
      </c>
      <c r="P28" s="43">
        <v>2192</v>
      </c>
      <c r="Q28" s="42">
        <f t="shared" si="4"/>
        <v>2189.5</v>
      </c>
      <c r="R28" s="50">
        <v>2007.5</v>
      </c>
      <c r="S28" s="49">
        <v>1.3428</v>
      </c>
      <c r="T28" s="49">
        <v>1.1652</v>
      </c>
      <c r="U28" s="48">
        <v>148.15</v>
      </c>
      <c r="V28" s="41">
        <v>1495.01</v>
      </c>
      <c r="W28" s="41">
        <v>1510.53</v>
      </c>
      <c r="X28" s="47">
        <f t="shared" si="5"/>
        <v>1722.8801922416753</v>
      </c>
      <c r="Y28" s="46">
        <v>1.3439000000000001</v>
      </c>
    </row>
    <row r="29" spans="2:25" x14ac:dyDescent="0.2">
      <c r="B29" s="45">
        <v>45867</v>
      </c>
      <c r="C29" s="44">
        <v>1983</v>
      </c>
      <c r="D29" s="43">
        <v>1983.5</v>
      </c>
      <c r="E29" s="42">
        <f t="shared" si="0"/>
        <v>1983.25</v>
      </c>
      <c r="F29" s="44">
        <v>2011</v>
      </c>
      <c r="G29" s="43">
        <v>2012</v>
      </c>
      <c r="H29" s="42">
        <f t="shared" si="1"/>
        <v>2011.5</v>
      </c>
      <c r="I29" s="44">
        <v>2078</v>
      </c>
      <c r="J29" s="43">
        <v>2083</v>
      </c>
      <c r="K29" s="42">
        <f t="shared" si="2"/>
        <v>2080.5</v>
      </c>
      <c r="L29" s="44">
        <v>2125</v>
      </c>
      <c r="M29" s="43">
        <v>2130</v>
      </c>
      <c r="N29" s="42">
        <f t="shared" si="3"/>
        <v>2127.5</v>
      </c>
      <c r="O29" s="44">
        <v>2170</v>
      </c>
      <c r="P29" s="43">
        <v>2175</v>
      </c>
      <c r="Q29" s="42">
        <f t="shared" si="4"/>
        <v>2172.5</v>
      </c>
      <c r="R29" s="50">
        <v>1983.5</v>
      </c>
      <c r="S29" s="49">
        <v>1.3341000000000001</v>
      </c>
      <c r="T29" s="49">
        <v>1.1539999999999999</v>
      </c>
      <c r="U29" s="48">
        <v>148.72</v>
      </c>
      <c r="V29" s="41">
        <v>1486.77</v>
      </c>
      <c r="W29" s="41">
        <v>1506.89</v>
      </c>
      <c r="X29" s="47">
        <f t="shared" si="5"/>
        <v>1718.8041594454073</v>
      </c>
      <c r="Y29" s="46">
        <v>1.3351999999999999</v>
      </c>
    </row>
    <row r="30" spans="2:25" x14ac:dyDescent="0.2">
      <c r="B30" s="45">
        <v>45868</v>
      </c>
      <c r="C30" s="44">
        <v>1975</v>
      </c>
      <c r="D30" s="43">
        <v>1976</v>
      </c>
      <c r="E30" s="42">
        <f t="shared" si="0"/>
        <v>1975.5</v>
      </c>
      <c r="F30" s="44">
        <v>2005</v>
      </c>
      <c r="G30" s="43">
        <v>2005.5</v>
      </c>
      <c r="H30" s="42">
        <f t="shared" si="1"/>
        <v>2005.25</v>
      </c>
      <c r="I30" s="44">
        <v>2067</v>
      </c>
      <c r="J30" s="43">
        <v>2072</v>
      </c>
      <c r="K30" s="42">
        <f t="shared" si="2"/>
        <v>2069.5</v>
      </c>
      <c r="L30" s="44">
        <v>2115</v>
      </c>
      <c r="M30" s="43">
        <v>2120</v>
      </c>
      <c r="N30" s="42">
        <f t="shared" si="3"/>
        <v>2117.5</v>
      </c>
      <c r="O30" s="44">
        <v>2160</v>
      </c>
      <c r="P30" s="43">
        <v>2165</v>
      </c>
      <c r="Q30" s="42">
        <f t="shared" si="4"/>
        <v>2162.5</v>
      </c>
      <c r="R30" s="50">
        <v>1976</v>
      </c>
      <c r="S30" s="49">
        <v>1.3372999999999999</v>
      </c>
      <c r="T30" s="49">
        <v>1.1531</v>
      </c>
      <c r="U30" s="48">
        <v>148.32</v>
      </c>
      <c r="V30" s="41">
        <v>1477.6</v>
      </c>
      <c r="W30" s="41">
        <v>1498.54</v>
      </c>
      <c r="X30" s="47">
        <f t="shared" si="5"/>
        <v>1713.641488162345</v>
      </c>
      <c r="Y30" s="46">
        <v>1.3383</v>
      </c>
    </row>
    <row r="31" spans="2:25" x14ac:dyDescent="0.2">
      <c r="B31" s="45">
        <v>45869</v>
      </c>
      <c r="C31" s="44">
        <v>1938</v>
      </c>
      <c r="D31" s="43">
        <v>1940</v>
      </c>
      <c r="E31" s="42">
        <f t="shared" si="0"/>
        <v>1939</v>
      </c>
      <c r="F31" s="44">
        <v>1972</v>
      </c>
      <c r="G31" s="43">
        <v>1973</v>
      </c>
      <c r="H31" s="42">
        <f t="shared" si="1"/>
        <v>1972.5</v>
      </c>
      <c r="I31" s="44">
        <v>2040</v>
      </c>
      <c r="J31" s="43">
        <v>2045</v>
      </c>
      <c r="K31" s="42">
        <f t="shared" si="2"/>
        <v>2042.5</v>
      </c>
      <c r="L31" s="44">
        <v>2090</v>
      </c>
      <c r="M31" s="43">
        <v>2095</v>
      </c>
      <c r="N31" s="42">
        <f t="shared" si="3"/>
        <v>2092.5</v>
      </c>
      <c r="O31" s="44">
        <v>2135</v>
      </c>
      <c r="P31" s="43">
        <v>2140</v>
      </c>
      <c r="Q31" s="42">
        <f t="shared" si="4"/>
        <v>2137.5</v>
      </c>
      <c r="R31" s="50">
        <v>1940</v>
      </c>
      <c r="S31" s="49">
        <v>1.3239000000000001</v>
      </c>
      <c r="T31" s="49">
        <v>1.145</v>
      </c>
      <c r="U31" s="48">
        <v>149.88</v>
      </c>
      <c r="V31" s="41">
        <v>1465.37</v>
      </c>
      <c r="W31" s="41">
        <v>1488.94</v>
      </c>
      <c r="X31" s="47">
        <f t="shared" si="5"/>
        <v>1694.3231441048035</v>
      </c>
      <c r="Y31" s="46">
        <v>1.3250999999999999</v>
      </c>
    </row>
    <row r="32" spans="2:25" x14ac:dyDescent="0.2">
      <c r="B32" s="40" t="s">
        <v>11</v>
      </c>
      <c r="C32" s="39">
        <f>ROUND(AVERAGE(C9:C31),2)</f>
        <v>1993.8</v>
      </c>
      <c r="D32" s="38">
        <f>ROUND(AVERAGE(D9:D31),2)</f>
        <v>1994.87</v>
      </c>
      <c r="E32" s="37">
        <f>ROUND(AVERAGE(C32:D32),2)</f>
        <v>1994.34</v>
      </c>
      <c r="F32" s="39">
        <f>ROUND(AVERAGE(F9:F31),2)</f>
        <v>2021.76</v>
      </c>
      <c r="G32" s="38">
        <f>ROUND(AVERAGE(G9:G31),2)</f>
        <v>2023.09</v>
      </c>
      <c r="H32" s="37">
        <f>ROUND(AVERAGE(F32:G32),2)</f>
        <v>2022.43</v>
      </c>
      <c r="I32" s="39">
        <f>ROUND(AVERAGE(I9:I31),2)</f>
        <v>2087.91</v>
      </c>
      <c r="J32" s="38">
        <f>ROUND(AVERAGE(J9:J31),2)</f>
        <v>2092.91</v>
      </c>
      <c r="K32" s="37">
        <f>ROUND(AVERAGE(I32:J32),2)</f>
        <v>2090.41</v>
      </c>
      <c r="L32" s="39">
        <f>ROUND(AVERAGE(L9:L31),2)</f>
        <v>2137.2600000000002</v>
      </c>
      <c r="M32" s="38">
        <f>ROUND(AVERAGE(M9:M31),2)</f>
        <v>2142.2600000000002</v>
      </c>
      <c r="N32" s="37">
        <f>ROUND(AVERAGE(L32:M32),2)</f>
        <v>2139.7600000000002</v>
      </c>
      <c r="O32" s="39">
        <f>ROUND(AVERAGE(O9:O31),2)</f>
        <v>2182.2600000000002</v>
      </c>
      <c r="P32" s="38">
        <f>ROUND(AVERAGE(P9:P31),2)</f>
        <v>2187.2600000000002</v>
      </c>
      <c r="Q32" s="37">
        <f>ROUND(AVERAGE(O32:P32),2)</f>
        <v>2184.7600000000002</v>
      </c>
      <c r="R32" s="36">
        <f>ROUND(AVERAGE(R9:R31),2)</f>
        <v>1994.87</v>
      </c>
      <c r="S32" s="35">
        <f>ROUND(AVERAGE(S9:S31),4)</f>
        <v>1.3506</v>
      </c>
      <c r="T32" s="34">
        <f>ROUND(AVERAGE(T9:T31),4)</f>
        <v>1.1677999999999999</v>
      </c>
      <c r="U32" s="167">
        <f>ROUND(AVERAGE(U9:U31),2)</f>
        <v>146.91</v>
      </c>
      <c r="V32" s="33">
        <f>AVERAGE(V9:V31)</f>
        <v>1476.9673913043475</v>
      </c>
      <c r="W32" s="33">
        <f>AVERAGE(W9:W31)</f>
        <v>1496.7269565217391</v>
      </c>
      <c r="X32" s="33">
        <f>AVERAGE(X9:X31)</f>
        <v>1708.1932167303605</v>
      </c>
      <c r="Y32" s="32">
        <f>AVERAGE(Y9:Y31)</f>
        <v>1.3516434782608695</v>
      </c>
    </row>
    <row r="33" spans="2:25" x14ac:dyDescent="0.2">
      <c r="B33" s="31" t="s">
        <v>12</v>
      </c>
      <c r="C33" s="30">
        <f t="shared" ref="C33:Y33" si="6">MAX(C9:C31)</f>
        <v>2040</v>
      </c>
      <c r="D33" s="29">
        <f t="shared" si="6"/>
        <v>2041</v>
      </c>
      <c r="E33" s="28">
        <f t="shared" si="6"/>
        <v>2040.5</v>
      </c>
      <c r="F33" s="30">
        <f t="shared" si="6"/>
        <v>2071.5</v>
      </c>
      <c r="G33" s="29">
        <f t="shared" si="6"/>
        <v>2072</v>
      </c>
      <c r="H33" s="28">
        <f t="shared" si="6"/>
        <v>2071.75</v>
      </c>
      <c r="I33" s="30">
        <f t="shared" si="6"/>
        <v>2135</v>
      </c>
      <c r="J33" s="29">
        <f t="shared" si="6"/>
        <v>2140</v>
      </c>
      <c r="K33" s="28">
        <f t="shared" si="6"/>
        <v>2137.5</v>
      </c>
      <c r="L33" s="30">
        <f t="shared" si="6"/>
        <v>2187</v>
      </c>
      <c r="M33" s="29">
        <f t="shared" si="6"/>
        <v>2192</v>
      </c>
      <c r="N33" s="28">
        <f t="shared" si="6"/>
        <v>2189.5</v>
      </c>
      <c r="O33" s="30">
        <f t="shared" si="6"/>
        <v>2232</v>
      </c>
      <c r="P33" s="29">
        <f t="shared" si="6"/>
        <v>2237</v>
      </c>
      <c r="Q33" s="28">
        <f t="shared" si="6"/>
        <v>2234.5</v>
      </c>
      <c r="R33" s="27">
        <f t="shared" si="6"/>
        <v>2041</v>
      </c>
      <c r="S33" s="26">
        <f t="shared" si="6"/>
        <v>1.3754999999999999</v>
      </c>
      <c r="T33" s="25">
        <f t="shared" si="6"/>
        <v>1.1814</v>
      </c>
      <c r="U33" s="24">
        <f t="shared" si="6"/>
        <v>149.88</v>
      </c>
      <c r="V33" s="23">
        <f t="shared" si="6"/>
        <v>1497.46</v>
      </c>
      <c r="W33" s="23">
        <f t="shared" si="6"/>
        <v>1516.17</v>
      </c>
      <c r="X33" s="23">
        <f t="shared" si="6"/>
        <v>1734.2170107910613</v>
      </c>
      <c r="Y33" s="22">
        <f t="shared" si="6"/>
        <v>1.3763000000000001</v>
      </c>
    </row>
    <row r="34" spans="2:25" ht="13.5" thickBot="1" x14ac:dyDescent="0.25">
      <c r="B34" s="21" t="s">
        <v>13</v>
      </c>
      <c r="C34" s="20">
        <f t="shared" ref="C34:Y34" si="7">MIN(C9:C31)</f>
        <v>1938</v>
      </c>
      <c r="D34" s="19">
        <f t="shared" si="7"/>
        <v>1940</v>
      </c>
      <c r="E34" s="18">
        <f t="shared" si="7"/>
        <v>1939</v>
      </c>
      <c r="F34" s="20">
        <f t="shared" si="7"/>
        <v>1972</v>
      </c>
      <c r="G34" s="19">
        <f t="shared" si="7"/>
        <v>1973</v>
      </c>
      <c r="H34" s="18">
        <f t="shared" si="7"/>
        <v>1972.5</v>
      </c>
      <c r="I34" s="20">
        <f t="shared" si="7"/>
        <v>2037</v>
      </c>
      <c r="J34" s="19">
        <f t="shared" si="7"/>
        <v>2042</v>
      </c>
      <c r="K34" s="18">
        <f t="shared" si="7"/>
        <v>2039.5</v>
      </c>
      <c r="L34" s="20">
        <f t="shared" si="7"/>
        <v>2085</v>
      </c>
      <c r="M34" s="19">
        <f t="shared" si="7"/>
        <v>2090</v>
      </c>
      <c r="N34" s="18">
        <f t="shared" si="7"/>
        <v>2087.5</v>
      </c>
      <c r="O34" s="20">
        <f t="shared" si="7"/>
        <v>2130</v>
      </c>
      <c r="P34" s="19">
        <f t="shared" si="7"/>
        <v>2135</v>
      </c>
      <c r="Q34" s="18">
        <f t="shared" si="7"/>
        <v>2132.5</v>
      </c>
      <c r="R34" s="17">
        <f t="shared" si="7"/>
        <v>1940</v>
      </c>
      <c r="S34" s="16">
        <f t="shared" si="7"/>
        <v>1.3239000000000001</v>
      </c>
      <c r="T34" s="15">
        <f t="shared" si="7"/>
        <v>1.145</v>
      </c>
      <c r="U34" s="14">
        <f t="shared" si="7"/>
        <v>142.74</v>
      </c>
      <c r="V34" s="13">
        <f t="shared" si="7"/>
        <v>1448.52</v>
      </c>
      <c r="W34" s="13">
        <f t="shared" si="7"/>
        <v>1472.69</v>
      </c>
      <c r="X34" s="13">
        <f t="shared" si="7"/>
        <v>1676.0259179265659</v>
      </c>
      <c r="Y34" s="12">
        <f t="shared" si="7"/>
        <v>1.3250999999999999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I59" sqref="I59:I6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45839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45839</v>
      </c>
      <c r="C9" s="44">
        <v>34050</v>
      </c>
      <c r="D9" s="43">
        <v>34075</v>
      </c>
      <c r="E9" s="42">
        <f t="shared" ref="E9:E31" si="0">AVERAGE(C9:D9)</f>
        <v>34062.5</v>
      </c>
      <c r="F9" s="44">
        <v>33925</v>
      </c>
      <c r="G9" s="43">
        <v>33950</v>
      </c>
      <c r="H9" s="42">
        <f t="shared" ref="H9:H31" si="1">AVERAGE(F9:G9)</f>
        <v>33937.5</v>
      </c>
      <c r="I9" s="44">
        <v>33775</v>
      </c>
      <c r="J9" s="43">
        <v>33825</v>
      </c>
      <c r="K9" s="42">
        <f t="shared" ref="K9:K31" si="2">AVERAGE(I9:J9)</f>
        <v>33800</v>
      </c>
      <c r="L9" s="50">
        <v>34075</v>
      </c>
      <c r="M9" s="49">
        <v>1.3754999999999999</v>
      </c>
      <c r="N9" s="51">
        <v>1.1814</v>
      </c>
      <c r="O9" s="48">
        <v>142.74</v>
      </c>
      <c r="P9" s="41">
        <f>D9/M9</f>
        <v>24772.809887313706</v>
      </c>
      <c r="Q9" s="41">
        <f>G9/M9</f>
        <v>24681.933842239188</v>
      </c>
      <c r="R9" s="47">
        <f t="shared" ref="R9:R31" si="3">L9/N9</f>
        <v>28842.898256306078</v>
      </c>
      <c r="S9" s="46">
        <v>1.3763000000000001</v>
      </c>
    </row>
    <row r="10" spans="1:19" x14ac:dyDescent="0.2">
      <c r="B10" s="45">
        <v>45840</v>
      </c>
      <c r="C10" s="44">
        <v>33640</v>
      </c>
      <c r="D10" s="43">
        <v>33645</v>
      </c>
      <c r="E10" s="42">
        <f t="shared" si="0"/>
        <v>33642.5</v>
      </c>
      <c r="F10" s="44">
        <v>33650</v>
      </c>
      <c r="G10" s="43">
        <v>33700</v>
      </c>
      <c r="H10" s="42">
        <f t="shared" si="1"/>
        <v>33675</v>
      </c>
      <c r="I10" s="44">
        <v>33515</v>
      </c>
      <c r="J10" s="43">
        <v>33565</v>
      </c>
      <c r="K10" s="42">
        <f t="shared" si="2"/>
        <v>33540</v>
      </c>
      <c r="L10" s="50">
        <v>33645</v>
      </c>
      <c r="M10" s="49">
        <v>1.3663000000000001</v>
      </c>
      <c r="N10" s="49">
        <v>1.175</v>
      </c>
      <c r="O10" s="48">
        <v>144.19</v>
      </c>
      <c r="P10" s="41">
        <f t="shared" ref="P10:P31" si="4">D10/M10</f>
        <v>24624.899363243796</v>
      </c>
      <c r="Q10" s="41">
        <f t="shared" ref="Q10:Q31" si="5">G10/M10</f>
        <v>24665.15406572495</v>
      </c>
      <c r="R10" s="47">
        <f t="shared" si="3"/>
        <v>28634.042553191488</v>
      </c>
      <c r="S10" s="46">
        <v>1.3671</v>
      </c>
    </row>
    <row r="11" spans="1:19" x14ac:dyDescent="0.2">
      <c r="B11" s="45">
        <v>45841</v>
      </c>
      <c r="C11" s="44">
        <v>33800</v>
      </c>
      <c r="D11" s="43">
        <v>33850</v>
      </c>
      <c r="E11" s="42">
        <f t="shared" si="0"/>
        <v>33825</v>
      </c>
      <c r="F11" s="44">
        <v>33750</v>
      </c>
      <c r="G11" s="43">
        <v>33800</v>
      </c>
      <c r="H11" s="42">
        <f t="shared" si="1"/>
        <v>33775</v>
      </c>
      <c r="I11" s="44">
        <v>33575</v>
      </c>
      <c r="J11" s="43">
        <v>33625</v>
      </c>
      <c r="K11" s="42">
        <f t="shared" si="2"/>
        <v>33600</v>
      </c>
      <c r="L11" s="50">
        <v>33850</v>
      </c>
      <c r="M11" s="49">
        <v>1.3657999999999999</v>
      </c>
      <c r="N11" s="49">
        <v>1.1785000000000001</v>
      </c>
      <c r="O11" s="48">
        <v>143.87</v>
      </c>
      <c r="P11" s="41">
        <f t="shared" si="4"/>
        <v>24784.00937179675</v>
      </c>
      <c r="Q11" s="41">
        <f t="shared" si="5"/>
        <v>24747.400790745352</v>
      </c>
      <c r="R11" s="47">
        <f t="shared" si="3"/>
        <v>28722.95290623674</v>
      </c>
      <c r="S11" s="46">
        <v>1.3666</v>
      </c>
    </row>
    <row r="12" spans="1:19" x14ac:dyDescent="0.2">
      <c r="B12" s="45">
        <v>45842</v>
      </c>
      <c r="C12" s="44">
        <v>33725</v>
      </c>
      <c r="D12" s="43">
        <v>33775</v>
      </c>
      <c r="E12" s="42">
        <f t="shared" si="0"/>
        <v>33750</v>
      </c>
      <c r="F12" s="44">
        <v>33750</v>
      </c>
      <c r="G12" s="43">
        <v>33800</v>
      </c>
      <c r="H12" s="42">
        <f t="shared" si="1"/>
        <v>33775</v>
      </c>
      <c r="I12" s="44">
        <v>33595</v>
      </c>
      <c r="J12" s="43">
        <v>33645</v>
      </c>
      <c r="K12" s="42">
        <f t="shared" si="2"/>
        <v>33620</v>
      </c>
      <c r="L12" s="50">
        <v>33775</v>
      </c>
      <c r="M12" s="49">
        <v>1.3648</v>
      </c>
      <c r="N12" s="49">
        <v>1.1769000000000001</v>
      </c>
      <c r="O12" s="48">
        <v>144.4</v>
      </c>
      <c r="P12" s="41">
        <f t="shared" si="4"/>
        <v>24747.215709261429</v>
      </c>
      <c r="Q12" s="41">
        <f t="shared" si="5"/>
        <v>24765.533411488861</v>
      </c>
      <c r="R12" s="47">
        <f t="shared" si="3"/>
        <v>28698.275129577702</v>
      </c>
      <c r="S12" s="46">
        <v>1.3657999999999999</v>
      </c>
    </row>
    <row r="13" spans="1:19" x14ac:dyDescent="0.2">
      <c r="B13" s="45">
        <v>45845</v>
      </c>
      <c r="C13" s="44">
        <v>33515</v>
      </c>
      <c r="D13" s="43">
        <v>33535</v>
      </c>
      <c r="E13" s="42">
        <f t="shared" si="0"/>
        <v>33525</v>
      </c>
      <c r="F13" s="44">
        <v>33495</v>
      </c>
      <c r="G13" s="43">
        <v>33505</v>
      </c>
      <c r="H13" s="42">
        <f t="shared" si="1"/>
        <v>33500</v>
      </c>
      <c r="I13" s="44">
        <v>33300</v>
      </c>
      <c r="J13" s="43">
        <v>33350</v>
      </c>
      <c r="K13" s="42">
        <f t="shared" si="2"/>
        <v>33325</v>
      </c>
      <c r="L13" s="50">
        <v>33535</v>
      </c>
      <c r="M13" s="49">
        <v>1.3615999999999999</v>
      </c>
      <c r="N13" s="49">
        <v>1.173</v>
      </c>
      <c r="O13" s="48">
        <v>145.5</v>
      </c>
      <c r="P13" s="41">
        <f t="shared" si="4"/>
        <v>24629.112808460635</v>
      </c>
      <c r="Q13" s="41">
        <f t="shared" si="5"/>
        <v>24607.079905992952</v>
      </c>
      <c r="R13" s="47">
        <f t="shared" si="3"/>
        <v>28589.087809036657</v>
      </c>
      <c r="S13" s="46">
        <v>1.3626</v>
      </c>
    </row>
    <row r="14" spans="1:19" x14ac:dyDescent="0.2">
      <c r="B14" s="45">
        <v>45846</v>
      </c>
      <c r="C14" s="44">
        <v>33475</v>
      </c>
      <c r="D14" s="43">
        <v>33525</v>
      </c>
      <c r="E14" s="42">
        <f t="shared" si="0"/>
        <v>33500</v>
      </c>
      <c r="F14" s="44">
        <v>33500</v>
      </c>
      <c r="G14" s="43">
        <v>33525</v>
      </c>
      <c r="H14" s="42">
        <f t="shared" si="1"/>
        <v>33512.5</v>
      </c>
      <c r="I14" s="44">
        <v>33240</v>
      </c>
      <c r="J14" s="43">
        <v>33290</v>
      </c>
      <c r="K14" s="42">
        <f t="shared" si="2"/>
        <v>33265</v>
      </c>
      <c r="L14" s="50">
        <v>33525</v>
      </c>
      <c r="M14" s="49">
        <v>1.3573</v>
      </c>
      <c r="N14" s="49">
        <v>1.1721999999999999</v>
      </c>
      <c r="O14" s="48">
        <v>146.6</v>
      </c>
      <c r="P14" s="41">
        <f t="shared" si="4"/>
        <v>24699.77160539306</v>
      </c>
      <c r="Q14" s="41">
        <f t="shared" si="5"/>
        <v>24699.77160539306</v>
      </c>
      <c r="R14" s="47">
        <f t="shared" si="3"/>
        <v>28600.068247739295</v>
      </c>
      <c r="S14" s="46">
        <v>1.3583000000000001</v>
      </c>
    </row>
    <row r="15" spans="1:19" x14ac:dyDescent="0.2">
      <c r="B15" s="45">
        <v>45847</v>
      </c>
      <c r="C15" s="44">
        <v>33275</v>
      </c>
      <c r="D15" s="43">
        <v>33325</v>
      </c>
      <c r="E15" s="42">
        <f t="shared" si="0"/>
        <v>33300</v>
      </c>
      <c r="F15" s="44">
        <v>33205</v>
      </c>
      <c r="G15" s="43">
        <v>33210</v>
      </c>
      <c r="H15" s="42">
        <f t="shared" si="1"/>
        <v>33207.5</v>
      </c>
      <c r="I15" s="44">
        <v>33005</v>
      </c>
      <c r="J15" s="43">
        <v>33055</v>
      </c>
      <c r="K15" s="42">
        <f t="shared" si="2"/>
        <v>33030</v>
      </c>
      <c r="L15" s="50">
        <v>33325</v>
      </c>
      <c r="M15" s="49">
        <v>1.3577999999999999</v>
      </c>
      <c r="N15" s="49">
        <v>1.1692</v>
      </c>
      <c r="O15" s="48">
        <v>146.77000000000001</v>
      </c>
      <c r="P15" s="41">
        <f t="shared" si="4"/>
        <v>24543.378995433792</v>
      </c>
      <c r="Q15" s="41">
        <f t="shared" si="5"/>
        <v>24458.683163941671</v>
      </c>
      <c r="R15" s="47">
        <f t="shared" si="3"/>
        <v>28502.394799863156</v>
      </c>
      <c r="S15" s="46">
        <v>1.3588</v>
      </c>
    </row>
    <row r="16" spans="1:19" x14ac:dyDescent="0.2">
      <c r="B16" s="45">
        <v>45848</v>
      </c>
      <c r="C16" s="44">
        <v>33750</v>
      </c>
      <c r="D16" s="43">
        <v>33800</v>
      </c>
      <c r="E16" s="42">
        <f t="shared" si="0"/>
        <v>33775</v>
      </c>
      <c r="F16" s="44">
        <v>33700</v>
      </c>
      <c r="G16" s="43">
        <v>33750</v>
      </c>
      <c r="H16" s="42">
        <f t="shared" si="1"/>
        <v>33725</v>
      </c>
      <c r="I16" s="44">
        <v>33440</v>
      </c>
      <c r="J16" s="43">
        <v>33490</v>
      </c>
      <c r="K16" s="42">
        <f t="shared" si="2"/>
        <v>33465</v>
      </c>
      <c r="L16" s="50">
        <v>33800</v>
      </c>
      <c r="M16" s="49">
        <v>1.3581000000000001</v>
      </c>
      <c r="N16" s="49">
        <v>1.1712</v>
      </c>
      <c r="O16" s="48">
        <v>146.26</v>
      </c>
      <c r="P16" s="41">
        <f t="shared" si="4"/>
        <v>24887.710772402621</v>
      </c>
      <c r="Q16" s="41">
        <f t="shared" si="5"/>
        <v>24850.894632206757</v>
      </c>
      <c r="R16" s="47">
        <f t="shared" si="3"/>
        <v>28859.289617486338</v>
      </c>
      <c r="S16" s="46">
        <v>1.3591</v>
      </c>
    </row>
    <row r="17" spans="2:19" x14ac:dyDescent="0.2">
      <c r="B17" s="45">
        <v>45849</v>
      </c>
      <c r="C17" s="44">
        <v>33490</v>
      </c>
      <c r="D17" s="43">
        <v>33500</v>
      </c>
      <c r="E17" s="42">
        <f t="shared" si="0"/>
        <v>33495</v>
      </c>
      <c r="F17" s="44">
        <v>33445</v>
      </c>
      <c r="G17" s="43">
        <v>33450</v>
      </c>
      <c r="H17" s="42">
        <f t="shared" si="1"/>
        <v>33447.5</v>
      </c>
      <c r="I17" s="44">
        <v>33150</v>
      </c>
      <c r="J17" s="43">
        <v>33200</v>
      </c>
      <c r="K17" s="42">
        <f t="shared" si="2"/>
        <v>33175</v>
      </c>
      <c r="L17" s="50">
        <v>33500</v>
      </c>
      <c r="M17" s="49">
        <v>1.3503000000000001</v>
      </c>
      <c r="N17" s="49">
        <v>1.1688000000000001</v>
      </c>
      <c r="O17" s="48">
        <v>147.03</v>
      </c>
      <c r="P17" s="41">
        <f>D17/M17</f>
        <v>24809.301636673332</v>
      </c>
      <c r="Q17" s="41">
        <f t="shared" si="5"/>
        <v>24772.272828260386</v>
      </c>
      <c r="R17" s="47">
        <f t="shared" si="3"/>
        <v>28661.875427789186</v>
      </c>
      <c r="S17" s="46">
        <v>1.3512999999999999</v>
      </c>
    </row>
    <row r="18" spans="2:19" x14ac:dyDescent="0.2">
      <c r="B18" s="45">
        <v>45852</v>
      </c>
      <c r="C18" s="44">
        <v>33455</v>
      </c>
      <c r="D18" s="43">
        <v>33555</v>
      </c>
      <c r="E18" s="42">
        <f t="shared" si="0"/>
        <v>33505</v>
      </c>
      <c r="F18" s="44">
        <v>33650</v>
      </c>
      <c r="G18" s="43">
        <v>33700</v>
      </c>
      <c r="H18" s="42">
        <f t="shared" si="1"/>
        <v>33675</v>
      </c>
      <c r="I18" s="44">
        <v>33385</v>
      </c>
      <c r="J18" s="43">
        <v>33435</v>
      </c>
      <c r="K18" s="42">
        <f t="shared" si="2"/>
        <v>33410</v>
      </c>
      <c r="L18" s="50">
        <v>33555</v>
      </c>
      <c r="M18" s="49">
        <v>1.3483000000000001</v>
      </c>
      <c r="N18" s="49">
        <v>1.1689000000000001</v>
      </c>
      <c r="O18" s="48">
        <v>147.41999999999999</v>
      </c>
      <c r="P18" s="41">
        <f t="shared" si="4"/>
        <v>24886.894608024919</v>
      </c>
      <c r="Q18" s="41">
        <f t="shared" si="5"/>
        <v>24994.437439738929</v>
      </c>
      <c r="R18" s="47">
        <f t="shared" si="3"/>
        <v>28706.476174180854</v>
      </c>
      <c r="S18" s="46">
        <v>1.3493999999999999</v>
      </c>
    </row>
    <row r="19" spans="2:19" x14ac:dyDescent="0.2">
      <c r="B19" s="45">
        <v>45853</v>
      </c>
      <c r="C19" s="44">
        <v>33350</v>
      </c>
      <c r="D19" s="43">
        <v>33400</v>
      </c>
      <c r="E19" s="42">
        <f t="shared" si="0"/>
        <v>33375</v>
      </c>
      <c r="F19" s="44">
        <v>33430</v>
      </c>
      <c r="G19" s="43">
        <v>33440</v>
      </c>
      <c r="H19" s="42">
        <f t="shared" si="1"/>
        <v>33435</v>
      </c>
      <c r="I19" s="44">
        <v>33165</v>
      </c>
      <c r="J19" s="43">
        <v>33215</v>
      </c>
      <c r="K19" s="42">
        <f t="shared" si="2"/>
        <v>33190</v>
      </c>
      <c r="L19" s="50">
        <v>33400</v>
      </c>
      <c r="M19" s="49">
        <v>1.3444</v>
      </c>
      <c r="N19" s="49">
        <v>1.167</v>
      </c>
      <c r="O19" s="48">
        <v>147.91999999999999</v>
      </c>
      <c r="P19" s="41">
        <f t="shared" si="4"/>
        <v>24843.796489140135</v>
      </c>
      <c r="Q19" s="41">
        <f t="shared" si="5"/>
        <v>24873.54953882773</v>
      </c>
      <c r="R19" s="47">
        <f t="shared" si="3"/>
        <v>28620.394173093402</v>
      </c>
      <c r="S19" s="46">
        <v>1.3454999999999999</v>
      </c>
    </row>
    <row r="20" spans="2:19" x14ac:dyDescent="0.2">
      <c r="B20" s="45">
        <v>45854</v>
      </c>
      <c r="C20" s="44">
        <v>32650</v>
      </c>
      <c r="D20" s="43">
        <v>32700</v>
      </c>
      <c r="E20" s="42">
        <f t="shared" si="0"/>
        <v>32675</v>
      </c>
      <c r="F20" s="44">
        <v>32825</v>
      </c>
      <c r="G20" s="43">
        <v>32875</v>
      </c>
      <c r="H20" s="42">
        <f t="shared" si="1"/>
        <v>32850</v>
      </c>
      <c r="I20" s="44">
        <v>32635</v>
      </c>
      <c r="J20" s="43">
        <v>32685</v>
      </c>
      <c r="K20" s="42">
        <f t="shared" si="2"/>
        <v>32660</v>
      </c>
      <c r="L20" s="50">
        <v>32700</v>
      </c>
      <c r="M20" s="49">
        <v>1.3401000000000001</v>
      </c>
      <c r="N20" s="49">
        <v>1.1603000000000001</v>
      </c>
      <c r="O20" s="48">
        <v>148.77000000000001</v>
      </c>
      <c r="P20" s="41">
        <f t="shared" si="4"/>
        <v>24401.16409223192</v>
      </c>
      <c r="Q20" s="41">
        <f t="shared" si="5"/>
        <v>24531.751361838669</v>
      </c>
      <c r="R20" s="47">
        <f t="shared" si="3"/>
        <v>28182.36662932</v>
      </c>
      <c r="S20" s="46">
        <v>1.3411999999999999</v>
      </c>
    </row>
    <row r="21" spans="2:19" x14ac:dyDescent="0.2">
      <c r="B21" s="45">
        <v>45855</v>
      </c>
      <c r="C21" s="44">
        <v>32715</v>
      </c>
      <c r="D21" s="43">
        <v>32735</v>
      </c>
      <c r="E21" s="42">
        <f t="shared" si="0"/>
        <v>32725</v>
      </c>
      <c r="F21" s="44">
        <v>32765</v>
      </c>
      <c r="G21" s="43">
        <v>32785</v>
      </c>
      <c r="H21" s="42">
        <f t="shared" si="1"/>
        <v>32775</v>
      </c>
      <c r="I21" s="44">
        <v>32555</v>
      </c>
      <c r="J21" s="43">
        <v>32605</v>
      </c>
      <c r="K21" s="42">
        <f t="shared" si="2"/>
        <v>32580</v>
      </c>
      <c r="L21" s="50">
        <v>32735</v>
      </c>
      <c r="M21" s="49">
        <v>1.3392999999999999</v>
      </c>
      <c r="N21" s="49">
        <v>1.1575</v>
      </c>
      <c r="O21" s="48">
        <v>148.77000000000001</v>
      </c>
      <c r="P21" s="41">
        <f t="shared" si="4"/>
        <v>24441.872620025388</v>
      </c>
      <c r="Q21" s="41">
        <f t="shared" si="5"/>
        <v>24479.205555140747</v>
      </c>
      <c r="R21" s="47">
        <f t="shared" si="3"/>
        <v>28280.777537796977</v>
      </c>
      <c r="S21" s="46">
        <v>1.3404</v>
      </c>
    </row>
    <row r="22" spans="2:19" x14ac:dyDescent="0.2">
      <c r="B22" s="45">
        <v>45856</v>
      </c>
      <c r="C22" s="44">
        <v>33155</v>
      </c>
      <c r="D22" s="43">
        <v>33160</v>
      </c>
      <c r="E22" s="42">
        <f t="shared" si="0"/>
        <v>33157.5</v>
      </c>
      <c r="F22" s="44">
        <v>33200</v>
      </c>
      <c r="G22" s="43">
        <v>33205</v>
      </c>
      <c r="H22" s="42">
        <f t="shared" si="1"/>
        <v>33202.5</v>
      </c>
      <c r="I22" s="44">
        <v>32965</v>
      </c>
      <c r="J22" s="43">
        <v>33015</v>
      </c>
      <c r="K22" s="42">
        <f t="shared" si="2"/>
        <v>32990</v>
      </c>
      <c r="L22" s="50">
        <v>33160</v>
      </c>
      <c r="M22" s="49">
        <v>1.3456999999999999</v>
      </c>
      <c r="N22" s="49">
        <v>1.1645000000000001</v>
      </c>
      <c r="O22" s="48">
        <v>148.51</v>
      </c>
      <c r="P22" s="41">
        <f t="shared" si="4"/>
        <v>24641.450546184144</v>
      </c>
      <c r="Q22" s="41">
        <f t="shared" si="5"/>
        <v>24674.890391617748</v>
      </c>
      <c r="R22" s="47">
        <f t="shared" si="3"/>
        <v>28475.740661227992</v>
      </c>
      <c r="S22" s="46">
        <v>1.3467</v>
      </c>
    </row>
    <row r="23" spans="2:19" x14ac:dyDescent="0.2">
      <c r="B23" s="45">
        <v>45859</v>
      </c>
      <c r="C23" s="44">
        <v>33750</v>
      </c>
      <c r="D23" s="43">
        <v>33775</v>
      </c>
      <c r="E23" s="42">
        <f t="shared" si="0"/>
        <v>33762.5</v>
      </c>
      <c r="F23" s="44">
        <v>33750</v>
      </c>
      <c r="G23" s="43">
        <v>33800</v>
      </c>
      <c r="H23" s="42">
        <f t="shared" si="1"/>
        <v>33775</v>
      </c>
      <c r="I23" s="44">
        <v>33555</v>
      </c>
      <c r="J23" s="43">
        <v>33605</v>
      </c>
      <c r="K23" s="42">
        <f t="shared" si="2"/>
        <v>33580</v>
      </c>
      <c r="L23" s="50">
        <v>33775</v>
      </c>
      <c r="M23" s="49">
        <v>1.3478000000000001</v>
      </c>
      <c r="N23" s="49">
        <v>1.1668000000000001</v>
      </c>
      <c r="O23" s="48">
        <v>147.55000000000001</v>
      </c>
      <c r="P23" s="41">
        <f t="shared" si="4"/>
        <v>25059.35598753524</v>
      </c>
      <c r="Q23" s="41">
        <f>G23/M23</f>
        <v>25077.904733640004</v>
      </c>
      <c r="R23" s="47">
        <f t="shared" si="3"/>
        <v>28946.691806650666</v>
      </c>
      <c r="S23" s="46">
        <v>1.3488</v>
      </c>
    </row>
    <row r="24" spans="2:19" x14ac:dyDescent="0.2">
      <c r="B24" s="45">
        <v>45860</v>
      </c>
      <c r="C24" s="44">
        <v>33750</v>
      </c>
      <c r="D24" s="43">
        <v>33800</v>
      </c>
      <c r="E24" s="42">
        <f t="shared" si="0"/>
        <v>33775</v>
      </c>
      <c r="F24" s="44">
        <v>33695</v>
      </c>
      <c r="G24" s="43">
        <v>33705</v>
      </c>
      <c r="H24" s="42">
        <f t="shared" si="1"/>
        <v>33700</v>
      </c>
      <c r="I24" s="44">
        <v>33485</v>
      </c>
      <c r="J24" s="43">
        <v>33535</v>
      </c>
      <c r="K24" s="42">
        <f t="shared" si="2"/>
        <v>33510</v>
      </c>
      <c r="L24" s="50">
        <v>33800</v>
      </c>
      <c r="M24" s="49">
        <v>1.3486</v>
      </c>
      <c r="N24" s="49">
        <v>1.1701999999999999</v>
      </c>
      <c r="O24" s="48">
        <v>147.19999999999999</v>
      </c>
      <c r="P24" s="41">
        <f t="shared" si="4"/>
        <v>25063.028325671065</v>
      </c>
      <c r="Q24" s="41">
        <f t="shared" si="5"/>
        <v>24992.584902862229</v>
      </c>
      <c r="R24" s="47">
        <f t="shared" si="3"/>
        <v>28883.951461288671</v>
      </c>
      <c r="S24" s="46">
        <v>1.3496999999999999</v>
      </c>
    </row>
    <row r="25" spans="2:19" x14ac:dyDescent="0.2">
      <c r="B25" s="45">
        <v>45861</v>
      </c>
      <c r="C25" s="44">
        <v>34525</v>
      </c>
      <c r="D25" s="43">
        <v>34550</v>
      </c>
      <c r="E25" s="42">
        <f t="shared" si="0"/>
        <v>34537.5</v>
      </c>
      <c r="F25" s="44">
        <v>34400</v>
      </c>
      <c r="G25" s="43">
        <v>34425</v>
      </c>
      <c r="H25" s="42">
        <f t="shared" si="1"/>
        <v>34412.5</v>
      </c>
      <c r="I25" s="44">
        <v>34185</v>
      </c>
      <c r="J25" s="43">
        <v>34235</v>
      </c>
      <c r="K25" s="42">
        <f t="shared" si="2"/>
        <v>34210</v>
      </c>
      <c r="L25" s="50">
        <v>34550</v>
      </c>
      <c r="M25" s="49">
        <v>1.3540000000000001</v>
      </c>
      <c r="N25" s="49">
        <v>1.1726000000000001</v>
      </c>
      <c r="O25" s="48">
        <v>146.21</v>
      </c>
      <c r="P25" s="41">
        <f t="shared" si="4"/>
        <v>25516.98670605613</v>
      </c>
      <c r="Q25" s="41">
        <f t="shared" si="5"/>
        <v>25424.667651403248</v>
      </c>
      <c r="R25" s="47">
        <f t="shared" si="3"/>
        <v>29464.438001023365</v>
      </c>
      <c r="S25" s="46">
        <v>1.3551</v>
      </c>
    </row>
    <row r="26" spans="2:19" x14ac:dyDescent="0.2">
      <c r="B26" s="45">
        <v>45862</v>
      </c>
      <c r="C26" s="44">
        <v>34950</v>
      </c>
      <c r="D26" s="43">
        <v>34955</v>
      </c>
      <c r="E26" s="42">
        <f t="shared" si="0"/>
        <v>34952.5</v>
      </c>
      <c r="F26" s="44">
        <v>34845</v>
      </c>
      <c r="G26" s="43">
        <v>34855</v>
      </c>
      <c r="H26" s="42">
        <f t="shared" si="1"/>
        <v>34850</v>
      </c>
      <c r="I26" s="44">
        <v>34605</v>
      </c>
      <c r="J26" s="43">
        <v>34655</v>
      </c>
      <c r="K26" s="42">
        <f t="shared" si="2"/>
        <v>34630</v>
      </c>
      <c r="L26" s="50">
        <v>34955</v>
      </c>
      <c r="M26" s="49">
        <v>1.3552</v>
      </c>
      <c r="N26" s="49">
        <v>1.1758</v>
      </c>
      <c r="O26" s="48">
        <v>146.47999999999999</v>
      </c>
      <c r="P26" s="41">
        <f t="shared" si="4"/>
        <v>25793.240850059032</v>
      </c>
      <c r="Q26" s="41">
        <f t="shared" si="5"/>
        <v>25719.451003541912</v>
      </c>
      <c r="R26" s="47">
        <f t="shared" si="3"/>
        <v>29728.695356353121</v>
      </c>
      <c r="S26" s="46">
        <v>1.3563000000000001</v>
      </c>
    </row>
    <row r="27" spans="2:19" x14ac:dyDescent="0.2">
      <c r="B27" s="45">
        <v>45863</v>
      </c>
      <c r="C27" s="44">
        <v>34990</v>
      </c>
      <c r="D27" s="43">
        <v>34995</v>
      </c>
      <c r="E27" s="42">
        <f t="shared" si="0"/>
        <v>34992.5</v>
      </c>
      <c r="F27" s="44">
        <v>34825</v>
      </c>
      <c r="G27" s="43">
        <v>34830</v>
      </c>
      <c r="H27" s="42">
        <f t="shared" si="1"/>
        <v>34827.5</v>
      </c>
      <c r="I27" s="44">
        <v>34590</v>
      </c>
      <c r="J27" s="43">
        <v>34640</v>
      </c>
      <c r="K27" s="42">
        <f t="shared" si="2"/>
        <v>34615</v>
      </c>
      <c r="L27" s="50">
        <v>34995</v>
      </c>
      <c r="M27" s="49">
        <v>1.3452</v>
      </c>
      <c r="N27" s="49">
        <v>1.1720999999999999</v>
      </c>
      <c r="O27" s="48">
        <v>147.68</v>
      </c>
      <c r="P27" s="41">
        <f t="shared" si="4"/>
        <v>26014.719000892062</v>
      </c>
      <c r="Q27" s="41">
        <f t="shared" si="5"/>
        <v>25892.060660124891</v>
      </c>
      <c r="R27" s="47">
        <f t="shared" si="3"/>
        <v>29856.667519836192</v>
      </c>
      <c r="S27" s="46">
        <v>1.3463000000000001</v>
      </c>
    </row>
    <row r="28" spans="2:19" x14ac:dyDescent="0.2">
      <c r="B28" s="45">
        <v>45866</v>
      </c>
      <c r="C28" s="44">
        <v>34025</v>
      </c>
      <c r="D28" s="43">
        <v>34100</v>
      </c>
      <c r="E28" s="42">
        <f t="shared" si="0"/>
        <v>34062.5</v>
      </c>
      <c r="F28" s="44">
        <v>33975</v>
      </c>
      <c r="G28" s="43">
        <v>34000</v>
      </c>
      <c r="H28" s="42">
        <f t="shared" si="1"/>
        <v>33987.5</v>
      </c>
      <c r="I28" s="44">
        <v>33720</v>
      </c>
      <c r="J28" s="43">
        <v>33770</v>
      </c>
      <c r="K28" s="42">
        <f t="shared" si="2"/>
        <v>33745</v>
      </c>
      <c r="L28" s="50">
        <v>34100</v>
      </c>
      <c r="M28" s="49">
        <v>1.3428</v>
      </c>
      <c r="N28" s="49">
        <v>1.1652</v>
      </c>
      <c r="O28" s="48">
        <v>148.15</v>
      </c>
      <c r="P28" s="41">
        <f t="shared" si="4"/>
        <v>25394.69764670837</v>
      </c>
      <c r="Q28" s="41">
        <f t="shared" si="5"/>
        <v>25320.226392612451</v>
      </c>
      <c r="R28" s="47">
        <f t="shared" si="3"/>
        <v>29265.36216958462</v>
      </c>
      <c r="S28" s="46">
        <v>1.3439000000000001</v>
      </c>
    </row>
    <row r="29" spans="2:19" x14ac:dyDescent="0.2">
      <c r="B29" s="45">
        <v>45867</v>
      </c>
      <c r="C29" s="44">
        <v>33600</v>
      </c>
      <c r="D29" s="43">
        <v>33610</v>
      </c>
      <c r="E29" s="42">
        <f t="shared" si="0"/>
        <v>33605</v>
      </c>
      <c r="F29" s="44">
        <v>33745</v>
      </c>
      <c r="G29" s="43">
        <v>33750</v>
      </c>
      <c r="H29" s="42">
        <f t="shared" si="1"/>
        <v>33747.5</v>
      </c>
      <c r="I29" s="44">
        <v>33525</v>
      </c>
      <c r="J29" s="43">
        <v>33575</v>
      </c>
      <c r="K29" s="42">
        <f t="shared" si="2"/>
        <v>33550</v>
      </c>
      <c r="L29" s="50">
        <v>33610</v>
      </c>
      <c r="M29" s="49">
        <v>1.3341000000000001</v>
      </c>
      <c r="N29" s="49">
        <v>1.1539999999999999</v>
      </c>
      <c r="O29" s="48">
        <v>148.72</v>
      </c>
      <c r="P29" s="41">
        <f t="shared" si="4"/>
        <v>25193.014016940258</v>
      </c>
      <c r="Q29" s="41">
        <f t="shared" si="5"/>
        <v>25297.953676635934</v>
      </c>
      <c r="R29" s="47">
        <f t="shared" si="3"/>
        <v>29124.783362218372</v>
      </c>
      <c r="S29" s="46">
        <v>1.3351999999999999</v>
      </c>
    </row>
    <row r="30" spans="2:19" x14ac:dyDescent="0.2">
      <c r="B30" s="45">
        <v>45868</v>
      </c>
      <c r="C30" s="44">
        <v>33765</v>
      </c>
      <c r="D30" s="43">
        <v>33785</v>
      </c>
      <c r="E30" s="42">
        <f t="shared" si="0"/>
        <v>33775</v>
      </c>
      <c r="F30" s="44">
        <v>33650</v>
      </c>
      <c r="G30" s="43">
        <v>33700</v>
      </c>
      <c r="H30" s="42">
        <f t="shared" si="1"/>
        <v>33675</v>
      </c>
      <c r="I30" s="44">
        <v>33440</v>
      </c>
      <c r="J30" s="43">
        <v>33490</v>
      </c>
      <c r="K30" s="42">
        <f t="shared" si="2"/>
        <v>33465</v>
      </c>
      <c r="L30" s="50">
        <v>33785</v>
      </c>
      <c r="M30" s="49">
        <v>1.3372999999999999</v>
      </c>
      <c r="N30" s="49">
        <v>1.1531</v>
      </c>
      <c r="O30" s="48">
        <v>148.32</v>
      </c>
      <c r="P30" s="41">
        <f t="shared" si="4"/>
        <v>25263.59081731848</v>
      </c>
      <c r="Q30" s="41">
        <f t="shared" si="5"/>
        <v>25200.029911014732</v>
      </c>
      <c r="R30" s="47">
        <f t="shared" si="3"/>
        <v>29299.280201196772</v>
      </c>
      <c r="S30" s="46">
        <v>1.3383</v>
      </c>
    </row>
    <row r="31" spans="2:19" x14ac:dyDescent="0.2">
      <c r="B31" s="45">
        <v>45869</v>
      </c>
      <c r="C31" s="44">
        <v>32775</v>
      </c>
      <c r="D31" s="43">
        <v>32800</v>
      </c>
      <c r="E31" s="42">
        <f t="shared" si="0"/>
        <v>32787.5</v>
      </c>
      <c r="F31" s="44">
        <v>32840</v>
      </c>
      <c r="G31" s="43">
        <v>32845</v>
      </c>
      <c r="H31" s="42">
        <f t="shared" si="1"/>
        <v>32842.5</v>
      </c>
      <c r="I31" s="44">
        <v>32610</v>
      </c>
      <c r="J31" s="43">
        <v>32660</v>
      </c>
      <c r="K31" s="42">
        <f t="shared" si="2"/>
        <v>32635</v>
      </c>
      <c r="L31" s="50">
        <v>32800</v>
      </c>
      <c r="M31" s="49">
        <v>1.3239000000000001</v>
      </c>
      <c r="N31" s="49">
        <v>1.145</v>
      </c>
      <c r="O31" s="48">
        <v>149.88</v>
      </c>
      <c r="P31" s="41">
        <f t="shared" si="4"/>
        <v>24775.285142382352</v>
      </c>
      <c r="Q31" s="41">
        <f t="shared" si="5"/>
        <v>24809.275625047208</v>
      </c>
      <c r="R31" s="47">
        <f t="shared" si="3"/>
        <v>28646.288209606988</v>
      </c>
      <c r="S31" s="46">
        <v>1.3250999999999999</v>
      </c>
    </row>
    <row r="32" spans="2:19" x14ac:dyDescent="0.2">
      <c r="B32" s="40" t="s">
        <v>11</v>
      </c>
      <c r="C32" s="39">
        <f>ROUND(AVERAGE(C9:C31),2)</f>
        <v>33659.78</v>
      </c>
      <c r="D32" s="38">
        <f>ROUND(AVERAGE(D9:D31),2)</f>
        <v>33693.480000000003</v>
      </c>
      <c r="E32" s="37">
        <f>ROUND(AVERAGE(C32:D32),2)</f>
        <v>33676.629999999997</v>
      </c>
      <c r="F32" s="39">
        <f>ROUND(AVERAGE(F9:F31),2)</f>
        <v>33652.83</v>
      </c>
      <c r="G32" s="38">
        <f>ROUND(AVERAGE(G9:G31),2)</f>
        <v>33678.480000000003</v>
      </c>
      <c r="H32" s="37">
        <f>ROUND(AVERAGE(F32:G32),2)</f>
        <v>33665.660000000003</v>
      </c>
      <c r="I32" s="39">
        <f>ROUND(AVERAGE(I9:I31),2)</f>
        <v>33435.43</v>
      </c>
      <c r="J32" s="38">
        <f>ROUND(AVERAGE(J9:J31),2)</f>
        <v>33485.43</v>
      </c>
      <c r="K32" s="37">
        <f>ROUND(AVERAGE(I32:J32),2)</f>
        <v>33460.43</v>
      </c>
      <c r="L32" s="36">
        <f>ROUND(AVERAGE(L9:L31),2)</f>
        <v>33693.480000000003</v>
      </c>
      <c r="M32" s="35">
        <f>ROUND(AVERAGE(M9:M31),4)</f>
        <v>1.3506</v>
      </c>
      <c r="N32" s="34">
        <f>ROUND(AVERAGE(N9:N31),4)</f>
        <v>1.1677999999999999</v>
      </c>
      <c r="O32" s="167">
        <f>ROUND(AVERAGE(O9:O31),2)</f>
        <v>146.91</v>
      </c>
      <c r="P32" s="33">
        <f>AVERAGE(P9:P31)</f>
        <v>24947.27421735429</v>
      </c>
      <c r="Q32" s="33">
        <f>AVERAGE(Q9:Q31)</f>
        <v>24936.378830001715</v>
      </c>
      <c r="R32" s="33">
        <f>AVERAGE(R9:R31)</f>
        <v>28851.860783069769</v>
      </c>
      <c r="S32" s="32">
        <f>AVERAGE(S9:S31)</f>
        <v>1.3516434782608695</v>
      </c>
    </row>
    <row r="33" spans="2:19" x14ac:dyDescent="0.2">
      <c r="B33" s="31" t="s">
        <v>12</v>
      </c>
      <c r="C33" s="30">
        <f t="shared" ref="C33:S33" si="6">MAX(C9:C31)</f>
        <v>34990</v>
      </c>
      <c r="D33" s="29">
        <f t="shared" si="6"/>
        <v>34995</v>
      </c>
      <c r="E33" s="28">
        <f t="shared" si="6"/>
        <v>34992.5</v>
      </c>
      <c r="F33" s="30">
        <f t="shared" si="6"/>
        <v>34845</v>
      </c>
      <c r="G33" s="29">
        <f t="shared" si="6"/>
        <v>34855</v>
      </c>
      <c r="H33" s="28">
        <f t="shared" si="6"/>
        <v>34850</v>
      </c>
      <c r="I33" s="30">
        <f t="shared" si="6"/>
        <v>34605</v>
      </c>
      <c r="J33" s="29">
        <f t="shared" si="6"/>
        <v>34655</v>
      </c>
      <c r="K33" s="28">
        <f t="shared" si="6"/>
        <v>34630</v>
      </c>
      <c r="L33" s="27">
        <f t="shared" si="6"/>
        <v>34995</v>
      </c>
      <c r="M33" s="26">
        <f t="shared" si="6"/>
        <v>1.3754999999999999</v>
      </c>
      <c r="N33" s="25">
        <f t="shared" si="6"/>
        <v>1.1814</v>
      </c>
      <c r="O33" s="24">
        <f t="shared" si="6"/>
        <v>149.88</v>
      </c>
      <c r="P33" s="23">
        <f t="shared" si="6"/>
        <v>26014.719000892062</v>
      </c>
      <c r="Q33" s="23">
        <f t="shared" si="6"/>
        <v>25892.060660124891</v>
      </c>
      <c r="R33" s="23">
        <f t="shared" si="6"/>
        <v>29856.667519836192</v>
      </c>
      <c r="S33" s="22">
        <f t="shared" si="6"/>
        <v>1.3763000000000001</v>
      </c>
    </row>
    <row r="34" spans="2:19" ht="13.5" thickBot="1" x14ac:dyDescent="0.25">
      <c r="B34" s="21" t="s">
        <v>13</v>
      </c>
      <c r="C34" s="20">
        <f t="shared" ref="C34:S34" si="7">MIN(C9:C31)</f>
        <v>32650</v>
      </c>
      <c r="D34" s="19">
        <f t="shared" si="7"/>
        <v>32700</v>
      </c>
      <c r="E34" s="18">
        <f t="shared" si="7"/>
        <v>32675</v>
      </c>
      <c r="F34" s="20">
        <f t="shared" si="7"/>
        <v>32765</v>
      </c>
      <c r="G34" s="19">
        <f t="shared" si="7"/>
        <v>32785</v>
      </c>
      <c r="H34" s="18">
        <f t="shared" si="7"/>
        <v>32775</v>
      </c>
      <c r="I34" s="20">
        <f t="shared" si="7"/>
        <v>32555</v>
      </c>
      <c r="J34" s="19">
        <f t="shared" si="7"/>
        <v>32605</v>
      </c>
      <c r="K34" s="18">
        <f t="shared" si="7"/>
        <v>32580</v>
      </c>
      <c r="L34" s="17">
        <f t="shared" si="7"/>
        <v>32700</v>
      </c>
      <c r="M34" s="16">
        <f t="shared" si="7"/>
        <v>1.3239000000000001</v>
      </c>
      <c r="N34" s="15">
        <f t="shared" si="7"/>
        <v>1.145</v>
      </c>
      <c r="O34" s="14">
        <f t="shared" si="7"/>
        <v>142.74</v>
      </c>
      <c r="P34" s="13">
        <f t="shared" si="7"/>
        <v>24401.16409223192</v>
      </c>
      <c r="Q34" s="13">
        <f t="shared" si="7"/>
        <v>24458.683163941671</v>
      </c>
      <c r="R34" s="13">
        <f t="shared" si="7"/>
        <v>28182.36662932</v>
      </c>
      <c r="S34" s="12">
        <f t="shared" si="7"/>
        <v>1.3250999999999999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 activeCell="O47" sqref="O47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45839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45839</v>
      </c>
      <c r="C9" s="44">
        <v>14960</v>
      </c>
      <c r="D9" s="43">
        <v>14965</v>
      </c>
      <c r="E9" s="42">
        <f t="shared" ref="E9:E31" si="0">AVERAGE(C9:D9)</f>
        <v>14962.5</v>
      </c>
      <c r="F9" s="44">
        <v>15160</v>
      </c>
      <c r="G9" s="43">
        <v>15170</v>
      </c>
      <c r="H9" s="42">
        <f t="shared" ref="H9:H31" si="1">AVERAGE(F9:G9)</f>
        <v>15165</v>
      </c>
      <c r="I9" s="44">
        <v>16010</v>
      </c>
      <c r="J9" s="43">
        <v>16060</v>
      </c>
      <c r="K9" s="42">
        <f t="shared" ref="K9:K31" si="2">AVERAGE(I9:J9)</f>
        <v>16035</v>
      </c>
      <c r="L9" s="44">
        <v>16690</v>
      </c>
      <c r="M9" s="43">
        <v>16740</v>
      </c>
      <c r="N9" s="42">
        <f t="shared" ref="N9:N31" si="3">AVERAGE(L9:M9)</f>
        <v>16715</v>
      </c>
      <c r="O9" s="44">
        <v>17390</v>
      </c>
      <c r="P9" s="43">
        <v>17440</v>
      </c>
      <c r="Q9" s="42">
        <f t="shared" ref="Q9:Q31" si="4">AVERAGE(O9:P9)</f>
        <v>17415</v>
      </c>
      <c r="R9" s="50">
        <v>14965</v>
      </c>
      <c r="S9" s="49">
        <v>1.3754999999999999</v>
      </c>
      <c r="T9" s="51">
        <v>1.1814</v>
      </c>
      <c r="U9" s="48">
        <v>142.74</v>
      </c>
      <c r="V9" s="41">
        <f>D9/S9</f>
        <v>10879.680116321339</v>
      </c>
      <c r="W9" s="41">
        <f>G9/S9</f>
        <v>11028.716830243548</v>
      </c>
      <c r="X9" s="47">
        <f t="shared" ref="X9:X31" si="5">R9/T9</f>
        <v>12667.174538682919</v>
      </c>
      <c r="Y9" s="46">
        <v>1.3763000000000001</v>
      </c>
    </row>
    <row r="10" spans="1:25" x14ac:dyDescent="0.2">
      <c r="B10" s="45">
        <v>45840</v>
      </c>
      <c r="C10" s="44">
        <v>15080</v>
      </c>
      <c r="D10" s="43">
        <v>15085</v>
      </c>
      <c r="E10" s="42">
        <f t="shared" si="0"/>
        <v>15082.5</v>
      </c>
      <c r="F10" s="44">
        <v>15225</v>
      </c>
      <c r="G10" s="43">
        <v>15275</v>
      </c>
      <c r="H10" s="42">
        <f t="shared" si="1"/>
        <v>15250</v>
      </c>
      <c r="I10" s="44">
        <v>16090</v>
      </c>
      <c r="J10" s="43">
        <v>16140</v>
      </c>
      <c r="K10" s="42">
        <f t="shared" si="2"/>
        <v>16115</v>
      </c>
      <c r="L10" s="44">
        <v>16770</v>
      </c>
      <c r="M10" s="43">
        <v>16820</v>
      </c>
      <c r="N10" s="42">
        <f t="shared" si="3"/>
        <v>16795</v>
      </c>
      <c r="O10" s="44">
        <v>17470</v>
      </c>
      <c r="P10" s="43">
        <v>17520</v>
      </c>
      <c r="Q10" s="42">
        <f t="shared" si="4"/>
        <v>17495</v>
      </c>
      <c r="R10" s="50">
        <v>15085</v>
      </c>
      <c r="S10" s="49">
        <v>1.3663000000000001</v>
      </c>
      <c r="T10" s="49">
        <v>1.175</v>
      </c>
      <c r="U10" s="48">
        <v>144.19</v>
      </c>
      <c r="V10" s="41">
        <f t="shared" ref="V10:V31" si="6">D10/S10</f>
        <v>11040.767035058187</v>
      </c>
      <c r="W10" s="41">
        <f t="shared" ref="W10:W31" si="7">G10/S10</f>
        <v>11179.828734538534</v>
      </c>
      <c r="X10" s="47">
        <f t="shared" si="5"/>
        <v>12838.297872340425</v>
      </c>
      <c r="Y10" s="46">
        <v>1.3671</v>
      </c>
    </row>
    <row r="11" spans="1:25" x14ac:dyDescent="0.2">
      <c r="B11" s="45">
        <v>45841</v>
      </c>
      <c r="C11" s="44">
        <v>15230</v>
      </c>
      <c r="D11" s="43">
        <v>15250</v>
      </c>
      <c r="E11" s="42">
        <f t="shared" si="0"/>
        <v>15240</v>
      </c>
      <c r="F11" s="44">
        <v>15400</v>
      </c>
      <c r="G11" s="43">
        <v>15405</v>
      </c>
      <c r="H11" s="42">
        <f t="shared" si="1"/>
        <v>15402.5</v>
      </c>
      <c r="I11" s="44">
        <v>16230</v>
      </c>
      <c r="J11" s="43">
        <v>16280</v>
      </c>
      <c r="K11" s="42">
        <f t="shared" si="2"/>
        <v>16255</v>
      </c>
      <c r="L11" s="44">
        <v>16915</v>
      </c>
      <c r="M11" s="43">
        <v>16965</v>
      </c>
      <c r="N11" s="42">
        <f t="shared" si="3"/>
        <v>16940</v>
      </c>
      <c r="O11" s="44">
        <v>17615</v>
      </c>
      <c r="P11" s="43">
        <v>17665</v>
      </c>
      <c r="Q11" s="42">
        <f t="shared" si="4"/>
        <v>17640</v>
      </c>
      <c r="R11" s="50">
        <v>15250</v>
      </c>
      <c r="S11" s="49">
        <v>1.3657999999999999</v>
      </c>
      <c r="T11" s="49">
        <v>1.1785000000000001</v>
      </c>
      <c r="U11" s="48">
        <v>143.87</v>
      </c>
      <c r="V11" s="41">
        <f t="shared" si="6"/>
        <v>11165.617220676528</v>
      </c>
      <c r="W11" s="41">
        <f t="shared" si="7"/>
        <v>11279.103821935863</v>
      </c>
      <c r="X11" s="47">
        <f t="shared" si="5"/>
        <v>12940.178192617734</v>
      </c>
      <c r="Y11" s="46">
        <v>1.3666</v>
      </c>
    </row>
    <row r="12" spans="1:25" x14ac:dyDescent="0.2">
      <c r="B12" s="45">
        <v>45842</v>
      </c>
      <c r="C12" s="44">
        <v>15110</v>
      </c>
      <c r="D12" s="43">
        <v>15120</v>
      </c>
      <c r="E12" s="42">
        <f t="shared" si="0"/>
        <v>15115</v>
      </c>
      <c r="F12" s="44">
        <v>15315</v>
      </c>
      <c r="G12" s="43">
        <v>15320</v>
      </c>
      <c r="H12" s="42">
        <f t="shared" si="1"/>
        <v>15317.5</v>
      </c>
      <c r="I12" s="44">
        <v>16145</v>
      </c>
      <c r="J12" s="43">
        <v>16195</v>
      </c>
      <c r="K12" s="42">
        <f t="shared" si="2"/>
        <v>16170</v>
      </c>
      <c r="L12" s="44">
        <v>16820</v>
      </c>
      <c r="M12" s="43">
        <v>16870</v>
      </c>
      <c r="N12" s="42">
        <f t="shared" si="3"/>
        <v>16845</v>
      </c>
      <c r="O12" s="44">
        <v>17520</v>
      </c>
      <c r="P12" s="43">
        <v>17570</v>
      </c>
      <c r="Q12" s="42">
        <f t="shared" si="4"/>
        <v>17545</v>
      </c>
      <c r="R12" s="50">
        <v>15120</v>
      </c>
      <c r="S12" s="49">
        <v>1.3648</v>
      </c>
      <c r="T12" s="49">
        <v>1.1769000000000001</v>
      </c>
      <c r="U12" s="48">
        <v>144.4</v>
      </c>
      <c r="V12" s="41">
        <f>D12/S12</f>
        <v>11078.546307151231</v>
      </c>
      <c r="W12" s="41">
        <f t="shared" si="7"/>
        <v>11225.087924970692</v>
      </c>
      <c r="X12" s="47">
        <f t="shared" si="5"/>
        <v>12847.310731582971</v>
      </c>
      <c r="Y12" s="46">
        <v>1.3657999999999999</v>
      </c>
    </row>
    <row r="13" spans="1:25" x14ac:dyDescent="0.2">
      <c r="B13" s="45">
        <v>45845</v>
      </c>
      <c r="C13" s="44">
        <v>14915</v>
      </c>
      <c r="D13" s="43">
        <v>14920</v>
      </c>
      <c r="E13" s="42">
        <f t="shared" si="0"/>
        <v>14917.5</v>
      </c>
      <c r="F13" s="44">
        <v>15100</v>
      </c>
      <c r="G13" s="43">
        <v>15105</v>
      </c>
      <c r="H13" s="42">
        <f t="shared" si="1"/>
        <v>15102.5</v>
      </c>
      <c r="I13" s="44">
        <v>15910</v>
      </c>
      <c r="J13" s="43">
        <v>15960</v>
      </c>
      <c r="K13" s="42">
        <f t="shared" si="2"/>
        <v>15935</v>
      </c>
      <c r="L13" s="44">
        <v>16585</v>
      </c>
      <c r="M13" s="43">
        <v>16635</v>
      </c>
      <c r="N13" s="42">
        <f t="shared" si="3"/>
        <v>16610</v>
      </c>
      <c r="O13" s="44">
        <v>17285</v>
      </c>
      <c r="P13" s="43">
        <v>17335</v>
      </c>
      <c r="Q13" s="42">
        <f t="shared" si="4"/>
        <v>17310</v>
      </c>
      <c r="R13" s="50">
        <v>14920</v>
      </c>
      <c r="S13" s="49">
        <v>1.3615999999999999</v>
      </c>
      <c r="T13" s="49">
        <v>1.173</v>
      </c>
      <c r="U13" s="48">
        <v>145.5</v>
      </c>
      <c r="V13" s="41">
        <f t="shared" si="6"/>
        <v>10957.696827262045</v>
      </c>
      <c r="W13" s="41">
        <f t="shared" si="7"/>
        <v>11093.566392479437</v>
      </c>
      <c r="X13" s="47">
        <f t="shared" si="5"/>
        <v>12719.522591645353</v>
      </c>
      <c r="Y13" s="46">
        <v>1.3626</v>
      </c>
    </row>
    <row r="14" spans="1:25" x14ac:dyDescent="0.2">
      <c r="B14" s="45">
        <v>45846</v>
      </c>
      <c r="C14" s="44">
        <v>14930</v>
      </c>
      <c r="D14" s="43">
        <v>14940</v>
      </c>
      <c r="E14" s="42">
        <f t="shared" si="0"/>
        <v>14935</v>
      </c>
      <c r="F14" s="44">
        <v>15125</v>
      </c>
      <c r="G14" s="43">
        <v>15130</v>
      </c>
      <c r="H14" s="42">
        <f t="shared" si="1"/>
        <v>15127.5</v>
      </c>
      <c r="I14" s="44">
        <v>15945</v>
      </c>
      <c r="J14" s="43">
        <v>15995</v>
      </c>
      <c r="K14" s="42">
        <f t="shared" si="2"/>
        <v>15970</v>
      </c>
      <c r="L14" s="44">
        <v>16630</v>
      </c>
      <c r="M14" s="43">
        <v>16680</v>
      </c>
      <c r="N14" s="42">
        <f t="shared" si="3"/>
        <v>16655</v>
      </c>
      <c r="O14" s="44">
        <v>17330</v>
      </c>
      <c r="P14" s="43">
        <v>17380</v>
      </c>
      <c r="Q14" s="42">
        <f t="shared" si="4"/>
        <v>17355</v>
      </c>
      <c r="R14" s="50">
        <v>14940</v>
      </c>
      <c r="S14" s="49">
        <v>1.3573</v>
      </c>
      <c r="T14" s="49">
        <v>1.1721999999999999</v>
      </c>
      <c r="U14" s="48">
        <v>146.6</v>
      </c>
      <c r="V14" s="41">
        <f t="shared" si="6"/>
        <v>11007.14654092684</v>
      </c>
      <c r="W14" s="41">
        <f t="shared" si="7"/>
        <v>11147.130332277316</v>
      </c>
      <c r="X14" s="47">
        <f t="shared" si="5"/>
        <v>12745.265313086506</v>
      </c>
      <c r="Y14" s="46">
        <v>1.3583000000000001</v>
      </c>
    </row>
    <row r="15" spans="1:25" x14ac:dyDescent="0.2">
      <c r="B15" s="45">
        <v>45847</v>
      </c>
      <c r="C15" s="44">
        <v>14820</v>
      </c>
      <c r="D15" s="43">
        <v>14825</v>
      </c>
      <c r="E15" s="42">
        <f t="shared" si="0"/>
        <v>14822.5</v>
      </c>
      <c r="F15" s="44">
        <v>15000</v>
      </c>
      <c r="G15" s="43">
        <v>15005</v>
      </c>
      <c r="H15" s="42">
        <f t="shared" si="1"/>
        <v>15002.5</v>
      </c>
      <c r="I15" s="44">
        <v>15835</v>
      </c>
      <c r="J15" s="43">
        <v>15885</v>
      </c>
      <c r="K15" s="42">
        <f t="shared" si="2"/>
        <v>15860</v>
      </c>
      <c r="L15" s="44">
        <v>16520</v>
      </c>
      <c r="M15" s="43">
        <v>16570</v>
      </c>
      <c r="N15" s="42">
        <f t="shared" si="3"/>
        <v>16545</v>
      </c>
      <c r="O15" s="44">
        <v>17220</v>
      </c>
      <c r="P15" s="43">
        <v>17270</v>
      </c>
      <c r="Q15" s="42">
        <f t="shared" si="4"/>
        <v>17245</v>
      </c>
      <c r="R15" s="50">
        <v>14825</v>
      </c>
      <c r="S15" s="49">
        <v>1.3577999999999999</v>
      </c>
      <c r="T15" s="49">
        <v>1.1692</v>
      </c>
      <c r="U15" s="48">
        <v>146.77000000000001</v>
      </c>
      <c r="V15" s="41">
        <f t="shared" si="6"/>
        <v>10918.397407571072</v>
      </c>
      <c r="W15" s="41">
        <f t="shared" si="7"/>
        <v>11050.964795993519</v>
      </c>
      <c r="X15" s="47">
        <f t="shared" si="5"/>
        <v>12679.609989736571</v>
      </c>
      <c r="Y15" s="46">
        <v>1.3588</v>
      </c>
    </row>
    <row r="16" spans="1:25" x14ac:dyDescent="0.2">
      <c r="B16" s="45">
        <v>45848</v>
      </c>
      <c r="C16" s="44">
        <v>15090</v>
      </c>
      <c r="D16" s="43">
        <v>15100</v>
      </c>
      <c r="E16" s="42">
        <f t="shared" si="0"/>
        <v>15095</v>
      </c>
      <c r="F16" s="44">
        <v>15250</v>
      </c>
      <c r="G16" s="43">
        <v>15255</v>
      </c>
      <c r="H16" s="42">
        <f t="shared" si="1"/>
        <v>15252.5</v>
      </c>
      <c r="I16" s="44">
        <v>16075</v>
      </c>
      <c r="J16" s="43">
        <v>16125</v>
      </c>
      <c r="K16" s="42">
        <f t="shared" si="2"/>
        <v>16100</v>
      </c>
      <c r="L16" s="44">
        <v>16765</v>
      </c>
      <c r="M16" s="43">
        <v>16815</v>
      </c>
      <c r="N16" s="42">
        <f t="shared" si="3"/>
        <v>16790</v>
      </c>
      <c r="O16" s="44">
        <v>17465</v>
      </c>
      <c r="P16" s="43">
        <v>17515</v>
      </c>
      <c r="Q16" s="42">
        <f t="shared" si="4"/>
        <v>17490</v>
      </c>
      <c r="R16" s="50">
        <v>15100</v>
      </c>
      <c r="S16" s="49">
        <v>1.3581000000000001</v>
      </c>
      <c r="T16" s="49">
        <v>1.1712</v>
      </c>
      <c r="U16" s="48">
        <v>146.26</v>
      </c>
      <c r="V16" s="41">
        <f t="shared" si="6"/>
        <v>11118.474339150283</v>
      </c>
      <c r="W16" s="41">
        <f t="shared" si="7"/>
        <v>11232.604373757455</v>
      </c>
      <c r="X16" s="47">
        <f t="shared" si="5"/>
        <v>12892.759562841529</v>
      </c>
      <c r="Y16" s="46">
        <v>1.3591</v>
      </c>
    </row>
    <row r="17" spans="2:25" x14ac:dyDescent="0.2">
      <c r="B17" s="45">
        <v>45849</v>
      </c>
      <c r="C17" s="44">
        <v>14950</v>
      </c>
      <c r="D17" s="43">
        <v>14955</v>
      </c>
      <c r="E17" s="42">
        <f t="shared" si="0"/>
        <v>14952.5</v>
      </c>
      <c r="F17" s="44">
        <v>15150</v>
      </c>
      <c r="G17" s="43">
        <v>15160</v>
      </c>
      <c r="H17" s="42">
        <f t="shared" si="1"/>
        <v>15155</v>
      </c>
      <c r="I17" s="44">
        <v>15970</v>
      </c>
      <c r="J17" s="43">
        <v>16020</v>
      </c>
      <c r="K17" s="42">
        <f t="shared" si="2"/>
        <v>15995</v>
      </c>
      <c r="L17" s="44">
        <v>16660</v>
      </c>
      <c r="M17" s="43">
        <v>16710</v>
      </c>
      <c r="N17" s="42">
        <f t="shared" si="3"/>
        <v>16685</v>
      </c>
      <c r="O17" s="44">
        <v>17360</v>
      </c>
      <c r="P17" s="43">
        <v>17410</v>
      </c>
      <c r="Q17" s="42">
        <f t="shared" si="4"/>
        <v>17385</v>
      </c>
      <c r="R17" s="50">
        <v>14955</v>
      </c>
      <c r="S17" s="49">
        <v>1.3503000000000001</v>
      </c>
      <c r="T17" s="49">
        <v>1.1688000000000001</v>
      </c>
      <c r="U17" s="48">
        <v>147.03</v>
      </c>
      <c r="V17" s="41">
        <f t="shared" si="6"/>
        <v>11075.31659631193</v>
      </c>
      <c r="W17" s="41">
        <f>G17/S17</f>
        <v>11227.134710805005</v>
      </c>
      <c r="X17" s="47">
        <f t="shared" si="5"/>
        <v>12795.174537987679</v>
      </c>
      <c r="Y17" s="46">
        <v>1.3512999999999999</v>
      </c>
    </row>
    <row r="18" spans="2:25" x14ac:dyDescent="0.2">
      <c r="B18" s="45">
        <v>45852</v>
      </c>
      <c r="C18" s="44">
        <v>14880</v>
      </c>
      <c r="D18" s="43">
        <v>14885</v>
      </c>
      <c r="E18" s="42">
        <f t="shared" si="0"/>
        <v>14882.5</v>
      </c>
      <c r="F18" s="44">
        <v>15095</v>
      </c>
      <c r="G18" s="43">
        <v>15105</v>
      </c>
      <c r="H18" s="42">
        <f t="shared" si="1"/>
        <v>15100</v>
      </c>
      <c r="I18" s="44">
        <v>15925</v>
      </c>
      <c r="J18" s="43">
        <v>15975</v>
      </c>
      <c r="K18" s="42">
        <f t="shared" si="2"/>
        <v>15950</v>
      </c>
      <c r="L18" s="44">
        <v>16615</v>
      </c>
      <c r="M18" s="43">
        <v>16665</v>
      </c>
      <c r="N18" s="42">
        <f t="shared" si="3"/>
        <v>16640</v>
      </c>
      <c r="O18" s="44">
        <v>17315</v>
      </c>
      <c r="P18" s="43">
        <v>17365</v>
      </c>
      <c r="Q18" s="42">
        <f t="shared" si="4"/>
        <v>17340</v>
      </c>
      <c r="R18" s="50">
        <v>14885</v>
      </c>
      <c r="S18" s="49">
        <v>1.3483000000000001</v>
      </c>
      <c r="T18" s="49">
        <v>1.1689000000000001</v>
      </c>
      <c r="U18" s="48">
        <v>147.41999999999999</v>
      </c>
      <c r="V18" s="41">
        <f t="shared" si="6"/>
        <v>11039.827931469257</v>
      </c>
      <c r="W18" s="41">
        <f t="shared" si="7"/>
        <v>11202.996365793962</v>
      </c>
      <c r="X18" s="47">
        <f t="shared" si="5"/>
        <v>12734.194541876977</v>
      </c>
      <c r="Y18" s="46">
        <v>1.3493999999999999</v>
      </c>
    </row>
    <row r="19" spans="2:25" x14ac:dyDescent="0.2">
      <c r="B19" s="45">
        <v>45853</v>
      </c>
      <c r="C19" s="44">
        <v>14835</v>
      </c>
      <c r="D19" s="43">
        <v>14840</v>
      </c>
      <c r="E19" s="42">
        <f t="shared" si="0"/>
        <v>14837.5</v>
      </c>
      <c r="F19" s="44">
        <v>14980</v>
      </c>
      <c r="G19" s="43">
        <v>15005</v>
      </c>
      <c r="H19" s="42">
        <f t="shared" si="1"/>
        <v>14992.5</v>
      </c>
      <c r="I19" s="44">
        <v>15815</v>
      </c>
      <c r="J19" s="43">
        <v>15865</v>
      </c>
      <c r="K19" s="42">
        <f t="shared" si="2"/>
        <v>15840</v>
      </c>
      <c r="L19" s="44">
        <v>16505</v>
      </c>
      <c r="M19" s="43">
        <v>16555</v>
      </c>
      <c r="N19" s="42">
        <f t="shared" si="3"/>
        <v>16530</v>
      </c>
      <c r="O19" s="44">
        <v>17205</v>
      </c>
      <c r="P19" s="43">
        <v>17255</v>
      </c>
      <c r="Q19" s="42">
        <f t="shared" si="4"/>
        <v>17230</v>
      </c>
      <c r="R19" s="50">
        <v>14840</v>
      </c>
      <c r="S19" s="49">
        <v>1.3444</v>
      </c>
      <c r="T19" s="49">
        <v>1.167</v>
      </c>
      <c r="U19" s="48">
        <v>147.91999999999999</v>
      </c>
      <c r="V19" s="41">
        <f t="shared" si="6"/>
        <v>11038.381434096995</v>
      </c>
      <c r="W19" s="41">
        <f t="shared" si="7"/>
        <v>11161.112764058316</v>
      </c>
      <c r="X19" s="47">
        <f t="shared" si="5"/>
        <v>12716.366752356469</v>
      </c>
      <c r="Y19" s="46">
        <v>1.3454999999999999</v>
      </c>
    </row>
    <row r="20" spans="2:25" x14ac:dyDescent="0.2">
      <c r="B20" s="45">
        <v>45854</v>
      </c>
      <c r="C20" s="44">
        <v>14775</v>
      </c>
      <c r="D20" s="43">
        <v>14800</v>
      </c>
      <c r="E20" s="42">
        <f t="shared" si="0"/>
        <v>14787.5</v>
      </c>
      <c r="F20" s="44">
        <v>14995</v>
      </c>
      <c r="G20" s="43">
        <v>15000</v>
      </c>
      <c r="H20" s="42">
        <f t="shared" si="1"/>
        <v>14997.5</v>
      </c>
      <c r="I20" s="44">
        <v>15810</v>
      </c>
      <c r="J20" s="43">
        <v>15860</v>
      </c>
      <c r="K20" s="42">
        <f t="shared" si="2"/>
        <v>15835</v>
      </c>
      <c r="L20" s="44">
        <v>16500</v>
      </c>
      <c r="M20" s="43">
        <v>16550</v>
      </c>
      <c r="N20" s="42">
        <f t="shared" si="3"/>
        <v>16525</v>
      </c>
      <c r="O20" s="44">
        <v>17190</v>
      </c>
      <c r="P20" s="43">
        <v>17240</v>
      </c>
      <c r="Q20" s="42">
        <f t="shared" si="4"/>
        <v>17215</v>
      </c>
      <c r="R20" s="50">
        <v>14800</v>
      </c>
      <c r="S20" s="49">
        <v>1.3401000000000001</v>
      </c>
      <c r="T20" s="49">
        <v>1.1603000000000001</v>
      </c>
      <c r="U20" s="48">
        <v>148.77000000000001</v>
      </c>
      <c r="V20" s="41">
        <f t="shared" si="6"/>
        <v>11043.951943884784</v>
      </c>
      <c r="W20" s="41">
        <f t="shared" si="7"/>
        <v>11193.194537721065</v>
      </c>
      <c r="X20" s="47">
        <f t="shared" si="5"/>
        <v>12755.321899508746</v>
      </c>
      <c r="Y20" s="46">
        <v>1.3411999999999999</v>
      </c>
    </row>
    <row r="21" spans="2:25" x14ac:dyDescent="0.2">
      <c r="B21" s="45">
        <v>45855</v>
      </c>
      <c r="C21" s="44">
        <v>14765</v>
      </c>
      <c r="D21" s="43">
        <v>14800</v>
      </c>
      <c r="E21" s="42">
        <f t="shared" si="0"/>
        <v>14782.5</v>
      </c>
      <c r="F21" s="44">
        <v>14960</v>
      </c>
      <c r="G21" s="43">
        <v>14980</v>
      </c>
      <c r="H21" s="42">
        <f t="shared" si="1"/>
        <v>14970</v>
      </c>
      <c r="I21" s="44">
        <v>15775</v>
      </c>
      <c r="J21" s="43">
        <v>15825</v>
      </c>
      <c r="K21" s="42">
        <f t="shared" si="2"/>
        <v>15800</v>
      </c>
      <c r="L21" s="44">
        <v>16460</v>
      </c>
      <c r="M21" s="43">
        <v>16510</v>
      </c>
      <c r="N21" s="42">
        <f t="shared" si="3"/>
        <v>16485</v>
      </c>
      <c r="O21" s="44">
        <v>17155</v>
      </c>
      <c r="P21" s="43">
        <v>17205</v>
      </c>
      <c r="Q21" s="42">
        <f t="shared" si="4"/>
        <v>17180</v>
      </c>
      <c r="R21" s="50">
        <v>14800</v>
      </c>
      <c r="S21" s="49">
        <v>1.3392999999999999</v>
      </c>
      <c r="T21" s="49">
        <v>1.1575</v>
      </c>
      <c r="U21" s="48">
        <v>148.77000000000001</v>
      </c>
      <c r="V21" s="41">
        <f t="shared" si="6"/>
        <v>11050.548794146196</v>
      </c>
      <c r="W21" s="41">
        <f t="shared" si="7"/>
        <v>11184.947360561488</v>
      </c>
      <c r="X21" s="47">
        <f t="shared" si="5"/>
        <v>12786.177105831533</v>
      </c>
      <c r="Y21" s="46">
        <v>1.3404</v>
      </c>
    </row>
    <row r="22" spans="2:25" x14ac:dyDescent="0.2">
      <c r="B22" s="45">
        <v>45856</v>
      </c>
      <c r="C22" s="44">
        <v>14875</v>
      </c>
      <c r="D22" s="43">
        <v>14900</v>
      </c>
      <c r="E22" s="42">
        <f t="shared" si="0"/>
        <v>14887.5</v>
      </c>
      <c r="F22" s="44">
        <v>15100</v>
      </c>
      <c r="G22" s="43">
        <v>15105</v>
      </c>
      <c r="H22" s="42">
        <f t="shared" si="1"/>
        <v>15102.5</v>
      </c>
      <c r="I22" s="44">
        <v>15910</v>
      </c>
      <c r="J22" s="43">
        <v>15960</v>
      </c>
      <c r="K22" s="42">
        <f t="shared" si="2"/>
        <v>15935</v>
      </c>
      <c r="L22" s="44">
        <v>16590</v>
      </c>
      <c r="M22" s="43">
        <v>16640</v>
      </c>
      <c r="N22" s="42">
        <f t="shared" si="3"/>
        <v>16615</v>
      </c>
      <c r="O22" s="44">
        <v>17285</v>
      </c>
      <c r="P22" s="43">
        <v>17335</v>
      </c>
      <c r="Q22" s="42">
        <f t="shared" si="4"/>
        <v>17310</v>
      </c>
      <c r="R22" s="50">
        <v>14900</v>
      </c>
      <c r="S22" s="49">
        <v>1.3456999999999999</v>
      </c>
      <c r="T22" s="49">
        <v>1.1645000000000001</v>
      </c>
      <c r="U22" s="48">
        <v>148.51</v>
      </c>
      <c r="V22" s="41">
        <f t="shared" si="6"/>
        <v>11072.304376904214</v>
      </c>
      <c r="W22" s="41">
        <f t="shared" si="7"/>
        <v>11224.641450546185</v>
      </c>
      <c r="X22" s="47">
        <f t="shared" si="5"/>
        <v>12795.191069128381</v>
      </c>
      <c r="Y22" s="46">
        <v>1.3467</v>
      </c>
    </row>
    <row r="23" spans="2:25" x14ac:dyDescent="0.2">
      <c r="B23" s="45">
        <v>45859</v>
      </c>
      <c r="C23" s="44">
        <v>15270</v>
      </c>
      <c r="D23" s="43">
        <v>15275</v>
      </c>
      <c r="E23" s="42">
        <f t="shared" si="0"/>
        <v>15272.5</v>
      </c>
      <c r="F23" s="44">
        <v>15430</v>
      </c>
      <c r="G23" s="43">
        <v>15440</v>
      </c>
      <c r="H23" s="42">
        <f t="shared" si="1"/>
        <v>15435</v>
      </c>
      <c r="I23" s="44">
        <v>16240</v>
      </c>
      <c r="J23" s="43">
        <v>16290</v>
      </c>
      <c r="K23" s="42">
        <f t="shared" si="2"/>
        <v>16265</v>
      </c>
      <c r="L23" s="44">
        <v>16920</v>
      </c>
      <c r="M23" s="43">
        <v>16970</v>
      </c>
      <c r="N23" s="42">
        <f t="shared" si="3"/>
        <v>16945</v>
      </c>
      <c r="O23" s="44">
        <v>17615</v>
      </c>
      <c r="P23" s="43">
        <v>17665</v>
      </c>
      <c r="Q23" s="42">
        <f t="shared" si="4"/>
        <v>17640</v>
      </c>
      <c r="R23" s="50">
        <v>15275</v>
      </c>
      <c r="S23" s="49">
        <v>1.3478000000000001</v>
      </c>
      <c r="T23" s="49">
        <v>1.1668000000000001</v>
      </c>
      <c r="U23" s="48">
        <v>147.55000000000001</v>
      </c>
      <c r="V23" s="41">
        <f t="shared" si="6"/>
        <v>11333.283870010386</v>
      </c>
      <c r="W23" s="41">
        <f t="shared" si="7"/>
        <v>11455.705594301824</v>
      </c>
      <c r="X23" s="47">
        <f t="shared" si="5"/>
        <v>13091.360987315735</v>
      </c>
      <c r="Y23" s="46">
        <v>1.3488</v>
      </c>
    </row>
    <row r="24" spans="2:25" x14ac:dyDescent="0.2">
      <c r="B24" s="45">
        <v>45860</v>
      </c>
      <c r="C24" s="44">
        <v>15275</v>
      </c>
      <c r="D24" s="43">
        <v>15280</v>
      </c>
      <c r="E24" s="42">
        <f t="shared" si="0"/>
        <v>15277.5</v>
      </c>
      <c r="F24" s="44">
        <v>15465</v>
      </c>
      <c r="G24" s="43">
        <v>15475</v>
      </c>
      <c r="H24" s="42">
        <f t="shared" si="1"/>
        <v>15470</v>
      </c>
      <c r="I24" s="44">
        <v>16245</v>
      </c>
      <c r="J24" s="43">
        <v>16295</v>
      </c>
      <c r="K24" s="42">
        <f t="shared" si="2"/>
        <v>16270</v>
      </c>
      <c r="L24" s="44">
        <v>16925</v>
      </c>
      <c r="M24" s="43">
        <v>16975</v>
      </c>
      <c r="N24" s="42">
        <f t="shared" si="3"/>
        <v>16950</v>
      </c>
      <c r="O24" s="44">
        <v>17620</v>
      </c>
      <c r="P24" s="43">
        <v>17670</v>
      </c>
      <c r="Q24" s="42">
        <f t="shared" si="4"/>
        <v>17645</v>
      </c>
      <c r="R24" s="50">
        <v>15280</v>
      </c>
      <c r="S24" s="49">
        <v>1.3486</v>
      </c>
      <c r="T24" s="49">
        <v>1.1701999999999999</v>
      </c>
      <c r="U24" s="48">
        <v>147.19999999999999</v>
      </c>
      <c r="V24" s="41">
        <f t="shared" si="6"/>
        <v>11330.268426516388</v>
      </c>
      <c r="W24" s="41">
        <f t="shared" si="7"/>
        <v>11474.862820702951</v>
      </c>
      <c r="X24" s="47">
        <f t="shared" si="5"/>
        <v>13057.596991967186</v>
      </c>
      <c r="Y24" s="46">
        <v>1.3496999999999999</v>
      </c>
    </row>
    <row r="25" spans="2:25" x14ac:dyDescent="0.2">
      <c r="B25" s="45">
        <v>45861</v>
      </c>
      <c r="C25" s="44">
        <v>15300</v>
      </c>
      <c r="D25" s="43">
        <v>15330</v>
      </c>
      <c r="E25" s="42">
        <f t="shared" si="0"/>
        <v>15315</v>
      </c>
      <c r="F25" s="44">
        <v>15500</v>
      </c>
      <c r="G25" s="43">
        <v>15505</v>
      </c>
      <c r="H25" s="42">
        <f t="shared" si="1"/>
        <v>15502.5</v>
      </c>
      <c r="I25" s="44">
        <v>16280</v>
      </c>
      <c r="J25" s="43">
        <v>16330</v>
      </c>
      <c r="K25" s="42">
        <f t="shared" si="2"/>
        <v>16305</v>
      </c>
      <c r="L25" s="44">
        <v>16960</v>
      </c>
      <c r="M25" s="43">
        <v>17010</v>
      </c>
      <c r="N25" s="42">
        <f t="shared" si="3"/>
        <v>16985</v>
      </c>
      <c r="O25" s="44">
        <v>17655</v>
      </c>
      <c r="P25" s="43">
        <v>17705</v>
      </c>
      <c r="Q25" s="42">
        <f t="shared" si="4"/>
        <v>17680</v>
      </c>
      <c r="R25" s="50">
        <v>15330</v>
      </c>
      <c r="S25" s="49">
        <v>1.3540000000000001</v>
      </c>
      <c r="T25" s="49">
        <v>1.1726000000000001</v>
      </c>
      <c r="U25" s="48">
        <v>146.21</v>
      </c>
      <c r="V25" s="41">
        <f t="shared" si="6"/>
        <v>11322.008862629245</v>
      </c>
      <c r="W25" s="41">
        <f t="shared" si="7"/>
        <v>11451.255539143278</v>
      </c>
      <c r="X25" s="47">
        <f t="shared" si="5"/>
        <v>13073.511853999658</v>
      </c>
      <c r="Y25" s="46">
        <v>1.3551</v>
      </c>
    </row>
    <row r="26" spans="2:25" x14ac:dyDescent="0.2">
      <c r="B26" s="45">
        <v>45862</v>
      </c>
      <c r="C26" s="44">
        <v>15325</v>
      </c>
      <c r="D26" s="43">
        <v>15330</v>
      </c>
      <c r="E26" s="42">
        <f t="shared" si="0"/>
        <v>15327.5</v>
      </c>
      <c r="F26" s="44">
        <v>15540</v>
      </c>
      <c r="G26" s="43">
        <v>15550</v>
      </c>
      <c r="H26" s="42">
        <f t="shared" si="1"/>
        <v>15545</v>
      </c>
      <c r="I26" s="44">
        <v>16325</v>
      </c>
      <c r="J26" s="43">
        <v>16375</v>
      </c>
      <c r="K26" s="42">
        <f t="shared" si="2"/>
        <v>16350</v>
      </c>
      <c r="L26" s="44">
        <v>17005</v>
      </c>
      <c r="M26" s="43">
        <v>17055</v>
      </c>
      <c r="N26" s="42">
        <f t="shared" si="3"/>
        <v>17030</v>
      </c>
      <c r="O26" s="44">
        <v>17700</v>
      </c>
      <c r="P26" s="43">
        <v>17750</v>
      </c>
      <c r="Q26" s="42">
        <f t="shared" si="4"/>
        <v>17725</v>
      </c>
      <c r="R26" s="50">
        <v>15330</v>
      </c>
      <c r="S26" s="49">
        <v>1.3552</v>
      </c>
      <c r="T26" s="49">
        <v>1.1758</v>
      </c>
      <c r="U26" s="48">
        <v>146.47999999999999</v>
      </c>
      <c r="V26" s="41">
        <f t="shared" si="6"/>
        <v>11311.98347107438</v>
      </c>
      <c r="W26" s="41">
        <f t="shared" si="7"/>
        <v>11474.321133412042</v>
      </c>
      <c r="X26" s="47">
        <f t="shared" si="5"/>
        <v>13037.931621023985</v>
      </c>
      <c r="Y26" s="46">
        <v>1.3563000000000001</v>
      </c>
    </row>
    <row r="27" spans="2:25" x14ac:dyDescent="0.2">
      <c r="B27" s="45">
        <v>45863</v>
      </c>
      <c r="C27" s="44">
        <v>15235</v>
      </c>
      <c r="D27" s="43">
        <v>15245</v>
      </c>
      <c r="E27" s="42">
        <f t="shared" si="0"/>
        <v>15240</v>
      </c>
      <c r="F27" s="44">
        <v>15440</v>
      </c>
      <c r="G27" s="43">
        <v>15460</v>
      </c>
      <c r="H27" s="42">
        <f t="shared" si="1"/>
        <v>15450</v>
      </c>
      <c r="I27" s="44">
        <v>16225</v>
      </c>
      <c r="J27" s="43">
        <v>16275</v>
      </c>
      <c r="K27" s="42">
        <f t="shared" si="2"/>
        <v>16250</v>
      </c>
      <c r="L27" s="44">
        <v>16895</v>
      </c>
      <c r="M27" s="43">
        <v>16945</v>
      </c>
      <c r="N27" s="42">
        <f t="shared" si="3"/>
        <v>16920</v>
      </c>
      <c r="O27" s="44">
        <v>17590</v>
      </c>
      <c r="P27" s="43">
        <v>17640</v>
      </c>
      <c r="Q27" s="42">
        <f t="shared" si="4"/>
        <v>17615</v>
      </c>
      <c r="R27" s="50">
        <v>15245</v>
      </c>
      <c r="S27" s="49">
        <v>1.3452</v>
      </c>
      <c r="T27" s="49">
        <v>1.1720999999999999</v>
      </c>
      <c r="U27" s="48">
        <v>147.68</v>
      </c>
      <c r="V27" s="41">
        <f t="shared" si="6"/>
        <v>11332.887303003272</v>
      </c>
      <c r="W27" s="41">
        <f t="shared" si="7"/>
        <v>11492.714837942314</v>
      </c>
      <c r="X27" s="47">
        <f t="shared" si="5"/>
        <v>13006.569405340842</v>
      </c>
      <c r="Y27" s="46">
        <v>1.3463000000000001</v>
      </c>
    </row>
    <row r="28" spans="2:25" x14ac:dyDescent="0.2">
      <c r="B28" s="45">
        <v>45866</v>
      </c>
      <c r="C28" s="44">
        <v>15045</v>
      </c>
      <c r="D28" s="43">
        <v>15050</v>
      </c>
      <c r="E28" s="42">
        <f t="shared" si="0"/>
        <v>15047.5</v>
      </c>
      <c r="F28" s="44">
        <v>15230</v>
      </c>
      <c r="G28" s="43">
        <v>15240</v>
      </c>
      <c r="H28" s="42">
        <f t="shared" si="1"/>
        <v>15235</v>
      </c>
      <c r="I28" s="44">
        <v>16005</v>
      </c>
      <c r="J28" s="43">
        <v>16055</v>
      </c>
      <c r="K28" s="42">
        <f t="shared" si="2"/>
        <v>16030</v>
      </c>
      <c r="L28" s="44">
        <v>16680</v>
      </c>
      <c r="M28" s="43">
        <v>16730</v>
      </c>
      <c r="N28" s="42">
        <f t="shared" si="3"/>
        <v>16705</v>
      </c>
      <c r="O28" s="44">
        <v>17375</v>
      </c>
      <c r="P28" s="43">
        <v>17425</v>
      </c>
      <c r="Q28" s="42">
        <f t="shared" si="4"/>
        <v>17400</v>
      </c>
      <c r="R28" s="50">
        <v>15050</v>
      </c>
      <c r="S28" s="49">
        <v>1.3428</v>
      </c>
      <c r="T28" s="49">
        <v>1.1652</v>
      </c>
      <c r="U28" s="48">
        <v>148.15</v>
      </c>
      <c r="V28" s="41">
        <f t="shared" si="6"/>
        <v>11207.923741435807</v>
      </c>
      <c r="W28" s="41">
        <f t="shared" si="7"/>
        <v>11349.419124218051</v>
      </c>
      <c r="X28" s="47">
        <f t="shared" si="5"/>
        <v>12916.237555784415</v>
      </c>
      <c r="Y28" s="46">
        <v>1.3439000000000001</v>
      </c>
    </row>
    <row r="29" spans="2:25" x14ac:dyDescent="0.2">
      <c r="B29" s="45">
        <v>45867</v>
      </c>
      <c r="C29" s="44">
        <v>14930</v>
      </c>
      <c r="D29" s="43">
        <v>14950</v>
      </c>
      <c r="E29" s="42">
        <f t="shared" si="0"/>
        <v>14940</v>
      </c>
      <c r="F29" s="44">
        <v>15140</v>
      </c>
      <c r="G29" s="43">
        <v>15145</v>
      </c>
      <c r="H29" s="42">
        <f t="shared" si="1"/>
        <v>15142.5</v>
      </c>
      <c r="I29" s="44">
        <v>15905</v>
      </c>
      <c r="J29" s="43">
        <v>15955</v>
      </c>
      <c r="K29" s="42">
        <f t="shared" si="2"/>
        <v>15930</v>
      </c>
      <c r="L29" s="44">
        <v>16580</v>
      </c>
      <c r="M29" s="43">
        <v>16630</v>
      </c>
      <c r="N29" s="42">
        <f t="shared" si="3"/>
        <v>16605</v>
      </c>
      <c r="O29" s="44">
        <v>17275</v>
      </c>
      <c r="P29" s="43">
        <v>17325</v>
      </c>
      <c r="Q29" s="42">
        <f t="shared" si="4"/>
        <v>17300</v>
      </c>
      <c r="R29" s="50">
        <v>14950</v>
      </c>
      <c r="S29" s="49">
        <v>1.3341000000000001</v>
      </c>
      <c r="T29" s="49">
        <v>1.1539999999999999</v>
      </c>
      <c r="U29" s="48">
        <v>148.72</v>
      </c>
      <c r="V29" s="41">
        <f t="shared" si="6"/>
        <v>11206.056517502435</v>
      </c>
      <c r="W29" s="41">
        <f t="shared" si="7"/>
        <v>11352.222472078554</v>
      </c>
      <c r="X29" s="47">
        <f t="shared" si="5"/>
        <v>12954.939341421144</v>
      </c>
      <c r="Y29" s="46">
        <v>1.3351999999999999</v>
      </c>
    </row>
    <row r="30" spans="2:25" x14ac:dyDescent="0.2">
      <c r="B30" s="45">
        <v>45868</v>
      </c>
      <c r="C30" s="44">
        <v>14880</v>
      </c>
      <c r="D30" s="43">
        <v>14890</v>
      </c>
      <c r="E30" s="42">
        <f t="shared" si="0"/>
        <v>14885</v>
      </c>
      <c r="F30" s="44">
        <v>15080</v>
      </c>
      <c r="G30" s="43">
        <v>15085</v>
      </c>
      <c r="H30" s="42">
        <f t="shared" si="1"/>
        <v>15082.5</v>
      </c>
      <c r="I30" s="44">
        <v>15855</v>
      </c>
      <c r="J30" s="43">
        <v>15905</v>
      </c>
      <c r="K30" s="42">
        <f t="shared" si="2"/>
        <v>15880</v>
      </c>
      <c r="L30" s="44">
        <v>16530</v>
      </c>
      <c r="M30" s="43">
        <v>16580</v>
      </c>
      <c r="N30" s="42">
        <f t="shared" si="3"/>
        <v>16555</v>
      </c>
      <c r="O30" s="44">
        <v>17225</v>
      </c>
      <c r="P30" s="43">
        <v>17275</v>
      </c>
      <c r="Q30" s="42">
        <f t="shared" si="4"/>
        <v>17250</v>
      </c>
      <c r="R30" s="50">
        <v>14890</v>
      </c>
      <c r="S30" s="49">
        <v>1.3372999999999999</v>
      </c>
      <c r="T30" s="49">
        <v>1.1531</v>
      </c>
      <c r="U30" s="48">
        <v>148.32</v>
      </c>
      <c r="V30" s="41">
        <f t="shared" si="6"/>
        <v>11134.375233679802</v>
      </c>
      <c r="W30" s="41">
        <f t="shared" si="7"/>
        <v>11280.19143049428</v>
      </c>
      <c r="X30" s="47">
        <f t="shared" si="5"/>
        <v>12913.017084381234</v>
      </c>
      <c r="Y30" s="46">
        <v>1.3383</v>
      </c>
    </row>
    <row r="31" spans="2:25" x14ac:dyDescent="0.2">
      <c r="B31" s="45">
        <v>45869</v>
      </c>
      <c r="C31" s="44">
        <v>14750</v>
      </c>
      <c r="D31" s="43">
        <v>14800</v>
      </c>
      <c r="E31" s="42">
        <f t="shared" si="0"/>
        <v>14775</v>
      </c>
      <c r="F31" s="44">
        <v>15000</v>
      </c>
      <c r="G31" s="43">
        <v>15025</v>
      </c>
      <c r="H31" s="42">
        <f t="shared" si="1"/>
        <v>15012.5</v>
      </c>
      <c r="I31" s="44">
        <v>15775</v>
      </c>
      <c r="J31" s="43">
        <v>15825</v>
      </c>
      <c r="K31" s="42">
        <f t="shared" si="2"/>
        <v>15800</v>
      </c>
      <c r="L31" s="44">
        <v>16450</v>
      </c>
      <c r="M31" s="43">
        <v>16500</v>
      </c>
      <c r="N31" s="42">
        <f t="shared" si="3"/>
        <v>16475</v>
      </c>
      <c r="O31" s="44">
        <v>17145</v>
      </c>
      <c r="P31" s="43">
        <v>17195</v>
      </c>
      <c r="Q31" s="42">
        <f t="shared" si="4"/>
        <v>17170</v>
      </c>
      <c r="R31" s="50">
        <v>14800</v>
      </c>
      <c r="S31" s="49">
        <v>1.3239000000000001</v>
      </c>
      <c r="T31" s="49">
        <v>1.145</v>
      </c>
      <c r="U31" s="48">
        <v>149.88</v>
      </c>
      <c r="V31" s="41">
        <f t="shared" si="6"/>
        <v>11179.092076440818</v>
      </c>
      <c r="W31" s="41">
        <f t="shared" si="7"/>
        <v>11349.044489765087</v>
      </c>
      <c r="X31" s="47">
        <f t="shared" si="5"/>
        <v>12925.764192139737</v>
      </c>
      <c r="Y31" s="46">
        <v>1.3250999999999999</v>
      </c>
    </row>
    <row r="32" spans="2:25" x14ac:dyDescent="0.2">
      <c r="B32" s="40" t="s">
        <v>11</v>
      </c>
      <c r="C32" s="39">
        <f>ROUND(AVERAGE(C9:C31),2)</f>
        <v>15009.78</v>
      </c>
      <c r="D32" s="38">
        <f>ROUND(AVERAGE(D9:D31),2)</f>
        <v>15023.26</v>
      </c>
      <c r="E32" s="37">
        <f>ROUND(AVERAGE(C32:D32),2)</f>
        <v>15016.52</v>
      </c>
      <c r="F32" s="39">
        <f>ROUND(AVERAGE(F9:F31),2)</f>
        <v>15203.48</v>
      </c>
      <c r="G32" s="38">
        <f>ROUND(AVERAGE(G9:G31),2)</f>
        <v>15215</v>
      </c>
      <c r="H32" s="37">
        <f>ROUND(AVERAGE(F32:G32),2)</f>
        <v>15209.24</v>
      </c>
      <c r="I32" s="39">
        <f>ROUND(AVERAGE(I9:I31),2)</f>
        <v>16013.04</v>
      </c>
      <c r="J32" s="38">
        <f>ROUND(AVERAGE(J9:J31),2)</f>
        <v>16063.04</v>
      </c>
      <c r="K32" s="37">
        <f>ROUND(AVERAGE(I32:J32),2)</f>
        <v>16038.04</v>
      </c>
      <c r="L32" s="39">
        <f>ROUND(AVERAGE(L9:L31),2)</f>
        <v>16694.349999999999</v>
      </c>
      <c r="M32" s="38">
        <f>ROUND(AVERAGE(M9:M31),2)</f>
        <v>16744.349999999999</v>
      </c>
      <c r="N32" s="37">
        <f>ROUND(AVERAGE(L32:M32),2)</f>
        <v>16719.349999999999</v>
      </c>
      <c r="O32" s="39">
        <f>ROUND(AVERAGE(O9:O31),2)</f>
        <v>17391.52</v>
      </c>
      <c r="P32" s="38">
        <f>ROUND(AVERAGE(P9:P31),2)</f>
        <v>17441.52</v>
      </c>
      <c r="Q32" s="37">
        <f>ROUND(AVERAGE(O32:P32),2)</f>
        <v>17416.52</v>
      </c>
      <c r="R32" s="36">
        <f>ROUND(AVERAGE(R9:R31),2)</f>
        <v>15023.26</v>
      </c>
      <c r="S32" s="35">
        <f>ROUND(AVERAGE(S9:S31),4)</f>
        <v>1.3506</v>
      </c>
      <c r="T32" s="34">
        <f>ROUND(AVERAGE(T9:T31),4)</f>
        <v>1.1677999999999999</v>
      </c>
      <c r="U32" s="167">
        <f>ROUND(AVERAGE(U9:U31),2)</f>
        <v>146.91</v>
      </c>
      <c r="V32" s="33">
        <f>AVERAGE(V9:V31)</f>
        <v>11123.675494487974</v>
      </c>
      <c r="W32" s="33">
        <f>AVERAGE(W9:W31)</f>
        <v>11265.685558162642</v>
      </c>
      <c r="X32" s="33">
        <f>AVERAGE(X9:X31)</f>
        <v>12864.759727504248</v>
      </c>
      <c r="Y32" s="32">
        <f>AVERAGE(Y9:Y31)</f>
        <v>1.3516434782608695</v>
      </c>
    </row>
    <row r="33" spans="2:25" x14ac:dyDescent="0.2">
      <c r="B33" s="31" t="s">
        <v>12</v>
      </c>
      <c r="C33" s="30">
        <f t="shared" ref="C33:Y33" si="8">MAX(C9:C31)</f>
        <v>15325</v>
      </c>
      <c r="D33" s="29">
        <f t="shared" si="8"/>
        <v>15330</v>
      </c>
      <c r="E33" s="28">
        <f t="shared" si="8"/>
        <v>15327.5</v>
      </c>
      <c r="F33" s="30">
        <f t="shared" si="8"/>
        <v>15540</v>
      </c>
      <c r="G33" s="29">
        <f t="shared" si="8"/>
        <v>15550</v>
      </c>
      <c r="H33" s="28">
        <f t="shared" si="8"/>
        <v>15545</v>
      </c>
      <c r="I33" s="30">
        <f t="shared" si="8"/>
        <v>16325</v>
      </c>
      <c r="J33" s="29">
        <f t="shared" si="8"/>
        <v>16375</v>
      </c>
      <c r="K33" s="28">
        <f t="shared" si="8"/>
        <v>16350</v>
      </c>
      <c r="L33" s="30">
        <f t="shared" si="8"/>
        <v>17005</v>
      </c>
      <c r="M33" s="29">
        <f t="shared" si="8"/>
        <v>17055</v>
      </c>
      <c r="N33" s="28">
        <f t="shared" si="8"/>
        <v>17030</v>
      </c>
      <c r="O33" s="30">
        <f t="shared" si="8"/>
        <v>17700</v>
      </c>
      <c r="P33" s="29">
        <f t="shared" si="8"/>
        <v>17750</v>
      </c>
      <c r="Q33" s="28">
        <f t="shared" si="8"/>
        <v>17725</v>
      </c>
      <c r="R33" s="27">
        <f t="shared" si="8"/>
        <v>15330</v>
      </c>
      <c r="S33" s="26">
        <f t="shared" si="8"/>
        <v>1.3754999999999999</v>
      </c>
      <c r="T33" s="25">
        <f t="shared" si="8"/>
        <v>1.1814</v>
      </c>
      <c r="U33" s="24">
        <f t="shared" si="8"/>
        <v>149.88</v>
      </c>
      <c r="V33" s="23">
        <f t="shared" si="8"/>
        <v>11333.283870010386</v>
      </c>
      <c r="W33" s="23">
        <f t="shared" si="8"/>
        <v>11492.714837942314</v>
      </c>
      <c r="X33" s="23">
        <f t="shared" si="8"/>
        <v>13091.360987315735</v>
      </c>
      <c r="Y33" s="22">
        <f t="shared" si="8"/>
        <v>1.3763000000000001</v>
      </c>
    </row>
    <row r="34" spans="2:25" ht="13.5" thickBot="1" x14ac:dyDescent="0.25">
      <c r="B34" s="21" t="s">
        <v>13</v>
      </c>
      <c r="C34" s="20">
        <f t="shared" ref="C34:Y34" si="9">MIN(C9:C31)</f>
        <v>14750</v>
      </c>
      <c r="D34" s="19">
        <f t="shared" si="9"/>
        <v>14800</v>
      </c>
      <c r="E34" s="18">
        <f t="shared" si="9"/>
        <v>14775</v>
      </c>
      <c r="F34" s="20">
        <f t="shared" si="9"/>
        <v>14960</v>
      </c>
      <c r="G34" s="19">
        <f t="shared" si="9"/>
        <v>14980</v>
      </c>
      <c r="H34" s="18">
        <f t="shared" si="9"/>
        <v>14970</v>
      </c>
      <c r="I34" s="20">
        <f t="shared" si="9"/>
        <v>15775</v>
      </c>
      <c r="J34" s="19">
        <f t="shared" si="9"/>
        <v>15825</v>
      </c>
      <c r="K34" s="18">
        <f t="shared" si="9"/>
        <v>15800</v>
      </c>
      <c r="L34" s="20">
        <f t="shared" si="9"/>
        <v>16450</v>
      </c>
      <c r="M34" s="19">
        <f t="shared" si="9"/>
        <v>16500</v>
      </c>
      <c r="N34" s="18">
        <f t="shared" si="9"/>
        <v>16475</v>
      </c>
      <c r="O34" s="20">
        <f t="shared" si="9"/>
        <v>17145</v>
      </c>
      <c r="P34" s="19">
        <f t="shared" si="9"/>
        <v>17195</v>
      </c>
      <c r="Q34" s="18">
        <f t="shared" si="9"/>
        <v>17170</v>
      </c>
      <c r="R34" s="17">
        <f t="shared" si="9"/>
        <v>14800</v>
      </c>
      <c r="S34" s="16">
        <f t="shared" si="9"/>
        <v>1.3239000000000001</v>
      </c>
      <c r="T34" s="15">
        <f t="shared" si="9"/>
        <v>1.145</v>
      </c>
      <c r="U34" s="14">
        <f t="shared" si="9"/>
        <v>142.74</v>
      </c>
      <c r="V34" s="13">
        <f t="shared" si="9"/>
        <v>10879.680116321339</v>
      </c>
      <c r="W34" s="13">
        <f t="shared" si="9"/>
        <v>11028.716830243548</v>
      </c>
      <c r="X34" s="13">
        <f t="shared" si="9"/>
        <v>12667.174538682919</v>
      </c>
      <c r="Y34" s="12">
        <f t="shared" si="9"/>
        <v>1.3250999999999999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 activeCell="L50" sqref="L5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45839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45839</v>
      </c>
      <c r="C9" s="44">
        <v>32390</v>
      </c>
      <c r="D9" s="43">
        <v>32890</v>
      </c>
      <c r="E9" s="42">
        <f t="shared" ref="E9:E31" si="0">AVERAGE(C9:D9)</f>
        <v>32640</v>
      </c>
      <c r="F9" s="44">
        <v>32835</v>
      </c>
      <c r="G9" s="43">
        <v>33335</v>
      </c>
      <c r="H9" s="42">
        <f t="shared" ref="H9:H31" si="1">AVERAGE(F9:G9)</f>
        <v>33085</v>
      </c>
      <c r="I9" s="44">
        <v>34460</v>
      </c>
      <c r="J9" s="43">
        <v>35460</v>
      </c>
      <c r="K9" s="42">
        <f t="shared" ref="K9:K31" si="2">AVERAGE(I9:J9)</f>
        <v>34960</v>
      </c>
      <c r="L9" s="50">
        <v>32890</v>
      </c>
      <c r="M9" s="49">
        <v>1.3754999999999999</v>
      </c>
      <c r="N9" s="51">
        <v>1.1814</v>
      </c>
      <c r="O9" s="48">
        <v>142.74</v>
      </c>
      <c r="P9" s="41">
        <f>D9/M9</f>
        <v>23911.304980007269</v>
      </c>
      <c r="Q9" s="41">
        <f>G9/M9</f>
        <v>24234.823700472556</v>
      </c>
      <c r="R9" s="47">
        <f t="shared" ref="R9:R31" si="3">L9/N9</f>
        <v>27839.851024208565</v>
      </c>
      <c r="S9" s="46">
        <v>1.3763000000000001</v>
      </c>
    </row>
    <row r="10" spans="1:19" x14ac:dyDescent="0.2">
      <c r="B10" s="45">
        <v>45840</v>
      </c>
      <c r="C10" s="44">
        <v>32405</v>
      </c>
      <c r="D10" s="43">
        <v>32905</v>
      </c>
      <c r="E10" s="42">
        <f t="shared" si="0"/>
        <v>32655</v>
      </c>
      <c r="F10" s="44">
        <v>32835</v>
      </c>
      <c r="G10" s="43">
        <v>33335</v>
      </c>
      <c r="H10" s="42">
        <f t="shared" si="1"/>
        <v>33085</v>
      </c>
      <c r="I10" s="44">
        <v>34455</v>
      </c>
      <c r="J10" s="43">
        <v>35455</v>
      </c>
      <c r="K10" s="42">
        <f t="shared" si="2"/>
        <v>34955</v>
      </c>
      <c r="L10" s="50">
        <v>32905</v>
      </c>
      <c r="M10" s="49">
        <v>1.3663000000000001</v>
      </c>
      <c r="N10" s="49">
        <v>1.175</v>
      </c>
      <c r="O10" s="48">
        <v>144.19</v>
      </c>
      <c r="P10" s="41">
        <f t="shared" ref="P10:P31" si="4">D10/M10</f>
        <v>24083.290638951912</v>
      </c>
      <c r="Q10" s="41">
        <f t="shared" ref="Q10:Q31" si="5">G10/M10</f>
        <v>24398.009221986384</v>
      </c>
      <c r="R10" s="47">
        <f t="shared" si="3"/>
        <v>28004.255319148935</v>
      </c>
      <c r="S10" s="46">
        <v>1.3671</v>
      </c>
    </row>
    <row r="11" spans="1:19" x14ac:dyDescent="0.2">
      <c r="B11" s="45">
        <v>45841</v>
      </c>
      <c r="C11" s="44">
        <v>32400</v>
      </c>
      <c r="D11" s="43">
        <v>32900</v>
      </c>
      <c r="E11" s="42">
        <f t="shared" si="0"/>
        <v>32650</v>
      </c>
      <c r="F11" s="44">
        <v>32835</v>
      </c>
      <c r="G11" s="43">
        <v>33335</v>
      </c>
      <c r="H11" s="42">
        <f t="shared" si="1"/>
        <v>33085</v>
      </c>
      <c r="I11" s="44">
        <v>34450</v>
      </c>
      <c r="J11" s="43">
        <v>35450</v>
      </c>
      <c r="K11" s="42">
        <f t="shared" si="2"/>
        <v>34950</v>
      </c>
      <c r="L11" s="50">
        <v>32900</v>
      </c>
      <c r="M11" s="49">
        <v>1.3657999999999999</v>
      </c>
      <c r="N11" s="49">
        <v>1.1785000000000001</v>
      </c>
      <c r="O11" s="48">
        <v>143.87</v>
      </c>
      <c r="P11" s="41">
        <f t="shared" si="4"/>
        <v>24088.446331820182</v>
      </c>
      <c r="Q11" s="41">
        <f t="shared" si="5"/>
        <v>24406.940986967347</v>
      </c>
      <c r="R11" s="47">
        <f t="shared" si="3"/>
        <v>27916.843445057275</v>
      </c>
      <c r="S11" s="46">
        <v>1.3666</v>
      </c>
    </row>
    <row r="12" spans="1:19" x14ac:dyDescent="0.2">
      <c r="B12" s="45">
        <v>45842</v>
      </c>
      <c r="C12" s="44">
        <v>32405</v>
      </c>
      <c r="D12" s="43">
        <v>32905</v>
      </c>
      <c r="E12" s="42">
        <f t="shared" si="0"/>
        <v>32655</v>
      </c>
      <c r="F12" s="44">
        <v>32835</v>
      </c>
      <c r="G12" s="43">
        <v>33335</v>
      </c>
      <c r="H12" s="42">
        <f t="shared" si="1"/>
        <v>33085</v>
      </c>
      <c r="I12" s="44">
        <v>34450</v>
      </c>
      <c r="J12" s="43">
        <v>35450</v>
      </c>
      <c r="K12" s="42">
        <f t="shared" si="2"/>
        <v>34950</v>
      </c>
      <c r="L12" s="50">
        <v>32905</v>
      </c>
      <c r="M12" s="49">
        <v>1.3648</v>
      </c>
      <c r="N12" s="49">
        <v>1.1769000000000001</v>
      </c>
      <c r="O12" s="48">
        <v>144.4</v>
      </c>
      <c r="P12" s="41">
        <f t="shared" si="4"/>
        <v>24109.759671746775</v>
      </c>
      <c r="Q12" s="41">
        <f t="shared" si="5"/>
        <v>24424.824150058615</v>
      </c>
      <c r="R12" s="47">
        <f t="shared" si="3"/>
        <v>27959.044948593761</v>
      </c>
      <c r="S12" s="46">
        <v>1.3657999999999999</v>
      </c>
    </row>
    <row r="13" spans="1:19" x14ac:dyDescent="0.2">
      <c r="B13" s="45">
        <v>45845</v>
      </c>
      <c r="C13" s="44">
        <v>32390</v>
      </c>
      <c r="D13" s="43">
        <v>32890</v>
      </c>
      <c r="E13" s="42">
        <f t="shared" si="0"/>
        <v>32640</v>
      </c>
      <c r="F13" s="44">
        <v>32835</v>
      </c>
      <c r="G13" s="43">
        <v>33335</v>
      </c>
      <c r="H13" s="42">
        <f t="shared" si="1"/>
        <v>33085</v>
      </c>
      <c r="I13" s="44">
        <v>34430</v>
      </c>
      <c r="J13" s="43">
        <v>35430</v>
      </c>
      <c r="K13" s="42">
        <f t="shared" si="2"/>
        <v>34930</v>
      </c>
      <c r="L13" s="50">
        <v>32890</v>
      </c>
      <c r="M13" s="49">
        <v>1.3615999999999999</v>
      </c>
      <c r="N13" s="49">
        <v>1.173</v>
      </c>
      <c r="O13" s="48">
        <v>145.5</v>
      </c>
      <c r="P13" s="41">
        <f t="shared" si="4"/>
        <v>24155.405405405407</v>
      </c>
      <c r="Q13" s="41">
        <f t="shared" si="5"/>
        <v>24482.226792009402</v>
      </c>
      <c r="R13" s="47">
        <f t="shared" si="3"/>
        <v>28039.215686274511</v>
      </c>
      <c r="S13" s="46">
        <v>1.3626</v>
      </c>
    </row>
    <row r="14" spans="1:19" x14ac:dyDescent="0.2">
      <c r="B14" s="45">
        <v>45846</v>
      </c>
      <c r="C14" s="44">
        <v>32390</v>
      </c>
      <c r="D14" s="43">
        <v>32890</v>
      </c>
      <c r="E14" s="42">
        <f t="shared" si="0"/>
        <v>32640</v>
      </c>
      <c r="F14" s="44">
        <v>32835</v>
      </c>
      <c r="G14" s="43">
        <v>33335</v>
      </c>
      <c r="H14" s="42">
        <f t="shared" si="1"/>
        <v>33085</v>
      </c>
      <c r="I14" s="44">
        <v>34425</v>
      </c>
      <c r="J14" s="43">
        <v>35425</v>
      </c>
      <c r="K14" s="42">
        <f t="shared" si="2"/>
        <v>34925</v>
      </c>
      <c r="L14" s="50">
        <v>32890</v>
      </c>
      <c r="M14" s="49">
        <v>1.3573</v>
      </c>
      <c r="N14" s="49">
        <v>1.1721999999999999</v>
      </c>
      <c r="O14" s="48">
        <v>146.6</v>
      </c>
      <c r="P14" s="41">
        <f t="shared" si="4"/>
        <v>24231.931039563842</v>
      </c>
      <c r="Q14" s="41">
        <f t="shared" si="5"/>
        <v>24559.787814042586</v>
      </c>
      <c r="R14" s="47">
        <f t="shared" si="3"/>
        <v>28058.35181709606</v>
      </c>
      <c r="S14" s="46">
        <v>1.3583000000000001</v>
      </c>
    </row>
    <row r="15" spans="1:19" x14ac:dyDescent="0.2">
      <c r="B15" s="45">
        <v>45847</v>
      </c>
      <c r="C15" s="44">
        <v>32390</v>
      </c>
      <c r="D15" s="43">
        <v>32890</v>
      </c>
      <c r="E15" s="42">
        <f t="shared" si="0"/>
        <v>32640</v>
      </c>
      <c r="F15" s="44">
        <v>32835</v>
      </c>
      <c r="G15" s="43">
        <v>33335</v>
      </c>
      <c r="H15" s="42">
        <f t="shared" si="1"/>
        <v>33085</v>
      </c>
      <c r="I15" s="44">
        <v>34420</v>
      </c>
      <c r="J15" s="43">
        <v>35420</v>
      </c>
      <c r="K15" s="42">
        <f t="shared" si="2"/>
        <v>34920</v>
      </c>
      <c r="L15" s="50">
        <v>32890</v>
      </c>
      <c r="M15" s="49">
        <v>1.3577999999999999</v>
      </c>
      <c r="N15" s="49">
        <v>1.1692</v>
      </c>
      <c r="O15" s="48">
        <v>146.77000000000001</v>
      </c>
      <c r="P15" s="41">
        <f>D15/M15</f>
        <v>24223.007806746209</v>
      </c>
      <c r="Q15" s="41">
        <f t="shared" si="5"/>
        <v>24550.743850346149</v>
      </c>
      <c r="R15" s="47">
        <f t="shared" si="3"/>
        <v>28130.345535408826</v>
      </c>
      <c r="S15" s="46">
        <v>1.3588</v>
      </c>
    </row>
    <row r="16" spans="1:19" x14ac:dyDescent="0.2">
      <c r="B16" s="45">
        <v>45848</v>
      </c>
      <c r="C16" s="44">
        <v>32400</v>
      </c>
      <c r="D16" s="43">
        <v>32900</v>
      </c>
      <c r="E16" s="42">
        <f t="shared" si="0"/>
        <v>32650</v>
      </c>
      <c r="F16" s="44">
        <v>32835</v>
      </c>
      <c r="G16" s="43">
        <v>33335</v>
      </c>
      <c r="H16" s="42">
        <f t="shared" si="1"/>
        <v>33085</v>
      </c>
      <c r="I16" s="44">
        <v>34410</v>
      </c>
      <c r="J16" s="43">
        <v>35410</v>
      </c>
      <c r="K16" s="42">
        <f t="shared" si="2"/>
        <v>34910</v>
      </c>
      <c r="L16" s="50">
        <v>32900</v>
      </c>
      <c r="M16" s="49">
        <v>1.3581000000000001</v>
      </c>
      <c r="N16" s="49">
        <v>1.1712</v>
      </c>
      <c r="O16" s="48">
        <v>146.26</v>
      </c>
      <c r="P16" s="41">
        <f t="shared" si="4"/>
        <v>24225.020248877106</v>
      </c>
      <c r="Q16" s="41">
        <f t="shared" si="5"/>
        <v>24545.320668581106</v>
      </c>
      <c r="R16" s="47">
        <f t="shared" si="3"/>
        <v>28090.846994535517</v>
      </c>
      <c r="S16" s="46">
        <v>1.3591</v>
      </c>
    </row>
    <row r="17" spans="2:19" x14ac:dyDescent="0.2">
      <c r="B17" s="45">
        <v>45849</v>
      </c>
      <c r="C17" s="44">
        <v>32405</v>
      </c>
      <c r="D17" s="43">
        <v>32905</v>
      </c>
      <c r="E17" s="42">
        <f t="shared" si="0"/>
        <v>32655</v>
      </c>
      <c r="F17" s="44">
        <v>32835</v>
      </c>
      <c r="G17" s="43">
        <v>33335</v>
      </c>
      <c r="H17" s="42">
        <f t="shared" si="1"/>
        <v>33085</v>
      </c>
      <c r="I17" s="44">
        <v>34410</v>
      </c>
      <c r="J17" s="43">
        <v>35410</v>
      </c>
      <c r="K17" s="42">
        <f t="shared" si="2"/>
        <v>34910</v>
      </c>
      <c r="L17" s="50">
        <v>32905</v>
      </c>
      <c r="M17" s="49">
        <v>1.3503000000000001</v>
      </c>
      <c r="N17" s="49">
        <v>1.1688000000000001</v>
      </c>
      <c r="O17" s="48">
        <v>147.03</v>
      </c>
      <c r="P17" s="41">
        <f t="shared" si="4"/>
        <v>24368.658816559284</v>
      </c>
      <c r="Q17" s="41">
        <f t="shared" si="5"/>
        <v>24687.106568910611</v>
      </c>
      <c r="R17" s="47">
        <f t="shared" si="3"/>
        <v>28152.80629705681</v>
      </c>
      <c r="S17" s="46">
        <v>1.3512999999999999</v>
      </c>
    </row>
    <row r="18" spans="2:19" x14ac:dyDescent="0.2">
      <c r="B18" s="45">
        <v>45852</v>
      </c>
      <c r="C18" s="44">
        <v>32390</v>
      </c>
      <c r="D18" s="43">
        <v>32890</v>
      </c>
      <c r="E18" s="42">
        <f t="shared" si="0"/>
        <v>32640</v>
      </c>
      <c r="F18" s="44">
        <v>32835</v>
      </c>
      <c r="G18" s="43">
        <v>33335</v>
      </c>
      <c r="H18" s="42">
        <f t="shared" si="1"/>
        <v>33085</v>
      </c>
      <c r="I18" s="44">
        <v>34390</v>
      </c>
      <c r="J18" s="43">
        <v>35390</v>
      </c>
      <c r="K18" s="42">
        <f t="shared" si="2"/>
        <v>34890</v>
      </c>
      <c r="L18" s="50">
        <v>32890</v>
      </c>
      <c r="M18" s="49">
        <v>1.3483000000000001</v>
      </c>
      <c r="N18" s="49">
        <v>1.1689000000000001</v>
      </c>
      <c r="O18" s="48">
        <v>147.41999999999999</v>
      </c>
      <c r="P18" s="41">
        <f t="shared" si="4"/>
        <v>24393.680931543426</v>
      </c>
      <c r="Q18" s="41">
        <f t="shared" si="5"/>
        <v>24723.726173700215</v>
      </c>
      <c r="R18" s="47">
        <f t="shared" si="3"/>
        <v>28137.565232269655</v>
      </c>
      <c r="S18" s="46">
        <v>1.3493999999999999</v>
      </c>
    </row>
    <row r="19" spans="2:19" x14ac:dyDescent="0.2">
      <c r="B19" s="45">
        <v>45853</v>
      </c>
      <c r="C19" s="44">
        <v>32390</v>
      </c>
      <c r="D19" s="43">
        <v>32890</v>
      </c>
      <c r="E19" s="42">
        <f t="shared" si="0"/>
        <v>32640</v>
      </c>
      <c r="F19" s="44">
        <v>32835</v>
      </c>
      <c r="G19" s="43">
        <v>33335</v>
      </c>
      <c r="H19" s="42">
        <f t="shared" si="1"/>
        <v>33085</v>
      </c>
      <c r="I19" s="44">
        <v>34385</v>
      </c>
      <c r="J19" s="43">
        <v>35385</v>
      </c>
      <c r="K19" s="42">
        <f t="shared" si="2"/>
        <v>34885</v>
      </c>
      <c r="L19" s="50">
        <v>32890</v>
      </c>
      <c r="M19" s="49">
        <v>1.3444</v>
      </c>
      <c r="N19" s="49">
        <v>1.167</v>
      </c>
      <c r="O19" s="48">
        <v>147.91999999999999</v>
      </c>
      <c r="P19" s="41">
        <f t="shared" si="4"/>
        <v>24464.445105623327</v>
      </c>
      <c r="Q19" s="41">
        <f t="shared" si="5"/>
        <v>24795.447783397798</v>
      </c>
      <c r="R19" s="47">
        <f t="shared" si="3"/>
        <v>28183.37617823479</v>
      </c>
      <c r="S19" s="46">
        <v>1.3454999999999999</v>
      </c>
    </row>
    <row r="20" spans="2:19" x14ac:dyDescent="0.2">
      <c r="B20" s="45">
        <v>45854</v>
      </c>
      <c r="C20" s="44">
        <v>32390</v>
      </c>
      <c r="D20" s="43">
        <v>32890</v>
      </c>
      <c r="E20" s="42">
        <f t="shared" si="0"/>
        <v>32640</v>
      </c>
      <c r="F20" s="44">
        <v>32835</v>
      </c>
      <c r="G20" s="43">
        <v>33335</v>
      </c>
      <c r="H20" s="42">
        <f t="shared" si="1"/>
        <v>33085</v>
      </c>
      <c r="I20" s="44">
        <v>34380</v>
      </c>
      <c r="J20" s="43">
        <v>35380</v>
      </c>
      <c r="K20" s="42">
        <f t="shared" si="2"/>
        <v>34880</v>
      </c>
      <c r="L20" s="50">
        <v>32890</v>
      </c>
      <c r="M20" s="49">
        <v>1.3401000000000001</v>
      </c>
      <c r="N20" s="49">
        <v>1.1603000000000001</v>
      </c>
      <c r="O20" s="48">
        <v>148.77000000000001</v>
      </c>
      <c r="P20" s="41">
        <f t="shared" si="4"/>
        <v>24542.944556376387</v>
      </c>
      <c r="Q20" s="41">
        <f>G20/M20</f>
        <v>24875.009327662112</v>
      </c>
      <c r="R20" s="47">
        <f t="shared" si="3"/>
        <v>28346.117383435318</v>
      </c>
      <c r="S20" s="46">
        <v>1.3411999999999999</v>
      </c>
    </row>
    <row r="21" spans="2:19" x14ac:dyDescent="0.2">
      <c r="B21" s="45">
        <v>45855</v>
      </c>
      <c r="C21" s="44">
        <v>32400</v>
      </c>
      <c r="D21" s="43">
        <v>32900</v>
      </c>
      <c r="E21" s="42">
        <f t="shared" si="0"/>
        <v>32650</v>
      </c>
      <c r="F21" s="44">
        <v>32835</v>
      </c>
      <c r="G21" s="43">
        <v>33335</v>
      </c>
      <c r="H21" s="42">
        <f t="shared" si="1"/>
        <v>33085</v>
      </c>
      <c r="I21" s="44">
        <v>34375</v>
      </c>
      <c r="J21" s="43">
        <v>35375</v>
      </c>
      <c r="K21" s="42">
        <f t="shared" si="2"/>
        <v>34875</v>
      </c>
      <c r="L21" s="50">
        <v>32900</v>
      </c>
      <c r="M21" s="49">
        <v>1.3392999999999999</v>
      </c>
      <c r="N21" s="49">
        <v>1.1575</v>
      </c>
      <c r="O21" s="48">
        <v>148.77000000000001</v>
      </c>
      <c r="P21" s="41">
        <f t="shared" si="4"/>
        <v>24565.071305906073</v>
      </c>
      <c r="Q21" s="41">
        <f t="shared" si="5"/>
        <v>24889.867841409694</v>
      </c>
      <c r="R21" s="47">
        <f t="shared" si="3"/>
        <v>28423.32613390929</v>
      </c>
      <c r="S21" s="46">
        <v>1.3404</v>
      </c>
    </row>
    <row r="22" spans="2:19" x14ac:dyDescent="0.2">
      <c r="B22" s="45">
        <v>45856</v>
      </c>
      <c r="C22" s="44">
        <v>32400</v>
      </c>
      <c r="D22" s="43">
        <v>32900</v>
      </c>
      <c r="E22" s="42">
        <f t="shared" si="0"/>
        <v>32650</v>
      </c>
      <c r="F22" s="44">
        <v>32835</v>
      </c>
      <c r="G22" s="43">
        <v>33335</v>
      </c>
      <c r="H22" s="42">
        <f t="shared" si="1"/>
        <v>33085</v>
      </c>
      <c r="I22" s="44">
        <v>34375</v>
      </c>
      <c r="J22" s="43">
        <v>35375</v>
      </c>
      <c r="K22" s="42">
        <f t="shared" si="2"/>
        <v>34875</v>
      </c>
      <c r="L22" s="50">
        <v>32900</v>
      </c>
      <c r="M22" s="49">
        <v>1.3456999999999999</v>
      </c>
      <c r="N22" s="49">
        <v>1.1645000000000001</v>
      </c>
      <c r="O22" s="48">
        <v>148.51</v>
      </c>
      <c r="P22" s="41">
        <f t="shared" si="4"/>
        <v>24448.242550345545</v>
      </c>
      <c r="Q22" s="41">
        <f t="shared" si="5"/>
        <v>24771.494389537045</v>
      </c>
      <c r="R22" s="47">
        <f t="shared" si="3"/>
        <v>28252.468870759982</v>
      </c>
      <c r="S22" s="46">
        <v>1.3467</v>
      </c>
    </row>
    <row r="23" spans="2:19" x14ac:dyDescent="0.2">
      <c r="B23" s="45">
        <v>45859</v>
      </c>
      <c r="C23" s="44">
        <v>32390</v>
      </c>
      <c r="D23" s="43">
        <v>32890</v>
      </c>
      <c r="E23" s="42">
        <f t="shared" si="0"/>
        <v>32640</v>
      </c>
      <c r="F23" s="44">
        <v>32835</v>
      </c>
      <c r="G23" s="43">
        <v>33335</v>
      </c>
      <c r="H23" s="42">
        <f t="shared" si="1"/>
        <v>33085</v>
      </c>
      <c r="I23" s="44">
        <v>34360</v>
      </c>
      <c r="J23" s="43">
        <v>35360</v>
      </c>
      <c r="K23" s="42">
        <f t="shared" si="2"/>
        <v>34860</v>
      </c>
      <c r="L23" s="50">
        <v>32890</v>
      </c>
      <c r="M23" s="49">
        <v>1.3478000000000001</v>
      </c>
      <c r="N23" s="49">
        <v>1.1668000000000001</v>
      </c>
      <c r="O23" s="48">
        <v>147.55000000000001</v>
      </c>
      <c r="P23" s="41">
        <f t="shared" si="4"/>
        <v>24402.730375426618</v>
      </c>
      <c r="Q23" s="41">
        <f t="shared" si="5"/>
        <v>24732.898056091406</v>
      </c>
      <c r="R23" s="47">
        <f t="shared" si="3"/>
        <v>28188.207062050049</v>
      </c>
      <c r="S23" s="46">
        <v>1.3488</v>
      </c>
    </row>
    <row r="24" spans="2:19" x14ac:dyDescent="0.2">
      <c r="B24" s="45">
        <v>45860</v>
      </c>
      <c r="C24" s="44">
        <v>32390</v>
      </c>
      <c r="D24" s="43">
        <v>32890</v>
      </c>
      <c r="E24" s="42">
        <f t="shared" si="0"/>
        <v>32640</v>
      </c>
      <c r="F24" s="44">
        <v>32835</v>
      </c>
      <c r="G24" s="43">
        <v>33335</v>
      </c>
      <c r="H24" s="42">
        <f t="shared" si="1"/>
        <v>33085</v>
      </c>
      <c r="I24" s="44">
        <v>34355</v>
      </c>
      <c r="J24" s="43">
        <v>35355</v>
      </c>
      <c r="K24" s="42">
        <f t="shared" si="2"/>
        <v>34855</v>
      </c>
      <c r="L24" s="50">
        <v>32890</v>
      </c>
      <c r="M24" s="49">
        <v>1.3486</v>
      </c>
      <c r="N24" s="49">
        <v>1.1701999999999999</v>
      </c>
      <c r="O24" s="48">
        <v>147.19999999999999</v>
      </c>
      <c r="P24" s="41">
        <f t="shared" si="4"/>
        <v>24388.254486133766</v>
      </c>
      <c r="Q24" s="41">
        <f t="shared" si="5"/>
        <v>24718.226308764646</v>
      </c>
      <c r="R24" s="47">
        <f t="shared" si="3"/>
        <v>28106.306614253976</v>
      </c>
      <c r="S24" s="46">
        <v>1.3496999999999999</v>
      </c>
    </row>
    <row r="25" spans="2:19" x14ac:dyDescent="0.2">
      <c r="B25" s="45">
        <v>45861</v>
      </c>
      <c r="C25" s="44">
        <v>32390</v>
      </c>
      <c r="D25" s="43">
        <v>32890</v>
      </c>
      <c r="E25" s="42">
        <f t="shared" si="0"/>
        <v>32640</v>
      </c>
      <c r="F25" s="44">
        <v>32835</v>
      </c>
      <c r="G25" s="43">
        <v>33335</v>
      </c>
      <c r="H25" s="42">
        <f t="shared" si="1"/>
        <v>33085</v>
      </c>
      <c r="I25" s="44">
        <v>34350</v>
      </c>
      <c r="J25" s="43">
        <v>35350</v>
      </c>
      <c r="K25" s="42">
        <f t="shared" si="2"/>
        <v>34850</v>
      </c>
      <c r="L25" s="50">
        <v>32890</v>
      </c>
      <c r="M25" s="49">
        <v>1.3540000000000001</v>
      </c>
      <c r="N25" s="49">
        <v>1.1726000000000001</v>
      </c>
      <c r="O25" s="48">
        <v>146.21</v>
      </c>
      <c r="P25" s="41">
        <f t="shared" si="4"/>
        <v>24290.989660265877</v>
      </c>
      <c r="Q25" s="41">
        <f t="shared" si="5"/>
        <v>24619.645494830133</v>
      </c>
      <c r="R25" s="47">
        <f t="shared" si="3"/>
        <v>28048.780487804877</v>
      </c>
      <c r="S25" s="46">
        <v>1.3551</v>
      </c>
    </row>
    <row r="26" spans="2:19" x14ac:dyDescent="0.2">
      <c r="B26" s="45">
        <v>45862</v>
      </c>
      <c r="C26" s="44">
        <v>32400</v>
      </c>
      <c r="D26" s="43">
        <v>32900</v>
      </c>
      <c r="E26" s="42">
        <f t="shared" si="0"/>
        <v>32650</v>
      </c>
      <c r="F26" s="44">
        <v>32835</v>
      </c>
      <c r="G26" s="43">
        <v>33335</v>
      </c>
      <c r="H26" s="42">
        <f t="shared" si="1"/>
        <v>33085</v>
      </c>
      <c r="I26" s="44">
        <v>34345</v>
      </c>
      <c r="J26" s="43">
        <v>35345</v>
      </c>
      <c r="K26" s="42">
        <f t="shared" si="2"/>
        <v>34845</v>
      </c>
      <c r="L26" s="50">
        <v>32900</v>
      </c>
      <c r="M26" s="49">
        <v>1.3552</v>
      </c>
      <c r="N26" s="49">
        <v>1.1758</v>
      </c>
      <c r="O26" s="48">
        <v>146.47999999999999</v>
      </c>
      <c r="P26" s="41">
        <f t="shared" si="4"/>
        <v>24276.859504132233</v>
      </c>
      <c r="Q26" s="41">
        <f t="shared" si="5"/>
        <v>24597.8453364817</v>
      </c>
      <c r="R26" s="47">
        <f t="shared" si="3"/>
        <v>27980.949141010376</v>
      </c>
      <c r="S26" s="46">
        <v>1.3563000000000001</v>
      </c>
    </row>
    <row r="27" spans="2:19" x14ac:dyDescent="0.2">
      <c r="B27" s="45">
        <v>45863</v>
      </c>
      <c r="C27" s="44">
        <v>32400</v>
      </c>
      <c r="D27" s="43">
        <v>32900</v>
      </c>
      <c r="E27" s="42">
        <f t="shared" si="0"/>
        <v>32650</v>
      </c>
      <c r="F27" s="44">
        <v>32835</v>
      </c>
      <c r="G27" s="43">
        <v>33335</v>
      </c>
      <c r="H27" s="42">
        <f t="shared" si="1"/>
        <v>33085</v>
      </c>
      <c r="I27" s="44">
        <v>34345</v>
      </c>
      <c r="J27" s="43">
        <v>35345</v>
      </c>
      <c r="K27" s="42">
        <f t="shared" si="2"/>
        <v>34845</v>
      </c>
      <c r="L27" s="50">
        <v>32900</v>
      </c>
      <c r="M27" s="49">
        <v>1.3452</v>
      </c>
      <c r="N27" s="49">
        <v>1.1720999999999999</v>
      </c>
      <c r="O27" s="48">
        <v>147.68</v>
      </c>
      <c r="P27" s="41">
        <f t="shared" si="4"/>
        <v>24457.329765090693</v>
      </c>
      <c r="Q27" s="41">
        <f t="shared" si="5"/>
        <v>24780.701754385966</v>
      </c>
      <c r="R27" s="47">
        <f t="shared" si="3"/>
        <v>28069.277365412509</v>
      </c>
      <c r="S27" s="46">
        <v>1.3463000000000001</v>
      </c>
    </row>
    <row r="28" spans="2:19" x14ac:dyDescent="0.2">
      <c r="B28" s="45">
        <v>45866</v>
      </c>
      <c r="C28" s="44">
        <v>32390</v>
      </c>
      <c r="D28" s="43">
        <v>32890</v>
      </c>
      <c r="E28" s="42">
        <f t="shared" si="0"/>
        <v>32640</v>
      </c>
      <c r="F28" s="44">
        <v>32835</v>
      </c>
      <c r="G28" s="43">
        <v>33335</v>
      </c>
      <c r="H28" s="42">
        <f t="shared" si="1"/>
        <v>33085</v>
      </c>
      <c r="I28" s="44">
        <v>34330</v>
      </c>
      <c r="J28" s="43">
        <v>35330</v>
      </c>
      <c r="K28" s="42">
        <f t="shared" si="2"/>
        <v>34830</v>
      </c>
      <c r="L28" s="50">
        <v>32890</v>
      </c>
      <c r="M28" s="49">
        <v>1.3428</v>
      </c>
      <c r="N28" s="49">
        <v>1.1652</v>
      </c>
      <c r="O28" s="48">
        <v>148.15</v>
      </c>
      <c r="P28" s="41">
        <f t="shared" si="4"/>
        <v>24493.59547214775</v>
      </c>
      <c r="Q28" s="41">
        <f t="shared" si="5"/>
        <v>24824.992552874592</v>
      </c>
      <c r="R28" s="47">
        <f t="shared" si="3"/>
        <v>28226.913834534844</v>
      </c>
      <c r="S28" s="46">
        <v>1.3439000000000001</v>
      </c>
    </row>
    <row r="29" spans="2:19" x14ac:dyDescent="0.2">
      <c r="B29" s="45">
        <v>45867</v>
      </c>
      <c r="C29" s="44">
        <v>32390</v>
      </c>
      <c r="D29" s="43">
        <v>32890</v>
      </c>
      <c r="E29" s="42">
        <f t="shared" si="0"/>
        <v>32640</v>
      </c>
      <c r="F29" s="44">
        <v>32835</v>
      </c>
      <c r="G29" s="43">
        <v>33335</v>
      </c>
      <c r="H29" s="42">
        <f t="shared" si="1"/>
        <v>33085</v>
      </c>
      <c r="I29" s="44">
        <v>34325</v>
      </c>
      <c r="J29" s="43">
        <v>35325</v>
      </c>
      <c r="K29" s="42">
        <f t="shared" si="2"/>
        <v>34825</v>
      </c>
      <c r="L29" s="50">
        <v>32890</v>
      </c>
      <c r="M29" s="49">
        <v>1.3341000000000001</v>
      </c>
      <c r="N29" s="49">
        <v>1.1539999999999999</v>
      </c>
      <c r="O29" s="48">
        <v>148.72</v>
      </c>
      <c r="P29" s="41">
        <f t="shared" si="4"/>
        <v>24653.324338505357</v>
      </c>
      <c r="Q29" s="41">
        <f t="shared" si="5"/>
        <v>24986.882542538038</v>
      </c>
      <c r="R29" s="47">
        <f t="shared" si="3"/>
        <v>28500.866551126517</v>
      </c>
      <c r="S29" s="46">
        <v>1.3351999999999999</v>
      </c>
    </row>
    <row r="30" spans="2:19" x14ac:dyDescent="0.2">
      <c r="B30" s="45">
        <v>45868</v>
      </c>
      <c r="C30" s="44">
        <v>32390</v>
      </c>
      <c r="D30" s="43">
        <v>32890</v>
      </c>
      <c r="E30" s="42">
        <f t="shared" si="0"/>
        <v>32640</v>
      </c>
      <c r="F30" s="44">
        <v>32835</v>
      </c>
      <c r="G30" s="43">
        <v>33335</v>
      </c>
      <c r="H30" s="42">
        <f t="shared" si="1"/>
        <v>33085</v>
      </c>
      <c r="I30" s="44">
        <v>34320</v>
      </c>
      <c r="J30" s="43">
        <v>35320</v>
      </c>
      <c r="K30" s="42">
        <f t="shared" si="2"/>
        <v>34820</v>
      </c>
      <c r="L30" s="50">
        <v>32890</v>
      </c>
      <c r="M30" s="49">
        <v>1.3372999999999999</v>
      </c>
      <c r="N30" s="49">
        <v>1.1531</v>
      </c>
      <c r="O30" s="48">
        <v>148.32</v>
      </c>
      <c r="P30" s="41">
        <f t="shared" si="4"/>
        <v>24594.331862708445</v>
      </c>
      <c r="Q30" s="41">
        <f t="shared" si="5"/>
        <v>24927.091901592761</v>
      </c>
      <c r="R30" s="47">
        <f t="shared" si="3"/>
        <v>28523.111612175875</v>
      </c>
      <c r="S30" s="46">
        <v>1.3383</v>
      </c>
    </row>
    <row r="31" spans="2:19" x14ac:dyDescent="0.2">
      <c r="B31" s="45">
        <v>45869</v>
      </c>
      <c r="C31" s="44">
        <v>32395</v>
      </c>
      <c r="D31" s="43">
        <v>32895</v>
      </c>
      <c r="E31" s="42">
        <f t="shared" si="0"/>
        <v>32645</v>
      </c>
      <c r="F31" s="44">
        <v>32835</v>
      </c>
      <c r="G31" s="43">
        <v>33335</v>
      </c>
      <c r="H31" s="42">
        <f t="shared" si="1"/>
        <v>33085</v>
      </c>
      <c r="I31" s="44">
        <v>34315</v>
      </c>
      <c r="J31" s="43">
        <v>35315</v>
      </c>
      <c r="K31" s="42">
        <f t="shared" si="2"/>
        <v>34815</v>
      </c>
      <c r="L31" s="50">
        <v>32895</v>
      </c>
      <c r="M31" s="49">
        <v>1.3239000000000001</v>
      </c>
      <c r="N31" s="49">
        <v>1.145</v>
      </c>
      <c r="O31" s="48">
        <v>149.88</v>
      </c>
      <c r="P31" s="41">
        <f t="shared" si="4"/>
        <v>24847.042828008158</v>
      </c>
      <c r="Q31" s="41">
        <f t="shared" si="5"/>
        <v>25179.394214064505</v>
      </c>
      <c r="R31" s="47">
        <f t="shared" si="3"/>
        <v>28729.257641921398</v>
      </c>
      <c r="S31" s="46">
        <v>1.3250999999999999</v>
      </c>
    </row>
    <row r="32" spans="2:19" x14ac:dyDescent="0.2">
      <c r="B32" s="40" t="s">
        <v>11</v>
      </c>
      <c r="C32" s="39">
        <f>ROUND(AVERAGE(C9:C31),2)</f>
        <v>32394.78</v>
      </c>
      <c r="D32" s="38">
        <f>ROUND(AVERAGE(D9:D31),2)</f>
        <v>32894.78</v>
      </c>
      <c r="E32" s="37">
        <f>ROUND(AVERAGE(C32:D32),2)</f>
        <v>32644.78</v>
      </c>
      <c r="F32" s="39">
        <f>ROUND(AVERAGE(F9:F31),2)</f>
        <v>32835</v>
      </c>
      <c r="G32" s="38">
        <f>ROUND(AVERAGE(G9:G31),2)</f>
        <v>33335</v>
      </c>
      <c r="H32" s="37">
        <f>ROUND(AVERAGE(F32:G32),2)</f>
        <v>33085</v>
      </c>
      <c r="I32" s="39">
        <f>ROUND(AVERAGE(I9:I31),2)</f>
        <v>34385.22</v>
      </c>
      <c r="J32" s="38">
        <f>ROUND(AVERAGE(J9:J31),2)</f>
        <v>35385.22</v>
      </c>
      <c r="K32" s="37">
        <f>ROUND(AVERAGE(I32:J32),2)</f>
        <v>34885.22</v>
      </c>
      <c r="L32" s="36">
        <f>ROUND(AVERAGE(L9:L31),2)</f>
        <v>32894.78</v>
      </c>
      <c r="M32" s="35">
        <f>ROUND(AVERAGE(M9:M31),4)</f>
        <v>1.3506</v>
      </c>
      <c r="N32" s="34">
        <f>ROUND(AVERAGE(N9:N31),4)</f>
        <v>1.1677999999999999</v>
      </c>
      <c r="O32" s="167">
        <f>ROUND(AVERAGE(O9:O31),2)</f>
        <v>146.91</v>
      </c>
      <c r="P32" s="33">
        <f>AVERAGE(P9:P31)</f>
        <v>24357.202942690939</v>
      </c>
      <c r="Q32" s="33">
        <f>AVERAGE(Q9:Q31)</f>
        <v>24683.174236117626</v>
      </c>
      <c r="R32" s="33">
        <f>AVERAGE(R9:R31)</f>
        <v>28169.916746794766</v>
      </c>
      <c r="S32" s="32">
        <f>AVERAGE(S9:S31)</f>
        <v>1.3516434782608695</v>
      </c>
    </row>
    <row r="33" spans="2:19" x14ac:dyDescent="0.2">
      <c r="B33" s="31" t="s">
        <v>12</v>
      </c>
      <c r="C33" s="30">
        <f t="shared" ref="C33:S33" si="6">MAX(C9:C31)</f>
        <v>32405</v>
      </c>
      <c r="D33" s="29">
        <f t="shared" si="6"/>
        <v>32905</v>
      </c>
      <c r="E33" s="28">
        <f t="shared" si="6"/>
        <v>32655</v>
      </c>
      <c r="F33" s="30">
        <f t="shared" si="6"/>
        <v>32835</v>
      </c>
      <c r="G33" s="29">
        <f t="shared" si="6"/>
        <v>33335</v>
      </c>
      <c r="H33" s="28">
        <f t="shared" si="6"/>
        <v>33085</v>
      </c>
      <c r="I33" s="30">
        <f t="shared" si="6"/>
        <v>34460</v>
      </c>
      <c r="J33" s="29">
        <f t="shared" si="6"/>
        <v>35460</v>
      </c>
      <c r="K33" s="28">
        <f t="shared" si="6"/>
        <v>34960</v>
      </c>
      <c r="L33" s="27">
        <f t="shared" si="6"/>
        <v>32905</v>
      </c>
      <c r="M33" s="26">
        <f t="shared" si="6"/>
        <v>1.3754999999999999</v>
      </c>
      <c r="N33" s="25">
        <f t="shared" si="6"/>
        <v>1.1814</v>
      </c>
      <c r="O33" s="24">
        <f t="shared" si="6"/>
        <v>149.88</v>
      </c>
      <c r="P33" s="23">
        <f t="shared" si="6"/>
        <v>24847.042828008158</v>
      </c>
      <c r="Q33" s="23">
        <f t="shared" si="6"/>
        <v>25179.394214064505</v>
      </c>
      <c r="R33" s="23">
        <f t="shared" si="6"/>
        <v>28729.257641921398</v>
      </c>
      <c r="S33" s="22">
        <f t="shared" si="6"/>
        <v>1.3763000000000001</v>
      </c>
    </row>
    <row r="34" spans="2:19" ht="13.5" thickBot="1" x14ac:dyDescent="0.25">
      <c r="B34" s="21" t="s">
        <v>13</v>
      </c>
      <c r="C34" s="20">
        <f t="shared" ref="C34:S34" si="7">MIN(C9:C31)</f>
        <v>32390</v>
      </c>
      <c r="D34" s="19">
        <f t="shared" si="7"/>
        <v>32890</v>
      </c>
      <c r="E34" s="18">
        <f t="shared" si="7"/>
        <v>32640</v>
      </c>
      <c r="F34" s="20">
        <f t="shared" si="7"/>
        <v>32835</v>
      </c>
      <c r="G34" s="19">
        <f t="shared" si="7"/>
        <v>33335</v>
      </c>
      <c r="H34" s="18">
        <f t="shared" si="7"/>
        <v>33085</v>
      </c>
      <c r="I34" s="20">
        <f t="shared" si="7"/>
        <v>34315</v>
      </c>
      <c r="J34" s="19">
        <f t="shared" si="7"/>
        <v>35315</v>
      </c>
      <c r="K34" s="18">
        <f t="shared" si="7"/>
        <v>34815</v>
      </c>
      <c r="L34" s="17">
        <f t="shared" si="7"/>
        <v>32890</v>
      </c>
      <c r="M34" s="16">
        <f t="shared" si="7"/>
        <v>1.3239000000000001</v>
      </c>
      <c r="N34" s="15">
        <f t="shared" si="7"/>
        <v>1.145</v>
      </c>
      <c r="O34" s="14">
        <f t="shared" si="7"/>
        <v>142.74</v>
      </c>
      <c r="P34" s="13">
        <f t="shared" si="7"/>
        <v>23911.304980007269</v>
      </c>
      <c r="Q34" s="13">
        <f t="shared" si="7"/>
        <v>24234.823700472556</v>
      </c>
      <c r="R34" s="13">
        <f t="shared" si="7"/>
        <v>27839.851024208565</v>
      </c>
      <c r="S34" s="12">
        <f t="shared" si="7"/>
        <v>1.3250999999999999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2025-08-01T05:05:08Z</dcterms:modified>
</cp:coreProperties>
</file>