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5\"/>
    </mc:Choice>
  </mc:AlternateContent>
  <xr:revisionPtr revIDLastSave="0" documentId="8_{4DEF96E5-23F7-48A8-A9AF-A01C707CCEB2}" xr6:coauthVersionLast="47" xr6:coauthVersionMax="47" xr10:uidLastSave="{00000000-0000-0000-0000-000000000000}"/>
  <bookViews>
    <workbookView xWindow="6930" yWindow="1980" windowWidth="21600" windowHeight="11295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8" l="1"/>
  <c r="V17" i="8"/>
  <c r="Q15" i="7"/>
  <c r="P10" i="7"/>
  <c r="W22" i="5"/>
  <c r="V17" i="5"/>
  <c r="W12" i="4"/>
  <c r="V9" i="4"/>
  <c r="P20" i="3"/>
  <c r="P15" i="2"/>
  <c r="V9" i="8"/>
  <c r="W29" i="8"/>
  <c r="V29" i="8"/>
  <c r="W28" i="8"/>
  <c r="V28" i="8"/>
  <c r="W27" i="8"/>
  <c r="V27" i="8"/>
  <c r="W26" i="8"/>
  <c r="V26" i="8"/>
  <c r="W25" i="8"/>
  <c r="V25" i="8"/>
  <c r="W24" i="8"/>
  <c r="V24" i="8"/>
  <c r="W23" i="8"/>
  <c r="V23" i="8"/>
  <c r="W22" i="8"/>
  <c r="V22" i="8"/>
  <c r="W21" i="8"/>
  <c r="V21" i="8"/>
  <c r="W20" i="8"/>
  <c r="V20" i="8"/>
  <c r="W19" i="8"/>
  <c r="V19" i="8"/>
  <c r="W18" i="8"/>
  <c r="V18" i="8"/>
  <c r="W17" i="8"/>
  <c r="W16" i="8"/>
  <c r="V16" i="8"/>
  <c r="W15" i="8"/>
  <c r="V15" i="8"/>
  <c r="W14" i="8"/>
  <c r="W30" i="8" s="1"/>
  <c r="V14" i="8"/>
  <c r="V30" i="8" s="1"/>
  <c r="W13" i="8"/>
  <c r="V13" i="8"/>
  <c r="W12" i="8"/>
  <c r="V12" i="8"/>
  <c r="V11" i="8"/>
  <c r="W10" i="8"/>
  <c r="V10" i="8"/>
  <c r="W9" i="8"/>
  <c r="W32" i="8" s="1"/>
  <c r="V32" i="8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V22" i="5"/>
  <c r="W21" i="5"/>
  <c r="V21" i="5"/>
  <c r="W20" i="5"/>
  <c r="V20" i="5"/>
  <c r="W19" i="5"/>
  <c r="V19" i="5"/>
  <c r="W18" i="5"/>
  <c r="V18" i="5"/>
  <c r="W17" i="5"/>
  <c r="W16" i="5"/>
  <c r="V16" i="5"/>
  <c r="W15" i="5"/>
  <c r="V15" i="5"/>
  <c r="W14" i="5"/>
  <c r="W32" i="5" s="1"/>
  <c r="V14" i="5"/>
  <c r="W13" i="5"/>
  <c r="V13" i="5"/>
  <c r="W12" i="5"/>
  <c r="V12" i="5"/>
  <c r="W11" i="5"/>
  <c r="V11" i="5"/>
  <c r="W10" i="5"/>
  <c r="V10" i="5"/>
  <c r="W9" i="5"/>
  <c r="V9" i="5"/>
  <c r="V32" i="5" s="1"/>
  <c r="V10" i="4"/>
  <c r="W10" i="4"/>
  <c r="V11" i="4"/>
  <c r="W11" i="4"/>
  <c r="V12" i="4"/>
  <c r="V13" i="4"/>
  <c r="W13" i="4"/>
  <c r="V14" i="4"/>
  <c r="W14" i="4"/>
  <c r="V15" i="4"/>
  <c r="W15" i="4"/>
  <c r="W32" i="4" s="1"/>
  <c r="V16" i="4"/>
  <c r="V32" i="4" s="1"/>
  <c r="W16" i="4"/>
  <c r="W31" i="4" s="1"/>
  <c r="V17" i="4"/>
  <c r="W17" i="4"/>
  <c r="V18" i="4"/>
  <c r="W18" i="4"/>
  <c r="V19" i="4"/>
  <c r="W19" i="4"/>
  <c r="V20" i="4"/>
  <c r="W20" i="4"/>
  <c r="V21" i="4"/>
  <c r="W21" i="4"/>
  <c r="V22" i="4"/>
  <c r="W22" i="4"/>
  <c r="V23" i="4"/>
  <c r="W23" i="4"/>
  <c r="V24" i="4"/>
  <c r="W24" i="4"/>
  <c r="V25" i="4"/>
  <c r="W25" i="4"/>
  <c r="V26" i="4"/>
  <c r="W26" i="4"/>
  <c r="V27" i="4"/>
  <c r="W27" i="4"/>
  <c r="V28" i="4"/>
  <c r="W28" i="4"/>
  <c r="V29" i="4"/>
  <c r="W29" i="4"/>
  <c r="W9" i="4"/>
  <c r="P27" i="10"/>
  <c r="Q29" i="10"/>
  <c r="P29" i="10"/>
  <c r="Q28" i="10"/>
  <c r="P28" i="10"/>
  <c r="Q27" i="10"/>
  <c r="Q26" i="10"/>
  <c r="P26" i="10"/>
  <c r="Q25" i="10"/>
  <c r="P25" i="10"/>
  <c r="Q24" i="10"/>
  <c r="P24" i="10"/>
  <c r="Q23" i="10"/>
  <c r="P23" i="10"/>
  <c r="Q22" i="10"/>
  <c r="P22" i="10"/>
  <c r="Q21" i="10"/>
  <c r="P21" i="10"/>
  <c r="Q20" i="10"/>
  <c r="P20" i="10"/>
  <c r="Q19" i="10"/>
  <c r="P19" i="10"/>
  <c r="Q18" i="10"/>
  <c r="P18" i="10"/>
  <c r="Q17" i="10"/>
  <c r="P17" i="10"/>
  <c r="Q16" i="10"/>
  <c r="P16" i="10"/>
  <c r="Q15" i="10"/>
  <c r="P15" i="10"/>
  <c r="Q14" i="10"/>
  <c r="Q30" i="10" s="1"/>
  <c r="P14" i="10"/>
  <c r="P30" i="10" s="1"/>
  <c r="Q13" i="10"/>
  <c r="P13" i="10"/>
  <c r="Q12" i="10"/>
  <c r="P12" i="10"/>
  <c r="Q11" i="10"/>
  <c r="P11" i="10"/>
  <c r="Q10" i="10"/>
  <c r="P10" i="10"/>
  <c r="Q9" i="10"/>
  <c r="P9" i="10"/>
  <c r="P32" i="10" s="1"/>
  <c r="P19" i="7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Q18" i="7"/>
  <c r="P18" i="7"/>
  <c r="Q17" i="7"/>
  <c r="P17" i="7"/>
  <c r="Q16" i="7"/>
  <c r="P16" i="7"/>
  <c r="P15" i="7"/>
  <c r="Q14" i="7"/>
  <c r="Q31" i="7" s="1"/>
  <c r="P14" i="7"/>
  <c r="P30" i="7" s="1"/>
  <c r="Q13" i="7"/>
  <c r="P13" i="7"/>
  <c r="Q12" i="7"/>
  <c r="P12" i="7"/>
  <c r="Q11" i="7"/>
  <c r="P11" i="7"/>
  <c r="Q10" i="7"/>
  <c r="Q9" i="7"/>
  <c r="P9" i="7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Q19" i="3"/>
  <c r="P19" i="3"/>
  <c r="Q18" i="3"/>
  <c r="P18" i="3"/>
  <c r="Q17" i="3"/>
  <c r="P17" i="3"/>
  <c r="Q16" i="3"/>
  <c r="P16" i="3"/>
  <c r="Q15" i="3"/>
  <c r="P15" i="3"/>
  <c r="Q14" i="3"/>
  <c r="Q30" i="3" s="1"/>
  <c r="P14" i="3"/>
  <c r="P32" i="3" s="1"/>
  <c r="Q13" i="3"/>
  <c r="P13" i="3"/>
  <c r="Q12" i="3"/>
  <c r="P12" i="3"/>
  <c r="Q11" i="3"/>
  <c r="P11" i="3"/>
  <c r="Q10" i="3"/>
  <c r="P10" i="3"/>
  <c r="Q9" i="3"/>
  <c r="P9" i="3"/>
  <c r="P10" i="2"/>
  <c r="Q10" i="2"/>
  <c r="P11" i="2"/>
  <c r="Q11" i="2"/>
  <c r="P12" i="2"/>
  <c r="Q12" i="2"/>
  <c r="P13" i="2"/>
  <c r="Q13" i="2"/>
  <c r="P14" i="2"/>
  <c r="Q14" i="2"/>
  <c r="Q32" i="2" s="1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9" i="2"/>
  <c r="Q9" i="2"/>
  <c r="C19" i="13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O32" i="10"/>
  <c r="N32" i="10"/>
  <c r="M32" i="10"/>
  <c r="L32" i="10"/>
  <c r="J32" i="10"/>
  <c r="I32" i="10"/>
  <c r="G32" i="10"/>
  <c r="F32" i="10"/>
  <c r="D32" i="10"/>
  <c r="C32" i="10"/>
  <c r="S31" i="10"/>
  <c r="O31" i="10"/>
  <c r="N31" i="10"/>
  <c r="M31" i="10"/>
  <c r="L31" i="10"/>
  <c r="K31" i="10"/>
  <c r="J31" i="10"/>
  <c r="I31" i="10"/>
  <c r="G31" i="10"/>
  <c r="F31" i="10"/>
  <c r="D31" i="10"/>
  <c r="C31" i="10"/>
  <c r="S30" i="10"/>
  <c r="O30" i="10"/>
  <c r="N30" i="10"/>
  <c r="M30" i="10"/>
  <c r="L30" i="10"/>
  <c r="J30" i="10"/>
  <c r="K30" i="10" s="1"/>
  <c r="I30" i="10"/>
  <c r="G30" i="10"/>
  <c r="F30" i="10"/>
  <c r="H30" i="10" s="1"/>
  <c r="D30" i="10"/>
  <c r="C30" i="10"/>
  <c r="E30" i="10" s="1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K32" i="10" s="1"/>
  <c r="H10" i="10"/>
  <c r="E10" i="10"/>
  <c r="R9" i="10"/>
  <c r="R32" i="10" s="1"/>
  <c r="K9" i="10"/>
  <c r="H9" i="10"/>
  <c r="H32" i="10" s="1"/>
  <c r="E9" i="10"/>
  <c r="E31" i="10" s="1"/>
  <c r="Y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U30" i="8"/>
  <c r="T30" i="8"/>
  <c r="S30" i="8"/>
  <c r="R30" i="8"/>
  <c r="P30" i="8"/>
  <c r="O30" i="8"/>
  <c r="Q30" i="8" s="1"/>
  <c r="M30" i="8"/>
  <c r="L30" i="8"/>
  <c r="N30" i="8" s="1"/>
  <c r="J30" i="8"/>
  <c r="K30" i="8" s="1"/>
  <c r="I30" i="8"/>
  <c r="G30" i="8"/>
  <c r="F30" i="8"/>
  <c r="H30" i="8" s="1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N32" i="8" s="1"/>
  <c r="K15" i="8"/>
  <c r="H15" i="8"/>
  <c r="E15" i="8"/>
  <c r="X14" i="8"/>
  <c r="Q14" i="8"/>
  <c r="N14" i="8"/>
  <c r="K14" i="8"/>
  <c r="H14" i="8"/>
  <c r="E14" i="8"/>
  <c r="E31" i="8" s="1"/>
  <c r="X13" i="8"/>
  <c r="Q13" i="8"/>
  <c r="N13" i="8"/>
  <c r="K13" i="8"/>
  <c r="H13" i="8"/>
  <c r="E13" i="8"/>
  <c r="X12" i="8"/>
  <c r="X31" i="8" s="1"/>
  <c r="Q12" i="8"/>
  <c r="N12" i="8"/>
  <c r="K12" i="8"/>
  <c r="H12" i="8"/>
  <c r="E12" i="8"/>
  <c r="X11" i="8"/>
  <c r="Q11" i="8"/>
  <c r="N11" i="8"/>
  <c r="N31" i="8" s="1"/>
  <c r="K11" i="8"/>
  <c r="H11" i="8"/>
  <c r="E11" i="8"/>
  <c r="X10" i="8"/>
  <c r="X32" i="8" s="1"/>
  <c r="Q10" i="8"/>
  <c r="Q32" i="8" s="1"/>
  <c r="N10" i="8"/>
  <c r="K10" i="8"/>
  <c r="H10" i="8"/>
  <c r="H31" i="8" s="1"/>
  <c r="E10" i="8"/>
  <c r="X9" i="8"/>
  <c r="X30" i="8" s="1"/>
  <c r="Q9" i="8"/>
  <c r="Q31" i="8" s="1"/>
  <c r="N9" i="8"/>
  <c r="K9" i="8"/>
  <c r="K32" i="8" s="1"/>
  <c r="H9" i="8"/>
  <c r="H32" i="8" s="1"/>
  <c r="E9" i="8"/>
  <c r="S32" i="7"/>
  <c r="R32" i="7"/>
  <c r="O32" i="7"/>
  <c r="N32" i="7"/>
  <c r="M32" i="7"/>
  <c r="L32" i="7"/>
  <c r="J32" i="7"/>
  <c r="I32" i="7"/>
  <c r="G32" i="7"/>
  <c r="F32" i="7"/>
  <c r="D32" i="7"/>
  <c r="C32" i="7"/>
  <c r="S31" i="7"/>
  <c r="R31" i="7"/>
  <c r="O31" i="7"/>
  <c r="N31" i="7"/>
  <c r="M31" i="7"/>
  <c r="L31" i="7"/>
  <c r="J31" i="7"/>
  <c r="I31" i="7"/>
  <c r="G31" i="7"/>
  <c r="F31" i="7"/>
  <c r="D31" i="7"/>
  <c r="C31" i="7"/>
  <c r="S30" i="7"/>
  <c r="Q30" i="7"/>
  <c r="O30" i="7"/>
  <c r="N30" i="7"/>
  <c r="M30" i="7"/>
  <c r="L30" i="7"/>
  <c r="K30" i="7"/>
  <c r="J30" i="7"/>
  <c r="I30" i="7"/>
  <c r="G30" i="7"/>
  <c r="F30" i="7"/>
  <c r="H30" i="7" s="1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K32" i="7" s="1"/>
  <c r="H12" i="7"/>
  <c r="E12" i="7"/>
  <c r="R11" i="7"/>
  <c r="K11" i="7"/>
  <c r="H11" i="7"/>
  <c r="E11" i="7"/>
  <c r="R10" i="7"/>
  <c r="K10" i="7"/>
  <c r="H10" i="7"/>
  <c r="E10" i="7"/>
  <c r="E31" i="7" s="1"/>
  <c r="R9" i="7"/>
  <c r="R30" i="7" s="1"/>
  <c r="K9" i="7"/>
  <c r="K31" i="7" s="1"/>
  <c r="H9" i="7"/>
  <c r="H32" i="7" s="1"/>
  <c r="E9" i="7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E31" i="6"/>
  <c r="D31" i="6"/>
  <c r="C31" i="6"/>
  <c r="Y30" i="6"/>
  <c r="W30" i="6"/>
  <c r="V30" i="6"/>
  <c r="U30" i="6"/>
  <c r="T30" i="6"/>
  <c r="S30" i="6"/>
  <c r="R30" i="6"/>
  <c r="P30" i="6"/>
  <c r="O30" i="6"/>
  <c r="Q30" i="6" s="1"/>
  <c r="M30" i="6"/>
  <c r="L30" i="6"/>
  <c r="N30" i="6" s="1"/>
  <c r="J30" i="6"/>
  <c r="I30" i="6"/>
  <c r="K30" i="6" s="1"/>
  <c r="G30" i="6"/>
  <c r="F30" i="6"/>
  <c r="H30" i="6" s="1"/>
  <c r="D30" i="6"/>
  <c r="E30" i="6" s="1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N32" i="6" s="1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X32" i="6" s="1"/>
  <c r="Q11" i="6"/>
  <c r="N11" i="6"/>
  <c r="K11" i="6"/>
  <c r="H11" i="6"/>
  <c r="E11" i="6"/>
  <c r="X10" i="6"/>
  <c r="Q10" i="6"/>
  <c r="N10" i="6"/>
  <c r="K10" i="6"/>
  <c r="K32" i="6" s="1"/>
  <c r="H10" i="6"/>
  <c r="E10" i="6"/>
  <c r="X9" i="6"/>
  <c r="X30" i="6" s="1"/>
  <c r="Q9" i="6"/>
  <c r="Q31" i="6" s="1"/>
  <c r="N9" i="6"/>
  <c r="N31" i="6" s="1"/>
  <c r="K9" i="6"/>
  <c r="K31" i="6" s="1"/>
  <c r="H9" i="6"/>
  <c r="H32" i="6" s="1"/>
  <c r="E9" i="6"/>
  <c r="E32" i="6" s="1"/>
  <c r="Y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W31" i="5"/>
  <c r="U31" i="5"/>
  <c r="T31" i="5"/>
  <c r="S31" i="5"/>
  <c r="R31" i="5"/>
  <c r="P31" i="5"/>
  <c r="O31" i="5"/>
  <c r="M31" i="5"/>
  <c r="L31" i="5"/>
  <c r="J31" i="5"/>
  <c r="I31" i="5"/>
  <c r="H31" i="5"/>
  <c r="G31" i="5"/>
  <c r="F31" i="5"/>
  <c r="D31" i="5"/>
  <c r="C31" i="5"/>
  <c r="Y30" i="5"/>
  <c r="W30" i="5"/>
  <c r="U30" i="5"/>
  <c r="T30" i="5"/>
  <c r="S30" i="5"/>
  <c r="R30" i="5"/>
  <c r="P30" i="5"/>
  <c r="O30" i="5"/>
  <c r="Q30" i="5" s="1"/>
  <c r="M30" i="5"/>
  <c r="L30" i="5"/>
  <c r="N30" i="5" s="1"/>
  <c r="J30" i="5"/>
  <c r="I30" i="5"/>
  <c r="K30" i="5" s="1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N32" i="5" s="1"/>
  <c r="K13" i="5"/>
  <c r="H13" i="5"/>
  <c r="E13" i="5"/>
  <c r="X12" i="5"/>
  <c r="Q12" i="5"/>
  <c r="N12" i="5"/>
  <c r="K12" i="5"/>
  <c r="K32" i="5" s="1"/>
  <c r="H12" i="5"/>
  <c r="E12" i="5"/>
  <c r="X11" i="5"/>
  <c r="Q11" i="5"/>
  <c r="N11" i="5"/>
  <c r="K11" i="5"/>
  <c r="H11" i="5"/>
  <c r="E11" i="5"/>
  <c r="E31" i="5" s="1"/>
  <c r="X10" i="5"/>
  <c r="Q10" i="5"/>
  <c r="Q32" i="5" s="1"/>
  <c r="N10" i="5"/>
  <c r="K10" i="5"/>
  <c r="H10" i="5"/>
  <c r="E10" i="5"/>
  <c r="X9" i="5"/>
  <c r="X30" i="5" s="1"/>
  <c r="Q9" i="5"/>
  <c r="Q31" i="5" s="1"/>
  <c r="N9" i="5"/>
  <c r="N31" i="5" s="1"/>
  <c r="K9" i="5"/>
  <c r="H9" i="5"/>
  <c r="H32" i="5" s="1"/>
  <c r="E9" i="5"/>
  <c r="Y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U30" i="4"/>
  <c r="T30" i="4"/>
  <c r="S30" i="4"/>
  <c r="R30" i="4"/>
  <c r="P30" i="4"/>
  <c r="O30" i="4"/>
  <c r="Q30" i="4" s="1"/>
  <c r="M30" i="4"/>
  <c r="L30" i="4"/>
  <c r="N30" i="4" s="1"/>
  <c r="J30" i="4"/>
  <c r="I30" i="4"/>
  <c r="K30" i="4" s="1"/>
  <c r="G30" i="4"/>
  <c r="F30" i="4"/>
  <c r="H30" i="4" s="1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N32" i="4" s="1"/>
  <c r="K15" i="4"/>
  <c r="H15" i="4"/>
  <c r="E15" i="4"/>
  <c r="X14" i="4"/>
  <c r="Q14" i="4"/>
  <c r="N14" i="4"/>
  <c r="K14" i="4"/>
  <c r="H14" i="4"/>
  <c r="E14" i="4"/>
  <c r="E31" i="4" s="1"/>
  <c r="X13" i="4"/>
  <c r="Q13" i="4"/>
  <c r="N13" i="4"/>
  <c r="K13" i="4"/>
  <c r="H13" i="4"/>
  <c r="E13" i="4"/>
  <c r="X12" i="4"/>
  <c r="X31" i="4" s="1"/>
  <c r="Q12" i="4"/>
  <c r="N12" i="4"/>
  <c r="K12" i="4"/>
  <c r="H12" i="4"/>
  <c r="E12" i="4"/>
  <c r="X11" i="4"/>
  <c r="Q11" i="4"/>
  <c r="N11" i="4"/>
  <c r="N31" i="4" s="1"/>
  <c r="K11" i="4"/>
  <c r="H11" i="4"/>
  <c r="E11" i="4"/>
  <c r="X10" i="4"/>
  <c r="X32" i="4" s="1"/>
  <c r="Q10" i="4"/>
  <c r="Q32" i="4" s="1"/>
  <c r="N10" i="4"/>
  <c r="K10" i="4"/>
  <c r="H10" i="4"/>
  <c r="H31" i="4" s="1"/>
  <c r="E10" i="4"/>
  <c r="X9" i="4"/>
  <c r="X30" i="4" s="1"/>
  <c r="Q9" i="4"/>
  <c r="Q31" i="4" s="1"/>
  <c r="N9" i="4"/>
  <c r="K9" i="4"/>
  <c r="K32" i="4" s="1"/>
  <c r="H9" i="4"/>
  <c r="H32" i="4" s="1"/>
  <c r="E9" i="4"/>
  <c r="S32" i="3"/>
  <c r="R32" i="3"/>
  <c r="Q32" i="3"/>
  <c r="O32" i="3"/>
  <c r="N32" i="3"/>
  <c r="M32" i="3"/>
  <c r="L32" i="3"/>
  <c r="J32" i="3"/>
  <c r="I32" i="3"/>
  <c r="G32" i="3"/>
  <c r="F32" i="3"/>
  <c r="D32" i="3"/>
  <c r="C32" i="3"/>
  <c r="S31" i="3"/>
  <c r="R31" i="3"/>
  <c r="O31" i="3"/>
  <c r="N31" i="3"/>
  <c r="M31" i="3"/>
  <c r="L31" i="3"/>
  <c r="J31" i="3"/>
  <c r="I31" i="3"/>
  <c r="G31" i="3"/>
  <c r="F31" i="3"/>
  <c r="D31" i="3"/>
  <c r="C31" i="3"/>
  <c r="S30" i="3"/>
  <c r="O30" i="3"/>
  <c r="N30" i="3"/>
  <c r="M30" i="3"/>
  <c r="L30" i="3"/>
  <c r="K30" i="3"/>
  <c r="J30" i="3"/>
  <c r="I30" i="3"/>
  <c r="G30" i="3"/>
  <c r="F30" i="3"/>
  <c r="H30" i="3" s="1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K32" i="3" s="1"/>
  <c r="H12" i="3"/>
  <c r="E12" i="3"/>
  <c r="R11" i="3"/>
  <c r="K11" i="3"/>
  <c r="H11" i="3"/>
  <c r="E11" i="3"/>
  <c r="R10" i="3"/>
  <c r="K10" i="3"/>
  <c r="H10" i="3"/>
  <c r="E10" i="3"/>
  <c r="E31" i="3" s="1"/>
  <c r="R9" i="3"/>
  <c r="R30" i="3" s="1"/>
  <c r="K9" i="3"/>
  <c r="K31" i="3" s="1"/>
  <c r="H9" i="3"/>
  <c r="H32" i="3" s="1"/>
  <c r="E9" i="3"/>
  <c r="S32" i="2"/>
  <c r="O32" i="2"/>
  <c r="N32" i="2"/>
  <c r="M32" i="2"/>
  <c r="L32" i="2"/>
  <c r="J32" i="2"/>
  <c r="I32" i="2"/>
  <c r="H32" i="2"/>
  <c r="G32" i="2"/>
  <c r="F32" i="2"/>
  <c r="D32" i="2"/>
  <c r="C32" i="2"/>
  <c r="S31" i="2"/>
  <c r="Q31" i="2"/>
  <c r="O31" i="2"/>
  <c r="N31" i="2"/>
  <c r="M31" i="2"/>
  <c r="L31" i="2"/>
  <c r="K31" i="2"/>
  <c r="J31" i="2"/>
  <c r="I31" i="2"/>
  <c r="G31" i="2"/>
  <c r="F31" i="2"/>
  <c r="D31" i="2"/>
  <c r="C31" i="2"/>
  <c r="S30" i="2"/>
  <c r="O30" i="2"/>
  <c r="N30" i="2"/>
  <c r="M30" i="2"/>
  <c r="L30" i="2"/>
  <c r="J30" i="2"/>
  <c r="K30" i="2" s="1"/>
  <c r="I30" i="2"/>
  <c r="G30" i="2"/>
  <c r="H30" i="2" s="1"/>
  <c r="F30" i="2"/>
  <c r="D30" i="2"/>
  <c r="E30" i="2" s="1"/>
  <c r="C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K32" i="2" s="1"/>
  <c r="H12" i="2"/>
  <c r="E12" i="2"/>
  <c r="R11" i="2"/>
  <c r="R32" i="2" s="1"/>
  <c r="K11" i="2"/>
  <c r="H11" i="2"/>
  <c r="E11" i="2"/>
  <c r="E32" i="2" s="1"/>
  <c r="R10" i="2"/>
  <c r="K10" i="2"/>
  <c r="H10" i="2"/>
  <c r="E10" i="2"/>
  <c r="R9" i="2"/>
  <c r="R31" i="2" s="1"/>
  <c r="K9" i="2"/>
  <c r="H9" i="2"/>
  <c r="H31" i="2" s="1"/>
  <c r="E9" i="2"/>
  <c r="E31" i="2" s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Q30" i="1" s="1"/>
  <c r="O30" i="1"/>
  <c r="M30" i="1"/>
  <c r="N30" i="1" s="1"/>
  <c r="L30" i="1"/>
  <c r="K30" i="1"/>
  <c r="J30" i="1"/>
  <c r="I30" i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E32" i="1" s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N31" i="1" s="1"/>
  <c r="K11" i="1"/>
  <c r="H11" i="1"/>
  <c r="E11" i="1"/>
  <c r="X10" i="1"/>
  <c r="X32" i="1" s="1"/>
  <c r="Q10" i="1"/>
  <c r="N10" i="1"/>
  <c r="K10" i="1"/>
  <c r="H10" i="1"/>
  <c r="E10" i="1"/>
  <c r="X9" i="1"/>
  <c r="X31" i="1" s="1"/>
  <c r="Q9" i="1"/>
  <c r="Q32" i="1" s="1"/>
  <c r="N9" i="1"/>
  <c r="N32" i="1" s="1"/>
  <c r="K9" i="1"/>
  <c r="K31" i="1" s="1"/>
  <c r="H9" i="1"/>
  <c r="H31" i="1" s="1"/>
  <c r="E9" i="1"/>
  <c r="E31" i="1" s="1"/>
  <c r="V31" i="8" l="1"/>
  <c r="W31" i="8"/>
  <c r="V30" i="5"/>
  <c r="V31" i="5"/>
  <c r="V30" i="4"/>
  <c r="W30" i="4"/>
  <c r="V31" i="4"/>
  <c r="P31" i="10"/>
  <c r="Q31" i="10"/>
  <c r="P32" i="7"/>
  <c r="Q32" i="7"/>
  <c r="P31" i="7"/>
  <c r="Q31" i="3"/>
  <c r="P31" i="3"/>
  <c r="P30" i="3"/>
  <c r="Q30" i="2"/>
  <c r="P30" i="2"/>
  <c r="P32" i="2"/>
  <c r="P31" i="2"/>
  <c r="E32" i="8"/>
  <c r="R31" i="10"/>
  <c r="E32" i="5"/>
  <c r="E32" i="7"/>
  <c r="X30" i="1"/>
  <c r="Q31" i="1"/>
  <c r="E32" i="10"/>
  <c r="H32" i="1"/>
  <c r="K31" i="5"/>
  <c r="E32" i="3"/>
  <c r="K32" i="1"/>
  <c r="H31" i="3"/>
  <c r="H31" i="7"/>
  <c r="E32" i="4"/>
  <c r="H31" i="6"/>
  <c r="X32" i="5"/>
  <c r="H31" i="10"/>
  <c r="Q32" i="6"/>
  <c r="R30" i="10"/>
  <c r="X31" i="6"/>
  <c r="R30" i="2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<sst xmlns="http://schemas.openxmlformats.org/spreadsheetml/2006/main" count="429" uniqueCount="99">
  <si>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</si>
  <si>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</si>
  <si>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</si>
  <si>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</si>
  <si>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</si>
  <si>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</si>
  <si>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</si>
  <si>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</si>
  <si>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</si>
  <si>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</si>
  <si>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</si>
  <si>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</si>
  <si>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</si>
  <si>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</si>
  <si>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</si>
  <si>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</si>
  <si>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</si>
  <si>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</si>
  <si>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</si>
  <si>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</si>
  <si>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</si>
  <si>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</si>
  <si>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</si>
  <si>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</si>
  <si>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</si>
  <si>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</si>
  <si>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</si>
  <si>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</si>
  <si>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</si>
  <si>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</si>
  <si>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</si>
  <si>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</si>
  <si>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</si>
  <si>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</si>
  <si>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</si>
  <si>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</si>
  <si>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</si>
  <si>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</si>
  <si>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</si>
  <si>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</si>
  <si>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</si>
  <si>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</si>
  <si>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</si>
  <si>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</si>
  <si>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</si>
  <si>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</si>
  <si>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</si>
  <si>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</si>
  <si>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</si>
  <si>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</si>
  <si>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</si>
  <si>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</si>
  <si>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</si>
  <si>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</si>
  <si>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</si>
  <si>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</si>
  <si>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</si>
  <si>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</si>
  <si>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</si>
  <si>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</si>
  <si>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</si>
  <si>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</si>
  <si>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</si>
  <si>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</si>
  <si>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</si>
  <si>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</si>
  <si>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</si>
  <si>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</si>
  <si>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</si>
  <si>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</si>
  <si>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</si>
  <si>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</si>
  <si>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</si>
  <si>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</si>
  <si>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</si>
  <si>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</si>
  <si>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</si>
  <si>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</si>
  <si>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</si>
  <si>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</si>
  <si>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</si>
  <si>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</si>
  <si>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</si>
  <si>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</si>
  <si>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</si>
  <si>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</si>
  <si>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</si>
  <si>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</si>
  <si>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</si>
  <si>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</si>
  <si>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</si>
  <si>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</si>
  <si>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</si>
  <si>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</si>
  <si>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</si>
  <si>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JUNE 2025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</si>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</sst>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45810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45810</v>
      </c>
      <c r="C9" s="44">
        <v>9650</v>
      </c>
      <c r="D9" s="43">
        <v>9655</v>
      </c>
      <c r="E9" s="42">
        <f t="shared" ref="E9:E29" si="0">AVERAGE(C9:D9)</f>
        <v>9652.5</v>
      </c>
      <c r="F9" s="44">
        <v>9600</v>
      </c>
      <c r="G9" s="43">
        <v>9601</v>
      </c>
      <c r="H9" s="42">
        <f t="shared" ref="H9:H29" si="1">AVERAGE(F9:G9)</f>
        <v>9600.5</v>
      </c>
      <c r="I9" s="44">
        <v>9505</v>
      </c>
      <c r="J9" s="43">
        <v>9515</v>
      </c>
      <c r="K9" s="42">
        <f t="shared" ref="K9:K29" si="2">AVERAGE(I9:J9)</f>
        <v>9510</v>
      </c>
      <c r="L9" s="44">
        <v>9540</v>
      </c>
      <c r="M9" s="43">
        <v>9550</v>
      </c>
      <c r="N9" s="42">
        <f t="shared" ref="N9:N29" si="3">AVERAGE(L9:M9)</f>
        <v>9545</v>
      </c>
      <c r="O9" s="44">
        <v>9570</v>
      </c>
      <c r="P9" s="43">
        <v>9580</v>
      </c>
      <c r="Q9" s="42">
        <f t="shared" ref="Q9:Q29" si="4">AVERAGE(O9:P9)</f>
        <v>9575</v>
      </c>
      <c r="R9" s="50">
        <v>9655</v>
      </c>
      <c r="S9" s="49">
        <v>1.3535999999999999</v>
      </c>
      <c r="T9" s="51">
        <v>1.1414</v>
      </c>
      <c r="U9" s="48">
        <v>142.76</v>
      </c>
      <c r="V9" s="41">
        <v>7132.83</v>
      </c>
      <c r="W9" s="41">
        <v>7089.79</v>
      </c>
      <c r="X9" s="47">
        <f t="shared" ref="X9:X29" si="5">R9/T9</f>
        <v>8458.9101103907487</v>
      </c>
      <c r="Y9" s="46">
        <v>1.3542000000000001</v>
      </c>
    </row>
    <row r="10" spans="1:25" x14ac:dyDescent="0.2">
      <c r="B10" s="45">
        <v>45811</v>
      </c>
      <c r="C10" s="44">
        <v>9642.5</v>
      </c>
      <c r="D10" s="43">
        <v>9643</v>
      </c>
      <c r="E10" s="42">
        <f t="shared" si="0"/>
        <v>9642.75</v>
      </c>
      <c r="F10" s="44">
        <v>9588</v>
      </c>
      <c r="G10" s="43">
        <v>9590</v>
      </c>
      <c r="H10" s="42">
        <f t="shared" si="1"/>
        <v>9589</v>
      </c>
      <c r="I10" s="44">
        <v>9490</v>
      </c>
      <c r="J10" s="43">
        <v>9500</v>
      </c>
      <c r="K10" s="42">
        <f t="shared" si="2"/>
        <v>9495</v>
      </c>
      <c r="L10" s="44">
        <v>9515</v>
      </c>
      <c r="M10" s="43">
        <v>9525</v>
      </c>
      <c r="N10" s="42">
        <f t="shared" si="3"/>
        <v>9520</v>
      </c>
      <c r="O10" s="44">
        <v>9545</v>
      </c>
      <c r="P10" s="43">
        <v>9555</v>
      </c>
      <c r="Q10" s="42">
        <f t="shared" si="4"/>
        <v>9550</v>
      </c>
      <c r="R10" s="50">
        <v>9643</v>
      </c>
      <c r="S10" s="49">
        <v>1.3504</v>
      </c>
      <c r="T10" s="49">
        <v>1.1391</v>
      </c>
      <c r="U10" s="48">
        <v>143.09</v>
      </c>
      <c r="V10" s="41">
        <v>7140.85</v>
      </c>
      <c r="W10" s="41">
        <v>7098.45</v>
      </c>
      <c r="X10" s="47">
        <f t="shared" si="5"/>
        <v>8465.4551839171272</v>
      </c>
      <c r="Y10" s="46">
        <v>1.351</v>
      </c>
    </row>
    <row r="11" spans="1:25" x14ac:dyDescent="0.2">
      <c r="B11" s="45">
        <v>45812</v>
      </c>
      <c r="C11" s="44">
        <v>9673</v>
      </c>
      <c r="D11" s="43">
        <v>9673.5</v>
      </c>
      <c r="E11" s="42">
        <f t="shared" si="0"/>
        <v>9673.25</v>
      </c>
      <c r="F11" s="44">
        <v>9619</v>
      </c>
      <c r="G11" s="43">
        <v>9620</v>
      </c>
      <c r="H11" s="42">
        <f t="shared" si="1"/>
        <v>9619.5</v>
      </c>
      <c r="I11" s="44">
        <v>9510</v>
      </c>
      <c r="J11" s="43">
        <v>9520</v>
      </c>
      <c r="K11" s="42">
        <f t="shared" si="2"/>
        <v>9515</v>
      </c>
      <c r="L11" s="44">
        <v>9535</v>
      </c>
      <c r="M11" s="43">
        <v>9545</v>
      </c>
      <c r="N11" s="42">
        <f t="shared" si="3"/>
        <v>9540</v>
      </c>
      <c r="O11" s="44">
        <v>9565</v>
      </c>
      <c r="P11" s="43">
        <v>9575</v>
      </c>
      <c r="Q11" s="42">
        <f t="shared" si="4"/>
        <v>9570</v>
      </c>
      <c r="R11" s="50">
        <v>9673.5</v>
      </c>
      <c r="S11" s="49">
        <v>1.3513999999999999</v>
      </c>
      <c r="T11" s="49">
        <v>1.1378999999999999</v>
      </c>
      <c r="U11" s="48">
        <v>144.27000000000001</v>
      </c>
      <c r="V11" s="41">
        <v>7158.13</v>
      </c>
      <c r="W11" s="41">
        <v>7115.38</v>
      </c>
      <c r="X11" s="47">
        <f t="shared" si="5"/>
        <v>8501.1863959926195</v>
      </c>
      <c r="Y11" s="46">
        <v>1.3520000000000001</v>
      </c>
    </row>
    <row r="12" spans="1:25" x14ac:dyDescent="0.2">
      <c r="B12" s="45">
        <v>45813</v>
      </c>
      <c r="C12" s="44">
        <v>9833</v>
      </c>
      <c r="D12" s="43">
        <v>9834</v>
      </c>
      <c r="E12" s="42">
        <f t="shared" si="0"/>
        <v>9833.5</v>
      </c>
      <c r="F12" s="44">
        <v>9760</v>
      </c>
      <c r="G12" s="43">
        <v>9765</v>
      </c>
      <c r="H12" s="42">
        <f t="shared" si="1"/>
        <v>9762.5</v>
      </c>
      <c r="I12" s="44">
        <v>9635</v>
      </c>
      <c r="J12" s="43">
        <v>9645</v>
      </c>
      <c r="K12" s="42">
        <f t="shared" si="2"/>
        <v>9640</v>
      </c>
      <c r="L12" s="44">
        <v>9660</v>
      </c>
      <c r="M12" s="43">
        <v>9670</v>
      </c>
      <c r="N12" s="42">
        <f t="shared" si="3"/>
        <v>9665</v>
      </c>
      <c r="O12" s="44">
        <v>9685</v>
      </c>
      <c r="P12" s="43">
        <v>9695</v>
      </c>
      <c r="Q12" s="42">
        <f t="shared" si="4"/>
        <v>9690</v>
      </c>
      <c r="R12" s="50">
        <v>9834</v>
      </c>
      <c r="S12" s="49">
        <v>1.357</v>
      </c>
      <c r="T12" s="49">
        <v>1.1426000000000001</v>
      </c>
      <c r="U12" s="48">
        <v>143.27000000000001</v>
      </c>
      <c r="V12" s="41">
        <v>7246.87</v>
      </c>
      <c r="W12" s="41">
        <v>7192.84</v>
      </c>
      <c r="X12" s="47">
        <f t="shared" si="5"/>
        <v>8606.6865044635033</v>
      </c>
      <c r="Y12" s="46">
        <v>1.3575999999999999</v>
      </c>
    </row>
    <row r="13" spans="1:25" x14ac:dyDescent="0.2">
      <c r="B13" s="45">
        <v>45814</v>
      </c>
      <c r="C13" s="44">
        <v>9794.5</v>
      </c>
      <c r="D13" s="43">
        <v>9795</v>
      </c>
      <c r="E13" s="42">
        <f t="shared" si="0"/>
        <v>9794.75</v>
      </c>
      <c r="F13" s="44">
        <v>9713</v>
      </c>
      <c r="G13" s="43">
        <v>9718</v>
      </c>
      <c r="H13" s="42">
        <f t="shared" si="1"/>
        <v>9715.5</v>
      </c>
      <c r="I13" s="44">
        <v>9585</v>
      </c>
      <c r="J13" s="43">
        <v>9595</v>
      </c>
      <c r="K13" s="42">
        <f t="shared" si="2"/>
        <v>9590</v>
      </c>
      <c r="L13" s="44">
        <v>9605</v>
      </c>
      <c r="M13" s="43">
        <v>9615</v>
      </c>
      <c r="N13" s="42">
        <f t="shared" si="3"/>
        <v>9610</v>
      </c>
      <c r="O13" s="44">
        <v>9630</v>
      </c>
      <c r="P13" s="43">
        <v>9640</v>
      </c>
      <c r="Q13" s="42">
        <f t="shared" si="4"/>
        <v>9635</v>
      </c>
      <c r="R13" s="50">
        <v>9795</v>
      </c>
      <c r="S13" s="49">
        <v>1.3552</v>
      </c>
      <c r="T13" s="49">
        <v>1.1417999999999999</v>
      </c>
      <c r="U13" s="48">
        <v>144.16</v>
      </c>
      <c r="V13" s="41">
        <v>7227.72</v>
      </c>
      <c r="W13" s="41">
        <v>7167.72</v>
      </c>
      <c r="X13" s="47">
        <f t="shared" si="5"/>
        <v>8578.5601681555436</v>
      </c>
      <c r="Y13" s="46">
        <v>1.3557999999999999</v>
      </c>
    </row>
    <row r="14" spans="1:25" x14ac:dyDescent="0.2">
      <c r="B14" s="45">
        <v>45817</v>
      </c>
      <c r="C14" s="44">
        <v>9848</v>
      </c>
      <c r="D14" s="43">
        <v>9849</v>
      </c>
      <c r="E14" s="42">
        <f t="shared" si="0"/>
        <v>9848.5</v>
      </c>
      <c r="F14" s="44">
        <v>9740</v>
      </c>
      <c r="G14" s="43">
        <v>9745</v>
      </c>
      <c r="H14" s="42">
        <f t="shared" si="1"/>
        <v>9742.5</v>
      </c>
      <c r="I14" s="44">
        <v>9605</v>
      </c>
      <c r="J14" s="43">
        <v>9615</v>
      </c>
      <c r="K14" s="42">
        <f t="shared" si="2"/>
        <v>9610</v>
      </c>
      <c r="L14" s="44">
        <v>9625</v>
      </c>
      <c r="M14" s="43">
        <v>9635</v>
      </c>
      <c r="N14" s="42">
        <f t="shared" si="3"/>
        <v>9630</v>
      </c>
      <c r="O14" s="44">
        <v>9650</v>
      </c>
      <c r="P14" s="43">
        <v>9660</v>
      </c>
      <c r="Q14" s="42">
        <f t="shared" si="4"/>
        <v>9655</v>
      </c>
      <c r="R14" s="50">
        <v>9849</v>
      </c>
      <c r="S14" s="49">
        <v>1.3562000000000001</v>
      </c>
      <c r="T14" s="49">
        <v>1.1417999999999999</v>
      </c>
      <c r="U14" s="48">
        <v>144.5</v>
      </c>
      <c r="V14" s="41">
        <v>7262.2</v>
      </c>
      <c r="W14" s="41">
        <v>7181.81</v>
      </c>
      <c r="X14" s="47">
        <f t="shared" si="5"/>
        <v>8625.8539148712571</v>
      </c>
      <c r="Y14" s="46">
        <v>1.3569</v>
      </c>
    </row>
    <row r="15" spans="1:25" x14ac:dyDescent="0.2">
      <c r="B15" s="45">
        <v>45818</v>
      </c>
      <c r="C15" s="44">
        <v>9853.5</v>
      </c>
      <c r="D15" s="43">
        <v>9854</v>
      </c>
      <c r="E15" s="42">
        <f t="shared" si="0"/>
        <v>9853.75</v>
      </c>
      <c r="F15" s="44">
        <v>9767</v>
      </c>
      <c r="G15" s="43">
        <v>9768</v>
      </c>
      <c r="H15" s="42">
        <f t="shared" si="1"/>
        <v>9767.5</v>
      </c>
      <c r="I15" s="44">
        <v>9640</v>
      </c>
      <c r="J15" s="43">
        <v>9650</v>
      </c>
      <c r="K15" s="42">
        <f t="shared" si="2"/>
        <v>9645</v>
      </c>
      <c r="L15" s="44">
        <v>9655</v>
      </c>
      <c r="M15" s="43">
        <v>9665</v>
      </c>
      <c r="N15" s="42">
        <f t="shared" si="3"/>
        <v>9660</v>
      </c>
      <c r="O15" s="44">
        <v>9680</v>
      </c>
      <c r="P15" s="43">
        <v>9690</v>
      </c>
      <c r="Q15" s="42">
        <f t="shared" si="4"/>
        <v>9685</v>
      </c>
      <c r="R15" s="50">
        <v>9854</v>
      </c>
      <c r="S15" s="49">
        <v>1.3506</v>
      </c>
      <c r="T15" s="49">
        <v>1.143</v>
      </c>
      <c r="U15" s="48">
        <v>144.59</v>
      </c>
      <c r="V15" s="41">
        <v>7296.02</v>
      </c>
      <c r="W15" s="41">
        <v>7228.06</v>
      </c>
      <c r="X15" s="47">
        <f t="shared" si="5"/>
        <v>8621.1723534558187</v>
      </c>
      <c r="Y15" s="46">
        <v>1.3513999999999999</v>
      </c>
    </row>
    <row r="16" spans="1:25" x14ac:dyDescent="0.2">
      <c r="B16" s="45">
        <v>45819</v>
      </c>
      <c r="C16" s="44">
        <v>9729</v>
      </c>
      <c r="D16" s="43">
        <v>9730</v>
      </c>
      <c r="E16" s="42">
        <f t="shared" si="0"/>
        <v>9729.5</v>
      </c>
      <c r="F16" s="44">
        <v>9668</v>
      </c>
      <c r="G16" s="43">
        <v>9670</v>
      </c>
      <c r="H16" s="42">
        <f t="shared" si="1"/>
        <v>9669</v>
      </c>
      <c r="I16" s="44">
        <v>9570</v>
      </c>
      <c r="J16" s="43">
        <v>9580</v>
      </c>
      <c r="K16" s="42">
        <f t="shared" si="2"/>
        <v>9575</v>
      </c>
      <c r="L16" s="44">
        <v>9595</v>
      </c>
      <c r="M16" s="43">
        <v>9605</v>
      </c>
      <c r="N16" s="42">
        <f t="shared" si="3"/>
        <v>9600</v>
      </c>
      <c r="O16" s="44">
        <v>9620</v>
      </c>
      <c r="P16" s="43">
        <v>9630</v>
      </c>
      <c r="Q16" s="42">
        <f t="shared" si="4"/>
        <v>9625</v>
      </c>
      <c r="R16" s="50">
        <v>9730</v>
      </c>
      <c r="S16" s="49">
        <v>1.3494999999999999</v>
      </c>
      <c r="T16" s="49">
        <v>1.1433</v>
      </c>
      <c r="U16" s="48">
        <v>145.29</v>
      </c>
      <c r="V16" s="41">
        <v>7210.08</v>
      </c>
      <c r="W16" s="41">
        <v>7161.37</v>
      </c>
      <c r="X16" s="47">
        <f t="shared" si="5"/>
        <v>8510.4521997725878</v>
      </c>
      <c r="Y16" s="46">
        <v>1.3503000000000001</v>
      </c>
    </row>
    <row r="17" spans="2:25" x14ac:dyDescent="0.2">
      <c r="B17" s="45">
        <v>45820</v>
      </c>
      <c r="C17" s="44">
        <v>9778</v>
      </c>
      <c r="D17" s="43">
        <v>9779</v>
      </c>
      <c r="E17" s="42">
        <f t="shared" si="0"/>
        <v>9778.5</v>
      </c>
      <c r="F17" s="44">
        <v>9685</v>
      </c>
      <c r="G17" s="43">
        <v>9690</v>
      </c>
      <c r="H17" s="42">
        <f t="shared" si="1"/>
        <v>9687.5</v>
      </c>
      <c r="I17" s="44">
        <v>9600</v>
      </c>
      <c r="J17" s="43">
        <v>9610</v>
      </c>
      <c r="K17" s="42">
        <f t="shared" si="2"/>
        <v>9605</v>
      </c>
      <c r="L17" s="44">
        <v>9625</v>
      </c>
      <c r="M17" s="43">
        <v>9635</v>
      </c>
      <c r="N17" s="42">
        <f t="shared" si="3"/>
        <v>9630</v>
      </c>
      <c r="O17" s="44">
        <v>9650</v>
      </c>
      <c r="P17" s="43">
        <v>9660</v>
      </c>
      <c r="Q17" s="42">
        <f t="shared" si="4"/>
        <v>9655</v>
      </c>
      <c r="R17" s="50">
        <v>9779</v>
      </c>
      <c r="S17" s="49">
        <v>1.359</v>
      </c>
      <c r="T17" s="49">
        <v>1.159</v>
      </c>
      <c r="U17" s="48">
        <v>143.62</v>
      </c>
      <c r="V17" s="41">
        <v>7195.73</v>
      </c>
      <c r="W17" s="41">
        <v>7126.05</v>
      </c>
      <c r="X17" s="47">
        <f t="shared" si="5"/>
        <v>8437.4460742018982</v>
      </c>
      <c r="Y17" s="46">
        <v>1.3597999999999999</v>
      </c>
    </row>
    <row r="18" spans="2:25" x14ac:dyDescent="0.2">
      <c r="B18" s="45">
        <v>45821</v>
      </c>
      <c r="C18" s="44">
        <v>9657</v>
      </c>
      <c r="D18" s="43">
        <v>9658</v>
      </c>
      <c r="E18" s="42">
        <f t="shared" si="0"/>
        <v>9657.5</v>
      </c>
      <c r="F18" s="44">
        <v>9573</v>
      </c>
      <c r="G18" s="43">
        <v>9578</v>
      </c>
      <c r="H18" s="42">
        <f t="shared" si="1"/>
        <v>9575.5</v>
      </c>
      <c r="I18" s="44">
        <v>9485</v>
      </c>
      <c r="J18" s="43">
        <v>9495</v>
      </c>
      <c r="K18" s="42">
        <f t="shared" si="2"/>
        <v>9490</v>
      </c>
      <c r="L18" s="44">
        <v>9510</v>
      </c>
      <c r="M18" s="43">
        <v>9520</v>
      </c>
      <c r="N18" s="42">
        <f t="shared" si="3"/>
        <v>9515</v>
      </c>
      <c r="O18" s="44">
        <v>9525</v>
      </c>
      <c r="P18" s="43">
        <v>9535</v>
      </c>
      <c r="Q18" s="42">
        <f t="shared" si="4"/>
        <v>9530</v>
      </c>
      <c r="R18" s="50">
        <v>9658</v>
      </c>
      <c r="S18" s="49">
        <v>1.3540000000000001</v>
      </c>
      <c r="T18" s="49">
        <v>1.151</v>
      </c>
      <c r="U18" s="48">
        <v>144.13</v>
      </c>
      <c r="V18" s="41">
        <v>7132.94</v>
      </c>
      <c r="W18" s="41">
        <v>7069.68</v>
      </c>
      <c r="X18" s="47">
        <f t="shared" si="5"/>
        <v>8390.9643788010417</v>
      </c>
      <c r="Y18" s="46">
        <v>1.3548</v>
      </c>
    </row>
    <row r="19" spans="2:25" x14ac:dyDescent="0.2">
      <c r="B19" s="45">
        <v>45824</v>
      </c>
      <c r="C19" s="44">
        <v>9736</v>
      </c>
      <c r="D19" s="43">
        <v>9738</v>
      </c>
      <c r="E19" s="42">
        <f t="shared" si="0"/>
        <v>9737</v>
      </c>
      <c r="F19" s="44">
        <v>9670</v>
      </c>
      <c r="G19" s="43">
        <v>9671</v>
      </c>
      <c r="H19" s="42">
        <f t="shared" si="1"/>
        <v>9670.5</v>
      </c>
      <c r="I19" s="44">
        <v>9590</v>
      </c>
      <c r="J19" s="43">
        <v>9600</v>
      </c>
      <c r="K19" s="42">
        <f t="shared" si="2"/>
        <v>9595</v>
      </c>
      <c r="L19" s="44">
        <v>9610</v>
      </c>
      <c r="M19" s="43">
        <v>9620</v>
      </c>
      <c r="N19" s="42">
        <f t="shared" si="3"/>
        <v>9615</v>
      </c>
      <c r="O19" s="44">
        <v>9625</v>
      </c>
      <c r="P19" s="43">
        <v>9635</v>
      </c>
      <c r="Q19" s="42">
        <f t="shared" si="4"/>
        <v>9630</v>
      </c>
      <c r="R19" s="50">
        <v>9738</v>
      </c>
      <c r="S19" s="49">
        <v>1.3575999999999999</v>
      </c>
      <c r="T19" s="49">
        <v>1.1574</v>
      </c>
      <c r="U19" s="48">
        <v>144.12</v>
      </c>
      <c r="V19" s="41">
        <v>7172.95</v>
      </c>
      <c r="W19" s="41">
        <v>7119.41</v>
      </c>
      <c r="X19" s="47">
        <f t="shared" si="5"/>
        <v>8413.6858475894242</v>
      </c>
      <c r="Y19" s="46">
        <v>1.3584000000000001</v>
      </c>
    </row>
    <row r="20" spans="2:25" x14ac:dyDescent="0.2">
      <c r="B20" s="45">
        <v>45825</v>
      </c>
      <c r="C20" s="44">
        <v>9820</v>
      </c>
      <c r="D20" s="43">
        <v>9820.5</v>
      </c>
      <c r="E20" s="42">
        <f t="shared" si="0"/>
        <v>9820.25</v>
      </c>
      <c r="F20" s="44">
        <v>9705</v>
      </c>
      <c r="G20" s="43">
        <v>9710</v>
      </c>
      <c r="H20" s="42">
        <f t="shared" si="1"/>
        <v>9707.5</v>
      </c>
      <c r="I20" s="44">
        <v>9625</v>
      </c>
      <c r="J20" s="43">
        <v>9635</v>
      </c>
      <c r="K20" s="42">
        <f t="shared" si="2"/>
        <v>9630</v>
      </c>
      <c r="L20" s="44">
        <v>9650</v>
      </c>
      <c r="M20" s="43">
        <v>9660</v>
      </c>
      <c r="N20" s="42">
        <f t="shared" si="3"/>
        <v>9655</v>
      </c>
      <c r="O20" s="44">
        <v>9665</v>
      </c>
      <c r="P20" s="43">
        <v>9675</v>
      </c>
      <c r="Q20" s="42">
        <f t="shared" si="4"/>
        <v>9670</v>
      </c>
      <c r="R20" s="50">
        <v>9820.5</v>
      </c>
      <c r="S20" s="49">
        <v>1.3562000000000001</v>
      </c>
      <c r="T20" s="49">
        <v>1.1561999999999999</v>
      </c>
      <c r="U20" s="48">
        <v>144.62</v>
      </c>
      <c r="V20" s="41">
        <v>7241.19</v>
      </c>
      <c r="W20" s="41">
        <v>7155.49</v>
      </c>
      <c r="X20" s="47">
        <f t="shared" si="5"/>
        <v>8493.7727036844844</v>
      </c>
      <c r="Y20" s="46">
        <v>1.357</v>
      </c>
    </row>
    <row r="21" spans="2:25" x14ac:dyDescent="0.2">
      <c r="B21" s="45">
        <v>45826</v>
      </c>
      <c r="C21" s="44">
        <v>9840</v>
      </c>
      <c r="D21" s="43">
        <v>9841</v>
      </c>
      <c r="E21" s="42">
        <f t="shared" si="0"/>
        <v>9840.5</v>
      </c>
      <c r="F21" s="44">
        <v>9684.5</v>
      </c>
      <c r="G21" s="43">
        <v>9685.5</v>
      </c>
      <c r="H21" s="42">
        <f t="shared" si="1"/>
        <v>9685</v>
      </c>
      <c r="I21" s="44">
        <v>9635</v>
      </c>
      <c r="J21" s="43">
        <v>9645</v>
      </c>
      <c r="K21" s="42">
        <f t="shared" si="2"/>
        <v>9640</v>
      </c>
      <c r="L21" s="44">
        <v>9660</v>
      </c>
      <c r="M21" s="43">
        <v>9670</v>
      </c>
      <c r="N21" s="42">
        <f t="shared" si="3"/>
        <v>9665</v>
      </c>
      <c r="O21" s="44">
        <v>9675</v>
      </c>
      <c r="P21" s="43">
        <v>9685</v>
      </c>
      <c r="Q21" s="42">
        <f t="shared" si="4"/>
        <v>9680</v>
      </c>
      <c r="R21" s="50">
        <v>9841</v>
      </c>
      <c r="S21" s="49">
        <v>1.3452</v>
      </c>
      <c r="T21" s="49">
        <v>1.1508</v>
      </c>
      <c r="U21" s="48">
        <v>144.85</v>
      </c>
      <c r="V21" s="41">
        <v>7315.64</v>
      </c>
      <c r="W21" s="41">
        <v>7195.77</v>
      </c>
      <c r="X21" s="47">
        <f t="shared" si="5"/>
        <v>8551.4424748001384</v>
      </c>
      <c r="Y21" s="46">
        <v>1.3460000000000001</v>
      </c>
    </row>
    <row r="22" spans="2:25" x14ac:dyDescent="0.2">
      <c r="B22" s="45">
        <v>45827</v>
      </c>
      <c r="C22" s="44">
        <v>9711</v>
      </c>
      <c r="D22" s="43">
        <v>9712</v>
      </c>
      <c r="E22" s="42">
        <f t="shared" si="0"/>
        <v>9711.5</v>
      </c>
      <c r="F22" s="44">
        <v>9609</v>
      </c>
      <c r="G22" s="43">
        <v>9610</v>
      </c>
      <c r="H22" s="42">
        <f t="shared" si="1"/>
        <v>9609.5</v>
      </c>
      <c r="I22" s="44">
        <v>9605</v>
      </c>
      <c r="J22" s="43">
        <v>9615</v>
      </c>
      <c r="K22" s="42">
        <f t="shared" si="2"/>
        <v>9610</v>
      </c>
      <c r="L22" s="44">
        <v>9640</v>
      </c>
      <c r="M22" s="43">
        <v>9650</v>
      </c>
      <c r="N22" s="42">
        <f t="shared" si="3"/>
        <v>9645</v>
      </c>
      <c r="O22" s="44">
        <v>9665</v>
      </c>
      <c r="P22" s="43">
        <v>9675</v>
      </c>
      <c r="Q22" s="42">
        <f t="shared" si="4"/>
        <v>9670</v>
      </c>
      <c r="R22" s="50">
        <v>9712</v>
      </c>
      <c r="S22" s="49">
        <v>1.3448</v>
      </c>
      <c r="T22" s="49">
        <v>1.1480999999999999</v>
      </c>
      <c r="U22" s="48">
        <v>145.66999999999999</v>
      </c>
      <c r="V22" s="41">
        <v>7221.89</v>
      </c>
      <c r="W22" s="41">
        <v>7141.8</v>
      </c>
      <c r="X22" s="47">
        <f t="shared" si="5"/>
        <v>8459.1934500479056</v>
      </c>
      <c r="Y22" s="46">
        <v>1.3455999999999999</v>
      </c>
    </row>
    <row r="23" spans="2:25" x14ac:dyDescent="0.2">
      <c r="B23" s="45">
        <v>45828</v>
      </c>
      <c r="C23" s="44">
        <v>9940</v>
      </c>
      <c r="D23" s="43">
        <v>9945</v>
      </c>
      <c r="E23" s="42">
        <f t="shared" si="0"/>
        <v>9942.5</v>
      </c>
      <c r="F23" s="44">
        <v>9652</v>
      </c>
      <c r="G23" s="43">
        <v>9654</v>
      </c>
      <c r="H23" s="42">
        <f t="shared" si="1"/>
        <v>9653</v>
      </c>
      <c r="I23" s="44">
        <v>9635</v>
      </c>
      <c r="J23" s="43">
        <v>9645</v>
      </c>
      <c r="K23" s="42">
        <f t="shared" si="2"/>
        <v>9640</v>
      </c>
      <c r="L23" s="44">
        <v>9670</v>
      </c>
      <c r="M23" s="43">
        <v>9680</v>
      </c>
      <c r="N23" s="42">
        <f t="shared" si="3"/>
        <v>9675</v>
      </c>
      <c r="O23" s="44">
        <v>9695</v>
      </c>
      <c r="P23" s="43">
        <v>9705</v>
      </c>
      <c r="Q23" s="42">
        <f t="shared" si="4"/>
        <v>9700</v>
      </c>
      <c r="R23" s="50">
        <v>9945</v>
      </c>
      <c r="S23" s="49">
        <v>1.3498000000000001</v>
      </c>
      <c r="T23" s="49">
        <v>1.1520999999999999</v>
      </c>
      <c r="U23" s="48">
        <v>145.6</v>
      </c>
      <c r="V23" s="41">
        <v>7367.76</v>
      </c>
      <c r="W23" s="41">
        <v>7147.93</v>
      </c>
      <c r="X23" s="47">
        <f t="shared" si="5"/>
        <v>8632.0631889592933</v>
      </c>
      <c r="Y23" s="46">
        <v>1.3506</v>
      </c>
    </row>
    <row r="24" spans="2:25" x14ac:dyDescent="0.2">
      <c r="B24" s="45">
        <v>45831</v>
      </c>
      <c r="C24" s="44">
        <v>10033</v>
      </c>
      <c r="D24" s="43">
        <v>10035</v>
      </c>
      <c r="E24" s="42">
        <f t="shared" si="0"/>
        <v>10034</v>
      </c>
      <c r="F24" s="44">
        <v>9641</v>
      </c>
      <c r="G24" s="43">
        <v>9642</v>
      </c>
      <c r="H24" s="42">
        <f t="shared" si="1"/>
        <v>9641.5</v>
      </c>
      <c r="I24" s="44">
        <v>9590</v>
      </c>
      <c r="J24" s="43">
        <v>9600</v>
      </c>
      <c r="K24" s="42">
        <f t="shared" si="2"/>
        <v>9595</v>
      </c>
      <c r="L24" s="44">
        <v>9595</v>
      </c>
      <c r="M24" s="43">
        <v>9605</v>
      </c>
      <c r="N24" s="42">
        <f t="shared" si="3"/>
        <v>9600</v>
      </c>
      <c r="O24" s="44">
        <v>9620</v>
      </c>
      <c r="P24" s="43">
        <v>9630</v>
      </c>
      <c r="Q24" s="42">
        <f t="shared" si="4"/>
        <v>9625</v>
      </c>
      <c r="R24" s="50">
        <v>10035</v>
      </c>
      <c r="S24" s="49">
        <v>1.3394999999999999</v>
      </c>
      <c r="T24" s="49">
        <v>1.1473</v>
      </c>
      <c r="U24" s="48">
        <v>147.59</v>
      </c>
      <c r="V24" s="41">
        <v>7491.6</v>
      </c>
      <c r="W24" s="41">
        <v>7193.91</v>
      </c>
      <c r="X24" s="47">
        <f t="shared" si="5"/>
        <v>8746.6225050117664</v>
      </c>
      <c r="Y24" s="46">
        <v>1.3403</v>
      </c>
    </row>
    <row r="25" spans="2:25" x14ac:dyDescent="0.2">
      <c r="B25" s="45">
        <v>45832</v>
      </c>
      <c r="C25" s="44">
        <v>9930</v>
      </c>
      <c r="D25" s="43">
        <v>9930.5</v>
      </c>
      <c r="E25" s="42">
        <f t="shared" si="0"/>
        <v>9930.25</v>
      </c>
      <c r="F25" s="44">
        <v>9730</v>
      </c>
      <c r="G25" s="43">
        <v>9735</v>
      </c>
      <c r="H25" s="42">
        <f t="shared" si="1"/>
        <v>9732.5</v>
      </c>
      <c r="I25" s="44">
        <v>9695</v>
      </c>
      <c r="J25" s="43">
        <v>9705</v>
      </c>
      <c r="K25" s="42">
        <f t="shared" si="2"/>
        <v>9700</v>
      </c>
      <c r="L25" s="44">
        <v>9700</v>
      </c>
      <c r="M25" s="43">
        <v>9710</v>
      </c>
      <c r="N25" s="42">
        <f t="shared" si="3"/>
        <v>9705</v>
      </c>
      <c r="O25" s="44">
        <v>9725</v>
      </c>
      <c r="P25" s="43">
        <v>9735</v>
      </c>
      <c r="Q25" s="42">
        <f t="shared" si="4"/>
        <v>9730</v>
      </c>
      <c r="R25" s="50">
        <v>9930.5</v>
      </c>
      <c r="S25" s="49">
        <v>1.3613999999999999</v>
      </c>
      <c r="T25" s="49">
        <v>1.1609</v>
      </c>
      <c r="U25" s="48">
        <v>144.97</v>
      </c>
      <c r="V25" s="41">
        <v>7294.33</v>
      </c>
      <c r="W25" s="41">
        <v>7146.53</v>
      </c>
      <c r="X25" s="47">
        <f t="shared" si="5"/>
        <v>8554.1390300628827</v>
      </c>
      <c r="Y25" s="46">
        <v>1.3622000000000001</v>
      </c>
    </row>
    <row r="26" spans="2:25" x14ac:dyDescent="0.2">
      <c r="B26" s="45">
        <v>45833</v>
      </c>
      <c r="C26" s="44">
        <v>9809</v>
      </c>
      <c r="D26" s="43">
        <v>9810</v>
      </c>
      <c r="E26" s="42">
        <f t="shared" si="0"/>
        <v>9809.5</v>
      </c>
      <c r="F26" s="44">
        <v>9715</v>
      </c>
      <c r="G26" s="43">
        <v>9717</v>
      </c>
      <c r="H26" s="42">
        <f t="shared" si="1"/>
        <v>9716</v>
      </c>
      <c r="I26" s="44">
        <v>9710</v>
      </c>
      <c r="J26" s="43">
        <v>9720</v>
      </c>
      <c r="K26" s="42">
        <f t="shared" si="2"/>
        <v>9715</v>
      </c>
      <c r="L26" s="44">
        <v>9740</v>
      </c>
      <c r="M26" s="43">
        <v>9750</v>
      </c>
      <c r="N26" s="42">
        <f t="shared" si="3"/>
        <v>9745</v>
      </c>
      <c r="O26" s="44">
        <v>9765</v>
      </c>
      <c r="P26" s="43">
        <v>9775</v>
      </c>
      <c r="Q26" s="42">
        <f t="shared" si="4"/>
        <v>9770</v>
      </c>
      <c r="R26" s="50">
        <v>9810</v>
      </c>
      <c r="S26" s="49">
        <v>1.3607</v>
      </c>
      <c r="T26" s="49">
        <v>1.1599999999999999</v>
      </c>
      <c r="U26" s="48">
        <v>145.76</v>
      </c>
      <c r="V26" s="41">
        <v>7209.52</v>
      </c>
      <c r="W26" s="41">
        <v>7136.98</v>
      </c>
      <c r="X26" s="47">
        <f t="shared" si="5"/>
        <v>8456.8965517241377</v>
      </c>
      <c r="Y26" s="46">
        <v>1.3614999999999999</v>
      </c>
    </row>
    <row r="27" spans="2:25" x14ac:dyDescent="0.2">
      <c r="B27" s="45">
        <v>45834</v>
      </c>
      <c r="C27" s="44">
        <v>10110</v>
      </c>
      <c r="D27" s="43">
        <v>10115</v>
      </c>
      <c r="E27" s="42">
        <f t="shared" si="0"/>
        <v>10112.5</v>
      </c>
      <c r="F27" s="44">
        <v>9870</v>
      </c>
      <c r="G27" s="43">
        <v>9875</v>
      </c>
      <c r="H27" s="42">
        <f t="shared" si="1"/>
        <v>9872.5</v>
      </c>
      <c r="I27" s="44">
        <v>9840</v>
      </c>
      <c r="J27" s="43">
        <v>9850</v>
      </c>
      <c r="K27" s="42">
        <f t="shared" si="2"/>
        <v>9845</v>
      </c>
      <c r="L27" s="44">
        <v>9850</v>
      </c>
      <c r="M27" s="43">
        <v>9860</v>
      </c>
      <c r="N27" s="42">
        <f t="shared" si="3"/>
        <v>9855</v>
      </c>
      <c r="O27" s="44">
        <v>9870</v>
      </c>
      <c r="P27" s="43">
        <v>9880</v>
      </c>
      <c r="Q27" s="42">
        <f t="shared" si="4"/>
        <v>9875</v>
      </c>
      <c r="R27" s="50">
        <v>10115</v>
      </c>
      <c r="S27" s="49">
        <v>1.3708</v>
      </c>
      <c r="T27" s="49">
        <v>1.1695</v>
      </c>
      <c r="U27" s="48">
        <v>144.38999999999999</v>
      </c>
      <c r="V27" s="41">
        <v>7378.9</v>
      </c>
      <c r="W27" s="41">
        <v>7200.15</v>
      </c>
      <c r="X27" s="47">
        <f t="shared" si="5"/>
        <v>8648.9952971355287</v>
      </c>
      <c r="Y27" s="46">
        <v>1.3714999999999999</v>
      </c>
    </row>
    <row r="28" spans="2:25" x14ac:dyDescent="0.2">
      <c r="B28" s="45">
        <v>45835</v>
      </c>
      <c r="C28" s="44">
        <v>10050</v>
      </c>
      <c r="D28" s="43">
        <v>10051</v>
      </c>
      <c r="E28" s="42">
        <f t="shared" si="0"/>
        <v>10050.5</v>
      </c>
      <c r="F28" s="44">
        <v>9855</v>
      </c>
      <c r="G28" s="43">
        <v>9857</v>
      </c>
      <c r="H28" s="42">
        <f t="shared" si="1"/>
        <v>9856</v>
      </c>
      <c r="I28" s="44">
        <v>9830</v>
      </c>
      <c r="J28" s="43">
        <v>9840</v>
      </c>
      <c r="K28" s="42">
        <f t="shared" si="2"/>
        <v>9835</v>
      </c>
      <c r="L28" s="44">
        <v>9840</v>
      </c>
      <c r="M28" s="43">
        <v>9850</v>
      </c>
      <c r="N28" s="42">
        <f t="shared" si="3"/>
        <v>9845</v>
      </c>
      <c r="O28" s="44">
        <v>9860</v>
      </c>
      <c r="P28" s="43">
        <v>9870</v>
      </c>
      <c r="Q28" s="42">
        <f t="shared" si="4"/>
        <v>9865</v>
      </c>
      <c r="R28" s="50">
        <v>10051</v>
      </c>
      <c r="S28" s="49">
        <v>1.3737999999999999</v>
      </c>
      <c r="T28" s="49">
        <v>1.1715</v>
      </c>
      <c r="U28" s="48">
        <v>144.5</v>
      </c>
      <c r="V28" s="41">
        <v>7316.2</v>
      </c>
      <c r="W28" s="41">
        <v>7170.81</v>
      </c>
      <c r="X28" s="47">
        <f t="shared" si="5"/>
        <v>8579.5988049509178</v>
      </c>
      <c r="Y28" s="46">
        <v>1.3746</v>
      </c>
    </row>
    <row r="29" spans="2:25" x14ac:dyDescent="0.2">
      <c r="B29" s="45">
        <v>45838</v>
      </c>
      <c r="C29" s="44">
        <v>10039</v>
      </c>
      <c r="D29" s="43">
        <v>10040</v>
      </c>
      <c r="E29" s="42">
        <f t="shared" si="0"/>
        <v>10039.5</v>
      </c>
      <c r="F29" s="44">
        <v>9840</v>
      </c>
      <c r="G29" s="43">
        <v>9845</v>
      </c>
      <c r="H29" s="42">
        <f t="shared" si="1"/>
        <v>9842.5</v>
      </c>
      <c r="I29" s="44">
        <v>9835</v>
      </c>
      <c r="J29" s="43">
        <v>9845</v>
      </c>
      <c r="K29" s="42">
        <f t="shared" si="2"/>
        <v>9840</v>
      </c>
      <c r="L29" s="44">
        <v>9845</v>
      </c>
      <c r="M29" s="43">
        <v>9855</v>
      </c>
      <c r="N29" s="42">
        <f t="shared" si="3"/>
        <v>9850</v>
      </c>
      <c r="O29" s="44">
        <v>9865</v>
      </c>
      <c r="P29" s="43">
        <v>9875</v>
      </c>
      <c r="Q29" s="42">
        <f t="shared" si="4"/>
        <v>9870</v>
      </c>
      <c r="R29" s="50">
        <v>10040</v>
      </c>
      <c r="S29" s="49">
        <v>1.3706</v>
      </c>
      <c r="T29" s="49">
        <v>1.1722999999999999</v>
      </c>
      <c r="U29" s="48">
        <v>144.34</v>
      </c>
      <c r="V29" s="41">
        <v>7325.26</v>
      </c>
      <c r="W29" s="41">
        <v>7178.8</v>
      </c>
      <c r="X29" s="47">
        <f t="shared" si="5"/>
        <v>8564.360658534506</v>
      </c>
      <c r="Y29" s="46">
        <v>1.3714</v>
      </c>
    </row>
    <row r="30" spans="2:25" x14ac:dyDescent="0.2">
      <c r="B30" s="40" t="s">
        <v>11</v>
      </c>
      <c r="C30" s="39">
        <f>ROUND(AVERAGE(C9:C29),2)</f>
        <v>9832.2099999999991</v>
      </c>
      <c r="D30" s="38">
        <f>ROUND(AVERAGE(D9:D29),2)</f>
        <v>9833.74</v>
      </c>
      <c r="E30" s="37">
        <f>ROUND(AVERAGE(C30:D30),2)</f>
        <v>9832.98</v>
      </c>
      <c r="F30" s="39">
        <f>ROUND(AVERAGE(F9:F29),2)</f>
        <v>9699.26</v>
      </c>
      <c r="G30" s="38">
        <f>ROUND(AVERAGE(G9:G29),2)</f>
        <v>9702.2099999999991</v>
      </c>
      <c r="H30" s="37">
        <f>ROUND(AVERAGE(F30:G30),2)</f>
        <v>9700.74</v>
      </c>
      <c r="I30" s="39">
        <f>ROUND(AVERAGE(I9:I29),2)</f>
        <v>9629.2900000000009</v>
      </c>
      <c r="J30" s="38">
        <f>ROUND(AVERAGE(J9:J29),2)</f>
        <v>9639.2900000000009</v>
      </c>
      <c r="K30" s="37">
        <f>ROUND(AVERAGE(I30:J30),2)</f>
        <v>9634.2900000000009</v>
      </c>
      <c r="L30" s="39">
        <f>ROUND(AVERAGE(L9:L29),2)</f>
        <v>9650.7099999999991</v>
      </c>
      <c r="M30" s="38">
        <f>ROUND(AVERAGE(M9:M29),2)</f>
        <v>9660.7099999999991</v>
      </c>
      <c r="N30" s="37">
        <f>ROUND(AVERAGE(L30:M30),2)</f>
        <v>9655.7099999999991</v>
      </c>
      <c r="O30" s="39">
        <f>ROUND(AVERAGE(O9:O29),2)</f>
        <v>9673.81</v>
      </c>
      <c r="P30" s="38">
        <f>ROUND(AVERAGE(P9:P29),2)</f>
        <v>9683.81</v>
      </c>
      <c r="Q30" s="37">
        <f>ROUND(AVERAGE(O30:P30),2)</f>
        <v>9678.81</v>
      </c>
      <c r="R30" s="36">
        <f>ROUND(AVERAGE(R9:R29),2)</f>
        <v>9833.74</v>
      </c>
      <c r="S30" s="35">
        <f>ROUND(AVERAGE(S9:S29),4)</f>
        <v>1.3555999999999999</v>
      </c>
      <c r="T30" s="34">
        <f>ROUND(AVERAGE(T9:T29),4)</f>
        <v>1.1517999999999999</v>
      </c>
      <c r="U30" s="167">
        <f>ROUND(AVERAGE(U9:U29),2)</f>
        <v>144.58000000000001</v>
      </c>
      <c r="V30" s="33">
        <f>AVERAGE(V9:V29)</f>
        <v>7254.2195238095246</v>
      </c>
      <c r="W30" s="33">
        <f>AVERAGE(W9:W29)</f>
        <v>7153.2728571428579</v>
      </c>
      <c r="X30" s="33">
        <f>AVERAGE(X9:X29)</f>
        <v>8537.9741807868159</v>
      </c>
      <c r="Y30" s="32">
        <f>AVERAGE(Y9:Y29)</f>
        <v>1.3563285714285715</v>
      </c>
    </row>
    <row r="31" spans="2:25" x14ac:dyDescent="0.2">
      <c r="B31" s="31" t="s">
        <v>12</v>
      </c>
      <c r="C31" s="30">
        <f t="shared" ref="C31:Y31" si="6">MAX(C9:C29)</f>
        <v>10110</v>
      </c>
      <c r="D31" s="29">
        <f t="shared" si="6"/>
        <v>10115</v>
      </c>
      <c r="E31" s="28">
        <f t="shared" si="6"/>
        <v>10112.5</v>
      </c>
      <c r="F31" s="30">
        <f t="shared" si="6"/>
        <v>9870</v>
      </c>
      <c r="G31" s="29">
        <f t="shared" si="6"/>
        <v>9875</v>
      </c>
      <c r="H31" s="28">
        <f t="shared" si="6"/>
        <v>9872.5</v>
      </c>
      <c r="I31" s="30">
        <f t="shared" si="6"/>
        <v>9840</v>
      </c>
      <c r="J31" s="29">
        <f t="shared" si="6"/>
        <v>9850</v>
      </c>
      <c r="K31" s="28">
        <f t="shared" si="6"/>
        <v>9845</v>
      </c>
      <c r="L31" s="30">
        <f t="shared" si="6"/>
        <v>9850</v>
      </c>
      <c r="M31" s="29">
        <f t="shared" si="6"/>
        <v>9860</v>
      </c>
      <c r="N31" s="28">
        <f t="shared" si="6"/>
        <v>9855</v>
      </c>
      <c r="O31" s="30">
        <f t="shared" si="6"/>
        <v>9870</v>
      </c>
      <c r="P31" s="29">
        <f t="shared" si="6"/>
        <v>9880</v>
      </c>
      <c r="Q31" s="28">
        <f t="shared" si="6"/>
        <v>9875</v>
      </c>
      <c r="R31" s="27">
        <f t="shared" si="6"/>
        <v>10115</v>
      </c>
      <c r="S31" s="26">
        <f t="shared" si="6"/>
        <v>1.3737999999999999</v>
      </c>
      <c r="T31" s="25">
        <f t="shared" si="6"/>
        <v>1.1722999999999999</v>
      </c>
      <c r="U31" s="24">
        <f t="shared" si="6"/>
        <v>147.59</v>
      </c>
      <c r="V31" s="23">
        <f t="shared" si="6"/>
        <v>7491.6</v>
      </c>
      <c r="W31" s="23">
        <f t="shared" si="6"/>
        <v>7228.06</v>
      </c>
      <c r="X31" s="23">
        <f t="shared" si="6"/>
        <v>8746.6225050117664</v>
      </c>
      <c r="Y31" s="22">
        <f t="shared" si="6"/>
        <v>1.3746</v>
      </c>
    </row>
    <row r="32" spans="2:25" ht="13.5" thickBot="1" x14ac:dyDescent="0.25">
      <c r="B32" s="21" t="s">
        <v>13</v>
      </c>
      <c r="C32" s="20">
        <f t="shared" ref="C32:Y32" si="7">MIN(C9:C29)</f>
        <v>9642.5</v>
      </c>
      <c r="D32" s="19">
        <f t="shared" si="7"/>
        <v>9643</v>
      </c>
      <c r="E32" s="18">
        <f t="shared" si="7"/>
        <v>9642.75</v>
      </c>
      <c r="F32" s="20">
        <f t="shared" si="7"/>
        <v>9573</v>
      </c>
      <c r="G32" s="19">
        <f t="shared" si="7"/>
        <v>9578</v>
      </c>
      <c r="H32" s="18">
        <f t="shared" si="7"/>
        <v>9575.5</v>
      </c>
      <c r="I32" s="20">
        <f t="shared" si="7"/>
        <v>9485</v>
      </c>
      <c r="J32" s="19">
        <f t="shared" si="7"/>
        <v>9495</v>
      </c>
      <c r="K32" s="18">
        <f t="shared" si="7"/>
        <v>9490</v>
      </c>
      <c r="L32" s="20">
        <f t="shared" si="7"/>
        <v>9510</v>
      </c>
      <c r="M32" s="19">
        <f t="shared" si="7"/>
        <v>9520</v>
      </c>
      <c r="N32" s="18">
        <f t="shared" si="7"/>
        <v>9515</v>
      </c>
      <c r="O32" s="20">
        <f t="shared" si="7"/>
        <v>9525</v>
      </c>
      <c r="P32" s="19">
        <f t="shared" si="7"/>
        <v>9535</v>
      </c>
      <c r="Q32" s="18">
        <f t="shared" si="7"/>
        <v>9530</v>
      </c>
      <c r="R32" s="17">
        <f t="shared" si="7"/>
        <v>9643</v>
      </c>
      <c r="S32" s="16">
        <f t="shared" si="7"/>
        <v>1.3394999999999999</v>
      </c>
      <c r="T32" s="15">
        <f t="shared" si="7"/>
        <v>1.1378999999999999</v>
      </c>
      <c r="U32" s="14">
        <f t="shared" si="7"/>
        <v>142.76</v>
      </c>
      <c r="V32" s="13">
        <f t="shared" si="7"/>
        <v>7132.83</v>
      </c>
      <c r="W32" s="13">
        <f t="shared" si="7"/>
        <v>7069.68</v>
      </c>
      <c r="X32" s="13">
        <f t="shared" si="7"/>
        <v>8390.9643788010417</v>
      </c>
      <c r="Y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45838</v>
      </c>
      <c r="D5" s="71"/>
      <c r="F5" s="72">
        <v>45838</v>
      </c>
      <c r="G5" s="71"/>
      <c r="I5" s="72">
        <v>45838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45810</v>
      </c>
      <c r="D8" s="65"/>
      <c r="F8" s="66">
        <f t="shared" ref="F8:F28" si="0">C8</f>
        <v>45810</v>
      </c>
      <c r="G8" s="65"/>
      <c r="I8" s="66">
        <f t="shared" ref="I8:I28" si="1">C8</f>
        <v>45810</v>
      </c>
      <c r="J8" s="65"/>
    </row>
    <row r="9" spans="2:10" x14ac:dyDescent="0.2">
      <c r="C9" s="66">
        <v>45811</v>
      </c>
      <c r="D9" s="65"/>
      <c r="F9" s="66">
        <f t="shared" si="0"/>
        <v>45811</v>
      </c>
      <c r="G9" s="65"/>
      <c r="I9" s="66">
        <f t="shared" si="1"/>
        <v>45811</v>
      </c>
      <c r="J9" s="65"/>
    </row>
    <row r="10" spans="2:10" x14ac:dyDescent="0.2">
      <c r="C10" s="66">
        <v>45812</v>
      </c>
      <c r="D10" s="65"/>
      <c r="F10" s="66">
        <f t="shared" si="0"/>
        <v>45812</v>
      </c>
      <c r="G10" s="65"/>
      <c r="I10" s="66">
        <f t="shared" si="1"/>
        <v>45812</v>
      </c>
      <c r="J10" s="65"/>
    </row>
    <row r="11" spans="2:10" x14ac:dyDescent="0.2">
      <c r="C11" s="66">
        <v>45813</v>
      </c>
      <c r="D11" s="65"/>
      <c r="F11" s="66">
        <f t="shared" si="0"/>
        <v>45813</v>
      </c>
      <c r="G11" s="65"/>
      <c r="I11" s="66">
        <f t="shared" si="1"/>
        <v>45813</v>
      </c>
      <c r="J11" s="65"/>
    </row>
    <row r="12" spans="2:10" x14ac:dyDescent="0.2">
      <c r="C12" s="66">
        <v>45814</v>
      </c>
      <c r="D12" s="65"/>
      <c r="F12" s="66">
        <f t="shared" si="0"/>
        <v>45814</v>
      </c>
      <c r="G12" s="65"/>
      <c r="I12" s="66">
        <f t="shared" si="1"/>
        <v>45814</v>
      </c>
      <c r="J12" s="65"/>
    </row>
    <row r="13" spans="2:10" x14ac:dyDescent="0.2">
      <c r="C13" s="66">
        <v>45817</v>
      </c>
      <c r="D13" s="65"/>
      <c r="F13" s="66">
        <f t="shared" si="0"/>
        <v>45817</v>
      </c>
      <c r="G13" s="65"/>
      <c r="I13" s="66">
        <f t="shared" si="1"/>
        <v>45817</v>
      </c>
      <c r="J13" s="65"/>
    </row>
    <row r="14" spans="2:10" x14ac:dyDescent="0.2">
      <c r="C14" s="66">
        <v>45818</v>
      </c>
      <c r="D14" s="65"/>
      <c r="F14" s="66">
        <f t="shared" si="0"/>
        <v>45818</v>
      </c>
      <c r="G14" s="65"/>
      <c r="I14" s="66">
        <f t="shared" si="1"/>
        <v>45818</v>
      </c>
      <c r="J14" s="65"/>
    </row>
    <row r="15" spans="2:10" x14ac:dyDescent="0.2">
      <c r="C15" s="66">
        <v>45819</v>
      </c>
      <c r="D15" s="65"/>
      <c r="F15" s="66">
        <f t="shared" si="0"/>
        <v>45819</v>
      </c>
      <c r="G15" s="65"/>
      <c r="I15" s="66">
        <f t="shared" si="1"/>
        <v>45819</v>
      </c>
      <c r="J15" s="65"/>
    </row>
    <row r="16" spans="2:10" x14ac:dyDescent="0.2">
      <c r="C16" s="66">
        <v>45820</v>
      </c>
      <c r="D16" s="65"/>
      <c r="F16" s="66">
        <f t="shared" si="0"/>
        <v>45820</v>
      </c>
      <c r="G16" s="65"/>
      <c r="I16" s="66">
        <f t="shared" si="1"/>
        <v>45820</v>
      </c>
      <c r="J16" s="65"/>
    </row>
    <row r="17" spans="3:10" x14ac:dyDescent="0.2">
      <c r="C17" s="66">
        <v>45821</v>
      </c>
      <c r="D17" s="65"/>
      <c r="F17" s="66">
        <f t="shared" si="0"/>
        <v>45821</v>
      </c>
      <c r="G17" s="65"/>
      <c r="I17" s="66">
        <f t="shared" si="1"/>
        <v>45821</v>
      </c>
      <c r="J17" s="65"/>
    </row>
    <row r="18" spans="3:10" x14ac:dyDescent="0.2">
      <c r="C18" s="66">
        <v>45824</v>
      </c>
      <c r="D18" s="65"/>
      <c r="F18" s="66">
        <f t="shared" si="0"/>
        <v>45824</v>
      </c>
      <c r="G18" s="65"/>
      <c r="I18" s="66">
        <f t="shared" si="1"/>
        <v>45824</v>
      </c>
      <c r="J18" s="65"/>
    </row>
    <row r="19" spans="3:10" x14ac:dyDescent="0.2">
      <c r="C19" s="66">
        <v>45825</v>
      </c>
      <c r="D19" s="65"/>
      <c r="F19" s="66">
        <f t="shared" si="0"/>
        <v>45825</v>
      </c>
      <c r="G19" s="65"/>
      <c r="I19" s="66">
        <f t="shared" si="1"/>
        <v>45825</v>
      </c>
      <c r="J19" s="65"/>
    </row>
    <row r="20" spans="3:10" x14ac:dyDescent="0.2">
      <c r="C20" s="66">
        <v>45826</v>
      </c>
      <c r="D20" s="65"/>
      <c r="F20" s="66">
        <f t="shared" si="0"/>
        <v>45826</v>
      </c>
      <c r="G20" s="65"/>
      <c r="I20" s="66">
        <f t="shared" si="1"/>
        <v>45826</v>
      </c>
      <c r="J20" s="65"/>
    </row>
    <row r="21" spans="3:10" x14ac:dyDescent="0.2">
      <c r="C21" s="66">
        <v>45827</v>
      </c>
      <c r="D21" s="65"/>
      <c r="F21" s="66">
        <f t="shared" si="0"/>
        <v>45827</v>
      </c>
      <c r="G21" s="65"/>
      <c r="I21" s="66">
        <f t="shared" si="1"/>
        <v>45827</v>
      </c>
      <c r="J21" s="65"/>
    </row>
    <row r="22" spans="3:10" x14ac:dyDescent="0.2">
      <c r="C22" s="66">
        <v>45828</v>
      </c>
      <c r="D22" s="65"/>
      <c r="F22" s="66">
        <f t="shared" si="0"/>
        <v>45828</v>
      </c>
      <c r="G22" s="65"/>
      <c r="I22" s="66">
        <f t="shared" si="1"/>
        <v>45828</v>
      </c>
      <c r="J22" s="65"/>
    </row>
    <row r="23" spans="3:10" x14ac:dyDescent="0.2">
      <c r="C23" s="66">
        <v>45831</v>
      </c>
      <c r="D23" s="65"/>
      <c r="F23" s="66">
        <f t="shared" si="0"/>
        <v>45831</v>
      </c>
      <c r="G23" s="65"/>
      <c r="I23" s="66">
        <f t="shared" si="1"/>
        <v>45831</v>
      </c>
      <c r="J23" s="65"/>
    </row>
    <row r="24" spans="3:10" x14ac:dyDescent="0.2">
      <c r="C24" s="66">
        <v>45832</v>
      </c>
      <c r="D24" s="65"/>
      <c r="F24" s="66">
        <f t="shared" si="0"/>
        <v>45832</v>
      </c>
      <c r="G24" s="65"/>
      <c r="I24" s="66">
        <f t="shared" si="1"/>
        <v>45832</v>
      </c>
      <c r="J24" s="65"/>
    </row>
    <row r="25" spans="3:10" x14ac:dyDescent="0.2">
      <c r="C25" s="66">
        <v>45833</v>
      </c>
      <c r="D25" s="65"/>
      <c r="F25" s="66">
        <f t="shared" si="0"/>
        <v>45833</v>
      </c>
      <c r="G25" s="65"/>
      <c r="I25" s="66">
        <f t="shared" si="1"/>
        <v>45833</v>
      </c>
      <c r="J25" s="65"/>
    </row>
    <row r="26" spans="3:10" x14ac:dyDescent="0.2">
      <c r="C26" s="66">
        <v>45834</v>
      </c>
      <c r="D26" s="65"/>
      <c r="F26" s="66">
        <f t="shared" si="0"/>
        <v>45834</v>
      </c>
      <c r="G26" s="65"/>
      <c r="I26" s="66">
        <f t="shared" si="1"/>
        <v>45834</v>
      </c>
      <c r="J26" s="65"/>
    </row>
    <row r="27" spans="3:10" x14ac:dyDescent="0.2">
      <c r="C27" s="66">
        <v>45835</v>
      </c>
      <c r="D27" s="65"/>
      <c r="F27" s="66">
        <f t="shared" si="0"/>
        <v>45835</v>
      </c>
      <c r="G27" s="65"/>
      <c r="I27" s="66">
        <f t="shared" si="1"/>
        <v>45835</v>
      </c>
      <c r="J27" s="65"/>
    </row>
    <row r="28" spans="3:10" ht="13.5" thickBot="1" x14ac:dyDescent="0.25">
      <c r="C28" s="66">
        <v>45838</v>
      </c>
      <c r="D28" s="65"/>
      <c r="F28" s="66">
        <f t="shared" si="0"/>
        <v>45838</v>
      </c>
      <c r="G28" s="65"/>
      <c r="I28" s="66">
        <f t="shared" si="1"/>
        <v>45838</v>
      </c>
      <c r="J28" s="65"/>
    </row>
    <row r="29" spans="3:10" x14ac:dyDescent="0.2">
      <c r="C29" s="64" t="s">
        <v>11</v>
      </c>
      <c r="D29" s="63" t="e">
        <f>ROUND(AVERAGE(D8:D28),2)</f>
        <v>#DIV/0!</v>
      </c>
      <c r="F29" s="64" t="s">
        <v>11</v>
      </c>
      <c r="G29" s="63" t="e">
        <f>ROUND(AVERAGE(G8:G28),2)</f>
        <v>#DIV/0!</v>
      </c>
      <c r="I29" s="64" t="s">
        <v>11</v>
      </c>
      <c r="J29" s="63" t="e">
        <f>ROUND(AVERAGE(J8:J28),2)</f>
        <v>#DIV/0!</v>
      </c>
    </row>
    <row r="30" spans="3:10" x14ac:dyDescent="0.2">
      <c r="C30" s="62" t="s">
        <v>12</v>
      </c>
      <c r="D30" s="61">
        <f>MAX(D8:D28)</f>
        <v>0</v>
      </c>
      <c r="F30" s="62" t="s">
        <v>12</v>
      </c>
      <c r="G30" s="61">
        <f>MAX(G8:G28)</f>
        <v>0</v>
      </c>
      <c r="I30" s="62" t="s">
        <v>12</v>
      </c>
      <c r="J30" s="61">
        <f>MAX(J8:J28)</f>
        <v>0</v>
      </c>
    </row>
    <row r="31" spans="3:10" x14ac:dyDescent="0.2">
      <c r="C31" s="60" t="s">
        <v>13</v>
      </c>
      <c r="D31" s="59">
        <f>MIN(D8:D28)</f>
        <v>0</v>
      </c>
      <c r="F31" s="60" t="s">
        <v>13</v>
      </c>
      <c r="G31" s="59">
        <f>MIN(G8:G28)</f>
        <v>0</v>
      </c>
      <c r="I31" s="60" t="s">
        <v>13</v>
      </c>
      <c r="J31" s="59">
        <f>MIN(J8:J28)</f>
        <v>0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 t="e">
        <f>ABR!D29</f>
        <v>#DIV/0!</v>
      </c>
      <c r="D11" s="149" t="e">
        <f>ABR!G29</f>
        <v>#DIV/0!</v>
      </c>
      <c r="E11" s="149" t="e">
        <f>ABR!J29</f>
        <v>#DIV/0!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1.3555999999999999</v>
      </c>
    </row>
    <row r="18" spans="2:9" x14ac:dyDescent="0.2">
      <c r="B18" s="145" t="s">
        <v>43</v>
      </c>
      <c r="C18" s="144">
        <f>'Averages Inc. Euro Eq'!F67</f>
        <v>144.58000000000001</v>
      </c>
    </row>
    <row r="19" spans="2:9" x14ac:dyDescent="0.2">
      <c r="B19" s="145" t="s">
        <v>41</v>
      </c>
      <c r="C19" s="143">
        <f>'Averages Inc. Euro Eq'!F68</f>
        <v>1.1517999999999999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2515.7600000000002</v>
      </c>
      <c r="D13" s="108">
        <v>2499</v>
      </c>
      <c r="E13" s="108">
        <v>9832.2099999999991</v>
      </c>
      <c r="F13" s="108">
        <v>1971.74</v>
      </c>
      <c r="G13" s="108">
        <v>14980.95</v>
      </c>
      <c r="H13" s="108">
        <v>32449.29</v>
      </c>
      <c r="I13" s="108">
        <v>2649.81</v>
      </c>
      <c r="J13" s="108">
        <v>2390</v>
      </c>
      <c r="K13" s="108">
        <v>0.5</v>
      </c>
      <c r="L13" s="108">
        <v>32481.9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2516.48</v>
      </c>
      <c r="D15" s="108">
        <v>2509</v>
      </c>
      <c r="E15" s="108">
        <v>9833.74</v>
      </c>
      <c r="F15" s="108">
        <v>1972.88</v>
      </c>
      <c r="G15" s="108">
        <v>14989.29</v>
      </c>
      <c r="H15" s="108">
        <v>32475.48</v>
      </c>
      <c r="I15" s="108">
        <v>2650.9</v>
      </c>
      <c r="J15" s="108">
        <v>2400</v>
      </c>
      <c r="K15" s="108">
        <v>1</v>
      </c>
      <c r="L15" s="108">
        <v>32981.9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2516.12</v>
      </c>
      <c r="D17" s="108">
        <v>2504</v>
      </c>
      <c r="E17" s="108">
        <v>9832.98</v>
      </c>
      <c r="F17" s="108">
        <v>1972.31</v>
      </c>
      <c r="G17" s="108">
        <v>14985.12</v>
      </c>
      <c r="H17" s="108">
        <v>32462.38</v>
      </c>
      <c r="I17" s="108">
        <v>2650.36</v>
      </c>
      <c r="J17" s="108">
        <v>2395</v>
      </c>
      <c r="K17" s="108">
        <v>0.75</v>
      </c>
      <c r="L17" s="108">
        <v>32731.9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2516.0700000000002</v>
      </c>
      <c r="D19" s="108">
        <v>2499</v>
      </c>
      <c r="E19" s="108">
        <v>9699.26</v>
      </c>
      <c r="F19" s="108">
        <v>1998.21</v>
      </c>
      <c r="G19" s="108">
        <v>15179.76</v>
      </c>
      <c r="H19" s="108">
        <v>32472.86</v>
      </c>
      <c r="I19" s="108">
        <v>2675.81</v>
      </c>
      <c r="J19" s="108">
        <v>2390</v>
      </c>
      <c r="K19" s="108">
        <v>0.5</v>
      </c>
      <c r="L19" s="108">
        <v>32921.9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2516.9299999999998</v>
      </c>
      <c r="D21" s="108">
        <v>2509</v>
      </c>
      <c r="E21" s="108">
        <v>9702.2099999999991</v>
      </c>
      <c r="F21" s="108">
        <v>1999.5</v>
      </c>
      <c r="G21" s="108">
        <v>15194.52</v>
      </c>
      <c r="H21" s="108">
        <v>32512.62</v>
      </c>
      <c r="I21" s="108">
        <v>2677.07</v>
      </c>
      <c r="J21" s="108">
        <v>2400</v>
      </c>
      <c r="K21" s="108">
        <v>1</v>
      </c>
      <c r="L21" s="108">
        <v>33421.9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2516.5</v>
      </c>
      <c r="D23" s="108">
        <v>2504</v>
      </c>
      <c r="E23" s="108">
        <v>9700.74</v>
      </c>
      <c r="F23" s="108">
        <v>1998.86</v>
      </c>
      <c r="G23" s="108">
        <v>15187.14</v>
      </c>
      <c r="H23" s="108">
        <v>32492.74</v>
      </c>
      <c r="I23" s="108">
        <v>2676.44</v>
      </c>
      <c r="J23" s="108">
        <v>2395</v>
      </c>
      <c r="K23" s="108">
        <v>0.75</v>
      </c>
      <c r="L23" s="108">
        <v>33171.9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2570.4299999999998</v>
      </c>
      <c r="D25" s="108">
        <v>2500</v>
      </c>
      <c r="E25" s="108">
        <v>9629.2900000000009</v>
      </c>
      <c r="F25" s="108">
        <v>2068.4299999999998</v>
      </c>
      <c r="G25" s="108">
        <v>16059.76</v>
      </c>
      <c r="H25" s="108"/>
      <c r="I25" s="108">
        <v>2712.29</v>
      </c>
      <c r="J25" s="108">
        <v>2390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2575.4299999999998</v>
      </c>
      <c r="D27" s="108">
        <v>2510</v>
      </c>
      <c r="E27" s="108">
        <v>9639.2900000000009</v>
      </c>
      <c r="F27" s="108">
        <v>2073.4299999999998</v>
      </c>
      <c r="G27" s="108">
        <v>16109.76</v>
      </c>
      <c r="H27" s="108"/>
      <c r="I27" s="108">
        <v>2717.29</v>
      </c>
      <c r="J27" s="108">
        <v>2400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2572.9299999999998</v>
      </c>
      <c r="D29" s="108">
        <v>2505</v>
      </c>
      <c r="E29" s="108">
        <v>9634.2900000000009</v>
      </c>
      <c r="F29" s="108">
        <v>2070.9299999999998</v>
      </c>
      <c r="G29" s="108">
        <v>16084.76</v>
      </c>
      <c r="H29" s="108"/>
      <c r="I29" s="108">
        <v>2714.79</v>
      </c>
      <c r="J29" s="108">
        <v>2395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2606.62</v>
      </c>
      <c r="D31" s="108"/>
      <c r="E31" s="108">
        <v>9650.7099999999991</v>
      </c>
      <c r="F31" s="108">
        <v>2116.52</v>
      </c>
      <c r="G31" s="108">
        <v>16755.240000000002</v>
      </c>
      <c r="H31" s="108"/>
      <c r="I31" s="108">
        <v>2674.81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2611.62</v>
      </c>
      <c r="D33" s="108"/>
      <c r="E33" s="108">
        <v>9660.7099999999991</v>
      </c>
      <c r="F33" s="108">
        <v>2121.52</v>
      </c>
      <c r="G33" s="108">
        <v>16805.240000000002</v>
      </c>
      <c r="H33" s="108"/>
      <c r="I33" s="108">
        <v>2679.81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2609.12</v>
      </c>
      <c r="D35" s="108"/>
      <c r="E35" s="108">
        <v>9655.7099999999991</v>
      </c>
      <c r="F35" s="108">
        <v>2119.02</v>
      </c>
      <c r="G35" s="108">
        <v>16780.240000000002</v>
      </c>
      <c r="H35" s="108"/>
      <c r="I35" s="108">
        <v>2677.31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2632.14</v>
      </c>
      <c r="D37" s="108"/>
      <c r="E37" s="108">
        <v>9673.81</v>
      </c>
      <c r="F37" s="108">
        <v>2161.52</v>
      </c>
      <c r="G37" s="108">
        <v>17459.05</v>
      </c>
      <c r="H37" s="108"/>
      <c r="I37" s="108">
        <v>2674.81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2637.14</v>
      </c>
      <c r="D39" s="108"/>
      <c r="E39" s="108">
        <v>9683.81</v>
      </c>
      <c r="F39" s="108">
        <v>2166.52</v>
      </c>
      <c r="G39" s="108">
        <v>17509.05</v>
      </c>
      <c r="H39" s="108"/>
      <c r="I39" s="108">
        <v>2679.81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2634.64</v>
      </c>
      <c r="D41" s="108"/>
      <c r="E41" s="108">
        <v>9678.81</v>
      </c>
      <c r="F41" s="108">
        <v>2164.02</v>
      </c>
      <c r="G41" s="108">
        <v>17484.05</v>
      </c>
      <c r="H41" s="108"/>
      <c r="I41" s="108">
        <v>2677.31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32378.1</v>
      </c>
      <c r="I43" s="108"/>
      <c r="J43" s="108"/>
      <c r="K43" s="108">
        <v>0.5</v>
      </c>
      <c r="L43" s="108">
        <v>34483.33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32428.1</v>
      </c>
      <c r="I45" s="108"/>
      <c r="J45" s="108"/>
      <c r="K45" s="108">
        <v>1</v>
      </c>
      <c r="L45" s="108">
        <v>35483.33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32403.1</v>
      </c>
      <c r="I47" s="105"/>
      <c r="J47" s="105"/>
      <c r="K47" s="105">
        <v>0.75</v>
      </c>
      <c r="L47" s="105">
        <v>34983.33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2184.77</v>
      </c>
    </row>
    <row r="55" spans="2:5" x14ac:dyDescent="0.2">
      <c r="B55" s="96" t="s">
        <v>56</v>
      </c>
      <c r="C55" s="97">
        <v>2178.58</v>
      </c>
    </row>
    <row r="56" spans="2:5" x14ac:dyDescent="0.2">
      <c r="B56" s="96" t="s">
        <v>55</v>
      </c>
      <c r="C56" s="97">
        <v>8537.9699999999993</v>
      </c>
    </row>
    <row r="57" spans="2:5" x14ac:dyDescent="0.2">
      <c r="B57" s="96" t="s">
        <v>54</v>
      </c>
      <c r="C57" s="97">
        <v>1712.91</v>
      </c>
    </row>
    <row r="58" spans="2:5" x14ac:dyDescent="0.2">
      <c r="B58" s="96" t="s">
        <v>53</v>
      </c>
      <c r="C58" s="97">
        <v>13015.96</v>
      </c>
    </row>
    <row r="59" spans="2:5" x14ac:dyDescent="0.2">
      <c r="B59" s="96" t="s">
        <v>52</v>
      </c>
      <c r="C59" s="97">
        <v>28194.21</v>
      </c>
    </row>
    <row r="60" spans="2:5" x14ac:dyDescent="0.2">
      <c r="B60" s="96" t="s">
        <v>51</v>
      </c>
      <c r="C60" s="97">
        <v>2301.56</v>
      </c>
    </row>
    <row r="61" spans="2:5" x14ac:dyDescent="0.2">
      <c r="B61" s="94" t="s">
        <v>50</v>
      </c>
      <c r="C61" s="93">
        <v>2083.94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7254.22</v>
      </c>
      <c r="E65" s="92" t="s">
        <v>46</v>
      </c>
    </row>
    <row r="66" spans="2:9" x14ac:dyDescent="0.2">
      <c r="B66" s="2" t="s">
        <v>45</v>
      </c>
      <c r="D66" s="89">
        <v>7153.27</v>
      </c>
      <c r="E66" s="91" t="s">
        <v>10</v>
      </c>
      <c r="F66" s="87">
        <v>1.3555999999999999</v>
      </c>
    </row>
    <row r="67" spans="2:9" x14ac:dyDescent="0.2">
      <c r="B67" s="2" t="s">
        <v>44</v>
      </c>
      <c r="D67" s="89">
        <v>1455.34</v>
      </c>
      <c r="E67" s="91" t="s">
        <v>43</v>
      </c>
      <c r="F67" s="90">
        <v>144.58000000000001</v>
      </c>
    </row>
    <row r="68" spans="2:9" x14ac:dyDescent="0.2">
      <c r="B68" s="2" t="s">
        <v>42</v>
      </c>
      <c r="D68" s="89">
        <v>1474.18</v>
      </c>
      <c r="E68" s="88" t="s">
        <v>41</v>
      </c>
      <c r="F68" s="87">
        <v>1.1517999999999999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P15" sqref="P1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45810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45810</v>
      </c>
      <c r="C9" s="44">
        <v>2499</v>
      </c>
      <c r="D9" s="43">
        <v>2509</v>
      </c>
      <c r="E9" s="42">
        <f t="shared" ref="E9:E29" si="0">AVERAGE(C9:D9)</f>
        <v>2504</v>
      </c>
      <c r="F9" s="44">
        <v>2499</v>
      </c>
      <c r="G9" s="43">
        <v>2509</v>
      </c>
      <c r="H9" s="42">
        <f t="shared" ref="H9:H29" si="1">AVERAGE(F9:G9)</f>
        <v>2504</v>
      </c>
      <c r="I9" s="44">
        <v>2500</v>
      </c>
      <c r="J9" s="43">
        <v>2510</v>
      </c>
      <c r="K9" s="42">
        <f t="shared" ref="K9:K29" si="2">AVERAGE(I9:J9)</f>
        <v>2505</v>
      </c>
      <c r="L9" s="50">
        <v>2509</v>
      </c>
      <c r="M9" s="49">
        <v>1.3535999999999999</v>
      </c>
      <c r="N9" s="51">
        <v>1.1414</v>
      </c>
      <c r="O9" s="48">
        <v>142.76</v>
      </c>
      <c r="P9" s="41">
        <f>D9/M9</f>
        <v>1853.5756501182034</v>
      </c>
      <c r="Q9" s="41">
        <f>G9/M9</f>
        <v>1853.5756501182034</v>
      </c>
      <c r="R9" s="47">
        <f t="shared" ref="R9:R29" si="3">L9/N9</f>
        <v>2198.1776765375853</v>
      </c>
      <c r="S9" s="46">
        <v>1.3542000000000001</v>
      </c>
    </row>
    <row r="10" spans="1:19" x14ac:dyDescent="0.2">
      <c r="B10" s="45">
        <v>45811</v>
      </c>
      <c r="C10" s="44">
        <v>2499</v>
      </c>
      <c r="D10" s="43">
        <v>2509</v>
      </c>
      <c r="E10" s="42">
        <f t="shared" si="0"/>
        <v>2504</v>
      </c>
      <c r="F10" s="44">
        <v>2499</v>
      </c>
      <c r="G10" s="43">
        <v>2509</v>
      </c>
      <c r="H10" s="42">
        <f t="shared" si="1"/>
        <v>2504</v>
      </c>
      <c r="I10" s="44">
        <v>2500</v>
      </c>
      <c r="J10" s="43">
        <v>2510</v>
      </c>
      <c r="K10" s="42">
        <f t="shared" si="2"/>
        <v>2505</v>
      </c>
      <c r="L10" s="50">
        <v>2509</v>
      </c>
      <c r="M10" s="49">
        <v>1.3504</v>
      </c>
      <c r="N10" s="49">
        <v>1.1391</v>
      </c>
      <c r="O10" s="48">
        <v>143.09</v>
      </c>
      <c r="P10" s="41">
        <f t="shared" ref="P10:P29" si="4">D10/M10</f>
        <v>1857.9680094786729</v>
      </c>
      <c r="Q10" s="41">
        <f t="shared" ref="Q10:Q29" si="5">G10/M10</f>
        <v>1857.9680094786729</v>
      </c>
      <c r="R10" s="47">
        <f t="shared" si="3"/>
        <v>2202.6161004301644</v>
      </c>
      <c r="S10" s="46">
        <v>1.351</v>
      </c>
    </row>
    <row r="11" spans="1:19" x14ac:dyDescent="0.2">
      <c r="B11" s="45">
        <v>45812</v>
      </c>
      <c r="C11" s="44">
        <v>2499</v>
      </c>
      <c r="D11" s="43">
        <v>2509</v>
      </c>
      <c r="E11" s="42">
        <f t="shared" si="0"/>
        <v>2504</v>
      </c>
      <c r="F11" s="44">
        <v>2499</v>
      </c>
      <c r="G11" s="43">
        <v>2509</v>
      </c>
      <c r="H11" s="42">
        <f t="shared" si="1"/>
        <v>2504</v>
      </c>
      <c r="I11" s="44">
        <v>2500</v>
      </c>
      <c r="J11" s="43">
        <v>2510</v>
      </c>
      <c r="K11" s="42">
        <f t="shared" si="2"/>
        <v>2505</v>
      </c>
      <c r="L11" s="50">
        <v>2509</v>
      </c>
      <c r="M11" s="49">
        <v>1.3513999999999999</v>
      </c>
      <c r="N11" s="49">
        <v>1.1378999999999999</v>
      </c>
      <c r="O11" s="48">
        <v>144.27000000000001</v>
      </c>
      <c r="P11" s="41">
        <f t="shared" si="4"/>
        <v>1856.5931626461447</v>
      </c>
      <c r="Q11" s="41">
        <f t="shared" si="5"/>
        <v>1856.5931626461447</v>
      </c>
      <c r="R11" s="47">
        <f t="shared" si="3"/>
        <v>2204.9389225766763</v>
      </c>
      <c r="S11" s="46">
        <v>1.3520000000000001</v>
      </c>
    </row>
    <row r="12" spans="1:19" x14ac:dyDescent="0.2">
      <c r="B12" s="45">
        <v>45813</v>
      </c>
      <c r="C12" s="44">
        <v>2499</v>
      </c>
      <c r="D12" s="43">
        <v>2509</v>
      </c>
      <c r="E12" s="42">
        <f t="shared" si="0"/>
        <v>2504</v>
      </c>
      <c r="F12" s="44">
        <v>2499</v>
      </c>
      <c r="G12" s="43">
        <v>2509</v>
      </c>
      <c r="H12" s="42">
        <f t="shared" si="1"/>
        <v>2504</v>
      </c>
      <c r="I12" s="44">
        <v>2500</v>
      </c>
      <c r="J12" s="43">
        <v>2510</v>
      </c>
      <c r="K12" s="42">
        <f t="shared" si="2"/>
        <v>2505</v>
      </c>
      <c r="L12" s="50">
        <v>2509</v>
      </c>
      <c r="M12" s="49">
        <v>1.357</v>
      </c>
      <c r="N12" s="49">
        <v>1.1426000000000001</v>
      </c>
      <c r="O12" s="48">
        <v>143.27000000000001</v>
      </c>
      <c r="P12" s="41">
        <f t="shared" si="4"/>
        <v>1848.9314664701549</v>
      </c>
      <c r="Q12" s="41">
        <f t="shared" si="5"/>
        <v>1848.9314664701549</v>
      </c>
      <c r="R12" s="47">
        <f t="shared" si="3"/>
        <v>2195.8690705408717</v>
      </c>
      <c r="S12" s="46">
        <v>1.3575999999999999</v>
      </c>
    </row>
    <row r="13" spans="1:19" x14ac:dyDescent="0.2">
      <c r="B13" s="45">
        <v>45814</v>
      </c>
      <c r="C13" s="44">
        <v>2499</v>
      </c>
      <c r="D13" s="43">
        <v>2509</v>
      </c>
      <c r="E13" s="42">
        <f t="shared" si="0"/>
        <v>2504</v>
      </c>
      <c r="F13" s="44">
        <v>2499</v>
      </c>
      <c r="G13" s="43">
        <v>2509</v>
      </c>
      <c r="H13" s="42">
        <f t="shared" si="1"/>
        <v>2504</v>
      </c>
      <c r="I13" s="44">
        <v>2500</v>
      </c>
      <c r="J13" s="43">
        <v>2510</v>
      </c>
      <c r="K13" s="42">
        <f t="shared" si="2"/>
        <v>2505</v>
      </c>
      <c r="L13" s="50">
        <v>2509</v>
      </c>
      <c r="M13" s="49">
        <v>1.3552</v>
      </c>
      <c r="N13" s="49">
        <v>1.1417999999999999</v>
      </c>
      <c r="O13" s="48">
        <v>144.16</v>
      </c>
      <c r="P13" s="41">
        <f t="shared" si="4"/>
        <v>1851.3872491145219</v>
      </c>
      <c r="Q13" s="41">
        <f t="shared" si="5"/>
        <v>1851.3872491145219</v>
      </c>
      <c r="R13" s="47">
        <f t="shared" si="3"/>
        <v>2197.4076020318798</v>
      </c>
      <c r="S13" s="46">
        <v>1.3557999999999999</v>
      </c>
    </row>
    <row r="14" spans="1:19" x14ac:dyDescent="0.2">
      <c r="B14" s="45">
        <v>45817</v>
      </c>
      <c r="C14" s="44">
        <v>2499</v>
      </c>
      <c r="D14" s="43">
        <v>2509</v>
      </c>
      <c r="E14" s="42">
        <f t="shared" si="0"/>
        <v>2504</v>
      </c>
      <c r="F14" s="44">
        <v>2499</v>
      </c>
      <c r="G14" s="43">
        <v>2509</v>
      </c>
      <c r="H14" s="42">
        <f t="shared" si="1"/>
        <v>2504</v>
      </c>
      <c r="I14" s="44">
        <v>2500</v>
      </c>
      <c r="J14" s="43">
        <v>2510</v>
      </c>
      <c r="K14" s="42">
        <f t="shared" si="2"/>
        <v>2505</v>
      </c>
      <c r="L14" s="50">
        <v>2509</v>
      </c>
      <c r="M14" s="49">
        <v>1.3562000000000001</v>
      </c>
      <c r="N14" s="49">
        <v>1.1417999999999999</v>
      </c>
      <c r="O14" s="48">
        <v>144.5</v>
      </c>
      <c r="P14" s="41">
        <f t="shared" si="4"/>
        <v>1850.0221206311753</v>
      </c>
      <c r="Q14" s="41">
        <f t="shared" si="5"/>
        <v>1850.0221206311753</v>
      </c>
      <c r="R14" s="47">
        <f t="shared" si="3"/>
        <v>2197.4076020318798</v>
      </c>
      <c r="S14" s="46">
        <v>1.3569</v>
      </c>
    </row>
    <row r="15" spans="1:19" x14ac:dyDescent="0.2">
      <c r="B15" s="45">
        <v>45818</v>
      </c>
      <c r="C15" s="44">
        <v>2499</v>
      </c>
      <c r="D15" s="43">
        <v>2509</v>
      </c>
      <c r="E15" s="42">
        <f t="shared" si="0"/>
        <v>2504</v>
      </c>
      <c r="F15" s="44">
        <v>2499</v>
      </c>
      <c r="G15" s="43">
        <v>2509</v>
      </c>
      <c r="H15" s="42">
        <f t="shared" si="1"/>
        <v>2504</v>
      </c>
      <c r="I15" s="44">
        <v>2500</v>
      </c>
      <c r="J15" s="43">
        <v>2510</v>
      </c>
      <c r="K15" s="42">
        <f t="shared" si="2"/>
        <v>2505</v>
      </c>
      <c r="L15" s="50">
        <v>2509</v>
      </c>
      <c r="M15" s="49">
        <v>1.3506</v>
      </c>
      <c r="N15" s="49">
        <v>1.143</v>
      </c>
      <c r="O15" s="48">
        <v>144.59</v>
      </c>
      <c r="P15" s="41">
        <f>D15/M15</f>
        <v>1857.6928772397453</v>
      </c>
      <c r="Q15" s="41">
        <f t="shared" si="5"/>
        <v>1857.6928772397453</v>
      </c>
      <c r="R15" s="47">
        <f t="shared" si="3"/>
        <v>2195.1006124234468</v>
      </c>
      <c r="S15" s="46">
        <v>1.3513999999999999</v>
      </c>
    </row>
    <row r="16" spans="1:19" x14ac:dyDescent="0.2">
      <c r="B16" s="45">
        <v>45819</v>
      </c>
      <c r="C16" s="44">
        <v>2499</v>
      </c>
      <c r="D16" s="43">
        <v>2509</v>
      </c>
      <c r="E16" s="42">
        <f t="shared" si="0"/>
        <v>2504</v>
      </c>
      <c r="F16" s="44">
        <v>2499</v>
      </c>
      <c r="G16" s="43">
        <v>2509</v>
      </c>
      <c r="H16" s="42">
        <f t="shared" si="1"/>
        <v>2504</v>
      </c>
      <c r="I16" s="44">
        <v>2500</v>
      </c>
      <c r="J16" s="43">
        <v>2510</v>
      </c>
      <c r="K16" s="42">
        <f t="shared" si="2"/>
        <v>2505</v>
      </c>
      <c r="L16" s="50">
        <v>2509</v>
      </c>
      <c r="M16" s="49">
        <v>1.3494999999999999</v>
      </c>
      <c r="N16" s="49">
        <v>1.1433</v>
      </c>
      <c r="O16" s="48">
        <v>145.29</v>
      </c>
      <c r="P16" s="41">
        <f t="shared" si="4"/>
        <v>1859.207113745832</v>
      </c>
      <c r="Q16" s="41">
        <f t="shared" si="5"/>
        <v>1859.207113745832</v>
      </c>
      <c r="R16" s="47">
        <f t="shared" si="3"/>
        <v>2194.5246217090876</v>
      </c>
      <c r="S16" s="46">
        <v>1.3503000000000001</v>
      </c>
    </row>
    <row r="17" spans="2:19" x14ac:dyDescent="0.2">
      <c r="B17" s="45">
        <v>45820</v>
      </c>
      <c r="C17" s="44">
        <v>2499</v>
      </c>
      <c r="D17" s="43">
        <v>2509</v>
      </c>
      <c r="E17" s="42">
        <f t="shared" si="0"/>
        <v>2504</v>
      </c>
      <c r="F17" s="44">
        <v>2499</v>
      </c>
      <c r="G17" s="43">
        <v>2509</v>
      </c>
      <c r="H17" s="42">
        <f t="shared" si="1"/>
        <v>2504</v>
      </c>
      <c r="I17" s="44">
        <v>2500</v>
      </c>
      <c r="J17" s="43">
        <v>2510</v>
      </c>
      <c r="K17" s="42">
        <f t="shared" si="2"/>
        <v>2505</v>
      </c>
      <c r="L17" s="50">
        <v>2509</v>
      </c>
      <c r="M17" s="49">
        <v>1.359</v>
      </c>
      <c r="N17" s="49">
        <v>1.159</v>
      </c>
      <c r="O17" s="48">
        <v>143.62</v>
      </c>
      <c r="P17" s="41">
        <f t="shared" si="4"/>
        <v>1846.2104488594555</v>
      </c>
      <c r="Q17" s="41">
        <f t="shared" si="5"/>
        <v>1846.2104488594555</v>
      </c>
      <c r="R17" s="47">
        <f t="shared" si="3"/>
        <v>2164.7972389991373</v>
      </c>
      <c r="S17" s="46">
        <v>1.3597999999999999</v>
      </c>
    </row>
    <row r="18" spans="2:19" x14ac:dyDescent="0.2">
      <c r="B18" s="45">
        <v>45821</v>
      </c>
      <c r="C18" s="44">
        <v>2499</v>
      </c>
      <c r="D18" s="43">
        <v>2509</v>
      </c>
      <c r="E18" s="42">
        <f t="shared" si="0"/>
        <v>2504</v>
      </c>
      <c r="F18" s="44">
        <v>2499</v>
      </c>
      <c r="G18" s="43">
        <v>2509</v>
      </c>
      <c r="H18" s="42">
        <f t="shared" si="1"/>
        <v>2504</v>
      </c>
      <c r="I18" s="44">
        <v>2500</v>
      </c>
      <c r="J18" s="43">
        <v>2510</v>
      </c>
      <c r="K18" s="42">
        <f t="shared" si="2"/>
        <v>2505</v>
      </c>
      <c r="L18" s="50">
        <v>2509</v>
      </c>
      <c r="M18" s="49">
        <v>1.3540000000000001</v>
      </c>
      <c r="N18" s="49">
        <v>1.151</v>
      </c>
      <c r="O18" s="48">
        <v>144.13</v>
      </c>
      <c r="P18" s="41">
        <f t="shared" si="4"/>
        <v>1853.0280649926144</v>
      </c>
      <c r="Q18" s="41">
        <f t="shared" si="5"/>
        <v>1853.0280649926144</v>
      </c>
      <c r="R18" s="47">
        <f t="shared" si="3"/>
        <v>2179.8436142484798</v>
      </c>
      <c r="S18" s="46">
        <v>1.3548</v>
      </c>
    </row>
    <row r="19" spans="2:19" x14ac:dyDescent="0.2">
      <c r="B19" s="45">
        <v>45824</v>
      </c>
      <c r="C19" s="44">
        <v>2499</v>
      </c>
      <c r="D19" s="43">
        <v>2509</v>
      </c>
      <c r="E19" s="42">
        <f t="shared" si="0"/>
        <v>2504</v>
      </c>
      <c r="F19" s="44">
        <v>2499</v>
      </c>
      <c r="G19" s="43">
        <v>2509</v>
      </c>
      <c r="H19" s="42">
        <f t="shared" si="1"/>
        <v>2504</v>
      </c>
      <c r="I19" s="44">
        <v>2500</v>
      </c>
      <c r="J19" s="43">
        <v>2510</v>
      </c>
      <c r="K19" s="42">
        <f t="shared" si="2"/>
        <v>2505</v>
      </c>
      <c r="L19" s="50">
        <v>2509</v>
      </c>
      <c r="M19" s="49">
        <v>1.3575999999999999</v>
      </c>
      <c r="N19" s="49">
        <v>1.1574</v>
      </c>
      <c r="O19" s="48">
        <v>144.12</v>
      </c>
      <c r="P19" s="41">
        <f t="shared" si="4"/>
        <v>1848.114319387154</v>
      </c>
      <c r="Q19" s="41">
        <f t="shared" si="5"/>
        <v>1848.114319387154</v>
      </c>
      <c r="R19" s="47">
        <f t="shared" si="3"/>
        <v>2167.7898738551926</v>
      </c>
      <c r="S19" s="46">
        <v>1.3584000000000001</v>
      </c>
    </row>
    <row r="20" spans="2:19" x14ac:dyDescent="0.2">
      <c r="B20" s="45">
        <v>45825</v>
      </c>
      <c r="C20" s="44">
        <v>2499</v>
      </c>
      <c r="D20" s="43">
        <v>2509</v>
      </c>
      <c r="E20" s="42">
        <f t="shared" si="0"/>
        <v>2504</v>
      </c>
      <c r="F20" s="44">
        <v>2499</v>
      </c>
      <c r="G20" s="43">
        <v>2509</v>
      </c>
      <c r="H20" s="42">
        <f t="shared" si="1"/>
        <v>2504</v>
      </c>
      <c r="I20" s="44">
        <v>2500</v>
      </c>
      <c r="J20" s="43">
        <v>2510</v>
      </c>
      <c r="K20" s="42">
        <f t="shared" si="2"/>
        <v>2505</v>
      </c>
      <c r="L20" s="50">
        <v>2509</v>
      </c>
      <c r="M20" s="49">
        <v>1.3562000000000001</v>
      </c>
      <c r="N20" s="49">
        <v>1.1561999999999999</v>
      </c>
      <c r="O20" s="48">
        <v>144.62</v>
      </c>
      <c r="P20" s="41">
        <f t="shared" si="4"/>
        <v>1850.0221206311753</v>
      </c>
      <c r="Q20" s="41">
        <f t="shared" si="5"/>
        <v>1850.0221206311753</v>
      </c>
      <c r="R20" s="47">
        <f t="shared" si="3"/>
        <v>2170.0397855042384</v>
      </c>
      <c r="S20" s="46">
        <v>1.357</v>
      </c>
    </row>
    <row r="21" spans="2:19" x14ac:dyDescent="0.2">
      <c r="B21" s="45">
        <v>45826</v>
      </c>
      <c r="C21" s="44">
        <v>2499</v>
      </c>
      <c r="D21" s="43">
        <v>2509</v>
      </c>
      <c r="E21" s="42">
        <f t="shared" si="0"/>
        <v>2504</v>
      </c>
      <c r="F21" s="44">
        <v>2499</v>
      </c>
      <c r="G21" s="43">
        <v>2509</v>
      </c>
      <c r="H21" s="42">
        <f t="shared" si="1"/>
        <v>2504</v>
      </c>
      <c r="I21" s="44">
        <v>2500</v>
      </c>
      <c r="J21" s="43">
        <v>2510</v>
      </c>
      <c r="K21" s="42">
        <f t="shared" si="2"/>
        <v>2505</v>
      </c>
      <c r="L21" s="50">
        <v>2509</v>
      </c>
      <c r="M21" s="49">
        <v>1.3452</v>
      </c>
      <c r="N21" s="49">
        <v>1.1508</v>
      </c>
      <c r="O21" s="48">
        <v>144.85</v>
      </c>
      <c r="P21" s="41">
        <f t="shared" si="4"/>
        <v>1865.1501635444545</v>
      </c>
      <c r="Q21" s="41">
        <f t="shared" si="5"/>
        <v>1865.1501635444545</v>
      </c>
      <c r="R21" s="47">
        <f t="shared" si="3"/>
        <v>2180.2224539450817</v>
      </c>
      <c r="S21" s="46">
        <v>1.3460000000000001</v>
      </c>
    </row>
    <row r="22" spans="2:19" x14ac:dyDescent="0.2">
      <c r="B22" s="45">
        <v>45827</v>
      </c>
      <c r="C22" s="44">
        <v>2499</v>
      </c>
      <c r="D22" s="43">
        <v>2509</v>
      </c>
      <c r="E22" s="42">
        <f t="shared" si="0"/>
        <v>2504</v>
      </c>
      <c r="F22" s="44">
        <v>2499</v>
      </c>
      <c r="G22" s="43">
        <v>2509</v>
      </c>
      <c r="H22" s="42">
        <f t="shared" si="1"/>
        <v>2504</v>
      </c>
      <c r="I22" s="44">
        <v>2500</v>
      </c>
      <c r="J22" s="43">
        <v>2510</v>
      </c>
      <c r="K22" s="42">
        <f t="shared" si="2"/>
        <v>2505</v>
      </c>
      <c r="L22" s="50">
        <v>2509</v>
      </c>
      <c r="M22" s="49">
        <v>1.3448</v>
      </c>
      <c r="N22" s="49">
        <v>1.1480999999999999</v>
      </c>
      <c r="O22" s="48">
        <v>145.66999999999999</v>
      </c>
      <c r="P22" s="41">
        <f t="shared" si="4"/>
        <v>1865.7049375371803</v>
      </c>
      <c r="Q22" s="41">
        <f t="shared" si="5"/>
        <v>1865.7049375371803</v>
      </c>
      <c r="R22" s="47">
        <f t="shared" si="3"/>
        <v>2185.3497082135705</v>
      </c>
      <c r="S22" s="46">
        <v>1.3455999999999999</v>
      </c>
    </row>
    <row r="23" spans="2:19" x14ac:dyDescent="0.2">
      <c r="B23" s="45">
        <v>45828</v>
      </c>
      <c r="C23" s="44">
        <v>2499</v>
      </c>
      <c r="D23" s="43">
        <v>2509</v>
      </c>
      <c r="E23" s="42">
        <f t="shared" si="0"/>
        <v>2504</v>
      </c>
      <c r="F23" s="44">
        <v>2499</v>
      </c>
      <c r="G23" s="43">
        <v>2509</v>
      </c>
      <c r="H23" s="42">
        <f t="shared" si="1"/>
        <v>2504</v>
      </c>
      <c r="I23" s="44">
        <v>2500</v>
      </c>
      <c r="J23" s="43">
        <v>2510</v>
      </c>
      <c r="K23" s="42">
        <f t="shared" si="2"/>
        <v>2505</v>
      </c>
      <c r="L23" s="50">
        <v>2509</v>
      </c>
      <c r="M23" s="49">
        <v>1.3498000000000001</v>
      </c>
      <c r="N23" s="49">
        <v>1.1520999999999999</v>
      </c>
      <c r="O23" s="48">
        <v>145.6</v>
      </c>
      <c r="P23" s="41">
        <f t="shared" si="4"/>
        <v>1858.7938953919097</v>
      </c>
      <c r="Q23" s="41">
        <f t="shared" si="5"/>
        <v>1858.7938953919097</v>
      </c>
      <c r="R23" s="47">
        <f t="shared" si="3"/>
        <v>2177.7623470184881</v>
      </c>
      <c r="S23" s="46">
        <v>1.3506</v>
      </c>
    </row>
    <row r="24" spans="2:19" x14ac:dyDescent="0.2">
      <c r="B24" s="45">
        <v>45831</v>
      </c>
      <c r="C24" s="44">
        <v>2499</v>
      </c>
      <c r="D24" s="43">
        <v>2509</v>
      </c>
      <c r="E24" s="42">
        <f t="shared" si="0"/>
        <v>2504</v>
      </c>
      <c r="F24" s="44">
        <v>2499</v>
      </c>
      <c r="G24" s="43">
        <v>2509</v>
      </c>
      <c r="H24" s="42">
        <f t="shared" si="1"/>
        <v>2504</v>
      </c>
      <c r="I24" s="44">
        <v>2500</v>
      </c>
      <c r="J24" s="43">
        <v>2510</v>
      </c>
      <c r="K24" s="42">
        <f t="shared" si="2"/>
        <v>2505</v>
      </c>
      <c r="L24" s="50">
        <v>2509</v>
      </c>
      <c r="M24" s="49">
        <v>1.3394999999999999</v>
      </c>
      <c r="N24" s="49">
        <v>1.1473</v>
      </c>
      <c r="O24" s="48">
        <v>147.59</v>
      </c>
      <c r="P24" s="41">
        <f t="shared" si="4"/>
        <v>1873.0869727510267</v>
      </c>
      <c r="Q24" s="41">
        <f t="shared" si="5"/>
        <v>1873.0869727510267</v>
      </c>
      <c r="R24" s="47">
        <f t="shared" si="3"/>
        <v>2186.8735291554085</v>
      </c>
      <c r="S24" s="46">
        <v>1.3403</v>
      </c>
    </row>
    <row r="25" spans="2:19" x14ac:dyDescent="0.2">
      <c r="B25" s="45">
        <v>45832</v>
      </c>
      <c r="C25" s="44">
        <v>2499</v>
      </c>
      <c r="D25" s="43">
        <v>2509</v>
      </c>
      <c r="E25" s="42">
        <f t="shared" si="0"/>
        <v>2504</v>
      </c>
      <c r="F25" s="44">
        <v>2499</v>
      </c>
      <c r="G25" s="43">
        <v>2509</v>
      </c>
      <c r="H25" s="42">
        <f t="shared" si="1"/>
        <v>2504</v>
      </c>
      <c r="I25" s="44">
        <v>2500</v>
      </c>
      <c r="J25" s="43">
        <v>2510</v>
      </c>
      <c r="K25" s="42">
        <f t="shared" si="2"/>
        <v>2505</v>
      </c>
      <c r="L25" s="50">
        <v>2509</v>
      </c>
      <c r="M25" s="49">
        <v>1.3613999999999999</v>
      </c>
      <c r="N25" s="49">
        <v>1.1609</v>
      </c>
      <c r="O25" s="48">
        <v>144.97</v>
      </c>
      <c r="P25" s="41">
        <f t="shared" si="4"/>
        <v>1842.9557808138682</v>
      </c>
      <c r="Q25" s="41">
        <f t="shared" si="5"/>
        <v>1842.9557808138682</v>
      </c>
      <c r="R25" s="47">
        <f t="shared" si="3"/>
        <v>2161.2541993281075</v>
      </c>
      <c r="S25" s="46">
        <v>1.3622000000000001</v>
      </c>
    </row>
    <row r="26" spans="2:19" x14ac:dyDescent="0.2">
      <c r="B26" s="45">
        <v>45833</v>
      </c>
      <c r="C26" s="44">
        <v>2499</v>
      </c>
      <c r="D26" s="43">
        <v>2509</v>
      </c>
      <c r="E26" s="42">
        <f t="shared" si="0"/>
        <v>2504</v>
      </c>
      <c r="F26" s="44">
        <v>2499</v>
      </c>
      <c r="G26" s="43">
        <v>2509</v>
      </c>
      <c r="H26" s="42">
        <f t="shared" si="1"/>
        <v>2504</v>
      </c>
      <c r="I26" s="44">
        <v>2500</v>
      </c>
      <c r="J26" s="43">
        <v>2510</v>
      </c>
      <c r="K26" s="42">
        <f t="shared" si="2"/>
        <v>2505</v>
      </c>
      <c r="L26" s="50">
        <v>2509</v>
      </c>
      <c r="M26" s="49">
        <v>1.3607</v>
      </c>
      <c r="N26" s="49">
        <v>1.1599999999999999</v>
      </c>
      <c r="O26" s="48">
        <v>145.76</v>
      </c>
      <c r="P26" s="41">
        <f t="shared" si="4"/>
        <v>1843.9038730065408</v>
      </c>
      <c r="Q26" s="41">
        <f t="shared" si="5"/>
        <v>1843.9038730065408</v>
      </c>
      <c r="R26" s="47">
        <f t="shared" si="3"/>
        <v>2162.9310344827586</v>
      </c>
      <c r="S26" s="46">
        <v>1.3614999999999999</v>
      </c>
    </row>
    <row r="27" spans="2:19" x14ac:dyDescent="0.2">
      <c r="B27" s="45">
        <v>45834</v>
      </c>
      <c r="C27" s="44">
        <v>2499</v>
      </c>
      <c r="D27" s="43">
        <v>2509</v>
      </c>
      <c r="E27" s="42">
        <f t="shared" si="0"/>
        <v>2504</v>
      </c>
      <c r="F27" s="44">
        <v>2499</v>
      </c>
      <c r="G27" s="43">
        <v>2509</v>
      </c>
      <c r="H27" s="42">
        <f t="shared" si="1"/>
        <v>2504</v>
      </c>
      <c r="I27" s="44">
        <v>2500</v>
      </c>
      <c r="J27" s="43">
        <v>2510</v>
      </c>
      <c r="K27" s="42">
        <f t="shared" si="2"/>
        <v>2505</v>
      </c>
      <c r="L27" s="50">
        <v>2509</v>
      </c>
      <c r="M27" s="49">
        <v>1.3708</v>
      </c>
      <c r="N27" s="49">
        <v>1.1695</v>
      </c>
      <c r="O27" s="48">
        <v>144.38999999999999</v>
      </c>
      <c r="P27" s="41">
        <f t="shared" si="4"/>
        <v>1830.3180624452873</v>
      </c>
      <c r="Q27" s="41">
        <f t="shared" si="5"/>
        <v>1830.3180624452873</v>
      </c>
      <c r="R27" s="47">
        <f t="shared" si="3"/>
        <v>2145.3612654980761</v>
      </c>
      <c r="S27" s="46">
        <v>1.3714999999999999</v>
      </c>
    </row>
    <row r="28" spans="2:19" x14ac:dyDescent="0.2">
      <c r="B28" s="45">
        <v>45835</v>
      </c>
      <c r="C28" s="44">
        <v>2499</v>
      </c>
      <c r="D28" s="43">
        <v>2509</v>
      </c>
      <c r="E28" s="42">
        <f t="shared" si="0"/>
        <v>2504</v>
      </c>
      <c r="F28" s="44">
        <v>2499</v>
      </c>
      <c r="G28" s="43">
        <v>2509</v>
      </c>
      <c r="H28" s="42">
        <f t="shared" si="1"/>
        <v>2504</v>
      </c>
      <c r="I28" s="44">
        <v>2500</v>
      </c>
      <c r="J28" s="43">
        <v>2510</v>
      </c>
      <c r="K28" s="42">
        <f t="shared" si="2"/>
        <v>2505</v>
      </c>
      <c r="L28" s="50">
        <v>2509</v>
      </c>
      <c r="M28" s="49">
        <v>1.3737999999999999</v>
      </c>
      <c r="N28" s="49">
        <v>1.1715</v>
      </c>
      <c r="O28" s="48">
        <v>144.5</v>
      </c>
      <c r="P28" s="41">
        <f t="shared" si="4"/>
        <v>1826.3211530062601</v>
      </c>
      <c r="Q28" s="41">
        <f t="shared" si="5"/>
        <v>1826.3211530062601</v>
      </c>
      <c r="R28" s="47">
        <f t="shared" si="3"/>
        <v>2141.6986769099444</v>
      </c>
      <c r="S28" s="46">
        <v>1.3746</v>
      </c>
    </row>
    <row r="29" spans="2:19" x14ac:dyDescent="0.2">
      <c r="B29" s="45">
        <v>45838</v>
      </c>
      <c r="C29" s="44">
        <v>2499</v>
      </c>
      <c r="D29" s="43">
        <v>2509</v>
      </c>
      <c r="E29" s="42">
        <f t="shared" si="0"/>
        <v>2504</v>
      </c>
      <c r="F29" s="44">
        <v>2499</v>
      </c>
      <c r="G29" s="43">
        <v>2509</v>
      </c>
      <c r="H29" s="42">
        <f t="shared" si="1"/>
        <v>2504</v>
      </c>
      <c r="I29" s="44">
        <v>2500</v>
      </c>
      <c r="J29" s="43">
        <v>2510</v>
      </c>
      <c r="K29" s="42">
        <f t="shared" si="2"/>
        <v>2505</v>
      </c>
      <c r="L29" s="50">
        <v>2509</v>
      </c>
      <c r="M29" s="49">
        <v>1.3706</v>
      </c>
      <c r="N29" s="49">
        <v>1.1722999999999999</v>
      </c>
      <c r="O29" s="48">
        <v>144.34</v>
      </c>
      <c r="P29" s="41">
        <f t="shared" si="4"/>
        <v>1830.5851451918868</v>
      </c>
      <c r="Q29" s="41">
        <f t="shared" si="5"/>
        <v>1830.5851451918868</v>
      </c>
      <c r="R29" s="47">
        <f t="shared" si="3"/>
        <v>2140.237140663653</v>
      </c>
      <c r="S29" s="46">
        <v>1.3714</v>
      </c>
    </row>
    <row r="30" spans="2:19" x14ac:dyDescent="0.2">
      <c r="B30" s="40" t="s">
        <v>11</v>
      </c>
      <c r="C30" s="39">
        <f>ROUND(AVERAGE(C9:C29),2)</f>
        <v>2499</v>
      </c>
      <c r="D30" s="38">
        <f>ROUND(AVERAGE(D9:D29),2)</f>
        <v>2509</v>
      </c>
      <c r="E30" s="37">
        <f>ROUND(AVERAGE(C30:D30),2)</f>
        <v>2504</v>
      </c>
      <c r="F30" s="39">
        <f>ROUND(AVERAGE(F9:F29),2)</f>
        <v>2499</v>
      </c>
      <c r="G30" s="38">
        <f>ROUND(AVERAGE(G9:G29),2)</f>
        <v>2509</v>
      </c>
      <c r="H30" s="37">
        <f>ROUND(AVERAGE(F30:G30),2)</f>
        <v>2504</v>
      </c>
      <c r="I30" s="39">
        <f>ROUND(AVERAGE(I9:I29),2)</f>
        <v>2500</v>
      </c>
      <c r="J30" s="38">
        <f>ROUND(AVERAGE(J9:J29),2)</f>
        <v>2510</v>
      </c>
      <c r="K30" s="37">
        <f>ROUND(AVERAGE(I30:J30),2)</f>
        <v>2505</v>
      </c>
      <c r="L30" s="36">
        <f>ROUND(AVERAGE(L9:L29),2)</f>
        <v>2509</v>
      </c>
      <c r="M30" s="35">
        <f>ROUND(AVERAGE(M9:M29),4)</f>
        <v>1.3555999999999999</v>
      </c>
      <c r="N30" s="34">
        <f>ROUND(AVERAGE(N9:N29),4)</f>
        <v>1.1517999999999999</v>
      </c>
      <c r="O30" s="167">
        <f>ROUND(AVERAGE(O9:O29),2)</f>
        <v>144.58000000000001</v>
      </c>
      <c r="P30" s="33">
        <f>AVERAGE(P9:P29)</f>
        <v>1850.9320279525364</v>
      </c>
      <c r="Q30" s="33">
        <f>AVERAGE(Q9:Q29)</f>
        <v>1850.9320279525364</v>
      </c>
      <c r="R30" s="33">
        <f>AVERAGE(R9:R29)</f>
        <v>2178.5810988620819</v>
      </c>
      <c r="S30" s="32">
        <f>AVERAGE(S9:S29)</f>
        <v>1.3563285714285715</v>
      </c>
    </row>
    <row r="31" spans="2:19" x14ac:dyDescent="0.2">
      <c r="B31" s="31" t="s">
        <v>12</v>
      </c>
      <c r="C31" s="30">
        <f t="shared" ref="C31:S31" si="6">MAX(C9:C29)</f>
        <v>2499</v>
      </c>
      <c r="D31" s="29">
        <f t="shared" si="6"/>
        <v>2509</v>
      </c>
      <c r="E31" s="28">
        <f t="shared" si="6"/>
        <v>2504</v>
      </c>
      <c r="F31" s="30">
        <f t="shared" si="6"/>
        <v>2499</v>
      </c>
      <c r="G31" s="29">
        <f t="shared" si="6"/>
        <v>2509</v>
      </c>
      <c r="H31" s="28">
        <f t="shared" si="6"/>
        <v>2504</v>
      </c>
      <c r="I31" s="30">
        <f t="shared" si="6"/>
        <v>2500</v>
      </c>
      <c r="J31" s="29">
        <f t="shared" si="6"/>
        <v>2510</v>
      </c>
      <c r="K31" s="28">
        <f t="shared" si="6"/>
        <v>2505</v>
      </c>
      <c r="L31" s="27">
        <f t="shared" si="6"/>
        <v>2509</v>
      </c>
      <c r="M31" s="26">
        <f t="shared" si="6"/>
        <v>1.3737999999999999</v>
      </c>
      <c r="N31" s="25">
        <f t="shared" si="6"/>
        <v>1.1722999999999999</v>
      </c>
      <c r="O31" s="24">
        <f t="shared" si="6"/>
        <v>147.59</v>
      </c>
      <c r="P31" s="23">
        <f t="shared" si="6"/>
        <v>1873.0869727510267</v>
      </c>
      <c r="Q31" s="23">
        <f t="shared" si="6"/>
        <v>1873.0869727510267</v>
      </c>
      <c r="R31" s="23">
        <f t="shared" si="6"/>
        <v>2204.9389225766763</v>
      </c>
      <c r="S31" s="22">
        <f t="shared" si="6"/>
        <v>1.3746</v>
      </c>
    </row>
    <row r="32" spans="2:19" ht="13.5" thickBot="1" x14ac:dyDescent="0.25">
      <c r="B32" s="21" t="s">
        <v>13</v>
      </c>
      <c r="C32" s="20">
        <f t="shared" ref="C32:S32" si="7">MIN(C9:C29)</f>
        <v>2499</v>
      </c>
      <c r="D32" s="19">
        <f t="shared" si="7"/>
        <v>2509</v>
      </c>
      <c r="E32" s="18">
        <f t="shared" si="7"/>
        <v>2504</v>
      </c>
      <c r="F32" s="20">
        <f t="shared" si="7"/>
        <v>2499</v>
      </c>
      <c r="G32" s="19">
        <f t="shared" si="7"/>
        <v>2509</v>
      </c>
      <c r="H32" s="18">
        <f t="shared" si="7"/>
        <v>2504</v>
      </c>
      <c r="I32" s="20">
        <f t="shared" si="7"/>
        <v>2500</v>
      </c>
      <c r="J32" s="19">
        <f t="shared" si="7"/>
        <v>2510</v>
      </c>
      <c r="K32" s="18">
        <f t="shared" si="7"/>
        <v>2505</v>
      </c>
      <c r="L32" s="17">
        <f t="shared" si="7"/>
        <v>2509</v>
      </c>
      <c r="M32" s="16">
        <f t="shared" si="7"/>
        <v>1.3394999999999999</v>
      </c>
      <c r="N32" s="15">
        <f t="shared" si="7"/>
        <v>1.1378999999999999</v>
      </c>
      <c r="O32" s="14">
        <f t="shared" si="7"/>
        <v>142.76</v>
      </c>
      <c r="P32" s="13">
        <f t="shared" si="7"/>
        <v>1826.3211530062601</v>
      </c>
      <c r="Q32" s="13">
        <f t="shared" si="7"/>
        <v>1826.3211530062601</v>
      </c>
      <c r="R32" s="13">
        <f t="shared" si="7"/>
        <v>2140.237140663653</v>
      </c>
      <c r="S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M42" sqref="M4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45810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45810</v>
      </c>
      <c r="C9" s="44">
        <v>2390</v>
      </c>
      <c r="D9" s="43">
        <v>2400</v>
      </c>
      <c r="E9" s="42">
        <f t="shared" ref="E9:E29" si="0">AVERAGE(C9:D9)</f>
        <v>2395</v>
      </c>
      <c r="F9" s="44">
        <v>2390</v>
      </c>
      <c r="G9" s="43">
        <v>2400</v>
      </c>
      <c r="H9" s="42">
        <f t="shared" ref="H9:H29" si="1">AVERAGE(F9:G9)</f>
        <v>2395</v>
      </c>
      <c r="I9" s="44">
        <v>2390</v>
      </c>
      <c r="J9" s="43">
        <v>2400</v>
      </c>
      <c r="K9" s="42">
        <f t="shared" ref="K9:K29" si="2">AVERAGE(I9:J9)</f>
        <v>2395</v>
      </c>
      <c r="L9" s="50">
        <v>2400</v>
      </c>
      <c r="M9" s="49">
        <v>1.3535999999999999</v>
      </c>
      <c r="N9" s="51">
        <v>1.1414</v>
      </c>
      <c r="O9" s="48">
        <v>142.76</v>
      </c>
      <c r="P9" s="41">
        <f t="shared" ref="P9:P29" si="3">D9/M9</f>
        <v>1773.049645390071</v>
      </c>
      <c r="Q9" s="41">
        <f t="shared" ref="Q9:Q29" si="4">G9/M9</f>
        <v>1773.049645390071</v>
      </c>
      <c r="R9" s="47">
        <f t="shared" ref="R9:R29" si="5">L9/N9</f>
        <v>2102.6809181706676</v>
      </c>
      <c r="S9" s="46">
        <v>1.3542000000000001</v>
      </c>
    </row>
    <row r="10" spans="1:19" x14ac:dyDescent="0.2">
      <c r="B10" s="45">
        <v>45811</v>
      </c>
      <c r="C10" s="44">
        <v>2390</v>
      </c>
      <c r="D10" s="43">
        <v>2400</v>
      </c>
      <c r="E10" s="42">
        <f t="shared" si="0"/>
        <v>2395</v>
      </c>
      <c r="F10" s="44">
        <v>2390</v>
      </c>
      <c r="G10" s="43">
        <v>2400</v>
      </c>
      <c r="H10" s="42">
        <f t="shared" si="1"/>
        <v>2395</v>
      </c>
      <c r="I10" s="44">
        <v>2390</v>
      </c>
      <c r="J10" s="43">
        <v>2400</v>
      </c>
      <c r="K10" s="42">
        <f t="shared" si="2"/>
        <v>2395</v>
      </c>
      <c r="L10" s="50">
        <v>2400</v>
      </c>
      <c r="M10" s="49">
        <v>1.3504</v>
      </c>
      <c r="N10" s="49">
        <v>1.1391</v>
      </c>
      <c r="O10" s="48">
        <v>143.09</v>
      </c>
      <c r="P10" s="41">
        <f t="shared" si="3"/>
        <v>1777.2511848341233</v>
      </c>
      <c r="Q10" s="41">
        <f t="shared" si="4"/>
        <v>1777.2511848341233</v>
      </c>
      <c r="R10" s="47">
        <f t="shared" si="5"/>
        <v>2106.9265209375822</v>
      </c>
      <c r="S10" s="46">
        <v>1.351</v>
      </c>
    </row>
    <row r="11" spans="1:19" x14ac:dyDescent="0.2">
      <c r="B11" s="45">
        <v>45812</v>
      </c>
      <c r="C11" s="44">
        <v>2390</v>
      </c>
      <c r="D11" s="43">
        <v>2400</v>
      </c>
      <c r="E11" s="42">
        <f t="shared" si="0"/>
        <v>2395</v>
      </c>
      <c r="F11" s="44">
        <v>2390</v>
      </c>
      <c r="G11" s="43">
        <v>2400</v>
      </c>
      <c r="H11" s="42">
        <f t="shared" si="1"/>
        <v>2395</v>
      </c>
      <c r="I11" s="44">
        <v>2390</v>
      </c>
      <c r="J11" s="43">
        <v>2400</v>
      </c>
      <c r="K11" s="42">
        <f t="shared" si="2"/>
        <v>2395</v>
      </c>
      <c r="L11" s="50">
        <v>2400</v>
      </c>
      <c r="M11" s="49">
        <v>1.3513999999999999</v>
      </c>
      <c r="N11" s="49">
        <v>1.1378999999999999</v>
      </c>
      <c r="O11" s="48">
        <v>144.27000000000001</v>
      </c>
      <c r="P11" s="41">
        <f t="shared" si="3"/>
        <v>1775.9360663016132</v>
      </c>
      <c r="Q11" s="41">
        <f t="shared" si="4"/>
        <v>1775.9360663016132</v>
      </c>
      <c r="R11" s="47">
        <f t="shared" si="5"/>
        <v>2109.1484313208543</v>
      </c>
      <c r="S11" s="46">
        <v>1.3520000000000001</v>
      </c>
    </row>
    <row r="12" spans="1:19" x14ac:dyDescent="0.2">
      <c r="B12" s="45">
        <v>45813</v>
      </c>
      <c r="C12" s="44">
        <v>2390</v>
      </c>
      <c r="D12" s="43">
        <v>2400</v>
      </c>
      <c r="E12" s="42">
        <f t="shared" si="0"/>
        <v>2395</v>
      </c>
      <c r="F12" s="44">
        <v>2390</v>
      </c>
      <c r="G12" s="43">
        <v>2400</v>
      </c>
      <c r="H12" s="42">
        <f t="shared" si="1"/>
        <v>2395</v>
      </c>
      <c r="I12" s="44">
        <v>2390</v>
      </c>
      <c r="J12" s="43">
        <v>2400</v>
      </c>
      <c r="K12" s="42">
        <f t="shared" si="2"/>
        <v>2395</v>
      </c>
      <c r="L12" s="50">
        <v>2400</v>
      </c>
      <c r="M12" s="49">
        <v>1.357</v>
      </c>
      <c r="N12" s="49">
        <v>1.1426000000000001</v>
      </c>
      <c r="O12" s="48">
        <v>143.27000000000001</v>
      </c>
      <c r="P12" s="41">
        <f t="shared" si="3"/>
        <v>1768.6072218128224</v>
      </c>
      <c r="Q12" s="41">
        <f t="shared" si="4"/>
        <v>1768.6072218128224</v>
      </c>
      <c r="R12" s="47">
        <f t="shared" si="5"/>
        <v>2100.4726063364255</v>
      </c>
      <c r="S12" s="46">
        <v>1.3575999999999999</v>
      </c>
    </row>
    <row r="13" spans="1:19" x14ac:dyDescent="0.2">
      <c r="B13" s="45">
        <v>45814</v>
      </c>
      <c r="C13" s="44">
        <v>2390</v>
      </c>
      <c r="D13" s="43">
        <v>2400</v>
      </c>
      <c r="E13" s="42">
        <f t="shared" si="0"/>
        <v>2395</v>
      </c>
      <c r="F13" s="44">
        <v>2390</v>
      </c>
      <c r="G13" s="43">
        <v>2400</v>
      </c>
      <c r="H13" s="42">
        <f t="shared" si="1"/>
        <v>2395</v>
      </c>
      <c r="I13" s="44">
        <v>2390</v>
      </c>
      <c r="J13" s="43">
        <v>2400</v>
      </c>
      <c r="K13" s="42">
        <f t="shared" si="2"/>
        <v>2395</v>
      </c>
      <c r="L13" s="50">
        <v>2400</v>
      </c>
      <c r="M13" s="49">
        <v>1.3552</v>
      </c>
      <c r="N13" s="49">
        <v>1.1417999999999999</v>
      </c>
      <c r="O13" s="48">
        <v>144.16</v>
      </c>
      <c r="P13" s="41">
        <f t="shared" si="3"/>
        <v>1770.956316410862</v>
      </c>
      <c r="Q13" s="41">
        <f t="shared" si="4"/>
        <v>1770.956316410862</v>
      </c>
      <c r="R13" s="47">
        <f t="shared" si="5"/>
        <v>2101.9442984760904</v>
      </c>
      <c r="S13" s="46">
        <v>1.3557999999999999</v>
      </c>
    </row>
    <row r="14" spans="1:19" x14ac:dyDescent="0.2">
      <c r="B14" s="45">
        <v>45817</v>
      </c>
      <c r="C14" s="44">
        <v>2390</v>
      </c>
      <c r="D14" s="43">
        <v>2400</v>
      </c>
      <c r="E14" s="42">
        <f t="shared" si="0"/>
        <v>2395</v>
      </c>
      <c r="F14" s="44">
        <v>2390</v>
      </c>
      <c r="G14" s="43">
        <v>2400</v>
      </c>
      <c r="H14" s="42">
        <f t="shared" si="1"/>
        <v>2395</v>
      </c>
      <c r="I14" s="44">
        <v>2390</v>
      </c>
      <c r="J14" s="43">
        <v>2400</v>
      </c>
      <c r="K14" s="42">
        <f t="shared" si="2"/>
        <v>2395</v>
      </c>
      <c r="L14" s="50">
        <v>2400</v>
      </c>
      <c r="M14" s="49">
        <v>1.3562000000000001</v>
      </c>
      <c r="N14" s="49">
        <v>1.1417999999999999</v>
      </c>
      <c r="O14" s="48">
        <v>144.5</v>
      </c>
      <c r="P14" s="41">
        <f t="shared" si="3"/>
        <v>1769.6504940274294</v>
      </c>
      <c r="Q14" s="41">
        <f t="shared" si="4"/>
        <v>1769.6504940274294</v>
      </c>
      <c r="R14" s="47">
        <f t="shared" si="5"/>
        <v>2101.9442984760904</v>
      </c>
      <c r="S14" s="46">
        <v>1.3569</v>
      </c>
    </row>
    <row r="15" spans="1:19" x14ac:dyDescent="0.2">
      <c r="B15" s="45">
        <v>45818</v>
      </c>
      <c r="C15" s="44">
        <v>2390</v>
      </c>
      <c r="D15" s="43">
        <v>2400</v>
      </c>
      <c r="E15" s="42">
        <f t="shared" si="0"/>
        <v>2395</v>
      </c>
      <c r="F15" s="44">
        <v>2390</v>
      </c>
      <c r="G15" s="43">
        <v>2400</v>
      </c>
      <c r="H15" s="42">
        <f t="shared" si="1"/>
        <v>2395</v>
      </c>
      <c r="I15" s="44">
        <v>2390</v>
      </c>
      <c r="J15" s="43">
        <v>2400</v>
      </c>
      <c r="K15" s="42">
        <f t="shared" si="2"/>
        <v>2395</v>
      </c>
      <c r="L15" s="50">
        <v>2400</v>
      </c>
      <c r="M15" s="49">
        <v>1.3506</v>
      </c>
      <c r="N15" s="49">
        <v>1.143</v>
      </c>
      <c r="O15" s="48">
        <v>144.59</v>
      </c>
      <c r="P15" s="41">
        <f t="shared" si="3"/>
        <v>1776.9880053309639</v>
      </c>
      <c r="Q15" s="41">
        <f t="shared" si="4"/>
        <v>1776.9880053309639</v>
      </c>
      <c r="R15" s="47">
        <f t="shared" si="5"/>
        <v>2099.737532808399</v>
      </c>
      <c r="S15" s="46">
        <v>1.3513999999999999</v>
      </c>
    </row>
    <row r="16" spans="1:19" x14ac:dyDescent="0.2">
      <c r="B16" s="45">
        <v>45819</v>
      </c>
      <c r="C16" s="44">
        <v>2390</v>
      </c>
      <c r="D16" s="43">
        <v>2400</v>
      </c>
      <c r="E16" s="42">
        <f t="shared" si="0"/>
        <v>2395</v>
      </c>
      <c r="F16" s="44">
        <v>2390</v>
      </c>
      <c r="G16" s="43">
        <v>2400</v>
      </c>
      <c r="H16" s="42">
        <f t="shared" si="1"/>
        <v>2395</v>
      </c>
      <c r="I16" s="44">
        <v>2390</v>
      </c>
      <c r="J16" s="43">
        <v>2400</v>
      </c>
      <c r="K16" s="42">
        <f t="shared" si="2"/>
        <v>2395</v>
      </c>
      <c r="L16" s="50">
        <v>2400</v>
      </c>
      <c r="M16" s="49">
        <v>1.3494999999999999</v>
      </c>
      <c r="N16" s="49">
        <v>1.1433</v>
      </c>
      <c r="O16" s="48">
        <v>145.29</v>
      </c>
      <c r="P16" s="41">
        <f t="shared" si="3"/>
        <v>1778.4364579473881</v>
      </c>
      <c r="Q16" s="41">
        <f t="shared" si="4"/>
        <v>1778.4364579473881</v>
      </c>
      <c r="R16" s="47">
        <f t="shared" si="5"/>
        <v>2099.1865652059828</v>
      </c>
      <c r="S16" s="46">
        <v>1.3503000000000001</v>
      </c>
    </row>
    <row r="17" spans="2:19" x14ac:dyDescent="0.2">
      <c r="B17" s="45">
        <v>45820</v>
      </c>
      <c r="C17" s="44">
        <v>2390</v>
      </c>
      <c r="D17" s="43">
        <v>2400</v>
      </c>
      <c r="E17" s="42">
        <f t="shared" si="0"/>
        <v>2395</v>
      </c>
      <c r="F17" s="44">
        <v>2390</v>
      </c>
      <c r="G17" s="43">
        <v>2400</v>
      </c>
      <c r="H17" s="42">
        <f t="shared" si="1"/>
        <v>2395</v>
      </c>
      <c r="I17" s="44">
        <v>2390</v>
      </c>
      <c r="J17" s="43">
        <v>2400</v>
      </c>
      <c r="K17" s="42">
        <f t="shared" si="2"/>
        <v>2395</v>
      </c>
      <c r="L17" s="50">
        <v>2400</v>
      </c>
      <c r="M17" s="49">
        <v>1.359</v>
      </c>
      <c r="N17" s="49">
        <v>1.159</v>
      </c>
      <c r="O17" s="48">
        <v>143.62</v>
      </c>
      <c r="P17" s="41">
        <f t="shared" si="3"/>
        <v>1766.0044150110375</v>
      </c>
      <c r="Q17" s="41">
        <f t="shared" si="4"/>
        <v>1766.0044150110375</v>
      </c>
      <c r="R17" s="47">
        <f t="shared" si="5"/>
        <v>2070.7506471095771</v>
      </c>
      <c r="S17" s="46">
        <v>1.3597999999999999</v>
      </c>
    </row>
    <row r="18" spans="2:19" x14ac:dyDescent="0.2">
      <c r="B18" s="45">
        <v>45821</v>
      </c>
      <c r="C18" s="44">
        <v>2390</v>
      </c>
      <c r="D18" s="43">
        <v>2400</v>
      </c>
      <c r="E18" s="42">
        <f t="shared" si="0"/>
        <v>2395</v>
      </c>
      <c r="F18" s="44">
        <v>2390</v>
      </c>
      <c r="G18" s="43">
        <v>2400</v>
      </c>
      <c r="H18" s="42">
        <f t="shared" si="1"/>
        <v>2395</v>
      </c>
      <c r="I18" s="44">
        <v>2390</v>
      </c>
      <c r="J18" s="43">
        <v>2400</v>
      </c>
      <c r="K18" s="42">
        <f t="shared" si="2"/>
        <v>2395</v>
      </c>
      <c r="L18" s="50">
        <v>2400</v>
      </c>
      <c r="M18" s="49">
        <v>1.3540000000000001</v>
      </c>
      <c r="N18" s="49">
        <v>1.151</v>
      </c>
      <c r="O18" s="48">
        <v>144.13</v>
      </c>
      <c r="P18" s="41">
        <f t="shared" si="3"/>
        <v>1772.5258493353026</v>
      </c>
      <c r="Q18" s="41">
        <f t="shared" si="4"/>
        <v>1772.5258493353026</v>
      </c>
      <c r="R18" s="47">
        <f t="shared" si="5"/>
        <v>2085.1433536055602</v>
      </c>
      <c r="S18" s="46">
        <v>1.3548</v>
      </c>
    </row>
    <row r="19" spans="2:19" x14ac:dyDescent="0.2">
      <c r="B19" s="45">
        <v>45824</v>
      </c>
      <c r="C19" s="44">
        <v>2390</v>
      </c>
      <c r="D19" s="43">
        <v>2400</v>
      </c>
      <c r="E19" s="42">
        <f t="shared" si="0"/>
        <v>2395</v>
      </c>
      <c r="F19" s="44">
        <v>2390</v>
      </c>
      <c r="G19" s="43">
        <v>2400</v>
      </c>
      <c r="H19" s="42">
        <f t="shared" si="1"/>
        <v>2395</v>
      </c>
      <c r="I19" s="44">
        <v>2390</v>
      </c>
      <c r="J19" s="43">
        <v>2400</v>
      </c>
      <c r="K19" s="42">
        <f t="shared" si="2"/>
        <v>2395</v>
      </c>
      <c r="L19" s="50">
        <v>2400</v>
      </c>
      <c r="M19" s="49">
        <v>1.3575999999999999</v>
      </c>
      <c r="N19" s="49">
        <v>1.1574</v>
      </c>
      <c r="O19" s="48">
        <v>144.12</v>
      </c>
      <c r="P19" s="41">
        <f t="shared" si="3"/>
        <v>1767.8255745433119</v>
      </c>
      <c r="Q19" s="41">
        <f t="shared" si="4"/>
        <v>1767.8255745433119</v>
      </c>
      <c r="R19" s="47">
        <f t="shared" si="5"/>
        <v>2073.6132711249352</v>
      </c>
      <c r="S19" s="46">
        <v>1.3584000000000001</v>
      </c>
    </row>
    <row r="20" spans="2:19" x14ac:dyDescent="0.2">
      <c r="B20" s="45">
        <v>45825</v>
      </c>
      <c r="C20" s="44">
        <v>2390</v>
      </c>
      <c r="D20" s="43">
        <v>2400</v>
      </c>
      <c r="E20" s="42">
        <f t="shared" si="0"/>
        <v>2395</v>
      </c>
      <c r="F20" s="44">
        <v>2390</v>
      </c>
      <c r="G20" s="43">
        <v>2400</v>
      </c>
      <c r="H20" s="42">
        <f t="shared" si="1"/>
        <v>2395</v>
      </c>
      <c r="I20" s="44">
        <v>2390</v>
      </c>
      <c r="J20" s="43">
        <v>2400</v>
      </c>
      <c r="K20" s="42">
        <f t="shared" si="2"/>
        <v>2395</v>
      </c>
      <c r="L20" s="50">
        <v>2400</v>
      </c>
      <c r="M20" s="49">
        <v>1.3562000000000001</v>
      </c>
      <c r="N20" s="49">
        <v>1.1561999999999999</v>
      </c>
      <c r="O20" s="48">
        <v>144.62</v>
      </c>
      <c r="P20" s="41">
        <f t="shared" si="3"/>
        <v>1769.6504940274294</v>
      </c>
      <c r="Q20" s="41">
        <f t="shared" si="4"/>
        <v>1769.6504940274294</v>
      </c>
      <c r="R20" s="47">
        <f t="shared" si="5"/>
        <v>2075.7654385054489</v>
      </c>
      <c r="S20" s="46">
        <v>1.357</v>
      </c>
    </row>
    <row r="21" spans="2:19" x14ac:dyDescent="0.2">
      <c r="B21" s="45">
        <v>45826</v>
      </c>
      <c r="C21" s="44">
        <v>2390</v>
      </c>
      <c r="D21" s="43">
        <v>2400</v>
      </c>
      <c r="E21" s="42">
        <f t="shared" si="0"/>
        <v>2395</v>
      </c>
      <c r="F21" s="44">
        <v>2390</v>
      </c>
      <c r="G21" s="43">
        <v>2400</v>
      </c>
      <c r="H21" s="42">
        <f t="shared" si="1"/>
        <v>2395</v>
      </c>
      <c r="I21" s="44">
        <v>2390</v>
      </c>
      <c r="J21" s="43">
        <v>2400</v>
      </c>
      <c r="K21" s="42">
        <f t="shared" si="2"/>
        <v>2395</v>
      </c>
      <c r="L21" s="50">
        <v>2400</v>
      </c>
      <c r="M21" s="49">
        <v>1.3452</v>
      </c>
      <c r="N21" s="49">
        <v>1.1508</v>
      </c>
      <c r="O21" s="48">
        <v>144.85</v>
      </c>
      <c r="P21" s="41">
        <f t="shared" si="3"/>
        <v>1784.121320249777</v>
      </c>
      <c r="Q21" s="41">
        <f t="shared" si="4"/>
        <v>1784.121320249777</v>
      </c>
      <c r="R21" s="47">
        <f t="shared" si="5"/>
        <v>2085.5057351407718</v>
      </c>
      <c r="S21" s="46">
        <v>1.3460000000000001</v>
      </c>
    </row>
    <row r="22" spans="2:19" x14ac:dyDescent="0.2">
      <c r="B22" s="45">
        <v>45827</v>
      </c>
      <c r="C22" s="44">
        <v>2390</v>
      </c>
      <c r="D22" s="43">
        <v>2400</v>
      </c>
      <c r="E22" s="42">
        <f t="shared" si="0"/>
        <v>2395</v>
      </c>
      <c r="F22" s="44">
        <v>2390</v>
      </c>
      <c r="G22" s="43">
        <v>2400</v>
      </c>
      <c r="H22" s="42">
        <f t="shared" si="1"/>
        <v>2395</v>
      </c>
      <c r="I22" s="44">
        <v>2390</v>
      </c>
      <c r="J22" s="43">
        <v>2400</v>
      </c>
      <c r="K22" s="42">
        <f t="shared" si="2"/>
        <v>2395</v>
      </c>
      <c r="L22" s="50">
        <v>2400</v>
      </c>
      <c r="M22" s="49">
        <v>1.3448</v>
      </c>
      <c r="N22" s="49">
        <v>1.1480999999999999</v>
      </c>
      <c r="O22" s="48">
        <v>145.66999999999999</v>
      </c>
      <c r="P22" s="41">
        <f t="shared" si="3"/>
        <v>1784.651992861392</v>
      </c>
      <c r="Q22" s="41">
        <f t="shared" si="4"/>
        <v>1784.651992861392</v>
      </c>
      <c r="R22" s="47">
        <f t="shared" si="5"/>
        <v>2090.4102430101912</v>
      </c>
      <c r="S22" s="46">
        <v>1.3455999999999999</v>
      </c>
    </row>
    <row r="23" spans="2:19" x14ac:dyDescent="0.2">
      <c r="B23" s="45">
        <v>45828</v>
      </c>
      <c r="C23" s="44">
        <v>2390</v>
      </c>
      <c r="D23" s="43">
        <v>2400</v>
      </c>
      <c r="E23" s="42">
        <f t="shared" si="0"/>
        <v>2395</v>
      </c>
      <c r="F23" s="44">
        <v>2390</v>
      </c>
      <c r="G23" s="43">
        <v>2400</v>
      </c>
      <c r="H23" s="42">
        <f t="shared" si="1"/>
        <v>2395</v>
      </c>
      <c r="I23" s="44">
        <v>2390</v>
      </c>
      <c r="J23" s="43">
        <v>2400</v>
      </c>
      <c r="K23" s="42">
        <f t="shared" si="2"/>
        <v>2395</v>
      </c>
      <c r="L23" s="50">
        <v>2400</v>
      </c>
      <c r="M23" s="49">
        <v>1.3498000000000001</v>
      </c>
      <c r="N23" s="49">
        <v>1.1520999999999999</v>
      </c>
      <c r="O23" s="48">
        <v>145.6</v>
      </c>
      <c r="P23" s="41">
        <f t="shared" si="3"/>
        <v>1778.0411912875979</v>
      </c>
      <c r="Q23" s="41">
        <f t="shared" si="4"/>
        <v>1778.0411912875979</v>
      </c>
      <c r="R23" s="47">
        <f t="shared" si="5"/>
        <v>2083.1525041229061</v>
      </c>
      <c r="S23" s="46">
        <v>1.3506</v>
      </c>
    </row>
    <row r="24" spans="2:19" x14ac:dyDescent="0.2">
      <c r="B24" s="45">
        <v>45831</v>
      </c>
      <c r="C24" s="44">
        <v>2390</v>
      </c>
      <c r="D24" s="43">
        <v>2400</v>
      </c>
      <c r="E24" s="42">
        <f t="shared" si="0"/>
        <v>2395</v>
      </c>
      <c r="F24" s="44">
        <v>2390</v>
      </c>
      <c r="G24" s="43">
        <v>2400</v>
      </c>
      <c r="H24" s="42">
        <f t="shared" si="1"/>
        <v>2395</v>
      </c>
      <c r="I24" s="44">
        <v>2390</v>
      </c>
      <c r="J24" s="43">
        <v>2400</v>
      </c>
      <c r="K24" s="42">
        <f t="shared" si="2"/>
        <v>2395</v>
      </c>
      <c r="L24" s="50">
        <v>2400</v>
      </c>
      <c r="M24" s="49">
        <v>1.3394999999999999</v>
      </c>
      <c r="N24" s="49">
        <v>1.1473</v>
      </c>
      <c r="O24" s="48">
        <v>147.59</v>
      </c>
      <c r="P24" s="41">
        <f t="shared" si="3"/>
        <v>1791.7133258678612</v>
      </c>
      <c r="Q24" s="41">
        <f t="shared" si="4"/>
        <v>1791.7133258678612</v>
      </c>
      <c r="R24" s="47">
        <f t="shared" si="5"/>
        <v>2091.8678636799441</v>
      </c>
      <c r="S24" s="46">
        <v>1.3403</v>
      </c>
    </row>
    <row r="25" spans="2:19" x14ac:dyDescent="0.2">
      <c r="B25" s="45">
        <v>45832</v>
      </c>
      <c r="C25" s="44">
        <v>2390</v>
      </c>
      <c r="D25" s="43">
        <v>2400</v>
      </c>
      <c r="E25" s="42">
        <f t="shared" si="0"/>
        <v>2395</v>
      </c>
      <c r="F25" s="44">
        <v>2390</v>
      </c>
      <c r="G25" s="43">
        <v>2400</v>
      </c>
      <c r="H25" s="42">
        <f t="shared" si="1"/>
        <v>2395</v>
      </c>
      <c r="I25" s="44">
        <v>2390</v>
      </c>
      <c r="J25" s="43">
        <v>2400</v>
      </c>
      <c r="K25" s="42">
        <f t="shared" si="2"/>
        <v>2395</v>
      </c>
      <c r="L25" s="50">
        <v>2400</v>
      </c>
      <c r="M25" s="49">
        <v>1.3613999999999999</v>
      </c>
      <c r="N25" s="49">
        <v>1.1609</v>
      </c>
      <c r="O25" s="48">
        <v>144.97</v>
      </c>
      <c r="P25" s="41">
        <f t="shared" si="3"/>
        <v>1762.8911414720142</v>
      </c>
      <c r="Q25" s="41">
        <f t="shared" si="4"/>
        <v>1762.8911414720142</v>
      </c>
      <c r="R25" s="47">
        <f t="shared" si="5"/>
        <v>2067.361529847532</v>
      </c>
      <c r="S25" s="46">
        <v>1.3622000000000001</v>
      </c>
    </row>
    <row r="26" spans="2:19" x14ac:dyDescent="0.2">
      <c r="B26" s="45">
        <v>45833</v>
      </c>
      <c r="C26" s="44">
        <v>2390</v>
      </c>
      <c r="D26" s="43">
        <v>2400</v>
      </c>
      <c r="E26" s="42">
        <f t="shared" si="0"/>
        <v>2395</v>
      </c>
      <c r="F26" s="44">
        <v>2390</v>
      </c>
      <c r="G26" s="43">
        <v>2400</v>
      </c>
      <c r="H26" s="42">
        <f t="shared" si="1"/>
        <v>2395</v>
      </c>
      <c r="I26" s="44">
        <v>2390</v>
      </c>
      <c r="J26" s="43">
        <v>2400</v>
      </c>
      <c r="K26" s="42">
        <f t="shared" si="2"/>
        <v>2395</v>
      </c>
      <c r="L26" s="50">
        <v>2400</v>
      </c>
      <c r="M26" s="49">
        <v>1.3607</v>
      </c>
      <c r="N26" s="49">
        <v>1.1599999999999999</v>
      </c>
      <c r="O26" s="48">
        <v>145.76</v>
      </c>
      <c r="P26" s="41">
        <f t="shared" si="3"/>
        <v>1763.7980451238334</v>
      </c>
      <c r="Q26" s="41">
        <f t="shared" si="4"/>
        <v>1763.7980451238334</v>
      </c>
      <c r="R26" s="47">
        <f t="shared" si="5"/>
        <v>2068.9655172413795</v>
      </c>
      <c r="S26" s="46">
        <v>1.3614999999999999</v>
      </c>
    </row>
    <row r="27" spans="2:19" x14ac:dyDescent="0.2">
      <c r="B27" s="45">
        <v>45834</v>
      </c>
      <c r="C27" s="44">
        <v>2390</v>
      </c>
      <c r="D27" s="43">
        <v>2400</v>
      </c>
      <c r="E27" s="42">
        <f t="shared" si="0"/>
        <v>2395</v>
      </c>
      <c r="F27" s="44">
        <v>2390</v>
      </c>
      <c r="G27" s="43">
        <v>2400</v>
      </c>
      <c r="H27" s="42">
        <f t="shared" si="1"/>
        <v>2395</v>
      </c>
      <c r="I27" s="44">
        <v>2390</v>
      </c>
      <c r="J27" s="43">
        <v>2400</v>
      </c>
      <c r="K27" s="42">
        <f t="shared" si="2"/>
        <v>2395</v>
      </c>
      <c r="L27" s="50">
        <v>2400</v>
      </c>
      <c r="M27" s="49">
        <v>1.3708</v>
      </c>
      <c r="N27" s="49">
        <v>1.1695</v>
      </c>
      <c r="O27" s="48">
        <v>144.38999999999999</v>
      </c>
      <c r="P27" s="41">
        <f t="shared" si="3"/>
        <v>1750.8024511234316</v>
      </c>
      <c r="Q27" s="41">
        <f t="shared" si="4"/>
        <v>1750.8024511234316</v>
      </c>
      <c r="R27" s="47">
        <f t="shared" si="5"/>
        <v>2052.1590423257803</v>
      </c>
      <c r="S27" s="46">
        <v>1.3714999999999999</v>
      </c>
    </row>
    <row r="28" spans="2:19" x14ac:dyDescent="0.2">
      <c r="B28" s="45">
        <v>45835</v>
      </c>
      <c r="C28" s="44">
        <v>2390</v>
      </c>
      <c r="D28" s="43">
        <v>2400</v>
      </c>
      <c r="E28" s="42">
        <f t="shared" si="0"/>
        <v>2395</v>
      </c>
      <c r="F28" s="44">
        <v>2390</v>
      </c>
      <c r="G28" s="43">
        <v>2400</v>
      </c>
      <c r="H28" s="42">
        <f t="shared" si="1"/>
        <v>2395</v>
      </c>
      <c r="I28" s="44">
        <v>2390</v>
      </c>
      <c r="J28" s="43">
        <v>2400</v>
      </c>
      <c r="K28" s="42">
        <f t="shared" si="2"/>
        <v>2395</v>
      </c>
      <c r="L28" s="50">
        <v>2400</v>
      </c>
      <c r="M28" s="49">
        <v>1.3737999999999999</v>
      </c>
      <c r="N28" s="49">
        <v>1.1715</v>
      </c>
      <c r="O28" s="48">
        <v>144.5</v>
      </c>
      <c r="P28" s="41">
        <f t="shared" si="3"/>
        <v>1746.9791818314166</v>
      </c>
      <c r="Q28" s="41">
        <f t="shared" si="4"/>
        <v>1746.9791818314166</v>
      </c>
      <c r="R28" s="47">
        <f t="shared" si="5"/>
        <v>2048.6555697823305</v>
      </c>
      <c r="S28" s="46">
        <v>1.3746</v>
      </c>
    </row>
    <row r="29" spans="2:19" x14ac:dyDescent="0.2">
      <c r="B29" s="45">
        <v>45838</v>
      </c>
      <c r="C29" s="44">
        <v>2390</v>
      </c>
      <c r="D29" s="43">
        <v>2400</v>
      </c>
      <c r="E29" s="42">
        <f t="shared" si="0"/>
        <v>2395</v>
      </c>
      <c r="F29" s="44">
        <v>2390</v>
      </c>
      <c r="G29" s="43">
        <v>2400</v>
      </c>
      <c r="H29" s="42">
        <f t="shared" si="1"/>
        <v>2395</v>
      </c>
      <c r="I29" s="44">
        <v>2390</v>
      </c>
      <c r="J29" s="43">
        <v>2400</v>
      </c>
      <c r="K29" s="42">
        <f t="shared" si="2"/>
        <v>2395</v>
      </c>
      <c r="L29" s="50">
        <v>2400</v>
      </c>
      <c r="M29" s="49">
        <v>1.3706</v>
      </c>
      <c r="N29" s="49">
        <v>1.1722999999999999</v>
      </c>
      <c r="O29" s="48">
        <v>144.34</v>
      </c>
      <c r="P29" s="41">
        <f t="shared" si="3"/>
        <v>1751.0579308332117</v>
      </c>
      <c r="Q29" s="41">
        <f t="shared" si="4"/>
        <v>1751.0579308332117</v>
      </c>
      <c r="R29" s="47">
        <f t="shared" si="5"/>
        <v>2047.2575279365351</v>
      </c>
      <c r="S29" s="46">
        <v>1.3714</v>
      </c>
    </row>
    <row r="30" spans="2:19" x14ac:dyDescent="0.2">
      <c r="B30" s="40" t="s">
        <v>11</v>
      </c>
      <c r="C30" s="39">
        <f>ROUND(AVERAGE(C9:C29),2)</f>
        <v>2390</v>
      </c>
      <c r="D30" s="38">
        <f>ROUND(AVERAGE(D9:D29),2)</f>
        <v>2400</v>
      </c>
      <c r="E30" s="37">
        <f>ROUND(AVERAGE(C30:D30),2)</f>
        <v>2395</v>
      </c>
      <c r="F30" s="39">
        <f>ROUND(AVERAGE(F9:F29),2)</f>
        <v>2390</v>
      </c>
      <c r="G30" s="38">
        <f>ROUND(AVERAGE(G9:G29),2)</f>
        <v>2400</v>
      </c>
      <c r="H30" s="37">
        <f>ROUND(AVERAGE(F30:G30),2)</f>
        <v>2395</v>
      </c>
      <c r="I30" s="39">
        <f>ROUND(AVERAGE(I9:I29),2)</f>
        <v>2390</v>
      </c>
      <c r="J30" s="38">
        <f>ROUND(AVERAGE(J9:J29),2)</f>
        <v>2400</v>
      </c>
      <c r="K30" s="37">
        <f>ROUND(AVERAGE(I30:J30),2)</f>
        <v>2395</v>
      </c>
      <c r="L30" s="36">
        <f>ROUND(AVERAGE(L9:L29),2)</f>
        <v>2400</v>
      </c>
      <c r="M30" s="35">
        <f>ROUND(AVERAGE(M9:M29),4)</f>
        <v>1.3555999999999999</v>
      </c>
      <c r="N30" s="34">
        <f>ROUND(AVERAGE(N9:N29),4)</f>
        <v>1.1517999999999999</v>
      </c>
      <c r="O30" s="167">
        <f>ROUND(AVERAGE(O9:O29),2)</f>
        <v>144.58000000000001</v>
      </c>
      <c r="P30" s="33">
        <f>AVERAGE(P9:P29)</f>
        <v>1770.5208716963282</v>
      </c>
      <c r="Q30" s="33">
        <f>AVERAGE(Q9:Q29)</f>
        <v>1770.5208716963282</v>
      </c>
      <c r="R30" s="33">
        <f>AVERAGE(R9:R29)</f>
        <v>2083.9356864364272</v>
      </c>
      <c r="S30" s="32">
        <f>AVERAGE(S9:S29)</f>
        <v>1.3563285714285715</v>
      </c>
    </row>
    <row r="31" spans="2:19" x14ac:dyDescent="0.2">
      <c r="B31" s="31" t="s">
        <v>12</v>
      </c>
      <c r="C31" s="30">
        <f t="shared" ref="C31:S31" si="6">MAX(C9:C29)</f>
        <v>2390</v>
      </c>
      <c r="D31" s="29">
        <f t="shared" si="6"/>
        <v>2400</v>
      </c>
      <c r="E31" s="28">
        <f t="shared" si="6"/>
        <v>2395</v>
      </c>
      <c r="F31" s="30">
        <f t="shared" si="6"/>
        <v>2390</v>
      </c>
      <c r="G31" s="29">
        <f t="shared" si="6"/>
        <v>2400</v>
      </c>
      <c r="H31" s="28">
        <f t="shared" si="6"/>
        <v>2395</v>
      </c>
      <c r="I31" s="30">
        <f t="shared" si="6"/>
        <v>2390</v>
      </c>
      <c r="J31" s="29">
        <f t="shared" si="6"/>
        <v>2400</v>
      </c>
      <c r="K31" s="28">
        <f t="shared" si="6"/>
        <v>2395</v>
      </c>
      <c r="L31" s="27">
        <f t="shared" si="6"/>
        <v>2400</v>
      </c>
      <c r="M31" s="26">
        <f t="shared" si="6"/>
        <v>1.3737999999999999</v>
      </c>
      <c r="N31" s="25">
        <f t="shared" si="6"/>
        <v>1.1722999999999999</v>
      </c>
      <c r="O31" s="24">
        <f t="shared" si="6"/>
        <v>147.59</v>
      </c>
      <c r="P31" s="23">
        <f t="shared" si="6"/>
        <v>1791.7133258678612</v>
      </c>
      <c r="Q31" s="23">
        <f t="shared" si="6"/>
        <v>1791.7133258678612</v>
      </c>
      <c r="R31" s="23">
        <f t="shared" si="6"/>
        <v>2109.1484313208543</v>
      </c>
      <c r="S31" s="22">
        <f t="shared" si="6"/>
        <v>1.3746</v>
      </c>
    </row>
    <row r="32" spans="2:19" ht="13.5" thickBot="1" x14ac:dyDescent="0.25">
      <c r="B32" s="21" t="s">
        <v>13</v>
      </c>
      <c r="C32" s="20">
        <f t="shared" ref="C32:S32" si="7">MIN(C9:C29)</f>
        <v>2390</v>
      </c>
      <c r="D32" s="19">
        <f t="shared" si="7"/>
        <v>2400</v>
      </c>
      <c r="E32" s="18">
        <f t="shared" si="7"/>
        <v>2395</v>
      </c>
      <c r="F32" s="20">
        <f t="shared" si="7"/>
        <v>2390</v>
      </c>
      <c r="G32" s="19">
        <f t="shared" si="7"/>
        <v>2400</v>
      </c>
      <c r="H32" s="18">
        <f t="shared" si="7"/>
        <v>2395</v>
      </c>
      <c r="I32" s="20">
        <f t="shared" si="7"/>
        <v>2390</v>
      </c>
      <c r="J32" s="19">
        <f t="shared" si="7"/>
        <v>2400</v>
      </c>
      <c r="K32" s="18">
        <f t="shared" si="7"/>
        <v>2395</v>
      </c>
      <c r="L32" s="17">
        <f t="shared" si="7"/>
        <v>2400</v>
      </c>
      <c r="M32" s="16">
        <f t="shared" si="7"/>
        <v>1.3394999999999999</v>
      </c>
      <c r="N32" s="15">
        <f t="shared" si="7"/>
        <v>1.1378999999999999</v>
      </c>
      <c r="O32" s="14">
        <f t="shared" si="7"/>
        <v>142.76</v>
      </c>
      <c r="P32" s="13">
        <f t="shared" si="7"/>
        <v>1746.9791818314166</v>
      </c>
      <c r="Q32" s="13">
        <f t="shared" si="7"/>
        <v>1746.9791818314166</v>
      </c>
      <c r="R32" s="13">
        <f t="shared" si="7"/>
        <v>2047.2575279365351</v>
      </c>
      <c r="S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M50" sqref="M5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45810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45810</v>
      </c>
      <c r="C9" s="44">
        <v>2450.5</v>
      </c>
      <c r="D9" s="43">
        <v>2451</v>
      </c>
      <c r="E9" s="42">
        <f t="shared" ref="E9:E29" si="0">AVERAGE(C9:D9)</f>
        <v>2450.75</v>
      </c>
      <c r="F9" s="44">
        <v>2450</v>
      </c>
      <c r="G9" s="43">
        <v>2452</v>
      </c>
      <c r="H9" s="42">
        <f t="shared" ref="H9:H29" si="1">AVERAGE(F9:G9)</f>
        <v>2451</v>
      </c>
      <c r="I9" s="44">
        <v>2510</v>
      </c>
      <c r="J9" s="43">
        <v>2515</v>
      </c>
      <c r="K9" s="42">
        <f t="shared" ref="K9:K29" si="2">AVERAGE(I9:J9)</f>
        <v>2512.5</v>
      </c>
      <c r="L9" s="44">
        <v>2550</v>
      </c>
      <c r="M9" s="43">
        <v>2555</v>
      </c>
      <c r="N9" s="42">
        <f t="shared" ref="N9:N29" si="3">AVERAGE(L9:M9)</f>
        <v>2552.5</v>
      </c>
      <c r="O9" s="44">
        <v>2570</v>
      </c>
      <c r="P9" s="43">
        <v>2575</v>
      </c>
      <c r="Q9" s="42">
        <f t="shared" ref="Q9:Q29" si="4">AVERAGE(O9:P9)</f>
        <v>2572.5</v>
      </c>
      <c r="R9" s="50">
        <v>2451</v>
      </c>
      <c r="S9" s="49">
        <v>1.3535999999999999</v>
      </c>
      <c r="T9" s="51">
        <v>1.1414</v>
      </c>
      <c r="U9" s="48">
        <v>142.76</v>
      </c>
      <c r="V9" s="41">
        <f>D9/S9</f>
        <v>1810.7269503546102</v>
      </c>
      <c r="W9" s="41">
        <f>G9/S9</f>
        <v>1811.4657210401892</v>
      </c>
      <c r="X9" s="47">
        <f t="shared" ref="X9:X29" si="5">R9/T9</f>
        <v>2147.3628876817943</v>
      </c>
      <c r="Y9" s="46">
        <v>1.3542000000000001</v>
      </c>
    </row>
    <row r="10" spans="1:25" x14ac:dyDescent="0.2">
      <c r="B10" s="45">
        <v>45811</v>
      </c>
      <c r="C10" s="44">
        <v>2444</v>
      </c>
      <c r="D10" s="43">
        <v>2446</v>
      </c>
      <c r="E10" s="42">
        <f t="shared" si="0"/>
        <v>2445</v>
      </c>
      <c r="F10" s="44">
        <v>2447</v>
      </c>
      <c r="G10" s="43">
        <v>2449</v>
      </c>
      <c r="H10" s="42">
        <f t="shared" si="1"/>
        <v>2448</v>
      </c>
      <c r="I10" s="44">
        <v>2510</v>
      </c>
      <c r="J10" s="43">
        <v>2515</v>
      </c>
      <c r="K10" s="42">
        <f t="shared" si="2"/>
        <v>2512.5</v>
      </c>
      <c r="L10" s="44">
        <v>2553</v>
      </c>
      <c r="M10" s="43">
        <v>2558</v>
      </c>
      <c r="N10" s="42">
        <f t="shared" si="3"/>
        <v>2555.5</v>
      </c>
      <c r="O10" s="44">
        <v>2573</v>
      </c>
      <c r="P10" s="43">
        <v>2578</v>
      </c>
      <c r="Q10" s="42">
        <f t="shared" si="4"/>
        <v>2575.5</v>
      </c>
      <c r="R10" s="50">
        <v>2446</v>
      </c>
      <c r="S10" s="49">
        <v>1.3504</v>
      </c>
      <c r="T10" s="49">
        <v>1.1391</v>
      </c>
      <c r="U10" s="48">
        <v>143.09</v>
      </c>
      <c r="V10" s="41">
        <f t="shared" ref="V10:V29" si="6">D10/S10</f>
        <v>1811.3151658767772</v>
      </c>
      <c r="W10" s="41">
        <f t="shared" ref="W10:W29" si="7">G10/S10</f>
        <v>1813.5367298578199</v>
      </c>
      <c r="X10" s="47">
        <f t="shared" si="5"/>
        <v>2147.3092792555526</v>
      </c>
      <c r="Y10" s="46">
        <v>1.351</v>
      </c>
    </row>
    <row r="11" spans="1:25" x14ac:dyDescent="0.2">
      <c r="B11" s="45">
        <v>45812</v>
      </c>
      <c r="C11" s="44">
        <v>2472.5</v>
      </c>
      <c r="D11" s="43">
        <v>2473</v>
      </c>
      <c r="E11" s="42">
        <f t="shared" si="0"/>
        <v>2472.75</v>
      </c>
      <c r="F11" s="44">
        <v>2475.5</v>
      </c>
      <c r="G11" s="43">
        <v>2476</v>
      </c>
      <c r="H11" s="42">
        <f t="shared" si="1"/>
        <v>2475.75</v>
      </c>
      <c r="I11" s="44">
        <v>2538</v>
      </c>
      <c r="J11" s="43">
        <v>2543</v>
      </c>
      <c r="K11" s="42">
        <f t="shared" si="2"/>
        <v>2540.5</v>
      </c>
      <c r="L11" s="44">
        <v>2583</v>
      </c>
      <c r="M11" s="43">
        <v>2588</v>
      </c>
      <c r="N11" s="42">
        <f t="shared" si="3"/>
        <v>2585.5</v>
      </c>
      <c r="O11" s="44">
        <v>2608</v>
      </c>
      <c r="P11" s="43">
        <v>2613</v>
      </c>
      <c r="Q11" s="42">
        <f t="shared" si="4"/>
        <v>2610.5</v>
      </c>
      <c r="R11" s="50">
        <v>2473</v>
      </c>
      <c r="S11" s="49">
        <v>1.3513999999999999</v>
      </c>
      <c r="T11" s="49">
        <v>1.1378999999999999</v>
      </c>
      <c r="U11" s="48">
        <v>144.27000000000001</v>
      </c>
      <c r="V11" s="41">
        <f t="shared" si="6"/>
        <v>1829.9541216516207</v>
      </c>
      <c r="W11" s="41">
        <f t="shared" si="7"/>
        <v>1832.1740417344977</v>
      </c>
      <c r="X11" s="47">
        <f t="shared" si="5"/>
        <v>2173.3016961068638</v>
      </c>
      <c r="Y11" s="46">
        <v>1.3520000000000001</v>
      </c>
    </row>
    <row r="12" spans="1:25" x14ac:dyDescent="0.2">
      <c r="B12" s="45">
        <v>45813</v>
      </c>
      <c r="C12" s="44">
        <v>2472</v>
      </c>
      <c r="D12" s="43">
        <v>2472.5</v>
      </c>
      <c r="E12" s="42">
        <f t="shared" si="0"/>
        <v>2472.25</v>
      </c>
      <c r="F12" s="44">
        <v>2479</v>
      </c>
      <c r="G12" s="43">
        <v>2480</v>
      </c>
      <c r="H12" s="42">
        <f t="shared" si="1"/>
        <v>2479.5</v>
      </c>
      <c r="I12" s="44">
        <v>2542</v>
      </c>
      <c r="J12" s="43">
        <v>2547</v>
      </c>
      <c r="K12" s="42">
        <f t="shared" si="2"/>
        <v>2544.5</v>
      </c>
      <c r="L12" s="44">
        <v>2585</v>
      </c>
      <c r="M12" s="43">
        <v>2590</v>
      </c>
      <c r="N12" s="42">
        <f t="shared" si="3"/>
        <v>2587.5</v>
      </c>
      <c r="O12" s="44">
        <v>2610</v>
      </c>
      <c r="P12" s="43">
        <v>2615</v>
      </c>
      <c r="Q12" s="42">
        <f t="shared" si="4"/>
        <v>2612.5</v>
      </c>
      <c r="R12" s="50">
        <v>2472.5</v>
      </c>
      <c r="S12" s="49">
        <v>1.357</v>
      </c>
      <c r="T12" s="49">
        <v>1.1426000000000001</v>
      </c>
      <c r="U12" s="48">
        <v>143.27000000000001</v>
      </c>
      <c r="V12" s="41">
        <f t="shared" si="6"/>
        <v>1822.0338983050847</v>
      </c>
      <c r="W12" s="41">
        <f>G12/S12</f>
        <v>1827.5607958732498</v>
      </c>
      <c r="X12" s="47">
        <f t="shared" si="5"/>
        <v>2163.9243829861716</v>
      </c>
      <c r="Y12" s="46">
        <v>1.3575999999999999</v>
      </c>
    </row>
    <row r="13" spans="1:25" x14ac:dyDescent="0.2">
      <c r="B13" s="45">
        <v>45814</v>
      </c>
      <c r="C13" s="44">
        <v>2431</v>
      </c>
      <c r="D13" s="43">
        <v>2431.5</v>
      </c>
      <c r="E13" s="42">
        <f t="shared" si="0"/>
        <v>2431.25</v>
      </c>
      <c r="F13" s="44">
        <v>2440.5</v>
      </c>
      <c r="G13" s="43">
        <v>2441</v>
      </c>
      <c r="H13" s="42">
        <f t="shared" si="1"/>
        <v>2440.75</v>
      </c>
      <c r="I13" s="44">
        <v>2505</v>
      </c>
      <c r="J13" s="43">
        <v>2510</v>
      </c>
      <c r="K13" s="42">
        <f t="shared" si="2"/>
        <v>2507.5</v>
      </c>
      <c r="L13" s="44">
        <v>2552</v>
      </c>
      <c r="M13" s="43">
        <v>2557</v>
      </c>
      <c r="N13" s="42">
        <f t="shared" si="3"/>
        <v>2554.5</v>
      </c>
      <c r="O13" s="44">
        <v>2583</v>
      </c>
      <c r="P13" s="43">
        <v>2588</v>
      </c>
      <c r="Q13" s="42">
        <f t="shared" si="4"/>
        <v>2585.5</v>
      </c>
      <c r="R13" s="50">
        <v>2431.5</v>
      </c>
      <c r="S13" s="49">
        <v>1.3552</v>
      </c>
      <c r="T13" s="49">
        <v>1.1417999999999999</v>
      </c>
      <c r="U13" s="48">
        <v>144.16</v>
      </c>
      <c r="V13" s="41">
        <f t="shared" si="6"/>
        <v>1794.2001180637544</v>
      </c>
      <c r="W13" s="41">
        <f t="shared" si="7"/>
        <v>1801.2101534828807</v>
      </c>
      <c r="X13" s="47">
        <f t="shared" si="5"/>
        <v>2129.532317393589</v>
      </c>
      <c r="Y13" s="46">
        <v>1.3557999999999999</v>
      </c>
    </row>
    <row r="14" spans="1:25" x14ac:dyDescent="0.2">
      <c r="B14" s="45">
        <v>45817</v>
      </c>
      <c r="C14" s="44">
        <v>2468</v>
      </c>
      <c r="D14" s="43">
        <v>2468.5</v>
      </c>
      <c r="E14" s="42">
        <f t="shared" si="0"/>
        <v>2468.25</v>
      </c>
      <c r="F14" s="44">
        <v>2471</v>
      </c>
      <c r="G14" s="43">
        <v>2472</v>
      </c>
      <c r="H14" s="42">
        <f t="shared" si="1"/>
        <v>2471.5</v>
      </c>
      <c r="I14" s="44">
        <v>2538</v>
      </c>
      <c r="J14" s="43">
        <v>2543</v>
      </c>
      <c r="K14" s="42">
        <f t="shared" si="2"/>
        <v>2540.5</v>
      </c>
      <c r="L14" s="44">
        <v>2588</v>
      </c>
      <c r="M14" s="43">
        <v>2593</v>
      </c>
      <c r="N14" s="42">
        <f t="shared" si="3"/>
        <v>2590.5</v>
      </c>
      <c r="O14" s="44">
        <v>2620</v>
      </c>
      <c r="P14" s="43">
        <v>2625</v>
      </c>
      <c r="Q14" s="42">
        <f t="shared" si="4"/>
        <v>2622.5</v>
      </c>
      <c r="R14" s="50">
        <v>2468.5</v>
      </c>
      <c r="S14" s="49">
        <v>1.3562000000000001</v>
      </c>
      <c r="T14" s="49">
        <v>1.1417999999999999</v>
      </c>
      <c r="U14" s="48">
        <v>144.5</v>
      </c>
      <c r="V14" s="41">
        <f t="shared" si="6"/>
        <v>1820.1592685444623</v>
      </c>
      <c r="W14" s="41">
        <f t="shared" si="7"/>
        <v>1822.7400088482523</v>
      </c>
      <c r="X14" s="47">
        <f t="shared" si="5"/>
        <v>2161.9372919950956</v>
      </c>
      <c r="Y14" s="46">
        <v>1.3569</v>
      </c>
    </row>
    <row r="15" spans="1:25" x14ac:dyDescent="0.2">
      <c r="B15" s="45">
        <v>45818</v>
      </c>
      <c r="C15" s="44">
        <v>2480</v>
      </c>
      <c r="D15" s="43">
        <v>2482</v>
      </c>
      <c r="E15" s="42">
        <f t="shared" si="0"/>
        <v>2481</v>
      </c>
      <c r="F15" s="44">
        <v>2476</v>
      </c>
      <c r="G15" s="43">
        <v>2476.5</v>
      </c>
      <c r="H15" s="42">
        <f t="shared" si="1"/>
        <v>2476.25</v>
      </c>
      <c r="I15" s="44">
        <v>2537</v>
      </c>
      <c r="J15" s="43">
        <v>2542</v>
      </c>
      <c r="K15" s="42">
        <f t="shared" si="2"/>
        <v>2539.5</v>
      </c>
      <c r="L15" s="44">
        <v>2577</v>
      </c>
      <c r="M15" s="43">
        <v>2582</v>
      </c>
      <c r="N15" s="42">
        <f t="shared" si="3"/>
        <v>2579.5</v>
      </c>
      <c r="O15" s="44">
        <v>2600</v>
      </c>
      <c r="P15" s="43">
        <v>2605</v>
      </c>
      <c r="Q15" s="42">
        <f t="shared" si="4"/>
        <v>2602.5</v>
      </c>
      <c r="R15" s="50">
        <v>2482</v>
      </c>
      <c r="S15" s="49">
        <v>1.3506</v>
      </c>
      <c r="T15" s="49">
        <v>1.143</v>
      </c>
      <c r="U15" s="48">
        <v>144.59</v>
      </c>
      <c r="V15" s="41">
        <f t="shared" si="6"/>
        <v>1837.701762179772</v>
      </c>
      <c r="W15" s="41">
        <f t="shared" si="7"/>
        <v>1833.6294980008884</v>
      </c>
      <c r="X15" s="47">
        <f t="shared" si="5"/>
        <v>2171.4785651793527</v>
      </c>
      <c r="Y15" s="46">
        <v>1.3513999999999999</v>
      </c>
    </row>
    <row r="16" spans="1:25" x14ac:dyDescent="0.2">
      <c r="B16" s="45">
        <v>45819</v>
      </c>
      <c r="C16" s="44">
        <v>2511</v>
      </c>
      <c r="D16" s="43">
        <v>2511.5</v>
      </c>
      <c r="E16" s="42">
        <f t="shared" si="0"/>
        <v>2511.25</v>
      </c>
      <c r="F16" s="44">
        <v>2509.5</v>
      </c>
      <c r="G16" s="43">
        <v>2510</v>
      </c>
      <c r="H16" s="42">
        <f t="shared" si="1"/>
        <v>2509.75</v>
      </c>
      <c r="I16" s="44">
        <v>2568</v>
      </c>
      <c r="J16" s="43">
        <v>2573</v>
      </c>
      <c r="K16" s="42">
        <f t="shared" si="2"/>
        <v>2570.5</v>
      </c>
      <c r="L16" s="44">
        <v>2603</v>
      </c>
      <c r="M16" s="43">
        <v>2608</v>
      </c>
      <c r="N16" s="42">
        <f t="shared" si="3"/>
        <v>2605.5</v>
      </c>
      <c r="O16" s="44">
        <v>2625</v>
      </c>
      <c r="P16" s="43">
        <v>2630</v>
      </c>
      <c r="Q16" s="42">
        <f t="shared" si="4"/>
        <v>2627.5</v>
      </c>
      <c r="R16" s="50">
        <v>2511.5</v>
      </c>
      <c r="S16" s="49">
        <v>1.3494999999999999</v>
      </c>
      <c r="T16" s="49">
        <v>1.1433</v>
      </c>
      <c r="U16" s="48">
        <v>145.29</v>
      </c>
      <c r="V16" s="41">
        <f t="shared" si="6"/>
        <v>1861.0596517228605</v>
      </c>
      <c r="W16" s="41">
        <f t="shared" si="7"/>
        <v>1859.9481289366433</v>
      </c>
      <c r="X16" s="47">
        <f t="shared" si="5"/>
        <v>2196.7112743811772</v>
      </c>
      <c r="Y16" s="46">
        <v>1.3503000000000001</v>
      </c>
    </row>
    <row r="17" spans="2:25" x14ac:dyDescent="0.2">
      <c r="B17" s="45">
        <v>45820</v>
      </c>
      <c r="C17" s="44">
        <v>2509.5</v>
      </c>
      <c r="D17" s="43">
        <v>2510</v>
      </c>
      <c r="E17" s="42">
        <f t="shared" si="0"/>
        <v>2509.75</v>
      </c>
      <c r="F17" s="44">
        <v>2511</v>
      </c>
      <c r="G17" s="43">
        <v>2511.5</v>
      </c>
      <c r="H17" s="42">
        <f t="shared" si="1"/>
        <v>2511.25</v>
      </c>
      <c r="I17" s="44">
        <v>2572</v>
      </c>
      <c r="J17" s="43">
        <v>2577</v>
      </c>
      <c r="K17" s="42">
        <f t="shared" si="2"/>
        <v>2574.5</v>
      </c>
      <c r="L17" s="44">
        <v>2608</v>
      </c>
      <c r="M17" s="43">
        <v>2613</v>
      </c>
      <c r="N17" s="42">
        <f t="shared" si="3"/>
        <v>2610.5</v>
      </c>
      <c r="O17" s="44">
        <v>2638</v>
      </c>
      <c r="P17" s="43">
        <v>2643</v>
      </c>
      <c r="Q17" s="42">
        <f t="shared" si="4"/>
        <v>2640.5</v>
      </c>
      <c r="R17" s="50">
        <v>2510</v>
      </c>
      <c r="S17" s="49">
        <v>1.359</v>
      </c>
      <c r="T17" s="49">
        <v>1.159</v>
      </c>
      <c r="U17" s="48">
        <v>143.62</v>
      </c>
      <c r="V17" s="41">
        <f t="shared" si="6"/>
        <v>1846.9462840323768</v>
      </c>
      <c r="W17" s="41">
        <f t="shared" si="7"/>
        <v>1848.0500367917587</v>
      </c>
      <c r="X17" s="47">
        <f t="shared" si="5"/>
        <v>2165.6600517687662</v>
      </c>
      <c r="Y17" s="46">
        <v>1.3597999999999999</v>
      </c>
    </row>
    <row r="18" spans="2:25" x14ac:dyDescent="0.2">
      <c r="B18" s="45">
        <v>45821</v>
      </c>
      <c r="C18" s="44">
        <v>2484.5</v>
      </c>
      <c r="D18" s="43">
        <v>2485</v>
      </c>
      <c r="E18" s="42">
        <f t="shared" si="0"/>
        <v>2484.75</v>
      </c>
      <c r="F18" s="44">
        <v>2486.5</v>
      </c>
      <c r="G18" s="43">
        <v>2487</v>
      </c>
      <c r="H18" s="42">
        <f t="shared" si="1"/>
        <v>2486.75</v>
      </c>
      <c r="I18" s="44">
        <v>2550</v>
      </c>
      <c r="J18" s="43">
        <v>2555</v>
      </c>
      <c r="K18" s="42">
        <f t="shared" si="2"/>
        <v>2552.5</v>
      </c>
      <c r="L18" s="44">
        <v>2590</v>
      </c>
      <c r="M18" s="43">
        <v>2595</v>
      </c>
      <c r="N18" s="42">
        <f t="shared" si="3"/>
        <v>2592.5</v>
      </c>
      <c r="O18" s="44">
        <v>2620</v>
      </c>
      <c r="P18" s="43">
        <v>2625</v>
      </c>
      <c r="Q18" s="42">
        <f t="shared" si="4"/>
        <v>2622.5</v>
      </c>
      <c r="R18" s="50">
        <v>2485</v>
      </c>
      <c r="S18" s="49">
        <v>1.3540000000000001</v>
      </c>
      <c r="T18" s="49">
        <v>1.151</v>
      </c>
      <c r="U18" s="48">
        <v>144.13</v>
      </c>
      <c r="V18" s="41">
        <f t="shared" si="6"/>
        <v>1835.3028064992614</v>
      </c>
      <c r="W18" s="41">
        <f t="shared" si="7"/>
        <v>1836.7799113737074</v>
      </c>
      <c r="X18" s="47">
        <f t="shared" si="5"/>
        <v>2158.9921807124238</v>
      </c>
      <c r="Y18" s="46">
        <v>1.3548</v>
      </c>
    </row>
    <row r="19" spans="2:25" x14ac:dyDescent="0.2">
      <c r="B19" s="45">
        <v>45824</v>
      </c>
      <c r="C19" s="44">
        <v>2508</v>
      </c>
      <c r="D19" s="43">
        <v>2508.5</v>
      </c>
      <c r="E19" s="42">
        <f t="shared" si="0"/>
        <v>2508.25</v>
      </c>
      <c r="F19" s="44">
        <v>2506</v>
      </c>
      <c r="G19" s="43">
        <v>2507</v>
      </c>
      <c r="H19" s="42">
        <f t="shared" si="1"/>
        <v>2506.5</v>
      </c>
      <c r="I19" s="44">
        <v>2568</v>
      </c>
      <c r="J19" s="43">
        <v>2573</v>
      </c>
      <c r="K19" s="42">
        <f t="shared" si="2"/>
        <v>2570.5</v>
      </c>
      <c r="L19" s="44">
        <v>2613</v>
      </c>
      <c r="M19" s="43">
        <v>2618</v>
      </c>
      <c r="N19" s="42">
        <f t="shared" si="3"/>
        <v>2615.5</v>
      </c>
      <c r="O19" s="44">
        <v>2653</v>
      </c>
      <c r="P19" s="43">
        <v>2658</v>
      </c>
      <c r="Q19" s="42">
        <f t="shared" si="4"/>
        <v>2655.5</v>
      </c>
      <c r="R19" s="50">
        <v>2508.5</v>
      </c>
      <c r="S19" s="49">
        <v>1.3575999999999999</v>
      </c>
      <c r="T19" s="49">
        <v>1.1574</v>
      </c>
      <c r="U19" s="48">
        <v>144.12</v>
      </c>
      <c r="V19" s="41">
        <f t="shared" si="6"/>
        <v>1847.7460223924575</v>
      </c>
      <c r="W19" s="41">
        <f t="shared" si="7"/>
        <v>1846.6411314083678</v>
      </c>
      <c r="X19" s="47">
        <f t="shared" si="5"/>
        <v>2167.3578710903748</v>
      </c>
      <c r="Y19" s="46">
        <v>1.3584000000000001</v>
      </c>
    </row>
    <row r="20" spans="2:25" x14ac:dyDescent="0.2">
      <c r="B20" s="45">
        <v>45825</v>
      </c>
      <c r="C20" s="44">
        <v>2529.5</v>
      </c>
      <c r="D20" s="43">
        <v>2530</v>
      </c>
      <c r="E20" s="42">
        <f t="shared" si="0"/>
        <v>2529.75</v>
      </c>
      <c r="F20" s="44">
        <v>2528</v>
      </c>
      <c r="G20" s="43">
        <v>2530</v>
      </c>
      <c r="H20" s="42">
        <f t="shared" si="1"/>
        <v>2529</v>
      </c>
      <c r="I20" s="44">
        <v>2587</v>
      </c>
      <c r="J20" s="43">
        <v>2592</v>
      </c>
      <c r="K20" s="42">
        <f t="shared" si="2"/>
        <v>2589.5</v>
      </c>
      <c r="L20" s="44">
        <v>2630</v>
      </c>
      <c r="M20" s="43">
        <v>2635</v>
      </c>
      <c r="N20" s="42">
        <f t="shared" si="3"/>
        <v>2632.5</v>
      </c>
      <c r="O20" s="44">
        <v>2658</v>
      </c>
      <c r="P20" s="43">
        <v>2663</v>
      </c>
      <c r="Q20" s="42">
        <f t="shared" si="4"/>
        <v>2660.5</v>
      </c>
      <c r="R20" s="50">
        <v>2530</v>
      </c>
      <c r="S20" s="49">
        <v>1.3562000000000001</v>
      </c>
      <c r="T20" s="49">
        <v>1.1561999999999999</v>
      </c>
      <c r="U20" s="48">
        <v>144.62</v>
      </c>
      <c r="V20" s="41">
        <f t="shared" si="6"/>
        <v>1865.5065624539152</v>
      </c>
      <c r="W20" s="41">
        <f t="shared" si="7"/>
        <v>1865.5065624539152</v>
      </c>
      <c r="X20" s="47">
        <f t="shared" si="5"/>
        <v>2188.202733091161</v>
      </c>
      <c r="Y20" s="46">
        <v>1.357</v>
      </c>
    </row>
    <row r="21" spans="2:25" x14ac:dyDescent="0.2">
      <c r="B21" s="45">
        <v>45826</v>
      </c>
      <c r="C21" s="44">
        <v>2545</v>
      </c>
      <c r="D21" s="43">
        <v>2545.5</v>
      </c>
      <c r="E21" s="42">
        <f t="shared" si="0"/>
        <v>2545.25</v>
      </c>
      <c r="F21" s="44">
        <v>2543.5</v>
      </c>
      <c r="G21" s="43">
        <v>2544</v>
      </c>
      <c r="H21" s="42">
        <f t="shared" si="1"/>
        <v>2543.75</v>
      </c>
      <c r="I21" s="44">
        <v>2588</v>
      </c>
      <c r="J21" s="43">
        <v>2593</v>
      </c>
      <c r="K21" s="42">
        <f t="shared" si="2"/>
        <v>2590.5</v>
      </c>
      <c r="L21" s="44">
        <v>2618</v>
      </c>
      <c r="M21" s="43">
        <v>2623</v>
      </c>
      <c r="N21" s="42">
        <f t="shared" si="3"/>
        <v>2620.5</v>
      </c>
      <c r="O21" s="44">
        <v>2643</v>
      </c>
      <c r="P21" s="43">
        <v>2648</v>
      </c>
      <c r="Q21" s="42">
        <f t="shared" si="4"/>
        <v>2645.5</v>
      </c>
      <c r="R21" s="50">
        <v>2545.5</v>
      </c>
      <c r="S21" s="49">
        <v>1.3452</v>
      </c>
      <c r="T21" s="49">
        <v>1.1508</v>
      </c>
      <c r="U21" s="48">
        <v>144.85</v>
      </c>
      <c r="V21" s="41">
        <f t="shared" si="6"/>
        <v>1892.2836752899198</v>
      </c>
      <c r="W21" s="41">
        <f t="shared" si="7"/>
        <v>1891.1685994647637</v>
      </c>
      <c r="X21" s="47">
        <f t="shared" si="5"/>
        <v>2211.9395203336808</v>
      </c>
      <c r="Y21" s="46">
        <v>1.3460000000000001</v>
      </c>
    </row>
    <row r="22" spans="2:25" x14ac:dyDescent="0.2">
      <c r="B22" s="45">
        <v>45827</v>
      </c>
      <c r="C22" s="44">
        <v>2524.5</v>
      </c>
      <c r="D22" s="43">
        <v>2525.5</v>
      </c>
      <c r="E22" s="42">
        <f t="shared" si="0"/>
        <v>2525</v>
      </c>
      <c r="F22" s="44">
        <v>2526</v>
      </c>
      <c r="G22" s="43">
        <v>2527</v>
      </c>
      <c r="H22" s="42">
        <f t="shared" si="1"/>
        <v>2526.5</v>
      </c>
      <c r="I22" s="44">
        <v>2578</v>
      </c>
      <c r="J22" s="43">
        <v>2583</v>
      </c>
      <c r="K22" s="42">
        <f t="shared" si="2"/>
        <v>2580.5</v>
      </c>
      <c r="L22" s="44">
        <v>2610</v>
      </c>
      <c r="M22" s="43">
        <v>2615</v>
      </c>
      <c r="N22" s="42">
        <f t="shared" si="3"/>
        <v>2612.5</v>
      </c>
      <c r="O22" s="44">
        <v>2635</v>
      </c>
      <c r="P22" s="43">
        <v>2640</v>
      </c>
      <c r="Q22" s="42">
        <f t="shared" si="4"/>
        <v>2637.5</v>
      </c>
      <c r="R22" s="50">
        <v>2525.5</v>
      </c>
      <c r="S22" s="49">
        <v>1.3448</v>
      </c>
      <c r="T22" s="49">
        <v>1.1480999999999999</v>
      </c>
      <c r="U22" s="48">
        <v>145.66999999999999</v>
      </c>
      <c r="V22" s="41">
        <f t="shared" si="6"/>
        <v>1877.9744199881022</v>
      </c>
      <c r="W22" s="41">
        <f t="shared" si="7"/>
        <v>1879.0898274836406</v>
      </c>
      <c r="X22" s="47">
        <f t="shared" si="5"/>
        <v>2199.7212786342657</v>
      </c>
      <c r="Y22" s="46">
        <v>1.3455999999999999</v>
      </c>
    </row>
    <row r="23" spans="2:25" x14ac:dyDescent="0.2">
      <c r="B23" s="45">
        <v>45828</v>
      </c>
      <c r="C23" s="44">
        <v>2528</v>
      </c>
      <c r="D23" s="43">
        <v>2529</v>
      </c>
      <c r="E23" s="42">
        <f t="shared" si="0"/>
        <v>2528.5</v>
      </c>
      <c r="F23" s="44">
        <v>2529</v>
      </c>
      <c r="G23" s="43">
        <v>2529.5</v>
      </c>
      <c r="H23" s="42">
        <f t="shared" si="1"/>
        <v>2529.25</v>
      </c>
      <c r="I23" s="44">
        <v>2580</v>
      </c>
      <c r="J23" s="43">
        <v>2585</v>
      </c>
      <c r="K23" s="42">
        <f t="shared" si="2"/>
        <v>2582.5</v>
      </c>
      <c r="L23" s="44">
        <v>2613</v>
      </c>
      <c r="M23" s="43">
        <v>2618</v>
      </c>
      <c r="N23" s="42">
        <f t="shared" si="3"/>
        <v>2615.5</v>
      </c>
      <c r="O23" s="44">
        <v>2640</v>
      </c>
      <c r="P23" s="43">
        <v>2645</v>
      </c>
      <c r="Q23" s="42">
        <f t="shared" si="4"/>
        <v>2642.5</v>
      </c>
      <c r="R23" s="50">
        <v>2529</v>
      </c>
      <c r="S23" s="49">
        <v>1.3498000000000001</v>
      </c>
      <c r="T23" s="49">
        <v>1.1520999999999999</v>
      </c>
      <c r="U23" s="48">
        <v>145.6</v>
      </c>
      <c r="V23" s="41">
        <f t="shared" si="6"/>
        <v>1873.6109053193063</v>
      </c>
      <c r="W23" s="41">
        <f t="shared" si="7"/>
        <v>1873.9813305674913</v>
      </c>
      <c r="X23" s="47">
        <f t="shared" si="5"/>
        <v>2195.1219512195125</v>
      </c>
      <c r="Y23" s="46">
        <v>1.3506</v>
      </c>
    </row>
    <row r="24" spans="2:25" x14ac:dyDescent="0.2">
      <c r="B24" s="45">
        <v>45831</v>
      </c>
      <c r="C24" s="44">
        <v>2598</v>
      </c>
      <c r="D24" s="43">
        <v>2599</v>
      </c>
      <c r="E24" s="42">
        <f t="shared" si="0"/>
        <v>2598.5</v>
      </c>
      <c r="F24" s="44">
        <v>2584</v>
      </c>
      <c r="G24" s="43">
        <v>2584.5</v>
      </c>
      <c r="H24" s="42">
        <f t="shared" si="1"/>
        <v>2584.25</v>
      </c>
      <c r="I24" s="44">
        <v>2625</v>
      </c>
      <c r="J24" s="43">
        <v>2630</v>
      </c>
      <c r="K24" s="42">
        <f t="shared" si="2"/>
        <v>2627.5</v>
      </c>
      <c r="L24" s="44">
        <v>2653</v>
      </c>
      <c r="M24" s="43">
        <v>2658</v>
      </c>
      <c r="N24" s="42">
        <f t="shared" si="3"/>
        <v>2655.5</v>
      </c>
      <c r="O24" s="44">
        <v>2673</v>
      </c>
      <c r="P24" s="43">
        <v>2678</v>
      </c>
      <c r="Q24" s="42">
        <f t="shared" si="4"/>
        <v>2675.5</v>
      </c>
      <c r="R24" s="50">
        <v>2599</v>
      </c>
      <c r="S24" s="49">
        <v>1.3394999999999999</v>
      </c>
      <c r="T24" s="49">
        <v>1.1473</v>
      </c>
      <c r="U24" s="48">
        <v>147.59</v>
      </c>
      <c r="V24" s="41">
        <f t="shared" si="6"/>
        <v>1940.2762224710714</v>
      </c>
      <c r="W24" s="41">
        <f t="shared" si="7"/>
        <v>1929.451287793953</v>
      </c>
      <c r="X24" s="47">
        <f t="shared" si="5"/>
        <v>2265.3185740434064</v>
      </c>
      <c r="Y24" s="46">
        <v>1.3403</v>
      </c>
    </row>
    <row r="25" spans="2:25" x14ac:dyDescent="0.2">
      <c r="B25" s="45">
        <v>45832</v>
      </c>
      <c r="C25" s="44">
        <v>2572</v>
      </c>
      <c r="D25" s="43">
        <v>2572.5</v>
      </c>
      <c r="E25" s="42">
        <f t="shared" si="0"/>
        <v>2572.25</v>
      </c>
      <c r="F25" s="44">
        <v>2568</v>
      </c>
      <c r="G25" s="43">
        <v>2569</v>
      </c>
      <c r="H25" s="42">
        <f t="shared" si="1"/>
        <v>2568.5</v>
      </c>
      <c r="I25" s="44">
        <v>2608</v>
      </c>
      <c r="J25" s="43">
        <v>2613</v>
      </c>
      <c r="K25" s="42">
        <f t="shared" si="2"/>
        <v>2610.5</v>
      </c>
      <c r="L25" s="44">
        <v>2632</v>
      </c>
      <c r="M25" s="43">
        <v>2637</v>
      </c>
      <c r="N25" s="42">
        <f t="shared" si="3"/>
        <v>2634.5</v>
      </c>
      <c r="O25" s="44">
        <v>2652</v>
      </c>
      <c r="P25" s="43">
        <v>2657</v>
      </c>
      <c r="Q25" s="42">
        <f t="shared" si="4"/>
        <v>2654.5</v>
      </c>
      <c r="R25" s="50">
        <v>2572.5</v>
      </c>
      <c r="S25" s="49">
        <v>1.3613999999999999</v>
      </c>
      <c r="T25" s="49">
        <v>1.1609</v>
      </c>
      <c r="U25" s="48">
        <v>144.97</v>
      </c>
      <c r="V25" s="41">
        <f t="shared" si="6"/>
        <v>1889.5989422653151</v>
      </c>
      <c r="W25" s="41">
        <f t="shared" si="7"/>
        <v>1887.0280593506684</v>
      </c>
      <c r="X25" s="47">
        <f t="shared" si="5"/>
        <v>2215.9531398053232</v>
      </c>
      <c r="Y25" s="46">
        <v>1.3622000000000001</v>
      </c>
    </row>
    <row r="26" spans="2:25" x14ac:dyDescent="0.2">
      <c r="B26" s="45">
        <v>45833</v>
      </c>
      <c r="C26" s="44">
        <v>2555</v>
      </c>
      <c r="D26" s="43">
        <v>2555.5</v>
      </c>
      <c r="E26" s="42">
        <f t="shared" si="0"/>
        <v>2555.25</v>
      </c>
      <c r="F26" s="44">
        <v>2562</v>
      </c>
      <c r="G26" s="43">
        <v>2562.5</v>
      </c>
      <c r="H26" s="42">
        <f t="shared" si="1"/>
        <v>2562.25</v>
      </c>
      <c r="I26" s="44">
        <v>2610</v>
      </c>
      <c r="J26" s="43">
        <v>2615</v>
      </c>
      <c r="K26" s="42">
        <f t="shared" si="2"/>
        <v>2612.5</v>
      </c>
      <c r="L26" s="44">
        <v>2638</v>
      </c>
      <c r="M26" s="43">
        <v>2643</v>
      </c>
      <c r="N26" s="42">
        <f t="shared" si="3"/>
        <v>2640.5</v>
      </c>
      <c r="O26" s="44">
        <v>2663</v>
      </c>
      <c r="P26" s="43">
        <v>2668</v>
      </c>
      <c r="Q26" s="42">
        <f t="shared" si="4"/>
        <v>2665.5</v>
      </c>
      <c r="R26" s="50">
        <v>2555.5</v>
      </c>
      <c r="S26" s="49">
        <v>1.3607</v>
      </c>
      <c r="T26" s="49">
        <v>1.1599999999999999</v>
      </c>
      <c r="U26" s="48">
        <v>145.76</v>
      </c>
      <c r="V26" s="41">
        <f t="shared" si="6"/>
        <v>1878.0774601308151</v>
      </c>
      <c r="W26" s="41">
        <f t="shared" si="7"/>
        <v>1883.2218710957595</v>
      </c>
      <c r="X26" s="47">
        <f t="shared" si="5"/>
        <v>2203.0172413793107</v>
      </c>
      <c r="Y26" s="46">
        <v>1.3614999999999999</v>
      </c>
    </row>
    <row r="27" spans="2:25" x14ac:dyDescent="0.2">
      <c r="B27" s="45">
        <v>45834</v>
      </c>
      <c r="C27" s="44">
        <v>2573</v>
      </c>
      <c r="D27" s="43">
        <v>2573.5</v>
      </c>
      <c r="E27" s="42">
        <f t="shared" si="0"/>
        <v>2573.25</v>
      </c>
      <c r="F27" s="44">
        <v>2574.5</v>
      </c>
      <c r="G27" s="43">
        <v>2575</v>
      </c>
      <c r="H27" s="42">
        <f t="shared" si="1"/>
        <v>2574.75</v>
      </c>
      <c r="I27" s="44">
        <v>2620</v>
      </c>
      <c r="J27" s="43">
        <v>2625</v>
      </c>
      <c r="K27" s="42">
        <f t="shared" si="2"/>
        <v>2622.5</v>
      </c>
      <c r="L27" s="44">
        <v>2643</v>
      </c>
      <c r="M27" s="43">
        <v>2648</v>
      </c>
      <c r="N27" s="42">
        <f t="shared" si="3"/>
        <v>2645.5</v>
      </c>
      <c r="O27" s="44">
        <v>2663</v>
      </c>
      <c r="P27" s="43">
        <v>2668</v>
      </c>
      <c r="Q27" s="42">
        <f t="shared" si="4"/>
        <v>2665.5</v>
      </c>
      <c r="R27" s="50">
        <v>2573.5</v>
      </c>
      <c r="S27" s="49">
        <v>1.3708</v>
      </c>
      <c r="T27" s="49">
        <v>1.1695</v>
      </c>
      <c r="U27" s="48">
        <v>144.38999999999999</v>
      </c>
      <c r="V27" s="41">
        <f t="shared" si="6"/>
        <v>1877.3708783192296</v>
      </c>
      <c r="W27" s="41">
        <f t="shared" si="7"/>
        <v>1878.4651298511817</v>
      </c>
      <c r="X27" s="47">
        <f t="shared" si="5"/>
        <v>2200.5130397605813</v>
      </c>
      <c r="Y27" s="46">
        <v>1.3714999999999999</v>
      </c>
    </row>
    <row r="28" spans="2:25" x14ac:dyDescent="0.2">
      <c r="B28" s="45">
        <v>45835</v>
      </c>
      <c r="C28" s="44">
        <v>2582.5</v>
      </c>
      <c r="D28" s="43">
        <v>2583</v>
      </c>
      <c r="E28" s="42">
        <f t="shared" si="0"/>
        <v>2582.75</v>
      </c>
      <c r="F28" s="44">
        <v>2580</v>
      </c>
      <c r="G28" s="43">
        <v>2580.5</v>
      </c>
      <c r="H28" s="42">
        <f t="shared" si="1"/>
        <v>2580.25</v>
      </c>
      <c r="I28" s="44">
        <v>2622</v>
      </c>
      <c r="J28" s="43">
        <v>2627</v>
      </c>
      <c r="K28" s="42">
        <f t="shared" si="2"/>
        <v>2624.5</v>
      </c>
      <c r="L28" s="44">
        <v>2650</v>
      </c>
      <c r="M28" s="43">
        <v>2655</v>
      </c>
      <c r="N28" s="42">
        <f t="shared" si="3"/>
        <v>2652.5</v>
      </c>
      <c r="O28" s="44">
        <v>2678</v>
      </c>
      <c r="P28" s="43">
        <v>2683</v>
      </c>
      <c r="Q28" s="42">
        <f t="shared" si="4"/>
        <v>2680.5</v>
      </c>
      <c r="R28" s="50">
        <v>2583</v>
      </c>
      <c r="S28" s="49">
        <v>1.3737999999999999</v>
      </c>
      <c r="T28" s="49">
        <v>1.1715</v>
      </c>
      <c r="U28" s="48">
        <v>144.5</v>
      </c>
      <c r="V28" s="41">
        <f t="shared" si="6"/>
        <v>1880.1863444460621</v>
      </c>
      <c r="W28" s="41">
        <f t="shared" si="7"/>
        <v>1878.3665744649877</v>
      </c>
      <c r="X28" s="47">
        <f t="shared" si="5"/>
        <v>2204.8655569782331</v>
      </c>
      <c r="Y28" s="46">
        <v>1.3746</v>
      </c>
    </row>
    <row r="29" spans="2:25" x14ac:dyDescent="0.2">
      <c r="B29" s="45">
        <v>45838</v>
      </c>
      <c r="C29" s="44">
        <v>2592.5</v>
      </c>
      <c r="D29" s="43">
        <v>2593</v>
      </c>
      <c r="E29" s="42">
        <f t="shared" si="0"/>
        <v>2592.75</v>
      </c>
      <c r="F29" s="44">
        <v>2590.5</v>
      </c>
      <c r="G29" s="43">
        <v>2591.5</v>
      </c>
      <c r="H29" s="42">
        <f t="shared" si="1"/>
        <v>2591</v>
      </c>
      <c r="I29" s="44">
        <v>2623</v>
      </c>
      <c r="J29" s="43">
        <v>2628</v>
      </c>
      <c r="K29" s="42">
        <f t="shared" si="2"/>
        <v>2625.5</v>
      </c>
      <c r="L29" s="44">
        <v>2650</v>
      </c>
      <c r="M29" s="43">
        <v>2655</v>
      </c>
      <c r="N29" s="42">
        <f t="shared" si="3"/>
        <v>2652.5</v>
      </c>
      <c r="O29" s="44">
        <v>2670</v>
      </c>
      <c r="P29" s="43">
        <v>2675</v>
      </c>
      <c r="Q29" s="42">
        <f t="shared" si="4"/>
        <v>2672.5</v>
      </c>
      <c r="R29" s="50">
        <v>2593</v>
      </c>
      <c r="S29" s="49">
        <v>1.3706</v>
      </c>
      <c r="T29" s="49">
        <v>1.1722999999999999</v>
      </c>
      <c r="U29" s="48">
        <v>144.34</v>
      </c>
      <c r="V29" s="41">
        <f t="shared" si="6"/>
        <v>1891.872172771049</v>
      </c>
      <c r="W29" s="41">
        <f t="shared" si="7"/>
        <v>1890.7777615642783</v>
      </c>
      <c r="X29" s="47">
        <f t="shared" si="5"/>
        <v>2211.8911541414313</v>
      </c>
      <c r="Y29" s="46">
        <v>1.3714</v>
      </c>
    </row>
    <row r="30" spans="2:25" x14ac:dyDescent="0.2">
      <c r="B30" s="40" t="s">
        <v>11</v>
      </c>
      <c r="C30" s="39">
        <f>ROUND(AVERAGE(C9:C29),2)</f>
        <v>2515.7600000000002</v>
      </c>
      <c r="D30" s="38">
        <f>ROUND(AVERAGE(D9:D29),2)</f>
        <v>2516.48</v>
      </c>
      <c r="E30" s="37">
        <f>ROUND(AVERAGE(C30:D30),2)</f>
        <v>2516.12</v>
      </c>
      <c r="F30" s="39">
        <f>ROUND(AVERAGE(F9:F29),2)</f>
        <v>2516.0700000000002</v>
      </c>
      <c r="G30" s="38">
        <f>ROUND(AVERAGE(G9:G29),2)</f>
        <v>2516.9299999999998</v>
      </c>
      <c r="H30" s="37">
        <f>ROUND(AVERAGE(F30:G30),2)</f>
        <v>2516.5</v>
      </c>
      <c r="I30" s="39">
        <f>ROUND(AVERAGE(I9:I29),2)</f>
        <v>2570.4299999999998</v>
      </c>
      <c r="J30" s="38">
        <f>ROUND(AVERAGE(J9:J29),2)</f>
        <v>2575.4299999999998</v>
      </c>
      <c r="K30" s="37">
        <f>ROUND(AVERAGE(I30:J30),2)</f>
        <v>2572.9299999999998</v>
      </c>
      <c r="L30" s="39">
        <f>ROUND(AVERAGE(L9:L29),2)</f>
        <v>2606.62</v>
      </c>
      <c r="M30" s="38">
        <f>ROUND(AVERAGE(M9:M29),2)</f>
        <v>2611.62</v>
      </c>
      <c r="N30" s="37">
        <f>ROUND(AVERAGE(L30:M30),2)</f>
        <v>2609.12</v>
      </c>
      <c r="O30" s="39">
        <f>ROUND(AVERAGE(O9:O29),2)</f>
        <v>2632.14</v>
      </c>
      <c r="P30" s="38">
        <f>ROUND(AVERAGE(P9:P29),2)</f>
        <v>2637.14</v>
      </c>
      <c r="Q30" s="37">
        <f>ROUND(AVERAGE(O30:P30),2)</f>
        <v>2634.64</v>
      </c>
      <c r="R30" s="36">
        <f>ROUND(AVERAGE(R9:R29),2)</f>
        <v>2516.48</v>
      </c>
      <c r="S30" s="35">
        <f>ROUND(AVERAGE(S9:S29),4)</f>
        <v>1.3555999999999999</v>
      </c>
      <c r="T30" s="34">
        <f>ROUND(AVERAGE(T9:T29),4)</f>
        <v>1.1517999999999999</v>
      </c>
      <c r="U30" s="167">
        <f>ROUND(AVERAGE(U9:U29),2)</f>
        <v>144.58000000000001</v>
      </c>
      <c r="V30" s="33">
        <f>AVERAGE(V9:V29)</f>
        <v>1856.3763634798966</v>
      </c>
      <c r="W30" s="33">
        <f>AVERAGE(W9:W29)</f>
        <v>1856.7044362589945</v>
      </c>
      <c r="X30" s="33">
        <f>AVERAGE(X9:X29)</f>
        <v>2184.7672375208608</v>
      </c>
      <c r="Y30" s="32">
        <f>AVERAGE(Y9:Y29)</f>
        <v>1.3563285714285715</v>
      </c>
    </row>
    <row r="31" spans="2:25" x14ac:dyDescent="0.2">
      <c r="B31" s="31" t="s">
        <v>12</v>
      </c>
      <c r="C31" s="30">
        <f t="shared" ref="C31:Y31" si="8">MAX(C9:C29)</f>
        <v>2598</v>
      </c>
      <c r="D31" s="29">
        <f t="shared" si="8"/>
        <v>2599</v>
      </c>
      <c r="E31" s="28">
        <f t="shared" si="8"/>
        <v>2598.5</v>
      </c>
      <c r="F31" s="30">
        <f t="shared" si="8"/>
        <v>2590.5</v>
      </c>
      <c r="G31" s="29">
        <f t="shared" si="8"/>
        <v>2591.5</v>
      </c>
      <c r="H31" s="28">
        <f t="shared" si="8"/>
        <v>2591</v>
      </c>
      <c r="I31" s="30">
        <f t="shared" si="8"/>
        <v>2625</v>
      </c>
      <c r="J31" s="29">
        <f t="shared" si="8"/>
        <v>2630</v>
      </c>
      <c r="K31" s="28">
        <f t="shared" si="8"/>
        <v>2627.5</v>
      </c>
      <c r="L31" s="30">
        <f t="shared" si="8"/>
        <v>2653</v>
      </c>
      <c r="M31" s="29">
        <f t="shared" si="8"/>
        <v>2658</v>
      </c>
      <c r="N31" s="28">
        <f t="shared" si="8"/>
        <v>2655.5</v>
      </c>
      <c r="O31" s="30">
        <f t="shared" si="8"/>
        <v>2678</v>
      </c>
      <c r="P31" s="29">
        <f t="shared" si="8"/>
        <v>2683</v>
      </c>
      <c r="Q31" s="28">
        <f t="shared" si="8"/>
        <v>2680.5</v>
      </c>
      <c r="R31" s="27">
        <f t="shared" si="8"/>
        <v>2599</v>
      </c>
      <c r="S31" s="26">
        <f t="shared" si="8"/>
        <v>1.3737999999999999</v>
      </c>
      <c r="T31" s="25">
        <f t="shared" si="8"/>
        <v>1.1722999999999999</v>
      </c>
      <c r="U31" s="24">
        <f t="shared" si="8"/>
        <v>147.59</v>
      </c>
      <c r="V31" s="23">
        <f t="shared" si="8"/>
        <v>1940.2762224710714</v>
      </c>
      <c r="W31" s="23">
        <f t="shared" si="8"/>
        <v>1929.451287793953</v>
      </c>
      <c r="X31" s="23">
        <f t="shared" si="8"/>
        <v>2265.3185740434064</v>
      </c>
      <c r="Y31" s="22">
        <f t="shared" si="8"/>
        <v>1.3746</v>
      </c>
    </row>
    <row r="32" spans="2:25" ht="13.5" thickBot="1" x14ac:dyDescent="0.25">
      <c r="B32" s="21" t="s">
        <v>13</v>
      </c>
      <c r="C32" s="20">
        <f t="shared" ref="C32:Y32" si="9">MIN(C9:C29)</f>
        <v>2431</v>
      </c>
      <c r="D32" s="19">
        <f t="shared" si="9"/>
        <v>2431.5</v>
      </c>
      <c r="E32" s="18">
        <f t="shared" si="9"/>
        <v>2431.25</v>
      </c>
      <c r="F32" s="20">
        <f t="shared" si="9"/>
        <v>2440.5</v>
      </c>
      <c r="G32" s="19">
        <f t="shared" si="9"/>
        <v>2441</v>
      </c>
      <c r="H32" s="18">
        <f t="shared" si="9"/>
        <v>2440.75</v>
      </c>
      <c r="I32" s="20">
        <f t="shared" si="9"/>
        <v>2505</v>
      </c>
      <c r="J32" s="19">
        <f t="shared" si="9"/>
        <v>2510</v>
      </c>
      <c r="K32" s="18">
        <f t="shared" si="9"/>
        <v>2507.5</v>
      </c>
      <c r="L32" s="20">
        <f t="shared" si="9"/>
        <v>2550</v>
      </c>
      <c r="M32" s="19">
        <f t="shared" si="9"/>
        <v>2555</v>
      </c>
      <c r="N32" s="18">
        <f t="shared" si="9"/>
        <v>2552.5</v>
      </c>
      <c r="O32" s="20">
        <f t="shared" si="9"/>
        <v>2570</v>
      </c>
      <c r="P32" s="19">
        <f t="shared" si="9"/>
        <v>2575</v>
      </c>
      <c r="Q32" s="18">
        <f t="shared" si="9"/>
        <v>2572.5</v>
      </c>
      <c r="R32" s="17">
        <f t="shared" si="9"/>
        <v>2431.5</v>
      </c>
      <c r="S32" s="16">
        <f t="shared" si="9"/>
        <v>1.3394999999999999</v>
      </c>
      <c r="T32" s="15">
        <f t="shared" si="9"/>
        <v>1.1378999999999999</v>
      </c>
      <c r="U32" s="14">
        <f t="shared" si="9"/>
        <v>142.76</v>
      </c>
      <c r="V32" s="13">
        <f t="shared" si="9"/>
        <v>1794.2001180637544</v>
      </c>
      <c r="W32" s="13">
        <f t="shared" si="9"/>
        <v>1801.2101534828807</v>
      </c>
      <c r="X32" s="13">
        <f t="shared" si="9"/>
        <v>2129.532317393589</v>
      </c>
      <c r="Y32" s="12">
        <f t="shared" si="9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T42" sqref="T4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45810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45810</v>
      </c>
      <c r="C9" s="44">
        <v>2652.5</v>
      </c>
      <c r="D9" s="43">
        <v>2653</v>
      </c>
      <c r="E9" s="42">
        <f t="shared" ref="E9:E29" si="0">AVERAGE(C9:D9)</f>
        <v>2652.75</v>
      </c>
      <c r="F9" s="44">
        <v>2674</v>
      </c>
      <c r="G9" s="43">
        <v>2675</v>
      </c>
      <c r="H9" s="42">
        <f t="shared" ref="H9:H29" si="1">AVERAGE(F9:G9)</f>
        <v>2674.5</v>
      </c>
      <c r="I9" s="44">
        <v>2700</v>
      </c>
      <c r="J9" s="43">
        <v>2705</v>
      </c>
      <c r="K9" s="42">
        <f t="shared" ref="K9:K29" si="2">AVERAGE(I9:J9)</f>
        <v>2702.5</v>
      </c>
      <c r="L9" s="44">
        <v>2657</v>
      </c>
      <c r="M9" s="43">
        <v>2662</v>
      </c>
      <c r="N9" s="42">
        <f t="shared" ref="N9:N29" si="3">AVERAGE(L9:M9)</f>
        <v>2659.5</v>
      </c>
      <c r="O9" s="44">
        <v>2657</v>
      </c>
      <c r="P9" s="43">
        <v>2662</v>
      </c>
      <c r="Q9" s="42">
        <f t="shared" ref="Q9:Q29" si="4">AVERAGE(O9:P9)</f>
        <v>2659.5</v>
      </c>
      <c r="R9" s="50">
        <v>2653</v>
      </c>
      <c r="S9" s="49">
        <v>1.3535999999999999</v>
      </c>
      <c r="T9" s="51">
        <v>1.1414</v>
      </c>
      <c r="U9" s="48">
        <v>142.76</v>
      </c>
      <c r="V9" s="41">
        <f>D9/S9</f>
        <v>1959.9586288416076</v>
      </c>
      <c r="W9" s="41">
        <f>G9/S9</f>
        <v>1976.21158392435</v>
      </c>
      <c r="X9" s="47">
        <f t="shared" ref="X9:X29" si="5">R9/T9</f>
        <v>2324.3385316278254</v>
      </c>
      <c r="Y9" s="46">
        <v>1.3542000000000001</v>
      </c>
    </row>
    <row r="10" spans="1:25" x14ac:dyDescent="0.2">
      <c r="B10" s="45">
        <v>45811</v>
      </c>
      <c r="C10" s="44">
        <v>2666.5</v>
      </c>
      <c r="D10" s="43">
        <v>2667</v>
      </c>
      <c r="E10" s="42">
        <f t="shared" si="0"/>
        <v>2666.75</v>
      </c>
      <c r="F10" s="44">
        <v>2684</v>
      </c>
      <c r="G10" s="43">
        <v>2686</v>
      </c>
      <c r="H10" s="42">
        <f t="shared" si="1"/>
        <v>2685</v>
      </c>
      <c r="I10" s="44">
        <v>2705</v>
      </c>
      <c r="J10" s="43">
        <v>2710</v>
      </c>
      <c r="K10" s="42">
        <f t="shared" si="2"/>
        <v>2707.5</v>
      </c>
      <c r="L10" s="44">
        <v>2660</v>
      </c>
      <c r="M10" s="43">
        <v>2665</v>
      </c>
      <c r="N10" s="42">
        <f t="shared" si="3"/>
        <v>2662.5</v>
      </c>
      <c r="O10" s="44">
        <v>2660</v>
      </c>
      <c r="P10" s="43">
        <v>2665</v>
      </c>
      <c r="Q10" s="42">
        <f t="shared" si="4"/>
        <v>2662.5</v>
      </c>
      <c r="R10" s="50">
        <v>2667</v>
      </c>
      <c r="S10" s="49">
        <v>1.3504</v>
      </c>
      <c r="T10" s="49">
        <v>1.1391</v>
      </c>
      <c r="U10" s="48">
        <v>143.09</v>
      </c>
      <c r="V10" s="41">
        <f t="shared" ref="V10:V29" si="6">D10/S10</f>
        <v>1974.9703791469194</v>
      </c>
      <c r="W10" s="41">
        <f t="shared" ref="W10:W29" si="7">G10/S10</f>
        <v>1989.0402843601896</v>
      </c>
      <c r="X10" s="47">
        <f t="shared" si="5"/>
        <v>2341.3220963918884</v>
      </c>
      <c r="Y10" s="46">
        <v>1.351</v>
      </c>
    </row>
    <row r="11" spans="1:25" x14ac:dyDescent="0.2">
      <c r="B11" s="45">
        <v>45812</v>
      </c>
      <c r="C11" s="44">
        <v>2678</v>
      </c>
      <c r="D11" s="43">
        <v>2679</v>
      </c>
      <c r="E11" s="42">
        <f t="shared" si="0"/>
        <v>2678.5</v>
      </c>
      <c r="F11" s="44">
        <v>2705</v>
      </c>
      <c r="G11" s="43">
        <v>2706</v>
      </c>
      <c r="H11" s="42">
        <f t="shared" si="1"/>
        <v>2705.5</v>
      </c>
      <c r="I11" s="44">
        <v>2730</v>
      </c>
      <c r="J11" s="43">
        <v>2735</v>
      </c>
      <c r="K11" s="42">
        <f t="shared" si="2"/>
        <v>2732.5</v>
      </c>
      <c r="L11" s="44">
        <v>2685</v>
      </c>
      <c r="M11" s="43">
        <v>2690</v>
      </c>
      <c r="N11" s="42">
        <f t="shared" si="3"/>
        <v>2687.5</v>
      </c>
      <c r="O11" s="44">
        <v>2685</v>
      </c>
      <c r="P11" s="43">
        <v>2690</v>
      </c>
      <c r="Q11" s="42">
        <f t="shared" si="4"/>
        <v>2687.5</v>
      </c>
      <c r="R11" s="50">
        <v>2679</v>
      </c>
      <c r="S11" s="49">
        <v>1.3513999999999999</v>
      </c>
      <c r="T11" s="49">
        <v>1.1378999999999999</v>
      </c>
      <c r="U11" s="48">
        <v>144.27000000000001</v>
      </c>
      <c r="V11" s="41">
        <f t="shared" si="6"/>
        <v>1982.3886340091758</v>
      </c>
      <c r="W11" s="41">
        <f t="shared" si="7"/>
        <v>2002.367914755069</v>
      </c>
      <c r="X11" s="47">
        <f t="shared" si="5"/>
        <v>2354.3369364619039</v>
      </c>
      <c r="Y11" s="46">
        <v>1.3520000000000001</v>
      </c>
    </row>
    <row r="12" spans="1:25" x14ac:dyDescent="0.2">
      <c r="B12" s="45">
        <v>45813</v>
      </c>
      <c r="C12" s="44">
        <v>2654</v>
      </c>
      <c r="D12" s="43">
        <v>2655</v>
      </c>
      <c r="E12" s="42">
        <f t="shared" si="0"/>
        <v>2654.5</v>
      </c>
      <c r="F12" s="44">
        <v>2688</v>
      </c>
      <c r="G12" s="43">
        <v>2689</v>
      </c>
      <c r="H12" s="42">
        <f t="shared" si="1"/>
        <v>2688.5</v>
      </c>
      <c r="I12" s="44">
        <v>2715</v>
      </c>
      <c r="J12" s="43">
        <v>2720</v>
      </c>
      <c r="K12" s="42">
        <f t="shared" si="2"/>
        <v>2717.5</v>
      </c>
      <c r="L12" s="44">
        <v>2672</v>
      </c>
      <c r="M12" s="43">
        <v>2677</v>
      </c>
      <c r="N12" s="42">
        <f t="shared" si="3"/>
        <v>2674.5</v>
      </c>
      <c r="O12" s="44">
        <v>2672</v>
      </c>
      <c r="P12" s="43">
        <v>2677</v>
      </c>
      <c r="Q12" s="42">
        <f t="shared" si="4"/>
        <v>2674.5</v>
      </c>
      <c r="R12" s="50">
        <v>2655</v>
      </c>
      <c r="S12" s="49">
        <v>1.357</v>
      </c>
      <c r="T12" s="49">
        <v>1.1426000000000001</v>
      </c>
      <c r="U12" s="48">
        <v>143.27000000000001</v>
      </c>
      <c r="V12" s="41">
        <f t="shared" si="6"/>
        <v>1956.5217391304348</v>
      </c>
      <c r="W12" s="41">
        <f t="shared" si="7"/>
        <v>1981.5770081061164</v>
      </c>
      <c r="X12" s="47">
        <f t="shared" si="5"/>
        <v>2323.6478207596706</v>
      </c>
      <c r="Y12" s="46">
        <v>1.3575999999999999</v>
      </c>
    </row>
    <row r="13" spans="1:25" x14ac:dyDescent="0.2">
      <c r="B13" s="45">
        <v>45814</v>
      </c>
      <c r="C13" s="44">
        <v>2627</v>
      </c>
      <c r="D13" s="43">
        <v>2629</v>
      </c>
      <c r="E13" s="42">
        <f t="shared" si="0"/>
        <v>2628</v>
      </c>
      <c r="F13" s="44">
        <v>2666.5</v>
      </c>
      <c r="G13" s="43">
        <v>2667</v>
      </c>
      <c r="H13" s="42">
        <f t="shared" si="1"/>
        <v>2666.75</v>
      </c>
      <c r="I13" s="44">
        <v>2702</v>
      </c>
      <c r="J13" s="43">
        <v>2707</v>
      </c>
      <c r="K13" s="42">
        <f t="shared" si="2"/>
        <v>2704.5</v>
      </c>
      <c r="L13" s="44">
        <v>2657</v>
      </c>
      <c r="M13" s="43">
        <v>2662</v>
      </c>
      <c r="N13" s="42">
        <f t="shared" si="3"/>
        <v>2659.5</v>
      </c>
      <c r="O13" s="44">
        <v>2657</v>
      </c>
      <c r="P13" s="43">
        <v>2662</v>
      </c>
      <c r="Q13" s="42">
        <f t="shared" si="4"/>
        <v>2659.5</v>
      </c>
      <c r="R13" s="50">
        <v>2629</v>
      </c>
      <c r="S13" s="49">
        <v>1.3552</v>
      </c>
      <c r="T13" s="49">
        <v>1.1417999999999999</v>
      </c>
      <c r="U13" s="48">
        <v>144.16</v>
      </c>
      <c r="V13" s="41">
        <f t="shared" si="6"/>
        <v>1939.9350649350649</v>
      </c>
      <c r="W13" s="41">
        <f t="shared" si="7"/>
        <v>1967.9752066115702</v>
      </c>
      <c r="X13" s="47">
        <f t="shared" si="5"/>
        <v>2302.504816955684</v>
      </c>
      <c r="Y13" s="46">
        <v>1.3557999999999999</v>
      </c>
    </row>
    <row r="14" spans="1:25" x14ac:dyDescent="0.2">
      <c r="B14" s="45">
        <v>45817</v>
      </c>
      <c r="C14" s="44">
        <v>2615</v>
      </c>
      <c r="D14" s="43">
        <v>2617</v>
      </c>
      <c r="E14" s="42">
        <f t="shared" si="0"/>
        <v>2616</v>
      </c>
      <c r="F14" s="44">
        <v>2651</v>
      </c>
      <c r="G14" s="43">
        <v>2651.5</v>
      </c>
      <c r="H14" s="42">
        <f t="shared" si="1"/>
        <v>2651.25</v>
      </c>
      <c r="I14" s="44">
        <v>2690</v>
      </c>
      <c r="J14" s="43">
        <v>2695</v>
      </c>
      <c r="K14" s="42">
        <f t="shared" si="2"/>
        <v>2692.5</v>
      </c>
      <c r="L14" s="44">
        <v>2645</v>
      </c>
      <c r="M14" s="43">
        <v>2650</v>
      </c>
      <c r="N14" s="42">
        <f t="shared" si="3"/>
        <v>2647.5</v>
      </c>
      <c r="O14" s="44">
        <v>2645</v>
      </c>
      <c r="P14" s="43">
        <v>2650</v>
      </c>
      <c r="Q14" s="42">
        <f t="shared" si="4"/>
        <v>2647.5</v>
      </c>
      <c r="R14" s="50">
        <v>2617</v>
      </c>
      <c r="S14" s="49">
        <v>1.3562000000000001</v>
      </c>
      <c r="T14" s="49">
        <v>1.1417999999999999</v>
      </c>
      <c r="U14" s="48">
        <v>144.5</v>
      </c>
      <c r="V14" s="41">
        <f t="shared" si="6"/>
        <v>1929.6563928624096</v>
      </c>
      <c r="W14" s="41">
        <f t="shared" si="7"/>
        <v>1955.0951187140538</v>
      </c>
      <c r="X14" s="47">
        <f t="shared" si="5"/>
        <v>2291.9950954633036</v>
      </c>
      <c r="Y14" s="46">
        <v>1.3569</v>
      </c>
    </row>
    <row r="15" spans="1:25" x14ac:dyDescent="0.2">
      <c r="B15" s="45">
        <v>45818</v>
      </c>
      <c r="C15" s="44">
        <v>2614</v>
      </c>
      <c r="D15" s="43">
        <v>2616</v>
      </c>
      <c r="E15" s="42">
        <f t="shared" si="0"/>
        <v>2615</v>
      </c>
      <c r="F15" s="44">
        <v>2649</v>
      </c>
      <c r="G15" s="43">
        <v>2650</v>
      </c>
      <c r="H15" s="42">
        <f t="shared" si="1"/>
        <v>2649.5</v>
      </c>
      <c r="I15" s="44">
        <v>2690</v>
      </c>
      <c r="J15" s="43">
        <v>2695</v>
      </c>
      <c r="K15" s="42">
        <f t="shared" si="2"/>
        <v>2692.5</v>
      </c>
      <c r="L15" s="44">
        <v>2645</v>
      </c>
      <c r="M15" s="43">
        <v>2650</v>
      </c>
      <c r="N15" s="42">
        <f t="shared" si="3"/>
        <v>2647.5</v>
      </c>
      <c r="O15" s="44">
        <v>2645</v>
      </c>
      <c r="P15" s="43">
        <v>2650</v>
      </c>
      <c r="Q15" s="42">
        <f t="shared" si="4"/>
        <v>2647.5</v>
      </c>
      <c r="R15" s="50">
        <v>2616</v>
      </c>
      <c r="S15" s="49">
        <v>1.3506</v>
      </c>
      <c r="T15" s="49">
        <v>1.143</v>
      </c>
      <c r="U15" s="48">
        <v>144.59</v>
      </c>
      <c r="V15" s="41">
        <f t="shared" si="6"/>
        <v>1936.9169258107509</v>
      </c>
      <c r="W15" s="41">
        <f t="shared" si="7"/>
        <v>1962.0909225529394</v>
      </c>
      <c r="X15" s="47">
        <f t="shared" si="5"/>
        <v>2288.7139107611547</v>
      </c>
      <c r="Y15" s="46">
        <v>1.3513999999999999</v>
      </c>
    </row>
    <row r="16" spans="1:25" x14ac:dyDescent="0.2">
      <c r="B16" s="45">
        <v>45819</v>
      </c>
      <c r="C16" s="44">
        <v>2632</v>
      </c>
      <c r="D16" s="43">
        <v>2633</v>
      </c>
      <c r="E16" s="42">
        <f t="shared" si="0"/>
        <v>2632.5</v>
      </c>
      <c r="F16" s="44">
        <v>2666</v>
      </c>
      <c r="G16" s="43">
        <v>2668</v>
      </c>
      <c r="H16" s="42">
        <f t="shared" si="1"/>
        <v>2667</v>
      </c>
      <c r="I16" s="44">
        <v>2710</v>
      </c>
      <c r="J16" s="43">
        <v>2715</v>
      </c>
      <c r="K16" s="42">
        <f t="shared" si="2"/>
        <v>2712.5</v>
      </c>
      <c r="L16" s="44">
        <v>2665</v>
      </c>
      <c r="M16" s="43">
        <v>2670</v>
      </c>
      <c r="N16" s="42">
        <f t="shared" si="3"/>
        <v>2667.5</v>
      </c>
      <c r="O16" s="44">
        <v>2665</v>
      </c>
      <c r="P16" s="43">
        <v>2670</v>
      </c>
      <c r="Q16" s="42">
        <f t="shared" si="4"/>
        <v>2667.5</v>
      </c>
      <c r="R16" s="50">
        <v>2633</v>
      </c>
      <c r="S16" s="49">
        <v>1.3494999999999999</v>
      </c>
      <c r="T16" s="49">
        <v>1.1433</v>
      </c>
      <c r="U16" s="48">
        <v>145.29</v>
      </c>
      <c r="V16" s="41">
        <f t="shared" si="6"/>
        <v>1951.092997406447</v>
      </c>
      <c r="W16" s="41">
        <f t="shared" si="7"/>
        <v>1977.0285290848462</v>
      </c>
      <c r="X16" s="47">
        <f t="shared" si="5"/>
        <v>2302.9825942447301</v>
      </c>
      <c r="Y16" s="46">
        <v>1.3503000000000001</v>
      </c>
    </row>
    <row r="17" spans="2:25" x14ac:dyDescent="0.2">
      <c r="B17" s="45">
        <v>45820</v>
      </c>
      <c r="C17" s="44">
        <v>2614</v>
      </c>
      <c r="D17" s="43">
        <v>2615</v>
      </c>
      <c r="E17" s="42">
        <f t="shared" si="0"/>
        <v>2614.5</v>
      </c>
      <c r="F17" s="44">
        <v>2644</v>
      </c>
      <c r="G17" s="43">
        <v>2646</v>
      </c>
      <c r="H17" s="42">
        <f t="shared" si="1"/>
        <v>2645</v>
      </c>
      <c r="I17" s="44">
        <v>2690</v>
      </c>
      <c r="J17" s="43">
        <v>2695</v>
      </c>
      <c r="K17" s="42">
        <f t="shared" si="2"/>
        <v>2692.5</v>
      </c>
      <c r="L17" s="44">
        <v>2645</v>
      </c>
      <c r="M17" s="43">
        <v>2650</v>
      </c>
      <c r="N17" s="42">
        <f t="shared" si="3"/>
        <v>2647.5</v>
      </c>
      <c r="O17" s="44">
        <v>2645</v>
      </c>
      <c r="P17" s="43">
        <v>2650</v>
      </c>
      <c r="Q17" s="42">
        <f t="shared" si="4"/>
        <v>2647.5</v>
      </c>
      <c r="R17" s="50">
        <v>2615</v>
      </c>
      <c r="S17" s="49">
        <v>1.359</v>
      </c>
      <c r="T17" s="49">
        <v>1.159</v>
      </c>
      <c r="U17" s="48">
        <v>143.62</v>
      </c>
      <c r="V17" s="41">
        <f>D17/S17</f>
        <v>1924.2089771891096</v>
      </c>
      <c r="W17" s="41">
        <f t="shared" si="7"/>
        <v>1947.0198675496688</v>
      </c>
      <c r="X17" s="47">
        <f t="shared" si="5"/>
        <v>2256.2553925798102</v>
      </c>
      <c r="Y17" s="46">
        <v>1.3597999999999999</v>
      </c>
    </row>
    <row r="18" spans="2:25" x14ac:dyDescent="0.2">
      <c r="B18" s="45">
        <v>45821</v>
      </c>
      <c r="C18" s="44">
        <v>2562</v>
      </c>
      <c r="D18" s="43">
        <v>2562.5</v>
      </c>
      <c r="E18" s="42">
        <f t="shared" si="0"/>
        <v>2562.25</v>
      </c>
      <c r="F18" s="44">
        <v>2594</v>
      </c>
      <c r="G18" s="43">
        <v>2595</v>
      </c>
      <c r="H18" s="42">
        <f t="shared" si="1"/>
        <v>2594.5</v>
      </c>
      <c r="I18" s="44">
        <v>2635</v>
      </c>
      <c r="J18" s="43">
        <v>2640</v>
      </c>
      <c r="K18" s="42">
        <f t="shared" si="2"/>
        <v>2637.5</v>
      </c>
      <c r="L18" s="44">
        <v>2592</v>
      </c>
      <c r="M18" s="43">
        <v>2597</v>
      </c>
      <c r="N18" s="42">
        <f t="shared" si="3"/>
        <v>2594.5</v>
      </c>
      <c r="O18" s="44">
        <v>2592</v>
      </c>
      <c r="P18" s="43">
        <v>2597</v>
      </c>
      <c r="Q18" s="42">
        <f t="shared" si="4"/>
        <v>2594.5</v>
      </c>
      <c r="R18" s="50">
        <v>2562.5</v>
      </c>
      <c r="S18" s="49">
        <v>1.3540000000000001</v>
      </c>
      <c r="T18" s="49">
        <v>1.151</v>
      </c>
      <c r="U18" s="48">
        <v>144.13</v>
      </c>
      <c r="V18" s="41">
        <f t="shared" si="6"/>
        <v>1892.5406203840471</v>
      </c>
      <c r="W18" s="41">
        <f t="shared" si="7"/>
        <v>1916.5435745937959</v>
      </c>
      <c r="X18" s="47">
        <f t="shared" si="5"/>
        <v>2226.3249348392701</v>
      </c>
      <c r="Y18" s="46">
        <v>1.3548</v>
      </c>
    </row>
    <row r="19" spans="2:25" x14ac:dyDescent="0.2">
      <c r="B19" s="45">
        <v>45824</v>
      </c>
      <c r="C19" s="44">
        <v>2632</v>
      </c>
      <c r="D19" s="43">
        <v>2634</v>
      </c>
      <c r="E19" s="42">
        <f t="shared" si="0"/>
        <v>2633</v>
      </c>
      <c r="F19" s="44">
        <v>2658.5</v>
      </c>
      <c r="G19" s="43">
        <v>2659</v>
      </c>
      <c r="H19" s="42">
        <f t="shared" si="1"/>
        <v>2658.75</v>
      </c>
      <c r="I19" s="44">
        <v>2698</v>
      </c>
      <c r="J19" s="43">
        <v>2703</v>
      </c>
      <c r="K19" s="42">
        <f t="shared" si="2"/>
        <v>2700.5</v>
      </c>
      <c r="L19" s="44">
        <v>2658</v>
      </c>
      <c r="M19" s="43">
        <v>2663</v>
      </c>
      <c r="N19" s="42">
        <f t="shared" si="3"/>
        <v>2660.5</v>
      </c>
      <c r="O19" s="44">
        <v>2658</v>
      </c>
      <c r="P19" s="43">
        <v>2663</v>
      </c>
      <c r="Q19" s="42">
        <f t="shared" si="4"/>
        <v>2660.5</v>
      </c>
      <c r="R19" s="50">
        <v>2634</v>
      </c>
      <c r="S19" s="49">
        <v>1.3575999999999999</v>
      </c>
      <c r="T19" s="49">
        <v>1.1574</v>
      </c>
      <c r="U19" s="48">
        <v>144.12</v>
      </c>
      <c r="V19" s="41">
        <f t="shared" si="6"/>
        <v>1940.1885680612847</v>
      </c>
      <c r="W19" s="41">
        <f t="shared" si="7"/>
        <v>1958.603417796111</v>
      </c>
      <c r="X19" s="47">
        <f t="shared" si="5"/>
        <v>2275.7905650596163</v>
      </c>
      <c r="Y19" s="46">
        <v>1.3584000000000001</v>
      </c>
    </row>
    <row r="20" spans="2:25" x14ac:dyDescent="0.2">
      <c r="B20" s="45">
        <v>45825</v>
      </c>
      <c r="C20" s="44">
        <v>2612</v>
      </c>
      <c r="D20" s="43">
        <v>2612.5</v>
      </c>
      <c r="E20" s="42">
        <f t="shared" si="0"/>
        <v>2612.25</v>
      </c>
      <c r="F20" s="44">
        <v>2640</v>
      </c>
      <c r="G20" s="43">
        <v>2642</v>
      </c>
      <c r="H20" s="42">
        <f t="shared" si="1"/>
        <v>2641</v>
      </c>
      <c r="I20" s="44">
        <v>2678</v>
      </c>
      <c r="J20" s="43">
        <v>2683</v>
      </c>
      <c r="K20" s="42">
        <f t="shared" si="2"/>
        <v>2680.5</v>
      </c>
      <c r="L20" s="44">
        <v>2643</v>
      </c>
      <c r="M20" s="43">
        <v>2648</v>
      </c>
      <c r="N20" s="42">
        <f t="shared" si="3"/>
        <v>2645.5</v>
      </c>
      <c r="O20" s="44">
        <v>2643</v>
      </c>
      <c r="P20" s="43">
        <v>2648</v>
      </c>
      <c r="Q20" s="42">
        <f t="shared" si="4"/>
        <v>2645.5</v>
      </c>
      <c r="R20" s="50">
        <v>2612.5</v>
      </c>
      <c r="S20" s="49">
        <v>1.3562000000000001</v>
      </c>
      <c r="T20" s="49">
        <v>1.1561999999999999</v>
      </c>
      <c r="U20" s="48">
        <v>144.62</v>
      </c>
      <c r="V20" s="41">
        <f t="shared" si="6"/>
        <v>1926.3382981861082</v>
      </c>
      <c r="W20" s="41">
        <f t="shared" si="7"/>
        <v>1948.0902521751952</v>
      </c>
      <c r="X20" s="47">
        <f t="shared" si="5"/>
        <v>2259.5571700397859</v>
      </c>
      <c r="Y20" s="46">
        <v>1.357</v>
      </c>
    </row>
    <row r="21" spans="2:25" x14ac:dyDescent="0.2">
      <c r="B21" s="45">
        <v>45826</v>
      </c>
      <c r="C21" s="44">
        <v>2602</v>
      </c>
      <c r="D21" s="43">
        <v>2603</v>
      </c>
      <c r="E21" s="42">
        <f t="shared" si="0"/>
        <v>2602.5</v>
      </c>
      <c r="F21" s="44">
        <v>2636</v>
      </c>
      <c r="G21" s="43">
        <v>2638</v>
      </c>
      <c r="H21" s="42">
        <f t="shared" si="1"/>
        <v>2637</v>
      </c>
      <c r="I21" s="44">
        <v>2678</v>
      </c>
      <c r="J21" s="43">
        <v>2683</v>
      </c>
      <c r="K21" s="42">
        <f t="shared" si="2"/>
        <v>2680.5</v>
      </c>
      <c r="L21" s="44">
        <v>2642</v>
      </c>
      <c r="M21" s="43">
        <v>2647</v>
      </c>
      <c r="N21" s="42">
        <f t="shared" si="3"/>
        <v>2644.5</v>
      </c>
      <c r="O21" s="44">
        <v>2642</v>
      </c>
      <c r="P21" s="43">
        <v>2647</v>
      </c>
      <c r="Q21" s="42">
        <f t="shared" si="4"/>
        <v>2644.5</v>
      </c>
      <c r="R21" s="50">
        <v>2603</v>
      </c>
      <c r="S21" s="49">
        <v>1.3452</v>
      </c>
      <c r="T21" s="49">
        <v>1.1508</v>
      </c>
      <c r="U21" s="48">
        <v>144.85</v>
      </c>
      <c r="V21" s="41">
        <f t="shared" si="6"/>
        <v>1935.0282485875707</v>
      </c>
      <c r="W21" s="41">
        <f t="shared" si="7"/>
        <v>1961.0466845078799</v>
      </c>
      <c r="X21" s="47">
        <f t="shared" si="5"/>
        <v>2261.9047619047619</v>
      </c>
      <c r="Y21" s="46">
        <v>1.3460000000000001</v>
      </c>
    </row>
    <row r="22" spans="2:25" x14ac:dyDescent="0.2">
      <c r="B22" s="45">
        <v>45827</v>
      </c>
      <c r="C22" s="44">
        <v>2597</v>
      </c>
      <c r="D22" s="43">
        <v>2599</v>
      </c>
      <c r="E22" s="42">
        <f t="shared" si="0"/>
        <v>2598</v>
      </c>
      <c r="F22" s="44">
        <v>2630</v>
      </c>
      <c r="G22" s="43">
        <v>2631</v>
      </c>
      <c r="H22" s="42">
        <f t="shared" si="1"/>
        <v>2630.5</v>
      </c>
      <c r="I22" s="44">
        <v>2677</v>
      </c>
      <c r="J22" s="43">
        <v>2682</v>
      </c>
      <c r="K22" s="42">
        <f t="shared" si="2"/>
        <v>2679.5</v>
      </c>
      <c r="L22" s="44">
        <v>2643</v>
      </c>
      <c r="M22" s="43">
        <v>2648</v>
      </c>
      <c r="N22" s="42">
        <f t="shared" si="3"/>
        <v>2645.5</v>
      </c>
      <c r="O22" s="44">
        <v>2643</v>
      </c>
      <c r="P22" s="43">
        <v>2648</v>
      </c>
      <c r="Q22" s="42">
        <f t="shared" si="4"/>
        <v>2645.5</v>
      </c>
      <c r="R22" s="50">
        <v>2599</v>
      </c>
      <c r="S22" s="49">
        <v>1.3448</v>
      </c>
      <c r="T22" s="49">
        <v>1.1480999999999999</v>
      </c>
      <c r="U22" s="48">
        <v>145.66999999999999</v>
      </c>
      <c r="V22" s="41">
        <f t="shared" si="6"/>
        <v>1932.6293872694825</v>
      </c>
      <c r="W22" s="41">
        <f>G22/S22</f>
        <v>1956.424747174301</v>
      </c>
      <c r="X22" s="47">
        <f t="shared" si="5"/>
        <v>2263.7400923264527</v>
      </c>
      <c r="Y22" s="46">
        <v>1.3455999999999999</v>
      </c>
    </row>
    <row r="23" spans="2:25" x14ac:dyDescent="0.2">
      <c r="B23" s="45">
        <v>45828</v>
      </c>
      <c r="C23" s="44">
        <v>2614</v>
      </c>
      <c r="D23" s="43">
        <v>2616</v>
      </c>
      <c r="E23" s="42">
        <f t="shared" si="0"/>
        <v>2615</v>
      </c>
      <c r="F23" s="44">
        <v>2643.5</v>
      </c>
      <c r="G23" s="43">
        <v>2644</v>
      </c>
      <c r="H23" s="42">
        <f t="shared" si="1"/>
        <v>2643.75</v>
      </c>
      <c r="I23" s="44">
        <v>2690</v>
      </c>
      <c r="J23" s="43">
        <v>2695</v>
      </c>
      <c r="K23" s="42">
        <f t="shared" si="2"/>
        <v>2692.5</v>
      </c>
      <c r="L23" s="44">
        <v>2660</v>
      </c>
      <c r="M23" s="43">
        <v>2665</v>
      </c>
      <c r="N23" s="42">
        <f t="shared" si="3"/>
        <v>2662.5</v>
      </c>
      <c r="O23" s="44">
        <v>2660</v>
      </c>
      <c r="P23" s="43">
        <v>2665</v>
      </c>
      <c r="Q23" s="42">
        <f t="shared" si="4"/>
        <v>2662.5</v>
      </c>
      <c r="R23" s="50">
        <v>2616</v>
      </c>
      <c r="S23" s="49">
        <v>1.3498000000000001</v>
      </c>
      <c r="T23" s="49">
        <v>1.1520999999999999</v>
      </c>
      <c r="U23" s="48">
        <v>145.6</v>
      </c>
      <c r="V23" s="41">
        <f t="shared" si="6"/>
        <v>1938.0648985034818</v>
      </c>
      <c r="W23" s="41">
        <f t="shared" si="7"/>
        <v>1958.8087124018371</v>
      </c>
      <c r="X23" s="47">
        <f t="shared" si="5"/>
        <v>2270.6362294939677</v>
      </c>
      <c r="Y23" s="46">
        <v>1.3506</v>
      </c>
    </row>
    <row r="24" spans="2:25" x14ac:dyDescent="0.2">
      <c r="B24" s="45">
        <v>45831</v>
      </c>
      <c r="C24" s="44">
        <v>2645.5</v>
      </c>
      <c r="D24" s="43">
        <v>2646</v>
      </c>
      <c r="E24" s="42">
        <f t="shared" si="0"/>
        <v>2645.75</v>
      </c>
      <c r="F24" s="44">
        <v>2677</v>
      </c>
      <c r="G24" s="43">
        <v>2679</v>
      </c>
      <c r="H24" s="42">
        <f t="shared" si="1"/>
        <v>2678</v>
      </c>
      <c r="I24" s="44">
        <v>2718</v>
      </c>
      <c r="J24" s="43">
        <v>2723</v>
      </c>
      <c r="K24" s="42">
        <f t="shared" si="2"/>
        <v>2720.5</v>
      </c>
      <c r="L24" s="44">
        <v>2690</v>
      </c>
      <c r="M24" s="43">
        <v>2695</v>
      </c>
      <c r="N24" s="42">
        <f t="shared" si="3"/>
        <v>2692.5</v>
      </c>
      <c r="O24" s="44">
        <v>2690</v>
      </c>
      <c r="P24" s="43">
        <v>2695</v>
      </c>
      <c r="Q24" s="42">
        <f t="shared" si="4"/>
        <v>2692.5</v>
      </c>
      <c r="R24" s="50">
        <v>2646</v>
      </c>
      <c r="S24" s="49">
        <v>1.3394999999999999</v>
      </c>
      <c r="T24" s="49">
        <v>1.1473</v>
      </c>
      <c r="U24" s="48">
        <v>147.59</v>
      </c>
      <c r="V24" s="41">
        <f t="shared" si="6"/>
        <v>1975.3639417693171</v>
      </c>
      <c r="W24" s="41">
        <f t="shared" si="7"/>
        <v>2000.0000000000002</v>
      </c>
      <c r="X24" s="47">
        <f t="shared" si="5"/>
        <v>2306.2843197071384</v>
      </c>
      <c r="Y24" s="46">
        <v>1.3403</v>
      </c>
    </row>
    <row r="25" spans="2:25" x14ac:dyDescent="0.2">
      <c r="B25" s="45">
        <v>45832</v>
      </c>
      <c r="C25" s="44">
        <v>2686.5</v>
      </c>
      <c r="D25" s="43">
        <v>2687</v>
      </c>
      <c r="E25" s="42">
        <f t="shared" si="0"/>
        <v>2686.75</v>
      </c>
      <c r="F25" s="44">
        <v>2708</v>
      </c>
      <c r="G25" s="43">
        <v>2710</v>
      </c>
      <c r="H25" s="42">
        <f t="shared" si="1"/>
        <v>2709</v>
      </c>
      <c r="I25" s="44">
        <v>2750</v>
      </c>
      <c r="J25" s="43">
        <v>2755</v>
      </c>
      <c r="K25" s="42">
        <f t="shared" si="2"/>
        <v>2752.5</v>
      </c>
      <c r="L25" s="44">
        <v>2723</v>
      </c>
      <c r="M25" s="43">
        <v>2728</v>
      </c>
      <c r="N25" s="42">
        <f t="shared" si="3"/>
        <v>2725.5</v>
      </c>
      <c r="O25" s="44">
        <v>2723</v>
      </c>
      <c r="P25" s="43">
        <v>2728</v>
      </c>
      <c r="Q25" s="42">
        <f t="shared" si="4"/>
        <v>2725.5</v>
      </c>
      <c r="R25" s="50">
        <v>2687</v>
      </c>
      <c r="S25" s="49">
        <v>1.3613999999999999</v>
      </c>
      <c r="T25" s="49">
        <v>1.1609</v>
      </c>
      <c r="U25" s="48">
        <v>144.97</v>
      </c>
      <c r="V25" s="41">
        <f t="shared" si="6"/>
        <v>1973.7035404730425</v>
      </c>
      <c r="W25" s="41">
        <f t="shared" si="7"/>
        <v>1990.5979139121494</v>
      </c>
      <c r="X25" s="47">
        <f t="shared" si="5"/>
        <v>2314.5835127917994</v>
      </c>
      <c r="Y25" s="46">
        <v>1.3622000000000001</v>
      </c>
    </row>
    <row r="26" spans="2:25" x14ac:dyDescent="0.2">
      <c r="B26" s="45">
        <v>45833</v>
      </c>
      <c r="C26" s="44">
        <v>2691</v>
      </c>
      <c r="D26" s="43">
        <v>2692</v>
      </c>
      <c r="E26" s="42">
        <f t="shared" si="0"/>
        <v>2691.5</v>
      </c>
      <c r="F26" s="44">
        <v>2713</v>
      </c>
      <c r="G26" s="43">
        <v>2715</v>
      </c>
      <c r="H26" s="42">
        <f t="shared" si="1"/>
        <v>2714</v>
      </c>
      <c r="I26" s="44">
        <v>2748</v>
      </c>
      <c r="J26" s="43">
        <v>2753</v>
      </c>
      <c r="K26" s="42">
        <f t="shared" si="2"/>
        <v>2750.5</v>
      </c>
      <c r="L26" s="44">
        <v>2720</v>
      </c>
      <c r="M26" s="43">
        <v>2725</v>
      </c>
      <c r="N26" s="42">
        <f t="shared" si="3"/>
        <v>2722.5</v>
      </c>
      <c r="O26" s="44">
        <v>2720</v>
      </c>
      <c r="P26" s="43">
        <v>2725</v>
      </c>
      <c r="Q26" s="42">
        <f t="shared" si="4"/>
        <v>2722.5</v>
      </c>
      <c r="R26" s="50">
        <v>2692</v>
      </c>
      <c r="S26" s="49">
        <v>1.3607</v>
      </c>
      <c r="T26" s="49">
        <v>1.1599999999999999</v>
      </c>
      <c r="U26" s="48">
        <v>145.76</v>
      </c>
      <c r="V26" s="41">
        <f t="shared" si="6"/>
        <v>1978.3934739472329</v>
      </c>
      <c r="W26" s="41">
        <f t="shared" si="7"/>
        <v>1995.2965385463365</v>
      </c>
      <c r="X26" s="47">
        <f t="shared" si="5"/>
        <v>2320.6896551724139</v>
      </c>
      <c r="Y26" s="46">
        <v>1.3614999999999999</v>
      </c>
    </row>
    <row r="27" spans="2:25" x14ac:dyDescent="0.2">
      <c r="B27" s="45">
        <v>45834</v>
      </c>
      <c r="C27" s="44">
        <v>2735</v>
      </c>
      <c r="D27" s="43">
        <v>2736</v>
      </c>
      <c r="E27" s="42">
        <f t="shared" si="0"/>
        <v>2735.5</v>
      </c>
      <c r="F27" s="44">
        <v>2744</v>
      </c>
      <c r="G27" s="43">
        <v>2745</v>
      </c>
      <c r="H27" s="42">
        <f t="shared" si="1"/>
        <v>2744.5</v>
      </c>
      <c r="I27" s="44">
        <v>2775</v>
      </c>
      <c r="J27" s="43">
        <v>2780</v>
      </c>
      <c r="K27" s="42">
        <f t="shared" si="2"/>
        <v>2777.5</v>
      </c>
      <c r="L27" s="44">
        <v>2748</v>
      </c>
      <c r="M27" s="43">
        <v>2753</v>
      </c>
      <c r="N27" s="42">
        <f t="shared" si="3"/>
        <v>2750.5</v>
      </c>
      <c r="O27" s="44">
        <v>2748</v>
      </c>
      <c r="P27" s="43">
        <v>2753</v>
      </c>
      <c r="Q27" s="42">
        <f t="shared" si="4"/>
        <v>2750.5</v>
      </c>
      <c r="R27" s="50">
        <v>2736</v>
      </c>
      <c r="S27" s="49">
        <v>1.3708</v>
      </c>
      <c r="T27" s="49">
        <v>1.1695</v>
      </c>
      <c r="U27" s="48">
        <v>144.38999999999999</v>
      </c>
      <c r="V27" s="41">
        <f t="shared" si="6"/>
        <v>1995.9147942807119</v>
      </c>
      <c r="W27" s="41">
        <f t="shared" si="7"/>
        <v>2002.4803034724248</v>
      </c>
      <c r="X27" s="47">
        <f t="shared" si="5"/>
        <v>2339.4613082513897</v>
      </c>
      <c r="Y27" s="46">
        <v>1.3714999999999999</v>
      </c>
    </row>
    <row r="28" spans="2:25" x14ac:dyDescent="0.2">
      <c r="B28" s="45">
        <v>45835</v>
      </c>
      <c r="C28" s="44">
        <v>2752.5</v>
      </c>
      <c r="D28" s="43">
        <v>2753</v>
      </c>
      <c r="E28" s="42">
        <f t="shared" si="0"/>
        <v>2752.75</v>
      </c>
      <c r="F28" s="44">
        <v>2755</v>
      </c>
      <c r="G28" s="43">
        <v>2756</v>
      </c>
      <c r="H28" s="42">
        <f t="shared" si="1"/>
        <v>2755.5</v>
      </c>
      <c r="I28" s="44">
        <v>2782</v>
      </c>
      <c r="J28" s="43">
        <v>2787</v>
      </c>
      <c r="K28" s="42">
        <f t="shared" si="2"/>
        <v>2784.5</v>
      </c>
      <c r="L28" s="44">
        <v>2753</v>
      </c>
      <c r="M28" s="43">
        <v>2758</v>
      </c>
      <c r="N28" s="42">
        <f t="shared" si="3"/>
        <v>2755.5</v>
      </c>
      <c r="O28" s="44">
        <v>2753</v>
      </c>
      <c r="P28" s="43">
        <v>2758</v>
      </c>
      <c r="Q28" s="42">
        <f t="shared" si="4"/>
        <v>2755.5</v>
      </c>
      <c r="R28" s="50">
        <v>2753</v>
      </c>
      <c r="S28" s="49">
        <v>1.3737999999999999</v>
      </c>
      <c r="T28" s="49">
        <v>1.1715</v>
      </c>
      <c r="U28" s="48">
        <v>144.5</v>
      </c>
      <c r="V28" s="41">
        <f t="shared" si="6"/>
        <v>2003.9307031591209</v>
      </c>
      <c r="W28" s="41">
        <f t="shared" si="7"/>
        <v>2006.1144271364101</v>
      </c>
      <c r="X28" s="47">
        <f t="shared" si="5"/>
        <v>2349.9786598378146</v>
      </c>
      <c r="Y28" s="46">
        <v>1.3746</v>
      </c>
    </row>
    <row r="29" spans="2:25" x14ac:dyDescent="0.2">
      <c r="B29" s="45">
        <v>45838</v>
      </c>
      <c r="C29" s="44">
        <v>2763.5</v>
      </c>
      <c r="D29" s="43">
        <v>2764</v>
      </c>
      <c r="E29" s="42">
        <f t="shared" si="0"/>
        <v>2763.75</v>
      </c>
      <c r="F29" s="44">
        <v>2765.5</v>
      </c>
      <c r="G29" s="43">
        <v>2766</v>
      </c>
      <c r="H29" s="42">
        <f t="shared" si="1"/>
        <v>2765.75</v>
      </c>
      <c r="I29" s="44">
        <v>2797</v>
      </c>
      <c r="J29" s="43">
        <v>2802</v>
      </c>
      <c r="K29" s="42">
        <f t="shared" si="2"/>
        <v>2799.5</v>
      </c>
      <c r="L29" s="44">
        <v>2768</v>
      </c>
      <c r="M29" s="43">
        <v>2773</v>
      </c>
      <c r="N29" s="42">
        <f t="shared" si="3"/>
        <v>2770.5</v>
      </c>
      <c r="O29" s="44">
        <v>2768</v>
      </c>
      <c r="P29" s="43">
        <v>2773</v>
      </c>
      <c r="Q29" s="42">
        <f t="shared" si="4"/>
        <v>2770.5</v>
      </c>
      <c r="R29" s="50">
        <v>2764</v>
      </c>
      <c r="S29" s="49">
        <v>1.3706</v>
      </c>
      <c r="T29" s="49">
        <v>1.1722999999999999</v>
      </c>
      <c r="U29" s="48">
        <v>144.34</v>
      </c>
      <c r="V29" s="41">
        <f t="shared" si="6"/>
        <v>2016.6350503429155</v>
      </c>
      <c r="W29" s="41">
        <f t="shared" si="7"/>
        <v>2018.0942652852764</v>
      </c>
      <c r="X29" s="47">
        <f t="shared" si="5"/>
        <v>2357.7582530069099</v>
      </c>
      <c r="Y29" s="46">
        <v>1.3714</v>
      </c>
    </row>
    <row r="30" spans="2:25" x14ac:dyDescent="0.2">
      <c r="B30" s="40" t="s">
        <v>11</v>
      </c>
      <c r="C30" s="39">
        <f>ROUND(AVERAGE(C9:C29),2)</f>
        <v>2649.81</v>
      </c>
      <c r="D30" s="38">
        <f>ROUND(AVERAGE(D9:D29),2)</f>
        <v>2650.9</v>
      </c>
      <c r="E30" s="37">
        <f>ROUND(AVERAGE(C30:D30),2)</f>
        <v>2650.36</v>
      </c>
      <c r="F30" s="39">
        <f>ROUND(AVERAGE(F9:F29),2)</f>
        <v>2675.81</v>
      </c>
      <c r="G30" s="38">
        <f>ROUND(AVERAGE(G9:G29),2)</f>
        <v>2677.07</v>
      </c>
      <c r="H30" s="37">
        <f>ROUND(AVERAGE(F30:G30),2)</f>
        <v>2676.44</v>
      </c>
      <c r="I30" s="39">
        <f>ROUND(AVERAGE(I9:I29),2)</f>
        <v>2712.29</v>
      </c>
      <c r="J30" s="38">
        <f>ROUND(AVERAGE(J9:J29),2)</f>
        <v>2717.29</v>
      </c>
      <c r="K30" s="37">
        <f>ROUND(AVERAGE(I30:J30),2)</f>
        <v>2714.79</v>
      </c>
      <c r="L30" s="39">
        <f>ROUND(AVERAGE(L9:L29),2)</f>
        <v>2674.81</v>
      </c>
      <c r="M30" s="38">
        <f>ROUND(AVERAGE(M9:M29),2)</f>
        <v>2679.81</v>
      </c>
      <c r="N30" s="37">
        <f>ROUND(AVERAGE(L30:M30),2)</f>
        <v>2677.31</v>
      </c>
      <c r="O30" s="39">
        <f>ROUND(AVERAGE(O9:O29),2)</f>
        <v>2674.81</v>
      </c>
      <c r="P30" s="38">
        <f>ROUND(AVERAGE(P9:P29),2)</f>
        <v>2679.81</v>
      </c>
      <c r="Q30" s="37">
        <f>ROUND(AVERAGE(O30:P30),2)</f>
        <v>2677.31</v>
      </c>
      <c r="R30" s="36">
        <f>ROUND(AVERAGE(R9:R29),2)</f>
        <v>2650.9</v>
      </c>
      <c r="S30" s="35">
        <f>ROUND(AVERAGE(S9:S29),4)</f>
        <v>1.3555999999999999</v>
      </c>
      <c r="T30" s="34">
        <f>ROUND(AVERAGE(T9:T29),4)</f>
        <v>1.1517999999999999</v>
      </c>
      <c r="U30" s="167">
        <f>ROUND(AVERAGE(U9:U29),2)</f>
        <v>144.58000000000001</v>
      </c>
      <c r="V30" s="33">
        <f>AVERAGE(V9:V29)</f>
        <v>1955.446726871249</v>
      </c>
      <c r="W30" s="33">
        <f>AVERAGE(W9:W29)</f>
        <v>1974.7860606028823</v>
      </c>
      <c r="X30" s="33">
        <f>AVERAGE(X9:X29)</f>
        <v>2301.5622217941568</v>
      </c>
      <c r="Y30" s="32">
        <f>AVERAGE(Y9:Y29)</f>
        <v>1.3563285714285715</v>
      </c>
    </row>
    <row r="31" spans="2:25" x14ac:dyDescent="0.2">
      <c r="B31" s="31" t="s">
        <v>12</v>
      </c>
      <c r="C31" s="30">
        <f t="shared" ref="C31:Y31" si="8">MAX(C9:C29)</f>
        <v>2763.5</v>
      </c>
      <c r="D31" s="29">
        <f t="shared" si="8"/>
        <v>2764</v>
      </c>
      <c r="E31" s="28">
        <f t="shared" si="8"/>
        <v>2763.75</v>
      </c>
      <c r="F31" s="30">
        <f t="shared" si="8"/>
        <v>2765.5</v>
      </c>
      <c r="G31" s="29">
        <f t="shared" si="8"/>
        <v>2766</v>
      </c>
      <c r="H31" s="28">
        <f t="shared" si="8"/>
        <v>2765.75</v>
      </c>
      <c r="I31" s="30">
        <f t="shared" si="8"/>
        <v>2797</v>
      </c>
      <c r="J31" s="29">
        <f t="shared" si="8"/>
        <v>2802</v>
      </c>
      <c r="K31" s="28">
        <f t="shared" si="8"/>
        <v>2799.5</v>
      </c>
      <c r="L31" s="30">
        <f t="shared" si="8"/>
        <v>2768</v>
      </c>
      <c r="M31" s="29">
        <f t="shared" si="8"/>
        <v>2773</v>
      </c>
      <c r="N31" s="28">
        <f t="shared" si="8"/>
        <v>2770.5</v>
      </c>
      <c r="O31" s="30">
        <f t="shared" si="8"/>
        <v>2768</v>
      </c>
      <c r="P31" s="29">
        <f t="shared" si="8"/>
        <v>2773</v>
      </c>
      <c r="Q31" s="28">
        <f t="shared" si="8"/>
        <v>2770.5</v>
      </c>
      <c r="R31" s="27">
        <f t="shared" si="8"/>
        <v>2764</v>
      </c>
      <c r="S31" s="26">
        <f t="shared" si="8"/>
        <v>1.3737999999999999</v>
      </c>
      <c r="T31" s="25">
        <f t="shared" si="8"/>
        <v>1.1722999999999999</v>
      </c>
      <c r="U31" s="24">
        <f t="shared" si="8"/>
        <v>147.59</v>
      </c>
      <c r="V31" s="23">
        <f t="shared" si="8"/>
        <v>2016.6350503429155</v>
      </c>
      <c r="W31" s="23">
        <f t="shared" si="8"/>
        <v>2018.0942652852764</v>
      </c>
      <c r="X31" s="23">
        <f t="shared" si="8"/>
        <v>2357.7582530069099</v>
      </c>
      <c r="Y31" s="22">
        <f t="shared" si="8"/>
        <v>1.3746</v>
      </c>
    </row>
    <row r="32" spans="2:25" ht="13.5" thickBot="1" x14ac:dyDescent="0.25">
      <c r="B32" s="21" t="s">
        <v>13</v>
      </c>
      <c r="C32" s="20">
        <f t="shared" ref="C32:Y32" si="9">MIN(C9:C29)</f>
        <v>2562</v>
      </c>
      <c r="D32" s="19">
        <f t="shared" si="9"/>
        <v>2562.5</v>
      </c>
      <c r="E32" s="18">
        <f t="shared" si="9"/>
        <v>2562.25</v>
      </c>
      <c r="F32" s="20">
        <f t="shared" si="9"/>
        <v>2594</v>
      </c>
      <c r="G32" s="19">
        <f t="shared" si="9"/>
        <v>2595</v>
      </c>
      <c r="H32" s="18">
        <f t="shared" si="9"/>
        <v>2594.5</v>
      </c>
      <c r="I32" s="20">
        <f t="shared" si="9"/>
        <v>2635</v>
      </c>
      <c r="J32" s="19">
        <f t="shared" si="9"/>
        <v>2640</v>
      </c>
      <c r="K32" s="18">
        <f t="shared" si="9"/>
        <v>2637.5</v>
      </c>
      <c r="L32" s="20">
        <f t="shared" si="9"/>
        <v>2592</v>
      </c>
      <c r="M32" s="19">
        <f t="shared" si="9"/>
        <v>2597</v>
      </c>
      <c r="N32" s="18">
        <f t="shared" si="9"/>
        <v>2594.5</v>
      </c>
      <c r="O32" s="20">
        <f t="shared" si="9"/>
        <v>2592</v>
      </c>
      <c r="P32" s="19">
        <f t="shared" si="9"/>
        <v>2597</v>
      </c>
      <c r="Q32" s="18">
        <f t="shared" si="9"/>
        <v>2594.5</v>
      </c>
      <c r="R32" s="17">
        <f t="shared" si="9"/>
        <v>2562.5</v>
      </c>
      <c r="S32" s="16">
        <f t="shared" si="9"/>
        <v>1.3394999999999999</v>
      </c>
      <c r="T32" s="15">
        <f t="shared" si="9"/>
        <v>1.1378999999999999</v>
      </c>
      <c r="U32" s="14">
        <f t="shared" si="9"/>
        <v>142.76</v>
      </c>
      <c r="V32" s="13">
        <f t="shared" si="9"/>
        <v>1892.5406203840471</v>
      </c>
      <c r="W32" s="13">
        <f t="shared" si="9"/>
        <v>1916.5435745937959</v>
      </c>
      <c r="X32" s="13">
        <f t="shared" si="9"/>
        <v>2226.3249348392701</v>
      </c>
      <c r="Y32" s="12">
        <f t="shared" si="9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45810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45810</v>
      </c>
      <c r="C9" s="44">
        <v>1956</v>
      </c>
      <c r="D9" s="43">
        <v>1957</v>
      </c>
      <c r="E9" s="42">
        <f t="shared" ref="E9:E29" si="0">AVERAGE(C9:D9)</f>
        <v>1956.5</v>
      </c>
      <c r="F9" s="44">
        <v>1976</v>
      </c>
      <c r="G9" s="43">
        <v>1977</v>
      </c>
      <c r="H9" s="42">
        <f t="shared" ref="H9:H29" si="1">AVERAGE(F9:G9)</f>
        <v>1976.5</v>
      </c>
      <c r="I9" s="44">
        <v>2045</v>
      </c>
      <c r="J9" s="43">
        <v>2050</v>
      </c>
      <c r="K9" s="42">
        <f t="shared" ref="K9:K29" si="2">AVERAGE(I9:J9)</f>
        <v>2047.5</v>
      </c>
      <c r="L9" s="44">
        <v>2085</v>
      </c>
      <c r="M9" s="43">
        <v>2090</v>
      </c>
      <c r="N9" s="42">
        <f t="shared" ref="N9:N29" si="3">AVERAGE(L9:M9)</f>
        <v>2087.5</v>
      </c>
      <c r="O9" s="44">
        <v>2130</v>
      </c>
      <c r="P9" s="43">
        <v>2135</v>
      </c>
      <c r="Q9" s="42">
        <f t="shared" ref="Q9:Q29" si="4">AVERAGE(O9:P9)</f>
        <v>2132.5</v>
      </c>
      <c r="R9" s="50">
        <v>1957</v>
      </c>
      <c r="S9" s="49">
        <v>1.3535999999999999</v>
      </c>
      <c r="T9" s="51">
        <v>1.1414</v>
      </c>
      <c r="U9" s="48">
        <v>142.76</v>
      </c>
      <c r="V9" s="41">
        <v>1445.77</v>
      </c>
      <c r="W9" s="41">
        <v>1459.9</v>
      </c>
      <c r="X9" s="47">
        <f t="shared" ref="X9:X29" si="5">R9/T9</f>
        <v>1714.5610653583319</v>
      </c>
      <c r="Y9" s="46">
        <v>1.3542000000000001</v>
      </c>
    </row>
    <row r="10" spans="1:25" x14ac:dyDescent="0.2">
      <c r="B10" s="45">
        <v>45811</v>
      </c>
      <c r="C10" s="44">
        <v>1950</v>
      </c>
      <c r="D10" s="43">
        <v>1952</v>
      </c>
      <c r="E10" s="42">
        <f t="shared" si="0"/>
        <v>1951</v>
      </c>
      <c r="F10" s="44">
        <v>1973</v>
      </c>
      <c r="G10" s="43">
        <v>1975</v>
      </c>
      <c r="H10" s="42">
        <f t="shared" si="1"/>
        <v>1974</v>
      </c>
      <c r="I10" s="44">
        <v>2040</v>
      </c>
      <c r="J10" s="43">
        <v>2045</v>
      </c>
      <c r="K10" s="42">
        <f t="shared" si="2"/>
        <v>2042.5</v>
      </c>
      <c r="L10" s="44">
        <v>2080</v>
      </c>
      <c r="M10" s="43">
        <v>2085</v>
      </c>
      <c r="N10" s="42">
        <f t="shared" si="3"/>
        <v>2082.5</v>
      </c>
      <c r="O10" s="44">
        <v>2125</v>
      </c>
      <c r="P10" s="43">
        <v>2130</v>
      </c>
      <c r="Q10" s="42">
        <f t="shared" si="4"/>
        <v>2127.5</v>
      </c>
      <c r="R10" s="50">
        <v>1952</v>
      </c>
      <c r="S10" s="49">
        <v>1.3504</v>
      </c>
      <c r="T10" s="49">
        <v>1.1391</v>
      </c>
      <c r="U10" s="48">
        <v>143.09</v>
      </c>
      <c r="V10" s="41">
        <v>1445.5</v>
      </c>
      <c r="W10" s="41">
        <v>1461.88</v>
      </c>
      <c r="X10" s="47">
        <f t="shared" si="5"/>
        <v>1713.6335703625668</v>
      </c>
      <c r="Y10" s="46">
        <v>1.351</v>
      </c>
    </row>
    <row r="11" spans="1:25" x14ac:dyDescent="0.2">
      <c r="B11" s="45">
        <v>45812</v>
      </c>
      <c r="C11" s="44">
        <v>1963</v>
      </c>
      <c r="D11" s="43">
        <v>1965</v>
      </c>
      <c r="E11" s="42">
        <f t="shared" si="0"/>
        <v>1964</v>
      </c>
      <c r="F11" s="44">
        <v>1987</v>
      </c>
      <c r="G11" s="43">
        <v>1988</v>
      </c>
      <c r="H11" s="42">
        <f t="shared" si="1"/>
        <v>1987.5</v>
      </c>
      <c r="I11" s="44">
        <v>2050</v>
      </c>
      <c r="J11" s="43">
        <v>2055</v>
      </c>
      <c r="K11" s="42">
        <f t="shared" si="2"/>
        <v>2052.5</v>
      </c>
      <c r="L11" s="44">
        <v>2090</v>
      </c>
      <c r="M11" s="43">
        <v>2095</v>
      </c>
      <c r="N11" s="42">
        <f t="shared" si="3"/>
        <v>2092.5</v>
      </c>
      <c r="O11" s="44">
        <v>2135</v>
      </c>
      <c r="P11" s="43">
        <v>2140</v>
      </c>
      <c r="Q11" s="42">
        <f t="shared" si="4"/>
        <v>2137.5</v>
      </c>
      <c r="R11" s="50">
        <v>1965</v>
      </c>
      <c r="S11" s="49">
        <v>1.3513999999999999</v>
      </c>
      <c r="T11" s="49">
        <v>1.1378999999999999</v>
      </c>
      <c r="U11" s="48">
        <v>144.27000000000001</v>
      </c>
      <c r="V11" s="41">
        <v>1454.05</v>
      </c>
      <c r="W11" s="41">
        <v>1470.41</v>
      </c>
      <c r="X11" s="47">
        <f t="shared" si="5"/>
        <v>1726.8652781439496</v>
      </c>
      <c r="Y11" s="46">
        <v>1.3520000000000001</v>
      </c>
    </row>
    <row r="12" spans="1:25" x14ac:dyDescent="0.2">
      <c r="B12" s="45">
        <v>45813</v>
      </c>
      <c r="C12" s="44">
        <v>1963</v>
      </c>
      <c r="D12" s="43">
        <v>1965</v>
      </c>
      <c r="E12" s="42">
        <f t="shared" si="0"/>
        <v>1964</v>
      </c>
      <c r="F12" s="44">
        <v>1985</v>
      </c>
      <c r="G12" s="43">
        <v>1985.5</v>
      </c>
      <c r="H12" s="42">
        <f t="shared" si="1"/>
        <v>1985.25</v>
      </c>
      <c r="I12" s="44">
        <v>2050</v>
      </c>
      <c r="J12" s="43">
        <v>2055</v>
      </c>
      <c r="K12" s="42">
        <f t="shared" si="2"/>
        <v>2052.5</v>
      </c>
      <c r="L12" s="44">
        <v>2092</v>
      </c>
      <c r="M12" s="43">
        <v>2097</v>
      </c>
      <c r="N12" s="42">
        <f t="shared" si="3"/>
        <v>2094.5</v>
      </c>
      <c r="O12" s="44">
        <v>2137</v>
      </c>
      <c r="P12" s="43">
        <v>2142</v>
      </c>
      <c r="Q12" s="42">
        <f t="shared" si="4"/>
        <v>2139.5</v>
      </c>
      <c r="R12" s="50">
        <v>1965</v>
      </c>
      <c r="S12" s="49">
        <v>1.357</v>
      </c>
      <c r="T12" s="49">
        <v>1.1426000000000001</v>
      </c>
      <c r="U12" s="48">
        <v>143.27000000000001</v>
      </c>
      <c r="V12" s="41">
        <v>1448.05</v>
      </c>
      <c r="W12" s="41">
        <v>1462.51</v>
      </c>
      <c r="X12" s="47">
        <f t="shared" si="5"/>
        <v>1719.7619464379484</v>
      </c>
      <c r="Y12" s="46">
        <v>1.3575999999999999</v>
      </c>
    </row>
    <row r="13" spans="1:25" x14ac:dyDescent="0.2">
      <c r="B13" s="45">
        <v>45814</v>
      </c>
      <c r="C13" s="44">
        <v>1954.5</v>
      </c>
      <c r="D13" s="43">
        <v>1955</v>
      </c>
      <c r="E13" s="42">
        <f t="shared" si="0"/>
        <v>1954.75</v>
      </c>
      <c r="F13" s="44">
        <v>1978</v>
      </c>
      <c r="G13" s="43">
        <v>1980</v>
      </c>
      <c r="H13" s="42">
        <f t="shared" si="1"/>
        <v>1979</v>
      </c>
      <c r="I13" s="44">
        <v>2048</v>
      </c>
      <c r="J13" s="43">
        <v>2053</v>
      </c>
      <c r="K13" s="42">
        <f t="shared" si="2"/>
        <v>2050.5</v>
      </c>
      <c r="L13" s="44">
        <v>2090</v>
      </c>
      <c r="M13" s="43">
        <v>2095</v>
      </c>
      <c r="N13" s="42">
        <f t="shared" si="3"/>
        <v>2092.5</v>
      </c>
      <c r="O13" s="44">
        <v>2135</v>
      </c>
      <c r="P13" s="43">
        <v>2140</v>
      </c>
      <c r="Q13" s="42">
        <f t="shared" si="4"/>
        <v>2137.5</v>
      </c>
      <c r="R13" s="50">
        <v>1955</v>
      </c>
      <c r="S13" s="49">
        <v>1.3552</v>
      </c>
      <c r="T13" s="49">
        <v>1.1417999999999999</v>
      </c>
      <c r="U13" s="48">
        <v>144.16</v>
      </c>
      <c r="V13" s="41">
        <v>1442.59</v>
      </c>
      <c r="W13" s="41">
        <v>1460.39</v>
      </c>
      <c r="X13" s="47">
        <f t="shared" si="5"/>
        <v>1712.2087931336487</v>
      </c>
      <c r="Y13" s="46">
        <v>1.3557999999999999</v>
      </c>
    </row>
    <row r="14" spans="1:25" x14ac:dyDescent="0.2">
      <c r="B14" s="45">
        <v>45817</v>
      </c>
      <c r="C14" s="44">
        <v>1963.5</v>
      </c>
      <c r="D14" s="43">
        <v>1964</v>
      </c>
      <c r="E14" s="42">
        <f t="shared" si="0"/>
        <v>1963.75</v>
      </c>
      <c r="F14" s="44">
        <v>1985</v>
      </c>
      <c r="G14" s="43">
        <v>1987</v>
      </c>
      <c r="H14" s="42">
        <f t="shared" si="1"/>
        <v>1986</v>
      </c>
      <c r="I14" s="44">
        <v>2053</v>
      </c>
      <c r="J14" s="43">
        <v>2058</v>
      </c>
      <c r="K14" s="42">
        <f t="shared" si="2"/>
        <v>2055.5</v>
      </c>
      <c r="L14" s="44">
        <v>2103</v>
      </c>
      <c r="M14" s="43">
        <v>2108</v>
      </c>
      <c r="N14" s="42">
        <f t="shared" si="3"/>
        <v>2105.5</v>
      </c>
      <c r="O14" s="44">
        <v>2148</v>
      </c>
      <c r="P14" s="43">
        <v>2153</v>
      </c>
      <c r="Q14" s="42">
        <f t="shared" si="4"/>
        <v>2150.5</v>
      </c>
      <c r="R14" s="50">
        <v>1964</v>
      </c>
      <c r="S14" s="49">
        <v>1.3562000000000001</v>
      </c>
      <c r="T14" s="49">
        <v>1.1417999999999999</v>
      </c>
      <c r="U14" s="48">
        <v>144.5</v>
      </c>
      <c r="V14" s="41">
        <v>1448.16</v>
      </c>
      <c r="W14" s="41">
        <v>1464.37</v>
      </c>
      <c r="X14" s="47">
        <f t="shared" si="5"/>
        <v>1720.091084252934</v>
      </c>
      <c r="Y14" s="46">
        <v>1.3569</v>
      </c>
    </row>
    <row r="15" spans="1:25" x14ac:dyDescent="0.2">
      <c r="B15" s="45">
        <v>45818</v>
      </c>
      <c r="C15" s="44">
        <v>1956</v>
      </c>
      <c r="D15" s="43">
        <v>1958</v>
      </c>
      <c r="E15" s="42">
        <f t="shared" si="0"/>
        <v>1957</v>
      </c>
      <c r="F15" s="44">
        <v>1982</v>
      </c>
      <c r="G15" s="43">
        <v>1983</v>
      </c>
      <c r="H15" s="42">
        <f t="shared" si="1"/>
        <v>1982.5</v>
      </c>
      <c r="I15" s="44">
        <v>2055</v>
      </c>
      <c r="J15" s="43">
        <v>2060</v>
      </c>
      <c r="K15" s="42">
        <f t="shared" si="2"/>
        <v>2057.5</v>
      </c>
      <c r="L15" s="44">
        <v>2105</v>
      </c>
      <c r="M15" s="43">
        <v>2110</v>
      </c>
      <c r="N15" s="42">
        <f t="shared" si="3"/>
        <v>2107.5</v>
      </c>
      <c r="O15" s="44">
        <v>2150</v>
      </c>
      <c r="P15" s="43">
        <v>2155</v>
      </c>
      <c r="Q15" s="42">
        <f t="shared" si="4"/>
        <v>2152.5</v>
      </c>
      <c r="R15" s="50">
        <v>1958</v>
      </c>
      <c r="S15" s="49">
        <v>1.3506</v>
      </c>
      <c r="T15" s="49">
        <v>1.143</v>
      </c>
      <c r="U15" s="48">
        <v>144.59</v>
      </c>
      <c r="V15" s="41">
        <v>1449.73</v>
      </c>
      <c r="W15" s="41">
        <v>1467.37</v>
      </c>
      <c r="X15" s="47">
        <f t="shared" si="5"/>
        <v>1713.0358705161855</v>
      </c>
      <c r="Y15" s="46">
        <v>1.3513999999999999</v>
      </c>
    </row>
    <row r="16" spans="1:25" x14ac:dyDescent="0.2">
      <c r="B16" s="45">
        <v>45819</v>
      </c>
      <c r="C16" s="44">
        <v>1957</v>
      </c>
      <c r="D16" s="43">
        <v>1957.5</v>
      </c>
      <c r="E16" s="42">
        <f t="shared" si="0"/>
        <v>1957.25</v>
      </c>
      <c r="F16" s="44">
        <v>1986</v>
      </c>
      <c r="G16" s="43">
        <v>1988</v>
      </c>
      <c r="H16" s="42">
        <f t="shared" si="1"/>
        <v>1987</v>
      </c>
      <c r="I16" s="44">
        <v>2065</v>
      </c>
      <c r="J16" s="43">
        <v>2070</v>
      </c>
      <c r="K16" s="42">
        <f t="shared" si="2"/>
        <v>2067.5</v>
      </c>
      <c r="L16" s="44">
        <v>2115</v>
      </c>
      <c r="M16" s="43">
        <v>2120</v>
      </c>
      <c r="N16" s="42">
        <f t="shared" si="3"/>
        <v>2117.5</v>
      </c>
      <c r="O16" s="44">
        <v>2160</v>
      </c>
      <c r="P16" s="43">
        <v>2165</v>
      </c>
      <c r="Q16" s="42">
        <f t="shared" si="4"/>
        <v>2162.5</v>
      </c>
      <c r="R16" s="50">
        <v>1957.5</v>
      </c>
      <c r="S16" s="49">
        <v>1.3494999999999999</v>
      </c>
      <c r="T16" s="49">
        <v>1.1433</v>
      </c>
      <c r="U16" s="48">
        <v>145.29</v>
      </c>
      <c r="V16" s="41">
        <v>1450.54</v>
      </c>
      <c r="W16" s="41">
        <v>1472.27</v>
      </c>
      <c r="X16" s="47">
        <f t="shared" si="5"/>
        <v>1712.1490422461297</v>
      </c>
      <c r="Y16" s="46">
        <v>1.3503000000000001</v>
      </c>
    </row>
    <row r="17" spans="2:25" x14ac:dyDescent="0.2">
      <c r="B17" s="45">
        <v>45820</v>
      </c>
      <c r="C17" s="44">
        <v>1964</v>
      </c>
      <c r="D17" s="43">
        <v>1966</v>
      </c>
      <c r="E17" s="42">
        <f t="shared" si="0"/>
        <v>1965</v>
      </c>
      <c r="F17" s="44">
        <v>1994</v>
      </c>
      <c r="G17" s="43">
        <v>1995</v>
      </c>
      <c r="H17" s="42">
        <f t="shared" si="1"/>
        <v>1994.5</v>
      </c>
      <c r="I17" s="44">
        <v>2068</v>
      </c>
      <c r="J17" s="43">
        <v>2073</v>
      </c>
      <c r="K17" s="42">
        <f t="shared" si="2"/>
        <v>2070.5</v>
      </c>
      <c r="L17" s="44">
        <v>2118</v>
      </c>
      <c r="M17" s="43">
        <v>2123</v>
      </c>
      <c r="N17" s="42">
        <f t="shared" si="3"/>
        <v>2120.5</v>
      </c>
      <c r="O17" s="44">
        <v>2163</v>
      </c>
      <c r="P17" s="43">
        <v>2168</v>
      </c>
      <c r="Q17" s="42">
        <f t="shared" si="4"/>
        <v>2165.5</v>
      </c>
      <c r="R17" s="50">
        <v>1966</v>
      </c>
      <c r="S17" s="49">
        <v>1.359</v>
      </c>
      <c r="T17" s="49">
        <v>1.159</v>
      </c>
      <c r="U17" s="48">
        <v>143.62</v>
      </c>
      <c r="V17" s="41">
        <v>1446.65</v>
      </c>
      <c r="W17" s="41">
        <v>1467.13</v>
      </c>
      <c r="X17" s="47">
        <f t="shared" si="5"/>
        <v>1696.2899050905953</v>
      </c>
      <c r="Y17" s="46">
        <v>1.3597999999999999</v>
      </c>
    </row>
    <row r="18" spans="2:25" x14ac:dyDescent="0.2">
      <c r="B18" s="45">
        <v>45821</v>
      </c>
      <c r="C18" s="44">
        <v>1953</v>
      </c>
      <c r="D18" s="43">
        <v>1954</v>
      </c>
      <c r="E18" s="42">
        <f t="shared" si="0"/>
        <v>1953.5</v>
      </c>
      <c r="F18" s="44">
        <v>1984</v>
      </c>
      <c r="G18" s="43">
        <v>1985</v>
      </c>
      <c r="H18" s="42">
        <f t="shared" si="1"/>
        <v>1984.5</v>
      </c>
      <c r="I18" s="44">
        <v>2058</v>
      </c>
      <c r="J18" s="43">
        <v>2063</v>
      </c>
      <c r="K18" s="42">
        <f t="shared" si="2"/>
        <v>2060.5</v>
      </c>
      <c r="L18" s="44">
        <v>2108</v>
      </c>
      <c r="M18" s="43">
        <v>2113</v>
      </c>
      <c r="N18" s="42">
        <f t="shared" si="3"/>
        <v>2110.5</v>
      </c>
      <c r="O18" s="44">
        <v>2153</v>
      </c>
      <c r="P18" s="43">
        <v>2158</v>
      </c>
      <c r="Q18" s="42">
        <f t="shared" si="4"/>
        <v>2155.5</v>
      </c>
      <c r="R18" s="50">
        <v>1954</v>
      </c>
      <c r="S18" s="49">
        <v>1.3540000000000001</v>
      </c>
      <c r="T18" s="49">
        <v>1.151</v>
      </c>
      <c r="U18" s="48">
        <v>144.13</v>
      </c>
      <c r="V18" s="41">
        <v>1443.13</v>
      </c>
      <c r="W18" s="41">
        <v>1465.16</v>
      </c>
      <c r="X18" s="47">
        <f t="shared" si="5"/>
        <v>1697.6542137271938</v>
      </c>
      <c r="Y18" s="46">
        <v>1.3548</v>
      </c>
    </row>
    <row r="19" spans="2:25" x14ac:dyDescent="0.2">
      <c r="B19" s="45">
        <v>45824</v>
      </c>
      <c r="C19" s="44">
        <v>1972</v>
      </c>
      <c r="D19" s="43">
        <v>1973</v>
      </c>
      <c r="E19" s="42">
        <f t="shared" si="0"/>
        <v>1972.5</v>
      </c>
      <c r="F19" s="44">
        <v>2000</v>
      </c>
      <c r="G19" s="43">
        <v>2001</v>
      </c>
      <c r="H19" s="42">
        <f t="shared" si="1"/>
        <v>2000.5</v>
      </c>
      <c r="I19" s="44">
        <v>2073</v>
      </c>
      <c r="J19" s="43">
        <v>2078</v>
      </c>
      <c r="K19" s="42">
        <f t="shared" si="2"/>
        <v>2075.5</v>
      </c>
      <c r="L19" s="44">
        <v>2123</v>
      </c>
      <c r="M19" s="43">
        <v>2128</v>
      </c>
      <c r="N19" s="42">
        <f t="shared" si="3"/>
        <v>2125.5</v>
      </c>
      <c r="O19" s="44">
        <v>2168</v>
      </c>
      <c r="P19" s="43">
        <v>2173</v>
      </c>
      <c r="Q19" s="42">
        <f t="shared" si="4"/>
        <v>2170.5</v>
      </c>
      <c r="R19" s="50">
        <v>1973</v>
      </c>
      <c r="S19" s="49">
        <v>1.3575999999999999</v>
      </c>
      <c r="T19" s="49">
        <v>1.1574</v>
      </c>
      <c r="U19" s="48">
        <v>144.12</v>
      </c>
      <c r="V19" s="41">
        <v>1453.3</v>
      </c>
      <c r="W19" s="41">
        <v>1473.06</v>
      </c>
      <c r="X19" s="47">
        <f t="shared" si="5"/>
        <v>1704.6829099706238</v>
      </c>
      <c r="Y19" s="46">
        <v>1.3584000000000001</v>
      </c>
    </row>
    <row r="20" spans="2:25" x14ac:dyDescent="0.2">
      <c r="B20" s="45">
        <v>45825</v>
      </c>
      <c r="C20" s="44">
        <v>1950</v>
      </c>
      <c r="D20" s="43">
        <v>1951</v>
      </c>
      <c r="E20" s="42">
        <f t="shared" si="0"/>
        <v>1950.5</v>
      </c>
      <c r="F20" s="44">
        <v>1982</v>
      </c>
      <c r="G20" s="43">
        <v>1984</v>
      </c>
      <c r="H20" s="42">
        <f t="shared" si="1"/>
        <v>1983</v>
      </c>
      <c r="I20" s="44">
        <v>2055</v>
      </c>
      <c r="J20" s="43">
        <v>2060</v>
      </c>
      <c r="K20" s="42">
        <f t="shared" si="2"/>
        <v>2057.5</v>
      </c>
      <c r="L20" s="44">
        <v>2105</v>
      </c>
      <c r="M20" s="43">
        <v>2110</v>
      </c>
      <c r="N20" s="42">
        <f t="shared" si="3"/>
        <v>2107.5</v>
      </c>
      <c r="O20" s="44">
        <v>2150</v>
      </c>
      <c r="P20" s="43">
        <v>2155</v>
      </c>
      <c r="Q20" s="42">
        <f t="shared" si="4"/>
        <v>2152.5</v>
      </c>
      <c r="R20" s="50">
        <v>1951</v>
      </c>
      <c r="S20" s="49">
        <v>1.3562000000000001</v>
      </c>
      <c r="T20" s="49">
        <v>1.1561999999999999</v>
      </c>
      <c r="U20" s="48">
        <v>144.62</v>
      </c>
      <c r="V20" s="41">
        <v>1438.58</v>
      </c>
      <c r="W20" s="41">
        <v>1462.05</v>
      </c>
      <c r="X20" s="47">
        <f t="shared" si="5"/>
        <v>1687.4243210517213</v>
      </c>
      <c r="Y20" s="46">
        <v>1.357</v>
      </c>
    </row>
    <row r="21" spans="2:25" x14ac:dyDescent="0.2">
      <c r="B21" s="45">
        <v>45826</v>
      </c>
      <c r="C21" s="44">
        <v>1944.5</v>
      </c>
      <c r="D21" s="43">
        <v>1945</v>
      </c>
      <c r="E21" s="42">
        <f t="shared" si="0"/>
        <v>1944.75</v>
      </c>
      <c r="F21" s="44">
        <v>1979</v>
      </c>
      <c r="G21" s="43">
        <v>1980</v>
      </c>
      <c r="H21" s="42">
        <f t="shared" si="1"/>
        <v>1979.5</v>
      </c>
      <c r="I21" s="44">
        <v>2057</v>
      </c>
      <c r="J21" s="43">
        <v>2062</v>
      </c>
      <c r="K21" s="42">
        <f t="shared" si="2"/>
        <v>2059.5</v>
      </c>
      <c r="L21" s="44">
        <v>2107</v>
      </c>
      <c r="M21" s="43">
        <v>2112</v>
      </c>
      <c r="N21" s="42">
        <f t="shared" si="3"/>
        <v>2109.5</v>
      </c>
      <c r="O21" s="44">
        <v>2152</v>
      </c>
      <c r="P21" s="43">
        <v>2157</v>
      </c>
      <c r="Q21" s="42">
        <f t="shared" si="4"/>
        <v>2154.5</v>
      </c>
      <c r="R21" s="50">
        <v>1945</v>
      </c>
      <c r="S21" s="49">
        <v>1.3452</v>
      </c>
      <c r="T21" s="49">
        <v>1.1508</v>
      </c>
      <c r="U21" s="48">
        <v>144.85</v>
      </c>
      <c r="V21" s="41">
        <v>1445.88</v>
      </c>
      <c r="W21" s="41">
        <v>1471.03</v>
      </c>
      <c r="X21" s="47">
        <f t="shared" si="5"/>
        <v>1690.1286061870003</v>
      </c>
      <c r="Y21" s="46">
        <v>1.3460000000000001</v>
      </c>
    </row>
    <row r="22" spans="2:25" x14ac:dyDescent="0.2">
      <c r="B22" s="45">
        <v>45827</v>
      </c>
      <c r="C22" s="44">
        <v>1957.5</v>
      </c>
      <c r="D22" s="43">
        <v>1958</v>
      </c>
      <c r="E22" s="42">
        <f t="shared" si="0"/>
        <v>1957.75</v>
      </c>
      <c r="F22" s="44">
        <v>1986</v>
      </c>
      <c r="G22" s="43">
        <v>1988</v>
      </c>
      <c r="H22" s="42">
        <f t="shared" si="1"/>
        <v>1987</v>
      </c>
      <c r="I22" s="44">
        <v>2057</v>
      </c>
      <c r="J22" s="43">
        <v>2062</v>
      </c>
      <c r="K22" s="42">
        <f t="shared" si="2"/>
        <v>2059.5</v>
      </c>
      <c r="L22" s="44">
        <v>2107</v>
      </c>
      <c r="M22" s="43">
        <v>2112</v>
      </c>
      <c r="N22" s="42">
        <f t="shared" si="3"/>
        <v>2109.5</v>
      </c>
      <c r="O22" s="44">
        <v>2152</v>
      </c>
      <c r="P22" s="43">
        <v>2157</v>
      </c>
      <c r="Q22" s="42">
        <f t="shared" si="4"/>
        <v>2154.5</v>
      </c>
      <c r="R22" s="50">
        <v>1958</v>
      </c>
      <c r="S22" s="49">
        <v>1.3448</v>
      </c>
      <c r="T22" s="49">
        <v>1.1480999999999999</v>
      </c>
      <c r="U22" s="48">
        <v>145.66999999999999</v>
      </c>
      <c r="V22" s="41">
        <v>1455.98</v>
      </c>
      <c r="W22" s="41">
        <v>1477.41</v>
      </c>
      <c r="X22" s="47">
        <f t="shared" si="5"/>
        <v>1705.4263565891474</v>
      </c>
      <c r="Y22" s="46">
        <v>1.3455999999999999</v>
      </c>
    </row>
    <row r="23" spans="2:25" x14ac:dyDescent="0.2">
      <c r="B23" s="45">
        <v>45828</v>
      </c>
      <c r="C23" s="44">
        <v>1956</v>
      </c>
      <c r="D23" s="43">
        <v>1956.5</v>
      </c>
      <c r="E23" s="42">
        <f t="shared" si="0"/>
        <v>1956.25</v>
      </c>
      <c r="F23" s="44">
        <v>1988.5</v>
      </c>
      <c r="G23" s="43">
        <v>1989</v>
      </c>
      <c r="H23" s="42">
        <f t="shared" si="1"/>
        <v>1988.75</v>
      </c>
      <c r="I23" s="44">
        <v>2058</v>
      </c>
      <c r="J23" s="43">
        <v>2063</v>
      </c>
      <c r="K23" s="42">
        <f t="shared" si="2"/>
        <v>2060.5</v>
      </c>
      <c r="L23" s="44">
        <v>2108</v>
      </c>
      <c r="M23" s="43">
        <v>2113</v>
      </c>
      <c r="N23" s="42">
        <f t="shared" si="3"/>
        <v>2110.5</v>
      </c>
      <c r="O23" s="44">
        <v>2153</v>
      </c>
      <c r="P23" s="43">
        <v>2158</v>
      </c>
      <c r="Q23" s="42">
        <f t="shared" si="4"/>
        <v>2155.5</v>
      </c>
      <c r="R23" s="50">
        <v>1956.5</v>
      </c>
      <c r="S23" s="49">
        <v>1.3498000000000001</v>
      </c>
      <c r="T23" s="49">
        <v>1.1520999999999999</v>
      </c>
      <c r="U23" s="48">
        <v>145.6</v>
      </c>
      <c r="V23" s="41">
        <v>1449.47</v>
      </c>
      <c r="W23" s="41">
        <v>1472.68</v>
      </c>
      <c r="X23" s="47">
        <f t="shared" si="5"/>
        <v>1698.2032809651942</v>
      </c>
      <c r="Y23" s="46">
        <v>1.3506</v>
      </c>
    </row>
    <row r="24" spans="2:25" x14ac:dyDescent="0.2">
      <c r="B24" s="45">
        <v>45831</v>
      </c>
      <c r="C24" s="44">
        <v>1978</v>
      </c>
      <c r="D24" s="43">
        <v>1979</v>
      </c>
      <c r="E24" s="42">
        <f t="shared" si="0"/>
        <v>1978.5</v>
      </c>
      <c r="F24" s="44">
        <v>2009</v>
      </c>
      <c r="G24" s="43">
        <v>2010</v>
      </c>
      <c r="H24" s="42">
        <f t="shared" si="1"/>
        <v>2009.5</v>
      </c>
      <c r="I24" s="44">
        <v>2082</v>
      </c>
      <c r="J24" s="43">
        <v>2087</v>
      </c>
      <c r="K24" s="42">
        <f t="shared" si="2"/>
        <v>2084.5</v>
      </c>
      <c r="L24" s="44">
        <v>2133</v>
      </c>
      <c r="M24" s="43">
        <v>2138</v>
      </c>
      <c r="N24" s="42">
        <f t="shared" si="3"/>
        <v>2135.5</v>
      </c>
      <c r="O24" s="44">
        <v>2178</v>
      </c>
      <c r="P24" s="43">
        <v>2183</v>
      </c>
      <c r="Q24" s="42">
        <f t="shared" si="4"/>
        <v>2180.5</v>
      </c>
      <c r="R24" s="50">
        <v>1979</v>
      </c>
      <c r="S24" s="49">
        <v>1.3394999999999999</v>
      </c>
      <c r="T24" s="49">
        <v>1.1473</v>
      </c>
      <c r="U24" s="48">
        <v>147.59</v>
      </c>
      <c r="V24" s="41">
        <v>1477.42</v>
      </c>
      <c r="W24" s="41">
        <v>1499.66</v>
      </c>
      <c r="X24" s="47">
        <f t="shared" si="5"/>
        <v>1724.9193759260875</v>
      </c>
      <c r="Y24" s="46">
        <v>1.3403</v>
      </c>
    </row>
    <row r="25" spans="2:25" x14ac:dyDescent="0.2">
      <c r="B25" s="45">
        <v>45832</v>
      </c>
      <c r="C25" s="44">
        <v>2000</v>
      </c>
      <c r="D25" s="43">
        <v>2002</v>
      </c>
      <c r="E25" s="42">
        <f t="shared" si="0"/>
        <v>2001</v>
      </c>
      <c r="F25" s="44">
        <v>2025</v>
      </c>
      <c r="G25" s="43">
        <v>2026</v>
      </c>
      <c r="H25" s="42">
        <f t="shared" si="1"/>
        <v>2025.5</v>
      </c>
      <c r="I25" s="44">
        <v>2097</v>
      </c>
      <c r="J25" s="43">
        <v>2102</v>
      </c>
      <c r="K25" s="42">
        <f t="shared" si="2"/>
        <v>2099.5</v>
      </c>
      <c r="L25" s="44">
        <v>2148</v>
      </c>
      <c r="M25" s="43">
        <v>2153</v>
      </c>
      <c r="N25" s="42">
        <f t="shared" si="3"/>
        <v>2150.5</v>
      </c>
      <c r="O25" s="44">
        <v>2193</v>
      </c>
      <c r="P25" s="43">
        <v>2198</v>
      </c>
      <c r="Q25" s="42">
        <f t="shared" si="4"/>
        <v>2195.5</v>
      </c>
      <c r="R25" s="50">
        <v>2002</v>
      </c>
      <c r="S25" s="49">
        <v>1.3613999999999999</v>
      </c>
      <c r="T25" s="49">
        <v>1.1609</v>
      </c>
      <c r="U25" s="48">
        <v>144.97</v>
      </c>
      <c r="V25" s="41">
        <v>1470.55</v>
      </c>
      <c r="W25" s="41">
        <v>1487.3</v>
      </c>
      <c r="X25" s="47">
        <f t="shared" si="5"/>
        <v>1724.5240761478162</v>
      </c>
      <c r="Y25" s="46">
        <v>1.3622000000000001</v>
      </c>
    </row>
    <row r="26" spans="2:25" x14ac:dyDescent="0.2">
      <c r="B26" s="45">
        <v>45833</v>
      </c>
      <c r="C26" s="44">
        <v>2018</v>
      </c>
      <c r="D26" s="43">
        <v>2020</v>
      </c>
      <c r="E26" s="42">
        <f t="shared" si="0"/>
        <v>2019</v>
      </c>
      <c r="F26" s="44">
        <v>2043</v>
      </c>
      <c r="G26" s="43">
        <v>2045</v>
      </c>
      <c r="H26" s="42">
        <f t="shared" si="1"/>
        <v>2044</v>
      </c>
      <c r="I26" s="44">
        <v>2113</v>
      </c>
      <c r="J26" s="43">
        <v>2118</v>
      </c>
      <c r="K26" s="42">
        <f t="shared" si="2"/>
        <v>2115.5</v>
      </c>
      <c r="L26" s="44">
        <v>2163</v>
      </c>
      <c r="M26" s="43">
        <v>2168</v>
      </c>
      <c r="N26" s="42">
        <f t="shared" si="3"/>
        <v>2165.5</v>
      </c>
      <c r="O26" s="44">
        <v>2208</v>
      </c>
      <c r="P26" s="43">
        <v>2213</v>
      </c>
      <c r="Q26" s="42">
        <f t="shared" si="4"/>
        <v>2210.5</v>
      </c>
      <c r="R26" s="50">
        <v>2020</v>
      </c>
      <c r="S26" s="49">
        <v>1.3607</v>
      </c>
      <c r="T26" s="49">
        <v>1.1599999999999999</v>
      </c>
      <c r="U26" s="48">
        <v>145.76</v>
      </c>
      <c r="V26" s="41">
        <v>1484.53</v>
      </c>
      <c r="W26" s="41">
        <v>1502.02</v>
      </c>
      <c r="X26" s="47">
        <f t="shared" si="5"/>
        <v>1741.3793103448277</v>
      </c>
      <c r="Y26" s="46">
        <v>1.3614999999999999</v>
      </c>
    </row>
    <row r="27" spans="2:25" x14ac:dyDescent="0.2">
      <c r="B27" s="45">
        <v>45834</v>
      </c>
      <c r="C27" s="44">
        <v>2017</v>
      </c>
      <c r="D27" s="43">
        <v>2017.5</v>
      </c>
      <c r="E27" s="42">
        <f t="shared" si="0"/>
        <v>2017.25</v>
      </c>
      <c r="F27" s="44">
        <v>2040</v>
      </c>
      <c r="G27" s="43">
        <v>2041</v>
      </c>
      <c r="H27" s="42">
        <f t="shared" si="1"/>
        <v>2040.5</v>
      </c>
      <c r="I27" s="44">
        <v>2108</v>
      </c>
      <c r="J27" s="43">
        <v>2113</v>
      </c>
      <c r="K27" s="42">
        <f t="shared" si="2"/>
        <v>2110.5</v>
      </c>
      <c r="L27" s="44">
        <v>2160</v>
      </c>
      <c r="M27" s="43">
        <v>2165</v>
      </c>
      <c r="N27" s="42">
        <f t="shared" si="3"/>
        <v>2162.5</v>
      </c>
      <c r="O27" s="44">
        <v>2205</v>
      </c>
      <c r="P27" s="43">
        <v>2210</v>
      </c>
      <c r="Q27" s="42">
        <f t="shared" si="4"/>
        <v>2207.5</v>
      </c>
      <c r="R27" s="50">
        <v>2017.5</v>
      </c>
      <c r="S27" s="49">
        <v>1.3708</v>
      </c>
      <c r="T27" s="49">
        <v>1.1695</v>
      </c>
      <c r="U27" s="48">
        <v>144.38999999999999</v>
      </c>
      <c r="V27" s="41">
        <v>1471.77</v>
      </c>
      <c r="W27" s="41">
        <v>1488.15</v>
      </c>
      <c r="X27" s="47">
        <f t="shared" si="5"/>
        <v>1725.096194955109</v>
      </c>
      <c r="Y27" s="46">
        <v>1.3714999999999999</v>
      </c>
    </row>
    <row r="28" spans="2:25" x14ac:dyDescent="0.2">
      <c r="B28" s="45">
        <v>45835</v>
      </c>
      <c r="C28" s="44">
        <v>2009</v>
      </c>
      <c r="D28" s="43">
        <v>2010</v>
      </c>
      <c r="E28" s="42">
        <f t="shared" si="0"/>
        <v>2009.5</v>
      </c>
      <c r="F28" s="44">
        <v>2033</v>
      </c>
      <c r="G28" s="43">
        <v>2034</v>
      </c>
      <c r="H28" s="42">
        <f t="shared" si="1"/>
        <v>2033.5</v>
      </c>
      <c r="I28" s="44">
        <v>2095</v>
      </c>
      <c r="J28" s="43">
        <v>2100</v>
      </c>
      <c r="K28" s="42">
        <f t="shared" si="2"/>
        <v>2097.5</v>
      </c>
      <c r="L28" s="44">
        <v>2147</v>
      </c>
      <c r="M28" s="43">
        <v>2152</v>
      </c>
      <c r="N28" s="42">
        <f t="shared" si="3"/>
        <v>2149.5</v>
      </c>
      <c r="O28" s="44">
        <v>2192</v>
      </c>
      <c r="P28" s="43">
        <v>2197</v>
      </c>
      <c r="Q28" s="42">
        <f t="shared" si="4"/>
        <v>2194.5</v>
      </c>
      <c r="R28" s="50">
        <v>2010</v>
      </c>
      <c r="S28" s="49">
        <v>1.3737999999999999</v>
      </c>
      <c r="T28" s="49">
        <v>1.1715</v>
      </c>
      <c r="U28" s="48">
        <v>144.5</v>
      </c>
      <c r="V28" s="41">
        <v>1463.1</v>
      </c>
      <c r="W28" s="41">
        <v>1479.7</v>
      </c>
      <c r="X28" s="47">
        <f t="shared" si="5"/>
        <v>1715.7490396927017</v>
      </c>
      <c r="Y28" s="46">
        <v>1.3746</v>
      </c>
    </row>
    <row r="29" spans="2:25" x14ac:dyDescent="0.2">
      <c r="B29" s="45">
        <v>45838</v>
      </c>
      <c r="C29" s="44">
        <v>2024.5</v>
      </c>
      <c r="D29" s="43">
        <v>2025</v>
      </c>
      <c r="E29" s="42">
        <f t="shared" si="0"/>
        <v>2024.75</v>
      </c>
      <c r="F29" s="44">
        <v>2047</v>
      </c>
      <c r="G29" s="43">
        <v>2048</v>
      </c>
      <c r="H29" s="42">
        <f t="shared" si="1"/>
        <v>2047.5</v>
      </c>
      <c r="I29" s="44">
        <v>2110</v>
      </c>
      <c r="J29" s="43">
        <v>2115</v>
      </c>
      <c r="K29" s="42">
        <f t="shared" si="2"/>
        <v>2112.5</v>
      </c>
      <c r="L29" s="44">
        <v>2160</v>
      </c>
      <c r="M29" s="43">
        <v>2165</v>
      </c>
      <c r="N29" s="42">
        <f t="shared" si="3"/>
        <v>2162.5</v>
      </c>
      <c r="O29" s="44">
        <v>2205</v>
      </c>
      <c r="P29" s="43">
        <v>2210</v>
      </c>
      <c r="Q29" s="42">
        <f t="shared" si="4"/>
        <v>2207.5</v>
      </c>
      <c r="R29" s="50">
        <v>2025</v>
      </c>
      <c r="S29" s="49">
        <v>1.3706</v>
      </c>
      <c r="T29" s="49">
        <v>1.1722999999999999</v>
      </c>
      <c r="U29" s="48">
        <v>144.34</v>
      </c>
      <c r="V29" s="41">
        <v>1477.46</v>
      </c>
      <c r="W29" s="41">
        <v>1493.36</v>
      </c>
      <c r="X29" s="47">
        <f t="shared" si="5"/>
        <v>1727.3735391964515</v>
      </c>
      <c r="Y29" s="46">
        <v>1.3714</v>
      </c>
    </row>
    <row r="30" spans="2:25" x14ac:dyDescent="0.2">
      <c r="B30" s="40" t="s">
        <v>11</v>
      </c>
      <c r="C30" s="39">
        <f>ROUND(AVERAGE(C9:C29),2)</f>
        <v>1971.74</v>
      </c>
      <c r="D30" s="38">
        <f>ROUND(AVERAGE(D9:D29),2)</f>
        <v>1972.88</v>
      </c>
      <c r="E30" s="37">
        <f>ROUND(AVERAGE(C30:D30),2)</f>
        <v>1972.31</v>
      </c>
      <c r="F30" s="39">
        <f>ROUND(AVERAGE(F9:F29),2)</f>
        <v>1998.21</v>
      </c>
      <c r="G30" s="38">
        <f>ROUND(AVERAGE(G9:G29),2)</f>
        <v>1999.5</v>
      </c>
      <c r="H30" s="37">
        <f>ROUND(AVERAGE(F30:G30),2)</f>
        <v>1998.86</v>
      </c>
      <c r="I30" s="39">
        <f>ROUND(AVERAGE(I9:I29),2)</f>
        <v>2068.4299999999998</v>
      </c>
      <c r="J30" s="38">
        <f>ROUND(AVERAGE(J9:J29),2)</f>
        <v>2073.4299999999998</v>
      </c>
      <c r="K30" s="37">
        <f>ROUND(AVERAGE(I30:J30),2)</f>
        <v>2070.9299999999998</v>
      </c>
      <c r="L30" s="39">
        <f>ROUND(AVERAGE(L9:L29),2)</f>
        <v>2116.52</v>
      </c>
      <c r="M30" s="38">
        <f>ROUND(AVERAGE(M9:M29),2)</f>
        <v>2121.52</v>
      </c>
      <c r="N30" s="37">
        <f>ROUND(AVERAGE(L30:M30),2)</f>
        <v>2119.02</v>
      </c>
      <c r="O30" s="39">
        <f>ROUND(AVERAGE(O9:O29),2)</f>
        <v>2161.52</v>
      </c>
      <c r="P30" s="38">
        <f>ROUND(AVERAGE(P9:P29),2)</f>
        <v>2166.52</v>
      </c>
      <c r="Q30" s="37">
        <f>ROUND(AVERAGE(O30:P30),2)</f>
        <v>2164.02</v>
      </c>
      <c r="R30" s="36">
        <f>ROUND(AVERAGE(R9:R29),2)</f>
        <v>1972.88</v>
      </c>
      <c r="S30" s="35">
        <f>ROUND(AVERAGE(S9:S29),4)</f>
        <v>1.3555999999999999</v>
      </c>
      <c r="T30" s="34">
        <f>ROUND(AVERAGE(T9:T29),4)</f>
        <v>1.1517999999999999</v>
      </c>
      <c r="U30" s="167">
        <f>ROUND(AVERAGE(U9:U29),2)</f>
        <v>144.58000000000001</v>
      </c>
      <c r="V30" s="33">
        <f>AVERAGE(V9:V29)</f>
        <v>1455.343333333333</v>
      </c>
      <c r="W30" s="33">
        <f>AVERAGE(W9:W29)</f>
        <v>1474.1814285714288</v>
      </c>
      <c r="X30" s="33">
        <f>AVERAGE(X9:X29)</f>
        <v>1712.9122752521982</v>
      </c>
      <c r="Y30" s="32">
        <f>AVERAGE(Y9:Y29)</f>
        <v>1.3563285714285715</v>
      </c>
    </row>
    <row r="31" spans="2:25" x14ac:dyDescent="0.2">
      <c r="B31" s="31" t="s">
        <v>12</v>
      </c>
      <c r="C31" s="30">
        <f t="shared" ref="C31:Y31" si="6">MAX(C9:C29)</f>
        <v>2024.5</v>
      </c>
      <c r="D31" s="29">
        <f t="shared" si="6"/>
        <v>2025</v>
      </c>
      <c r="E31" s="28">
        <f t="shared" si="6"/>
        <v>2024.75</v>
      </c>
      <c r="F31" s="30">
        <f t="shared" si="6"/>
        <v>2047</v>
      </c>
      <c r="G31" s="29">
        <f t="shared" si="6"/>
        <v>2048</v>
      </c>
      <c r="H31" s="28">
        <f t="shared" si="6"/>
        <v>2047.5</v>
      </c>
      <c r="I31" s="30">
        <f t="shared" si="6"/>
        <v>2113</v>
      </c>
      <c r="J31" s="29">
        <f t="shared" si="6"/>
        <v>2118</v>
      </c>
      <c r="K31" s="28">
        <f t="shared" si="6"/>
        <v>2115.5</v>
      </c>
      <c r="L31" s="30">
        <f t="shared" si="6"/>
        <v>2163</v>
      </c>
      <c r="M31" s="29">
        <f t="shared" si="6"/>
        <v>2168</v>
      </c>
      <c r="N31" s="28">
        <f t="shared" si="6"/>
        <v>2165.5</v>
      </c>
      <c r="O31" s="30">
        <f t="shared" si="6"/>
        <v>2208</v>
      </c>
      <c r="P31" s="29">
        <f t="shared" si="6"/>
        <v>2213</v>
      </c>
      <c r="Q31" s="28">
        <f t="shared" si="6"/>
        <v>2210.5</v>
      </c>
      <c r="R31" s="27">
        <f t="shared" si="6"/>
        <v>2025</v>
      </c>
      <c r="S31" s="26">
        <f t="shared" si="6"/>
        <v>1.3737999999999999</v>
      </c>
      <c r="T31" s="25">
        <f t="shared" si="6"/>
        <v>1.1722999999999999</v>
      </c>
      <c r="U31" s="24">
        <f t="shared" si="6"/>
        <v>147.59</v>
      </c>
      <c r="V31" s="23">
        <f t="shared" si="6"/>
        <v>1484.53</v>
      </c>
      <c r="W31" s="23">
        <f t="shared" si="6"/>
        <v>1502.02</v>
      </c>
      <c r="X31" s="23">
        <f t="shared" si="6"/>
        <v>1741.3793103448277</v>
      </c>
      <c r="Y31" s="22">
        <f t="shared" si="6"/>
        <v>1.3746</v>
      </c>
    </row>
    <row r="32" spans="2:25" ht="13.5" thickBot="1" x14ac:dyDescent="0.25">
      <c r="B32" s="21" t="s">
        <v>13</v>
      </c>
      <c r="C32" s="20">
        <f t="shared" ref="C32:Y32" si="7">MIN(C9:C29)</f>
        <v>1944.5</v>
      </c>
      <c r="D32" s="19">
        <f t="shared" si="7"/>
        <v>1945</v>
      </c>
      <c r="E32" s="18">
        <f t="shared" si="7"/>
        <v>1944.75</v>
      </c>
      <c r="F32" s="20">
        <f t="shared" si="7"/>
        <v>1973</v>
      </c>
      <c r="G32" s="19">
        <f t="shared" si="7"/>
        <v>1975</v>
      </c>
      <c r="H32" s="18">
        <f t="shared" si="7"/>
        <v>1974</v>
      </c>
      <c r="I32" s="20">
        <f t="shared" si="7"/>
        <v>2040</v>
      </c>
      <c r="J32" s="19">
        <f t="shared" si="7"/>
        <v>2045</v>
      </c>
      <c r="K32" s="18">
        <f t="shared" si="7"/>
        <v>2042.5</v>
      </c>
      <c r="L32" s="20">
        <f t="shared" si="7"/>
        <v>2080</v>
      </c>
      <c r="M32" s="19">
        <f t="shared" si="7"/>
        <v>2085</v>
      </c>
      <c r="N32" s="18">
        <f t="shared" si="7"/>
        <v>2082.5</v>
      </c>
      <c r="O32" s="20">
        <f t="shared" si="7"/>
        <v>2125</v>
      </c>
      <c r="P32" s="19">
        <f t="shared" si="7"/>
        <v>2130</v>
      </c>
      <c r="Q32" s="18">
        <f t="shared" si="7"/>
        <v>2127.5</v>
      </c>
      <c r="R32" s="17">
        <f t="shared" si="7"/>
        <v>1945</v>
      </c>
      <c r="S32" s="16">
        <f t="shared" si="7"/>
        <v>1.3394999999999999</v>
      </c>
      <c r="T32" s="15">
        <f t="shared" si="7"/>
        <v>1.1378999999999999</v>
      </c>
      <c r="U32" s="14">
        <f t="shared" si="7"/>
        <v>142.76</v>
      </c>
      <c r="V32" s="13">
        <f t="shared" si="7"/>
        <v>1438.58</v>
      </c>
      <c r="W32" s="13">
        <f t="shared" si="7"/>
        <v>1459.9</v>
      </c>
      <c r="X32" s="13">
        <f t="shared" si="7"/>
        <v>1687.4243210517213</v>
      </c>
      <c r="Y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Q15" sqref="Q15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45810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45810</v>
      </c>
      <c r="C9" s="44">
        <v>30325</v>
      </c>
      <c r="D9" s="43">
        <v>30350</v>
      </c>
      <c r="E9" s="42">
        <f t="shared" ref="E9:E29" si="0">AVERAGE(C9:D9)</f>
        <v>30337.5</v>
      </c>
      <c r="F9" s="44">
        <v>30375</v>
      </c>
      <c r="G9" s="43">
        <v>30425</v>
      </c>
      <c r="H9" s="42">
        <f t="shared" ref="H9:H29" si="1">AVERAGE(F9:G9)</f>
        <v>30400</v>
      </c>
      <c r="I9" s="44">
        <v>30350</v>
      </c>
      <c r="J9" s="43">
        <v>30400</v>
      </c>
      <c r="K9" s="42">
        <f t="shared" ref="K9:K29" si="2">AVERAGE(I9:J9)</f>
        <v>30375</v>
      </c>
      <c r="L9" s="50">
        <v>30350</v>
      </c>
      <c r="M9" s="49">
        <v>1.3535999999999999</v>
      </c>
      <c r="N9" s="51">
        <v>1.1414</v>
      </c>
      <c r="O9" s="48">
        <v>142.76</v>
      </c>
      <c r="P9" s="41">
        <f t="shared" ref="P9:P29" si="3">D9/M9</f>
        <v>22421.690307328605</v>
      </c>
      <c r="Q9" s="41">
        <f t="shared" ref="Q9:Q29" si="4">G9/M9</f>
        <v>22477.098108747046</v>
      </c>
      <c r="R9" s="47">
        <f t="shared" ref="R9:R29" si="5">L9/N9</f>
        <v>26590.152444366569</v>
      </c>
      <c r="S9" s="46">
        <v>1.3542000000000001</v>
      </c>
    </row>
    <row r="10" spans="1:19" x14ac:dyDescent="0.2">
      <c r="B10" s="45">
        <v>45811</v>
      </c>
      <c r="C10" s="44">
        <v>31245</v>
      </c>
      <c r="D10" s="43">
        <v>31250</v>
      </c>
      <c r="E10" s="42">
        <f t="shared" si="0"/>
        <v>31247.5</v>
      </c>
      <c r="F10" s="44">
        <v>31250</v>
      </c>
      <c r="G10" s="43">
        <v>31275</v>
      </c>
      <c r="H10" s="42">
        <f t="shared" si="1"/>
        <v>31262.5</v>
      </c>
      <c r="I10" s="44">
        <v>31210</v>
      </c>
      <c r="J10" s="43">
        <v>31260</v>
      </c>
      <c r="K10" s="42">
        <f t="shared" si="2"/>
        <v>31235</v>
      </c>
      <c r="L10" s="50">
        <v>31250</v>
      </c>
      <c r="M10" s="49">
        <v>1.3504</v>
      </c>
      <c r="N10" s="49">
        <v>1.1391</v>
      </c>
      <c r="O10" s="48">
        <v>143.09</v>
      </c>
      <c r="P10" s="41">
        <f t="shared" si="3"/>
        <v>23141.291469194312</v>
      </c>
      <c r="Q10" s="41">
        <f t="shared" si="4"/>
        <v>23159.804502369669</v>
      </c>
      <c r="R10" s="47">
        <f t="shared" si="5"/>
        <v>27433.939074708102</v>
      </c>
      <c r="S10" s="46">
        <v>1.351</v>
      </c>
    </row>
    <row r="11" spans="1:19" x14ac:dyDescent="0.2">
      <c r="B11" s="45">
        <v>45812</v>
      </c>
      <c r="C11" s="44">
        <v>31950</v>
      </c>
      <c r="D11" s="43">
        <v>31960</v>
      </c>
      <c r="E11" s="42">
        <f t="shared" si="0"/>
        <v>31955</v>
      </c>
      <c r="F11" s="44">
        <v>32000</v>
      </c>
      <c r="G11" s="43">
        <v>32050</v>
      </c>
      <c r="H11" s="42">
        <f t="shared" si="1"/>
        <v>32025</v>
      </c>
      <c r="I11" s="44">
        <v>31965</v>
      </c>
      <c r="J11" s="43">
        <v>32015</v>
      </c>
      <c r="K11" s="42">
        <f t="shared" si="2"/>
        <v>31990</v>
      </c>
      <c r="L11" s="50">
        <v>31960</v>
      </c>
      <c r="M11" s="49">
        <v>1.3513999999999999</v>
      </c>
      <c r="N11" s="49">
        <v>1.1378999999999999</v>
      </c>
      <c r="O11" s="48">
        <v>144.27000000000001</v>
      </c>
      <c r="P11" s="41">
        <f t="shared" si="3"/>
        <v>23649.548616249816</v>
      </c>
      <c r="Q11" s="41">
        <f t="shared" si="4"/>
        <v>23716.146218736125</v>
      </c>
      <c r="R11" s="47">
        <f t="shared" si="5"/>
        <v>28086.826610422711</v>
      </c>
      <c r="S11" s="46">
        <v>1.3520000000000001</v>
      </c>
    </row>
    <row r="12" spans="1:19" x14ac:dyDescent="0.2">
      <c r="B12" s="45">
        <v>45813</v>
      </c>
      <c r="C12" s="44">
        <v>31975</v>
      </c>
      <c r="D12" s="43">
        <v>32000</v>
      </c>
      <c r="E12" s="42">
        <f t="shared" si="0"/>
        <v>31987.5</v>
      </c>
      <c r="F12" s="44">
        <v>31940</v>
      </c>
      <c r="G12" s="43">
        <v>31960</v>
      </c>
      <c r="H12" s="42">
        <f t="shared" si="1"/>
        <v>31950</v>
      </c>
      <c r="I12" s="44">
        <v>31835</v>
      </c>
      <c r="J12" s="43">
        <v>31885</v>
      </c>
      <c r="K12" s="42">
        <f t="shared" si="2"/>
        <v>31860</v>
      </c>
      <c r="L12" s="50">
        <v>32000</v>
      </c>
      <c r="M12" s="49">
        <v>1.357</v>
      </c>
      <c r="N12" s="49">
        <v>1.1426000000000001</v>
      </c>
      <c r="O12" s="48">
        <v>143.27000000000001</v>
      </c>
      <c r="P12" s="41">
        <f t="shared" si="3"/>
        <v>23581.429624170967</v>
      </c>
      <c r="Q12" s="41">
        <f t="shared" si="4"/>
        <v>23551.95283714075</v>
      </c>
      <c r="R12" s="47">
        <f t="shared" si="5"/>
        <v>28006.301417819006</v>
      </c>
      <c r="S12" s="46">
        <v>1.3575999999999999</v>
      </c>
    </row>
    <row r="13" spans="1:19" x14ac:dyDescent="0.2">
      <c r="B13" s="45">
        <v>45814</v>
      </c>
      <c r="C13" s="44">
        <v>32350</v>
      </c>
      <c r="D13" s="43">
        <v>32375</v>
      </c>
      <c r="E13" s="42">
        <f t="shared" si="0"/>
        <v>32362.5</v>
      </c>
      <c r="F13" s="44">
        <v>32400</v>
      </c>
      <c r="G13" s="43">
        <v>32450</v>
      </c>
      <c r="H13" s="42">
        <f t="shared" si="1"/>
        <v>32425</v>
      </c>
      <c r="I13" s="44">
        <v>32285</v>
      </c>
      <c r="J13" s="43">
        <v>32335</v>
      </c>
      <c r="K13" s="42">
        <f t="shared" si="2"/>
        <v>32310</v>
      </c>
      <c r="L13" s="50">
        <v>32375</v>
      </c>
      <c r="M13" s="49">
        <v>1.3552</v>
      </c>
      <c r="N13" s="49">
        <v>1.1417999999999999</v>
      </c>
      <c r="O13" s="48">
        <v>144.16</v>
      </c>
      <c r="P13" s="41">
        <f t="shared" si="3"/>
        <v>23889.462809917357</v>
      </c>
      <c r="Q13" s="41">
        <f t="shared" si="4"/>
        <v>23944.805194805194</v>
      </c>
      <c r="R13" s="47">
        <f t="shared" si="5"/>
        <v>28354.352776318097</v>
      </c>
      <c r="S13" s="46">
        <v>1.3557999999999999</v>
      </c>
    </row>
    <row r="14" spans="1:19" x14ac:dyDescent="0.2">
      <c r="B14" s="45">
        <v>45817</v>
      </c>
      <c r="C14" s="44">
        <v>32550</v>
      </c>
      <c r="D14" s="43">
        <v>32575</v>
      </c>
      <c r="E14" s="42">
        <f t="shared" si="0"/>
        <v>32562.5</v>
      </c>
      <c r="F14" s="44">
        <v>32425</v>
      </c>
      <c r="G14" s="43">
        <v>32450</v>
      </c>
      <c r="H14" s="42">
        <f t="shared" si="1"/>
        <v>32437.5</v>
      </c>
      <c r="I14" s="44">
        <v>32285</v>
      </c>
      <c r="J14" s="43">
        <v>32335</v>
      </c>
      <c r="K14" s="42">
        <f t="shared" si="2"/>
        <v>32310</v>
      </c>
      <c r="L14" s="50">
        <v>32575</v>
      </c>
      <c r="M14" s="49">
        <v>1.3562000000000001</v>
      </c>
      <c r="N14" s="49">
        <v>1.1417999999999999</v>
      </c>
      <c r="O14" s="48">
        <v>144.5</v>
      </c>
      <c r="P14" s="41">
        <f t="shared" si="3"/>
        <v>24019.318684559799</v>
      </c>
      <c r="Q14" s="41">
        <f t="shared" si="4"/>
        <v>23927.149387995869</v>
      </c>
      <c r="R14" s="47">
        <f t="shared" si="5"/>
        <v>28529.514801191104</v>
      </c>
      <c r="S14" s="46">
        <v>1.3569</v>
      </c>
    </row>
    <row r="15" spans="1:19" x14ac:dyDescent="0.2">
      <c r="B15" s="45">
        <v>45818</v>
      </c>
      <c r="C15" s="44">
        <v>32690</v>
      </c>
      <c r="D15" s="43">
        <v>32695</v>
      </c>
      <c r="E15" s="42">
        <f t="shared" si="0"/>
        <v>32692.5</v>
      </c>
      <c r="F15" s="44">
        <v>32730</v>
      </c>
      <c r="G15" s="43">
        <v>32740</v>
      </c>
      <c r="H15" s="42">
        <f t="shared" si="1"/>
        <v>32735</v>
      </c>
      <c r="I15" s="44">
        <v>32570</v>
      </c>
      <c r="J15" s="43">
        <v>32620</v>
      </c>
      <c r="K15" s="42">
        <f t="shared" si="2"/>
        <v>32595</v>
      </c>
      <c r="L15" s="50">
        <v>32695</v>
      </c>
      <c r="M15" s="49">
        <v>1.3506</v>
      </c>
      <c r="N15" s="49">
        <v>1.143</v>
      </c>
      <c r="O15" s="48">
        <v>144.59</v>
      </c>
      <c r="P15" s="41">
        <f t="shared" si="3"/>
        <v>24207.759514289944</v>
      </c>
      <c r="Q15" s="41">
        <f t="shared" si="4"/>
        <v>24241.0780393899</v>
      </c>
      <c r="R15" s="47">
        <f t="shared" si="5"/>
        <v>28604.549431321084</v>
      </c>
      <c r="S15" s="46">
        <v>1.3513999999999999</v>
      </c>
    </row>
    <row r="16" spans="1:19" x14ac:dyDescent="0.2">
      <c r="B16" s="45">
        <v>45819</v>
      </c>
      <c r="C16" s="44">
        <v>32690</v>
      </c>
      <c r="D16" s="43">
        <v>32695</v>
      </c>
      <c r="E16" s="42">
        <f t="shared" si="0"/>
        <v>32692.5</v>
      </c>
      <c r="F16" s="44">
        <v>32625</v>
      </c>
      <c r="G16" s="43">
        <v>32675</v>
      </c>
      <c r="H16" s="42">
        <f t="shared" si="1"/>
        <v>32650</v>
      </c>
      <c r="I16" s="44">
        <v>32525</v>
      </c>
      <c r="J16" s="43">
        <v>32575</v>
      </c>
      <c r="K16" s="42">
        <f t="shared" si="2"/>
        <v>32550</v>
      </c>
      <c r="L16" s="50">
        <v>32695</v>
      </c>
      <c r="M16" s="49">
        <v>1.3494999999999999</v>
      </c>
      <c r="N16" s="49">
        <v>1.1433</v>
      </c>
      <c r="O16" s="48">
        <v>145.29</v>
      </c>
      <c r="P16" s="41">
        <f t="shared" si="3"/>
        <v>24227.491663579105</v>
      </c>
      <c r="Q16" s="41">
        <f t="shared" si="4"/>
        <v>24212.671359762877</v>
      </c>
      <c r="R16" s="47">
        <f t="shared" si="5"/>
        <v>28597.043645587335</v>
      </c>
      <c r="S16" s="46">
        <v>1.3503000000000001</v>
      </c>
    </row>
    <row r="17" spans="2:19" x14ac:dyDescent="0.2">
      <c r="B17" s="45">
        <v>45820</v>
      </c>
      <c r="C17" s="44">
        <v>32700</v>
      </c>
      <c r="D17" s="43">
        <v>32725</v>
      </c>
      <c r="E17" s="42">
        <f t="shared" si="0"/>
        <v>32712.5</v>
      </c>
      <c r="F17" s="44">
        <v>32650</v>
      </c>
      <c r="G17" s="43">
        <v>32700</v>
      </c>
      <c r="H17" s="42">
        <f t="shared" si="1"/>
        <v>32675</v>
      </c>
      <c r="I17" s="44">
        <v>32565</v>
      </c>
      <c r="J17" s="43">
        <v>32615</v>
      </c>
      <c r="K17" s="42">
        <f t="shared" si="2"/>
        <v>32590</v>
      </c>
      <c r="L17" s="50">
        <v>32725</v>
      </c>
      <c r="M17" s="49">
        <v>1.359</v>
      </c>
      <c r="N17" s="49">
        <v>1.159</v>
      </c>
      <c r="O17" s="48">
        <v>143.62</v>
      </c>
      <c r="P17" s="41">
        <f t="shared" si="3"/>
        <v>24080.206033848419</v>
      </c>
      <c r="Q17" s="41">
        <f t="shared" si="4"/>
        <v>24061.810154525385</v>
      </c>
      <c r="R17" s="47">
        <f t="shared" si="5"/>
        <v>28235.547886108714</v>
      </c>
      <c r="S17" s="46">
        <v>1.3597999999999999</v>
      </c>
    </row>
    <row r="18" spans="2:19" x14ac:dyDescent="0.2">
      <c r="B18" s="45">
        <v>45821</v>
      </c>
      <c r="C18" s="44">
        <v>32450</v>
      </c>
      <c r="D18" s="43">
        <v>32475</v>
      </c>
      <c r="E18" s="42">
        <f t="shared" si="0"/>
        <v>32462.5</v>
      </c>
      <c r="F18" s="44">
        <v>32400</v>
      </c>
      <c r="G18" s="43">
        <v>32500</v>
      </c>
      <c r="H18" s="42">
        <f t="shared" si="1"/>
        <v>32450</v>
      </c>
      <c r="I18" s="44">
        <v>32315</v>
      </c>
      <c r="J18" s="43">
        <v>32365</v>
      </c>
      <c r="K18" s="42">
        <f t="shared" si="2"/>
        <v>32340</v>
      </c>
      <c r="L18" s="50">
        <v>32475</v>
      </c>
      <c r="M18" s="49">
        <v>1.3540000000000001</v>
      </c>
      <c r="N18" s="49">
        <v>1.151</v>
      </c>
      <c r="O18" s="48">
        <v>144.13</v>
      </c>
      <c r="P18" s="41">
        <f t="shared" si="3"/>
        <v>23984.490398818314</v>
      </c>
      <c r="Q18" s="41">
        <f t="shared" si="4"/>
        <v>24002.954209748892</v>
      </c>
      <c r="R18" s="47">
        <f t="shared" si="5"/>
        <v>28214.596003475239</v>
      </c>
      <c r="S18" s="46">
        <v>1.3548</v>
      </c>
    </row>
    <row r="19" spans="2:19" x14ac:dyDescent="0.2">
      <c r="B19" s="45">
        <v>45824</v>
      </c>
      <c r="C19" s="44">
        <v>32500</v>
      </c>
      <c r="D19" s="43">
        <v>32525</v>
      </c>
      <c r="E19" s="42">
        <f t="shared" si="0"/>
        <v>32512.5</v>
      </c>
      <c r="F19" s="44">
        <v>32700</v>
      </c>
      <c r="G19" s="43">
        <v>32750</v>
      </c>
      <c r="H19" s="42">
        <f t="shared" si="1"/>
        <v>32725</v>
      </c>
      <c r="I19" s="44">
        <v>32590</v>
      </c>
      <c r="J19" s="43">
        <v>32640</v>
      </c>
      <c r="K19" s="42">
        <f t="shared" si="2"/>
        <v>32615</v>
      </c>
      <c r="L19" s="50">
        <v>32525</v>
      </c>
      <c r="M19" s="49">
        <v>1.3575999999999999</v>
      </c>
      <c r="N19" s="49">
        <v>1.1574</v>
      </c>
      <c r="O19" s="48">
        <v>144.12</v>
      </c>
      <c r="P19" s="41">
        <f t="shared" si="3"/>
        <v>23957.719505008841</v>
      </c>
      <c r="Q19" s="41">
        <f t="shared" si="4"/>
        <v>24123.453152622275</v>
      </c>
      <c r="R19" s="47">
        <f t="shared" si="5"/>
        <v>28101.779851391049</v>
      </c>
      <c r="S19" s="46">
        <v>1.3584000000000001</v>
      </c>
    </row>
    <row r="20" spans="2:19" x14ac:dyDescent="0.2">
      <c r="B20" s="45">
        <v>45825</v>
      </c>
      <c r="C20" s="44">
        <v>32275</v>
      </c>
      <c r="D20" s="43">
        <v>32325</v>
      </c>
      <c r="E20" s="42">
        <f t="shared" si="0"/>
        <v>32300</v>
      </c>
      <c r="F20" s="44">
        <v>32450</v>
      </c>
      <c r="G20" s="43">
        <v>32475</v>
      </c>
      <c r="H20" s="42">
        <f t="shared" si="1"/>
        <v>32462.5</v>
      </c>
      <c r="I20" s="44">
        <v>32370</v>
      </c>
      <c r="J20" s="43">
        <v>32420</v>
      </c>
      <c r="K20" s="42">
        <f t="shared" si="2"/>
        <v>32395</v>
      </c>
      <c r="L20" s="50">
        <v>32325</v>
      </c>
      <c r="M20" s="49">
        <v>1.3562000000000001</v>
      </c>
      <c r="N20" s="49">
        <v>1.1561999999999999</v>
      </c>
      <c r="O20" s="48">
        <v>144.62</v>
      </c>
      <c r="P20" s="41">
        <f t="shared" si="3"/>
        <v>23834.980091431942</v>
      </c>
      <c r="Q20" s="41">
        <f t="shared" si="4"/>
        <v>23945.583247308656</v>
      </c>
      <c r="R20" s="47">
        <f t="shared" si="5"/>
        <v>27957.965749870265</v>
      </c>
      <c r="S20" s="46">
        <v>1.357</v>
      </c>
    </row>
    <row r="21" spans="2:19" x14ac:dyDescent="0.2">
      <c r="B21" s="45">
        <v>45826</v>
      </c>
      <c r="C21" s="44">
        <v>32200</v>
      </c>
      <c r="D21" s="43">
        <v>32205</v>
      </c>
      <c r="E21" s="42">
        <f t="shared" si="0"/>
        <v>32202.5</v>
      </c>
      <c r="F21" s="44">
        <v>32325</v>
      </c>
      <c r="G21" s="43">
        <v>32350</v>
      </c>
      <c r="H21" s="42">
        <f t="shared" si="1"/>
        <v>32337.5</v>
      </c>
      <c r="I21" s="44">
        <v>32250</v>
      </c>
      <c r="J21" s="43">
        <v>32300</v>
      </c>
      <c r="K21" s="42">
        <f t="shared" si="2"/>
        <v>32275</v>
      </c>
      <c r="L21" s="50">
        <v>32205</v>
      </c>
      <c r="M21" s="49">
        <v>1.3452</v>
      </c>
      <c r="N21" s="49">
        <v>1.1508</v>
      </c>
      <c r="O21" s="48">
        <v>144.85</v>
      </c>
      <c r="P21" s="41">
        <f t="shared" si="3"/>
        <v>23940.677966101695</v>
      </c>
      <c r="Q21" s="41">
        <f t="shared" si="4"/>
        <v>24048.468629200121</v>
      </c>
      <c r="R21" s="47">
        <f t="shared" si="5"/>
        <v>27984.880083420227</v>
      </c>
      <c r="S21" s="46">
        <v>1.3460000000000001</v>
      </c>
    </row>
    <row r="22" spans="2:19" x14ac:dyDescent="0.2">
      <c r="B22" s="45">
        <v>45827</v>
      </c>
      <c r="C22" s="44">
        <v>32175</v>
      </c>
      <c r="D22" s="43">
        <v>32200</v>
      </c>
      <c r="E22" s="42">
        <f t="shared" si="0"/>
        <v>32187.5</v>
      </c>
      <c r="F22" s="44">
        <v>32200</v>
      </c>
      <c r="G22" s="43">
        <v>32250</v>
      </c>
      <c r="H22" s="42">
        <f t="shared" si="1"/>
        <v>32225</v>
      </c>
      <c r="I22" s="44">
        <v>32150</v>
      </c>
      <c r="J22" s="43">
        <v>32200</v>
      </c>
      <c r="K22" s="42">
        <f t="shared" si="2"/>
        <v>32175</v>
      </c>
      <c r="L22" s="50">
        <v>32200</v>
      </c>
      <c r="M22" s="49">
        <v>1.3448</v>
      </c>
      <c r="N22" s="49">
        <v>1.1480999999999999</v>
      </c>
      <c r="O22" s="48">
        <v>145.66999999999999</v>
      </c>
      <c r="P22" s="41">
        <f t="shared" si="3"/>
        <v>23944.080904223676</v>
      </c>
      <c r="Q22" s="41">
        <f t="shared" si="4"/>
        <v>23981.261154074957</v>
      </c>
      <c r="R22" s="47">
        <f t="shared" si="5"/>
        <v>28046.337427053397</v>
      </c>
      <c r="S22" s="46">
        <v>1.3455999999999999</v>
      </c>
    </row>
    <row r="23" spans="2:19" x14ac:dyDescent="0.2">
      <c r="B23" s="45">
        <v>45828</v>
      </c>
      <c r="C23" s="44">
        <v>32300</v>
      </c>
      <c r="D23" s="43">
        <v>32400</v>
      </c>
      <c r="E23" s="42">
        <f t="shared" si="0"/>
        <v>32350</v>
      </c>
      <c r="F23" s="44">
        <v>32425</v>
      </c>
      <c r="G23" s="43">
        <v>32475</v>
      </c>
      <c r="H23" s="42">
        <f t="shared" si="1"/>
        <v>32450</v>
      </c>
      <c r="I23" s="44">
        <v>32355</v>
      </c>
      <c r="J23" s="43">
        <v>32405</v>
      </c>
      <c r="K23" s="42">
        <f t="shared" si="2"/>
        <v>32380</v>
      </c>
      <c r="L23" s="50">
        <v>32400</v>
      </c>
      <c r="M23" s="49">
        <v>1.3498000000000001</v>
      </c>
      <c r="N23" s="49">
        <v>1.1520999999999999</v>
      </c>
      <c r="O23" s="48">
        <v>145.6</v>
      </c>
      <c r="P23" s="41">
        <f t="shared" si="3"/>
        <v>24003.556082382573</v>
      </c>
      <c r="Q23" s="41">
        <f t="shared" si="4"/>
        <v>24059.119869610309</v>
      </c>
      <c r="R23" s="47">
        <f t="shared" si="5"/>
        <v>28122.558805659235</v>
      </c>
      <c r="S23" s="46">
        <v>1.3506</v>
      </c>
    </row>
    <row r="24" spans="2:19" x14ac:dyDescent="0.2">
      <c r="B24" s="45">
        <v>45831</v>
      </c>
      <c r="C24" s="44">
        <v>32650</v>
      </c>
      <c r="D24" s="43">
        <v>32675</v>
      </c>
      <c r="E24" s="42">
        <f t="shared" si="0"/>
        <v>32662.5</v>
      </c>
      <c r="F24" s="44">
        <v>32615</v>
      </c>
      <c r="G24" s="43">
        <v>32635</v>
      </c>
      <c r="H24" s="42">
        <f t="shared" si="1"/>
        <v>32625</v>
      </c>
      <c r="I24" s="44">
        <v>32510</v>
      </c>
      <c r="J24" s="43">
        <v>32560</v>
      </c>
      <c r="K24" s="42">
        <f t="shared" si="2"/>
        <v>32535</v>
      </c>
      <c r="L24" s="50">
        <v>32675</v>
      </c>
      <c r="M24" s="49">
        <v>1.3394999999999999</v>
      </c>
      <c r="N24" s="49">
        <v>1.1473</v>
      </c>
      <c r="O24" s="48">
        <v>147.59</v>
      </c>
      <c r="P24" s="41">
        <f t="shared" si="3"/>
        <v>24393.43038447182</v>
      </c>
      <c r="Q24" s="41">
        <f t="shared" si="4"/>
        <v>24363.568495707354</v>
      </c>
      <c r="R24" s="47">
        <f t="shared" si="5"/>
        <v>28479.909352392573</v>
      </c>
      <c r="S24" s="46">
        <v>1.3403</v>
      </c>
    </row>
    <row r="25" spans="2:19" x14ac:dyDescent="0.2">
      <c r="B25" s="45">
        <v>45832</v>
      </c>
      <c r="C25" s="44">
        <v>32650</v>
      </c>
      <c r="D25" s="43">
        <v>32675</v>
      </c>
      <c r="E25" s="42">
        <f t="shared" si="0"/>
        <v>32662.5</v>
      </c>
      <c r="F25" s="44">
        <v>32750</v>
      </c>
      <c r="G25" s="43">
        <v>32800</v>
      </c>
      <c r="H25" s="42">
        <f t="shared" si="1"/>
        <v>32775</v>
      </c>
      <c r="I25" s="44">
        <v>32635</v>
      </c>
      <c r="J25" s="43">
        <v>32685</v>
      </c>
      <c r="K25" s="42">
        <f t="shared" si="2"/>
        <v>32660</v>
      </c>
      <c r="L25" s="50">
        <v>32675</v>
      </c>
      <c r="M25" s="49">
        <v>1.3613999999999999</v>
      </c>
      <c r="N25" s="49">
        <v>1.1609</v>
      </c>
      <c r="O25" s="48">
        <v>144.97</v>
      </c>
      <c r="P25" s="41">
        <f t="shared" si="3"/>
        <v>24001.028353165861</v>
      </c>
      <c r="Q25" s="41">
        <f t="shared" si="4"/>
        <v>24092.845600117525</v>
      </c>
      <c r="R25" s="47">
        <f t="shared" si="5"/>
        <v>28146.265828236712</v>
      </c>
      <c r="S25" s="46">
        <v>1.3622000000000001</v>
      </c>
    </row>
    <row r="26" spans="2:19" x14ac:dyDescent="0.2">
      <c r="B26" s="45">
        <v>45833</v>
      </c>
      <c r="C26" s="44">
        <v>32600</v>
      </c>
      <c r="D26" s="43">
        <v>32610</v>
      </c>
      <c r="E26" s="42">
        <f t="shared" si="0"/>
        <v>32605</v>
      </c>
      <c r="F26" s="44">
        <v>32650</v>
      </c>
      <c r="G26" s="43">
        <v>32700</v>
      </c>
      <c r="H26" s="42">
        <f t="shared" si="1"/>
        <v>32675</v>
      </c>
      <c r="I26" s="44">
        <v>32535</v>
      </c>
      <c r="J26" s="43">
        <v>32585</v>
      </c>
      <c r="K26" s="42">
        <f t="shared" si="2"/>
        <v>32560</v>
      </c>
      <c r="L26" s="50">
        <v>32610</v>
      </c>
      <c r="M26" s="49">
        <v>1.3607</v>
      </c>
      <c r="N26" s="49">
        <v>1.1599999999999999</v>
      </c>
      <c r="O26" s="48">
        <v>145.76</v>
      </c>
      <c r="P26" s="41">
        <f t="shared" si="3"/>
        <v>23965.605938120087</v>
      </c>
      <c r="Q26" s="41">
        <f t="shared" si="4"/>
        <v>24031.748364812229</v>
      </c>
      <c r="R26" s="47">
        <f t="shared" si="5"/>
        <v>28112.068965517243</v>
      </c>
      <c r="S26" s="46">
        <v>1.3614999999999999</v>
      </c>
    </row>
    <row r="27" spans="2:19" x14ac:dyDescent="0.2">
      <c r="B27" s="45">
        <v>45834</v>
      </c>
      <c r="C27" s="44">
        <v>33350</v>
      </c>
      <c r="D27" s="43">
        <v>33400</v>
      </c>
      <c r="E27" s="42">
        <f t="shared" si="0"/>
        <v>33375</v>
      </c>
      <c r="F27" s="44">
        <v>33415</v>
      </c>
      <c r="G27" s="43">
        <v>33425</v>
      </c>
      <c r="H27" s="42">
        <f t="shared" si="1"/>
        <v>33420</v>
      </c>
      <c r="I27" s="44">
        <v>33290</v>
      </c>
      <c r="J27" s="43">
        <v>33340</v>
      </c>
      <c r="K27" s="42">
        <f t="shared" si="2"/>
        <v>33315</v>
      </c>
      <c r="L27" s="50">
        <v>33400</v>
      </c>
      <c r="M27" s="49">
        <v>1.3708</v>
      </c>
      <c r="N27" s="49">
        <v>1.1695</v>
      </c>
      <c r="O27" s="48">
        <v>144.38999999999999</v>
      </c>
      <c r="P27" s="41">
        <f t="shared" si="3"/>
        <v>24365.334111467757</v>
      </c>
      <c r="Q27" s="41">
        <f t="shared" si="4"/>
        <v>24383.571637000292</v>
      </c>
      <c r="R27" s="47">
        <f t="shared" si="5"/>
        <v>28559.213339033777</v>
      </c>
      <c r="S27" s="46">
        <v>1.3714999999999999</v>
      </c>
    </row>
    <row r="28" spans="2:19" x14ac:dyDescent="0.2">
      <c r="B28" s="45">
        <v>45835</v>
      </c>
      <c r="C28" s="44">
        <v>33975</v>
      </c>
      <c r="D28" s="43">
        <v>34025</v>
      </c>
      <c r="E28" s="42">
        <f t="shared" si="0"/>
        <v>34000</v>
      </c>
      <c r="F28" s="44">
        <v>33930</v>
      </c>
      <c r="G28" s="43">
        <v>33980</v>
      </c>
      <c r="H28" s="42">
        <f t="shared" si="1"/>
        <v>33955</v>
      </c>
      <c r="I28" s="44">
        <v>33820</v>
      </c>
      <c r="J28" s="43">
        <v>33870</v>
      </c>
      <c r="K28" s="42">
        <f t="shared" si="2"/>
        <v>33845</v>
      </c>
      <c r="L28" s="50">
        <v>34025</v>
      </c>
      <c r="M28" s="49">
        <v>1.3737999999999999</v>
      </c>
      <c r="N28" s="49">
        <v>1.1715</v>
      </c>
      <c r="O28" s="48">
        <v>144.5</v>
      </c>
      <c r="P28" s="41">
        <f t="shared" si="3"/>
        <v>24767.069442422478</v>
      </c>
      <c r="Q28" s="41">
        <f t="shared" si="4"/>
        <v>24734.313582763141</v>
      </c>
      <c r="R28" s="47">
        <f t="shared" si="5"/>
        <v>29043.96073410158</v>
      </c>
      <c r="S28" s="46">
        <v>1.3746</v>
      </c>
    </row>
    <row r="29" spans="2:19" x14ac:dyDescent="0.2">
      <c r="B29" s="45">
        <v>45838</v>
      </c>
      <c r="C29" s="44">
        <v>33835</v>
      </c>
      <c r="D29" s="43">
        <v>33845</v>
      </c>
      <c r="E29" s="42">
        <f t="shared" si="0"/>
        <v>33840</v>
      </c>
      <c r="F29" s="44">
        <v>33675</v>
      </c>
      <c r="G29" s="43">
        <v>33700</v>
      </c>
      <c r="H29" s="42">
        <f t="shared" si="1"/>
        <v>33687.5</v>
      </c>
      <c r="I29" s="44">
        <v>33530</v>
      </c>
      <c r="J29" s="43">
        <v>33580</v>
      </c>
      <c r="K29" s="42">
        <f t="shared" si="2"/>
        <v>33555</v>
      </c>
      <c r="L29" s="50">
        <v>33845</v>
      </c>
      <c r="M29" s="49">
        <v>1.3706</v>
      </c>
      <c r="N29" s="49">
        <v>1.1722999999999999</v>
      </c>
      <c r="O29" s="48">
        <v>144.34</v>
      </c>
      <c r="P29" s="41">
        <f t="shared" si="3"/>
        <v>24693.564862104187</v>
      </c>
      <c r="Q29" s="41">
        <f t="shared" si="4"/>
        <v>24587.771778783015</v>
      </c>
      <c r="R29" s="47">
        <f t="shared" si="5"/>
        <v>28870.596263755015</v>
      </c>
      <c r="S29" s="46">
        <v>1.3714</v>
      </c>
    </row>
    <row r="30" spans="2:19" x14ac:dyDescent="0.2">
      <c r="B30" s="40" t="s">
        <v>11</v>
      </c>
      <c r="C30" s="39">
        <f>ROUND(AVERAGE(C9:C29),2)</f>
        <v>32449.29</v>
      </c>
      <c r="D30" s="38">
        <f>ROUND(AVERAGE(D9:D29),2)</f>
        <v>32475.48</v>
      </c>
      <c r="E30" s="37">
        <f>ROUND(AVERAGE(C30:D30),2)</f>
        <v>32462.39</v>
      </c>
      <c r="F30" s="39">
        <f>ROUND(AVERAGE(F9:F29),2)</f>
        <v>32472.86</v>
      </c>
      <c r="G30" s="38">
        <f>ROUND(AVERAGE(G9:G29),2)</f>
        <v>32512.62</v>
      </c>
      <c r="H30" s="37">
        <f>ROUND(AVERAGE(F30:G30),2)</f>
        <v>32492.74</v>
      </c>
      <c r="I30" s="39">
        <f>ROUND(AVERAGE(I9:I29),2)</f>
        <v>32378.1</v>
      </c>
      <c r="J30" s="38">
        <f>ROUND(AVERAGE(J9:J29),2)</f>
        <v>32428.1</v>
      </c>
      <c r="K30" s="37">
        <f>ROUND(AVERAGE(I30:J30),2)</f>
        <v>32403.1</v>
      </c>
      <c r="L30" s="36">
        <f>ROUND(AVERAGE(L9:L29),2)</f>
        <v>32475.48</v>
      </c>
      <c r="M30" s="35">
        <f>ROUND(AVERAGE(M9:M29),4)</f>
        <v>1.3555999999999999</v>
      </c>
      <c r="N30" s="34">
        <f>ROUND(AVERAGE(N9:N29),4)</f>
        <v>1.1517999999999999</v>
      </c>
      <c r="O30" s="167">
        <f>ROUND(AVERAGE(O9:O29),2)</f>
        <v>144.58000000000001</v>
      </c>
      <c r="P30" s="33">
        <f>AVERAGE(P9:P29)</f>
        <v>23955.701750612265</v>
      </c>
      <c r="Q30" s="33">
        <f>AVERAGE(Q9:Q29)</f>
        <v>23983.19883453436</v>
      </c>
      <c r="R30" s="33">
        <f>AVERAGE(R9:R29)</f>
        <v>28194.20764246424</v>
      </c>
      <c r="S30" s="32">
        <f>AVERAGE(S9:S29)</f>
        <v>1.3563285714285715</v>
      </c>
    </row>
    <row r="31" spans="2:19" x14ac:dyDescent="0.2">
      <c r="B31" s="31" t="s">
        <v>12</v>
      </c>
      <c r="C31" s="30">
        <f t="shared" ref="C31:S31" si="6">MAX(C9:C29)</f>
        <v>33975</v>
      </c>
      <c r="D31" s="29">
        <f t="shared" si="6"/>
        <v>34025</v>
      </c>
      <c r="E31" s="28">
        <f t="shared" si="6"/>
        <v>34000</v>
      </c>
      <c r="F31" s="30">
        <f t="shared" si="6"/>
        <v>33930</v>
      </c>
      <c r="G31" s="29">
        <f t="shared" si="6"/>
        <v>33980</v>
      </c>
      <c r="H31" s="28">
        <f t="shared" si="6"/>
        <v>33955</v>
      </c>
      <c r="I31" s="30">
        <f t="shared" si="6"/>
        <v>33820</v>
      </c>
      <c r="J31" s="29">
        <f t="shared" si="6"/>
        <v>33870</v>
      </c>
      <c r="K31" s="28">
        <f t="shared" si="6"/>
        <v>33845</v>
      </c>
      <c r="L31" s="27">
        <f t="shared" si="6"/>
        <v>34025</v>
      </c>
      <c r="M31" s="26">
        <f t="shared" si="6"/>
        <v>1.3737999999999999</v>
      </c>
      <c r="N31" s="25">
        <f t="shared" si="6"/>
        <v>1.1722999999999999</v>
      </c>
      <c r="O31" s="24">
        <f t="shared" si="6"/>
        <v>147.59</v>
      </c>
      <c r="P31" s="23">
        <f t="shared" si="6"/>
        <v>24767.069442422478</v>
      </c>
      <c r="Q31" s="23">
        <f t="shared" si="6"/>
        <v>24734.313582763141</v>
      </c>
      <c r="R31" s="23">
        <f t="shared" si="6"/>
        <v>29043.96073410158</v>
      </c>
      <c r="S31" s="22">
        <f t="shared" si="6"/>
        <v>1.3746</v>
      </c>
    </row>
    <row r="32" spans="2:19" ht="13.5" thickBot="1" x14ac:dyDescent="0.25">
      <c r="B32" s="21" t="s">
        <v>13</v>
      </c>
      <c r="C32" s="20">
        <f t="shared" ref="C32:S32" si="7">MIN(C9:C29)</f>
        <v>30325</v>
      </c>
      <c r="D32" s="19">
        <f t="shared" si="7"/>
        <v>30350</v>
      </c>
      <c r="E32" s="18">
        <f t="shared" si="7"/>
        <v>30337.5</v>
      </c>
      <c r="F32" s="20">
        <f t="shared" si="7"/>
        <v>30375</v>
      </c>
      <c r="G32" s="19">
        <f t="shared" si="7"/>
        <v>30425</v>
      </c>
      <c r="H32" s="18">
        <f t="shared" si="7"/>
        <v>30400</v>
      </c>
      <c r="I32" s="20">
        <f t="shared" si="7"/>
        <v>30350</v>
      </c>
      <c r="J32" s="19">
        <f t="shared" si="7"/>
        <v>30400</v>
      </c>
      <c r="K32" s="18">
        <f t="shared" si="7"/>
        <v>30375</v>
      </c>
      <c r="L32" s="17">
        <f t="shared" si="7"/>
        <v>30350</v>
      </c>
      <c r="M32" s="16">
        <f t="shared" si="7"/>
        <v>1.3394999999999999</v>
      </c>
      <c r="N32" s="15">
        <f t="shared" si="7"/>
        <v>1.1378999999999999</v>
      </c>
      <c r="O32" s="14">
        <f t="shared" si="7"/>
        <v>142.76</v>
      </c>
      <c r="P32" s="13">
        <f t="shared" si="7"/>
        <v>22421.690307328605</v>
      </c>
      <c r="Q32" s="13">
        <f t="shared" si="7"/>
        <v>22477.098108747046</v>
      </c>
      <c r="R32" s="13">
        <f t="shared" si="7"/>
        <v>26590.152444366569</v>
      </c>
      <c r="S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W11" sqref="W11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45810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45810</v>
      </c>
      <c r="C9" s="44">
        <v>15140</v>
      </c>
      <c r="D9" s="43">
        <v>15145</v>
      </c>
      <c r="E9" s="42">
        <f t="shared" ref="E9:E29" si="0">AVERAGE(C9:D9)</f>
        <v>15142.5</v>
      </c>
      <c r="F9" s="44">
        <v>15350</v>
      </c>
      <c r="G9" s="43">
        <v>15355</v>
      </c>
      <c r="H9" s="42">
        <f t="shared" ref="H9:H29" si="1">AVERAGE(F9:G9)</f>
        <v>15352.5</v>
      </c>
      <c r="I9" s="44">
        <v>16250</v>
      </c>
      <c r="J9" s="43">
        <v>16300</v>
      </c>
      <c r="K9" s="42">
        <f t="shared" ref="K9:K29" si="2">AVERAGE(I9:J9)</f>
        <v>16275</v>
      </c>
      <c r="L9" s="44">
        <v>16945</v>
      </c>
      <c r="M9" s="43">
        <v>16995</v>
      </c>
      <c r="N9" s="42">
        <f t="shared" ref="N9:N29" si="3">AVERAGE(L9:M9)</f>
        <v>16970</v>
      </c>
      <c r="O9" s="44">
        <v>17645</v>
      </c>
      <c r="P9" s="43">
        <v>17695</v>
      </c>
      <c r="Q9" s="42">
        <f t="shared" ref="Q9:Q29" si="4">AVERAGE(O9:P9)</f>
        <v>17670</v>
      </c>
      <c r="R9" s="50">
        <v>15145</v>
      </c>
      <c r="S9" s="49">
        <v>1.3535999999999999</v>
      </c>
      <c r="T9" s="51">
        <v>1.1414</v>
      </c>
      <c r="U9" s="48">
        <v>142.76</v>
      </c>
      <c r="V9" s="41">
        <f>D9/S9</f>
        <v>11188.682033096928</v>
      </c>
      <c r="W9" s="41">
        <f>G9/S9</f>
        <v>11343.823877068558</v>
      </c>
      <c r="X9" s="47">
        <f t="shared" ref="X9:X29" si="5">R9/T9</f>
        <v>13268.792710706151</v>
      </c>
      <c r="Y9" s="46">
        <v>1.3542000000000001</v>
      </c>
    </row>
    <row r="10" spans="1:25" x14ac:dyDescent="0.2">
      <c r="B10" s="45">
        <v>45811</v>
      </c>
      <c r="C10" s="44">
        <v>15195</v>
      </c>
      <c r="D10" s="43">
        <v>15200</v>
      </c>
      <c r="E10" s="42">
        <f t="shared" si="0"/>
        <v>15197.5</v>
      </c>
      <c r="F10" s="44">
        <v>15375</v>
      </c>
      <c r="G10" s="43">
        <v>15400</v>
      </c>
      <c r="H10" s="42">
        <f t="shared" si="1"/>
        <v>15387.5</v>
      </c>
      <c r="I10" s="44">
        <v>16280</v>
      </c>
      <c r="J10" s="43">
        <v>16330</v>
      </c>
      <c r="K10" s="42">
        <f t="shared" si="2"/>
        <v>16305</v>
      </c>
      <c r="L10" s="44">
        <v>16975</v>
      </c>
      <c r="M10" s="43">
        <v>17025</v>
      </c>
      <c r="N10" s="42">
        <f t="shared" si="3"/>
        <v>17000</v>
      </c>
      <c r="O10" s="44">
        <v>17675</v>
      </c>
      <c r="P10" s="43">
        <v>17725</v>
      </c>
      <c r="Q10" s="42">
        <f t="shared" si="4"/>
        <v>17700</v>
      </c>
      <c r="R10" s="50">
        <v>15200</v>
      </c>
      <c r="S10" s="49">
        <v>1.3504</v>
      </c>
      <c r="T10" s="49">
        <v>1.1391</v>
      </c>
      <c r="U10" s="48">
        <v>143.09</v>
      </c>
      <c r="V10" s="41">
        <f t="shared" ref="V10:V29" si="6">D10/S10</f>
        <v>11255.924170616114</v>
      </c>
      <c r="W10" s="41">
        <f t="shared" ref="W10:W29" si="7">G10/S10</f>
        <v>11404.028436018956</v>
      </c>
      <c r="X10" s="47">
        <f t="shared" si="5"/>
        <v>13343.867965938021</v>
      </c>
      <c r="Y10" s="46">
        <v>1.351</v>
      </c>
    </row>
    <row r="11" spans="1:25" x14ac:dyDescent="0.2">
      <c r="B11" s="45">
        <v>45812</v>
      </c>
      <c r="C11" s="44">
        <v>15270</v>
      </c>
      <c r="D11" s="43">
        <v>15280</v>
      </c>
      <c r="E11" s="42">
        <f t="shared" si="0"/>
        <v>15275</v>
      </c>
      <c r="F11" s="44">
        <v>15480</v>
      </c>
      <c r="G11" s="43">
        <v>15490</v>
      </c>
      <c r="H11" s="42">
        <f t="shared" si="1"/>
        <v>15485</v>
      </c>
      <c r="I11" s="44">
        <v>16375</v>
      </c>
      <c r="J11" s="43">
        <v>16425</v>
      </c>
      <c r="K11" s="42">
        <f t="shared" si="2"/>
        <v>16400</v>
      </c>
      <c r="L11" s="44">
        <v>17070</v>
      </c>
      <c r="M11" s="43">
        <v>17120</v>
      </c>
      <c r="N11" s="42">
        <f t="shared" si="3"/>
        <v>17095</v>
      </c>
      <c r="O11" s="44">
        <v>17770</v>
      </c>
      <c r="P11" s="43">
        <v>17820</v>
      </c>
      <c r="Q11" s="42">
        <f t="shared" si="4"/>
        <v>17795</v>
      </c>
      <c r="R11" s="50">
        <v>15280</v>
      </c>
      <c r="S11" s="49">
        <v>1.3513999999999999</v>
      </c>
      <c r="T11" s="49">
        <v>1.1378999999999999</v>
      </c>
      <c r="U11" s="48">
        <v>144.27000000000001</v>
      </c>
      <c r="V11" s="41">
        <f t="shared" si="6"/>
        <v>11306.792955453604</v>
      </c>
      <c r="W11" s="41">
        <f>G11/S11</f>
        <v>11462.187361254995</v>
      </c>
      <c r="X11" s="47">
        <f t="shared" si="5"/>
        <v>13428.245012742773</v>
      </c>
      <c r="Y11" s="46">
        <v>1.3520000000000001</v>
      </c>
    </row>
    <row r="12" spans="1:25" x14ac:dyDescent="0.2">
      <c r="B12" s="45">
        <v>45813</v>
      </c>
      <c r="C12" s="44">
        <v>15280</v>
      </c>
      <c r="D12" s="43">
        <v>15285</v>
      </c>
      <c r="E12" s="42">
        <f t="shared" si="0"/>
        <v>15282.5</v>
      </c>
      <c r="F12" s="44">
        <v>15475</v>
      </c>
      <c r="G12" s="43">
        <v>15490</v>
      </c>
      <c r="H12" s="42">
        <f t="shared" si="1"/>
        <v>15482.5</v>
      </c>
      <c r="I12" s="44">
        <v>16365</v>
      </c>
      <c r="J12" s="43">
        <v>16415</v>
      </c>
      <c r="K12" s="42">
        <f t="shared" si="2"/>
        <v>16390</v>
      </c>
      <c r="L12" s="44">
        <v>17060</v>
      </c>
      <c r="M12" s="43">
        <v>17110</v>
      </c>
      <c r="N12" s="42">
        <f t="shared" si="3"/>
        <v>17085</v>
      </c>
      <c r="O12" s="44">
        <v>17760</v>
      </c>
      <c r="P12" s="43">
        <v>17810</v>
      </c>
      <c r="Q12" s="42">
        <f t="shared" si="4"/>
        <v>17785</v>
      </c>
      <c r="R12" s="50">
        <v>15285</v>
      </c>
      <c r="S12" s="49">
        <v>1.357</v>
      </c>
      <c r="T12" s="49">
        <v>1.1426000000000001</v>
      </c>
      <c r="U12" s="48">
        <v>143.27000000000001</v>
      </c>
      <c r="V12" s="41">
        <f t="shared" si="6"/>
        <v>11263.817243920414</v>
      </c>
      <c r="W12" s="41">
        <f t="shared" si="7"/>
        <v>11414.885777450258</v>
      </c>
      <c r="X12" s="47">
        <f t="shared" si="5"/>
        <v>13377.38491160511</v>
      </c>
      <c r="Y12" s="46">
        <v>1.3575999999999999</v>
      </c>
    </row>
    <row r="13" spans="1:25" x14ac:dyDescent="0.2">
      <c r="B13" s="45">
        <v>45814</v>
      </c>
      <c r="C13" s="44">
        <v>15220</v>
      </c>
      <c r="D13" s="43">
        <v>15225</v>
      </c>
      <c r="E13" s="42">
        <f t="shared" si="0"/>
        <v>15222.5</v>
      </c>
      <c r="F13" s="44">
        <v>15425</v>
      </c>
      <c r="G13" s="43">
        <v>15430</v>
      </c>
      <c r="H13" s="42">
        <f t="shared" si="1"/>
        <v>15427.5</v>
      </c>
      <c r="I13" s="44">
        <v>16310</v>
      </c>
      <c r="J13" s="43">
        <v>16360</v>
      </c>
      <c r="K13" s="42">
        <f t="shared" si="2"/>
        <v>16335</v>
      </c>
      <c r="L13" s="44">
        <v>17005</v>
      </c>
      <c r="M13" s="43">
        <v>17055</v>
      </c>
      <c r="N13" s="42">
        <f t="shared" si="3"/>
        <v>17030</v>
      </c>
      <c r="O13" s="44">
        <v>17705</v>
      </c>
      <c r="P13" s="43">
        <v>17755</v>
      </c>
      <c r="Q13" s="42">
        <f t="shared" si="4"/>
        <v>17730</v>
      </c>
      <c r="R13" s="50">
        <v>15225</v>
      </c>
      <c r="S13" s="49">
        <v>1.3552</v>
      </c>
      <c r="T13" s="49">
        <v>1.1417999999999999</v>
      </c>
      <c r="U13" s="48">
        <v>144.16</v>
      </c>
      <c r="V13" s="41">
        <f t="shared" si="6"/>
        <v>11234.504132231405</v>
      </c>
      <c r="W13" s="41">
        <f t="shared" si="7"/>
        <v>11385.7733175915</v>
      </c>
      <c r="X13" s="47">
        <f t="shared" si="5"/>
        <v>13334.2091434577</v>
      </c>
      <c r="Y13" s="46">
        <v>1.3557999999999999</v>
      </c>
    </row>
    <row r="14" spans="1:25" x14ac:dyDescent="0.2">
      <c r="B14" s="45">
        <v>45817</v>
      </c>
      <c r="C14" s="44">
        <v>15230</v>
      </c>
      <c r="D14" s="43">
        <v>15240</v>
      </c>
      <c r="E14" s="42">
        <f t="shared" si="0"/>
        <v>15235</v>
      </c>
      <c r="F14" s="44">
        <v>15425</v>
      </c>
      <c r="G14" s="43">
        <v>15430</v>
      </c>
      <c r="H14" s="42">
        <f t="shared" si="1"/>
        <v>15427.5</v>
      </c>
      <c r="I14" s="44">
        <v>16305</v>
      </c>
      <c r="J14" s="43">
        <v>16355</v>
      </c>
      <c r="K14" s="42">
        <f t="shared" si="2"/>
        <v>16330</v>
      </c>
      <c r="L14" s="44">
        <v>17000</v>
      </c>
      <c r="M14" s="43">
        <v>17050</v>
      </c>
      <c r="N14" s="42">
        <f t="shared" si="3"/>
        <v>17025</v>
      </c>
      <c r="O14" s="44">
        <v>17700</v>
      </c>
      <c r="P14" s="43">
        <v>17750</v>
      </c>
      <c r="Q14" s="42">
        <f t="shared" si="4"/>
        <v>17725</v>
      </c>
      <c r="R14" s="50">
        <v>15240</v>
      </c>
      <c r="S14" s="49">
        <v>1.3562000000000001</v>
      </c>
      <c r="T14" s="49">
        <v>1.1417999999999999</v>
      </c>
      <c r="U14" s="48">
        <v>144.5</v>
      </c>
      <c r="V14" s="41">
        <f t="shared" si="6"/>
        <v>11237.280637074176</v>
      </c>
      <c r="W14" s="41">
        <f t="shared" si="7"/>
        <v>11377.377967851349</v>
      </c>
      <c r="X14" s="47">
        <f t="shared" si="5"/>
        <v>13347.346295323176</v>
      </c>
      <c r="Y14" s="46">
        <v>1.3569</v>
      </c>
    </row>
    <row r="15" spans="1:25" x14ac:dyDescent="0.2">
      <c r="B15" s="45">
        <v>45818</v>
      </c>
      <c r="C15" s="44">
        <v>15050</v>
      </c>
      <c r="D15" s="43">
        <v>15070</v>
      </c>
      <c r="E15" s="42">
        <f t="shared" si="0"/>
        <v>15060</v>
      </c>
      <c r="F15" s="44">
        <v>15280</v>
      </c>
      <c r="G15" s="43">
        <v>15300</v>
      </c>
      <c r="H15" s="42">
        <f t="shared" si="1"/>
        <v>15290</v>
      </c>
      <c r="I15" s="44">
        <v>16170</v>
      </c>
      <c r="J15" s="43">
        <v>16220</v>
      </c>
      <c r="K15" s="42">
        <f t="shared" si="2"/>
        <v>16195</v>
      </c>
      <c r="L15" s="44">
        <v>16865</v>
      </c>
      <c r="M15" s="43">
        <v>16915</v>
      </c>
      <c r="N15" s="42">
        <f t="shared" si="3"/>
        <v>16890</v>
      </c>
      <c r="O15" s="44">
        <v>17565</v>
      </c>
      <c r="P15" s="43">
        <v>17615</v>
      </c>
      <c r="Q15" s="42">
        <f t="shared" si="4"/>
        <v>17590</v>
      </c>
      <c r="R15" s="50">
        <v>15070</v>
      </c>
      <c r="S15" s="49">
        <v>1.3506</v>
      </c>
      <c r="T15" s="49">
        <v>1.143</v>
      </c>
      <c r="U15" s="48">
        <v>144.59</v>
      </c>
      <c r="V15" s="41">
        <f t="shared" si="6"/>
        <v>11158.003850140678</v>
      </c>
      <c r="W15" s="41">
        <f t="shared" si="7"/>
        <v>11328.298533984895</v>
      </c>
      <c r="X15" s="47">
        <f t="shared" si="5"/>
        <v>13184.601924759405</v>
      </c>
      <c r="Y15" s="46">
        <v>1.3513999999999999</v>
      </c>
    </row>
    <row r="16" spans="1:25" x14ac:dyDescent="0.2">
      <c r="B16" s="45">
        <v>45819</v>
      </c>
      <c r="C16" s="44">
        <v>15020</v>
      </c>
      <c r="D16" s="43">
        <v>15030</v>
      </c>
      <c r="E16" s="42">
        <f t="shared" si="0"/>
        <v>15025</v>
      </c>
      <c r="F16" s="44">
        <v>15200</v>
      </c>
      <c r="G16" s="43">
        <v>15250</v>
      </c>
      <c r="H16" s="42">
        <f t="shared" si="1"/>
        <v>15225</v>
      </c>
      <c r="I16" s="44">
        <v>16110</v>
      </c>
      <c r="J16" s="43">
        <v>16160</v>
      </c>
      <c r="K16" s="42">
        <f t="shared" si="2"/>
        <v>16135</v>
      </c>
      <c r="L16" s="44">
        <v>16805</v>
      </c>
      <c r="M16" s="43">
        <v>16855</v>
      </c>
      <c r="N16" s="42">
        <f t="shared" si="3"/>
        <v>16830</v>
      </c>
      <c r="O16" s="44">
        <v>17510</v>
      </c>
      <c r="P16" s="43">
        <v>17560</v>
      </c>
      <c r="Q16" s="42">
        <f t="shared" si="4"/>
        <v>17535</v>
      </c>
      <c r="R16" s="50">
        <v>15030</v>
      </c>
      <c r="S16" s="49">
        <v>1.3494999999999999</v>
      </c>
      <c r="T16" s="49">
        <v>1.1433</v>
      </c>
      <c r="U16" s="48">
        <v>145.29</v>
      </c>
      <c r="V16" s="41">
        <f t="shared" si="6"/>
        <v>11137.458317895518</v>
      </c>
      <c r="W16" s="41">
        <f t="shared" si="7"/>
        <v>11300.481659874027</v>
      </c>
      <c r="X16" s="47">
        <f t="shared" si="5"/>
        <v>13146.155864602466</v>
      </c>
      <c r="Y16" s="46">
        <v>1.3503000000000001</v>
      </c>
    </row>
    <row r="17" spans="2:25" x14ac:dyDescent="0.2">
      <c r="B17" s="45">
        <v>45820</v>
      </c>
      <c r="C17" s="44">
        <v>14935</v>
      </c>
      <c r="D17" s="43">
        <v>14940</v>
      </c>
      <c r="E17" s="42">
        <f t="shared" si="0"/>
        <v>14937.5</v>
      </c>
      <c r="F17" s="44">
        <v>15125</v>
      </c>
      <c r="G17" s="43">
        <v>15160</v>
      </c>
      <c r="H17" s="42">
        <f t="shared" si="1"/>
        <v>15142.5</v>
      </c>
      <c r="I17" s="44">
        <v>16030</v>
      </c>
      <c r="J17" s="43">
        <v>16080</v>
      </c>
      <c r="K17" s="42">
        <f t="shared" si="2"/>
        <v>16055</v>
      </c>
      <c r="L17" s="44">
        <v>16725</v>
      </c>
      <c r="M17" s="43">
        <v>16775</v>
      </c>
      <c r="N17" s="42">
        <f t="shared" si="3"/>
        <v>16750</v>
      </c>
      <c r="O17" s="44">
        <v>17430</v>
      </c>
      <c r="P17" s="43">
        <v>17480</v>
      </c>
      <c r="Q17" s="42">
        <f t="shared" si="4"/>
        <v>17455</v>
      </c>
      <c r="R17" s="50">
        <v>14940</v>
      </c>
      <c r="S17" s="49">
        <v>1.359</v>
      </c>
      <c r="T17" s="49">
        <v>1.159</v>
      </c>
      <c r="U17" s="48">
        <v>143.62</v>
      </c>
      <c r="V17" s="41">
        <f>D17/S17</f>
        <v>10993.377483443708</v>
      </c>
      <c r="W17" s="41">
        <f t="shared" si="7"/>
        <v>11155.261221486388</v>
      </c>
      <c r="X17" s="47">
        <f t="shared" si="5"/>
        <v>12890.422778257118</v>
      </c>
      <c r="Y17" s="46">
        <v>1.3597999999999999</v>
      </c>
    </row>
    <row r="18" spans="2:25" x14ac:dyDescent="0.2">
      <c r="B18" s="45">
        <v>45821</v>
      </c>
      <c r="C18" s="44">
        <v>14960</v>
      </c>
      <c r="D18" s="43">
        <v>14970</v>
      </c>
      <c r="E18" s="42">
        <f t="shared" si="0"/>
        <v>14965</v>
      </c>
      <c r="F18" s="44">
        <v>15170</v>
      </c>
      <c r="G18" s="43">
        <v>15175</v>
      </c>
      <c r="H18" s="42">
        <f t="shared" si="1"/>
        <v>15172.5</v>
      </c>
      <c r="I18" s="44">
        <v>16060</v>
      </c>
      <c r="J18" s="43">
        <v>16110</v>
      </c>
      <c r="K18" s="42">
        <f t="shared" si="2"/>
        <v>16085</v>
      </c>
      <c r="L18" s="44">
        <v>16755</v>
      </c>
      <c r="M18" s="43">
        <v>16805</v>
      </c>
      <c r="N18" s="42">
        <f t="shared" si="3"/>
        <v>16780</v>
      </c>
      <c r="O18" s="44">
        <v>17465</v>
      </c>
      <c r="P18" s="43">
        <v>17515</v>
      </c>
      <c r="Q18" s="42">
        <f t="shared" si="4"/>
        <v>17490</v>
      </c>
      <c r="R18" s="50">
        <v>14970</v>
      </c>
      <c r="S18" s="49">
        <v>1.3540000000000001</v>
      </c>
      <c r="T18" s="49">
        <v>1.151</v>
      </c>
      <c r="U18" s="48">
        <v>144.13</v>
      </c>
      <c r="V18" s="41">
        <f t="shared" si="6"/>
        <v>11056.12998522895</v>
      </c>
      <c r="W18" s="41">
        <f t="shared" si="7"/>
        <v>11207.533234859675</v>
      </c>
      <c r="X18" s="47">
        <f t="shared" si="5"/>
        <v>13006.081668114683</v>
      </c>
      <c r="Y18" s="46">
        <v>1.3548</v>
      </c>
    </row>
    <row r="19" spans="2:25" x14ac:dyDescent="0.2">
      <c r="B19" s="45">
        <v>45824</v>
      </c>
      <c r="C19" s="44">
        <v>14970</v>
      </c>
      <c r="D19" s="43">
        <v>15000</v>
      </c>
      <c r="E19" s="42">
        <f t="shared" si="0"/>
        <v>14985</v>
      </c>
      <c r="F19" s="44">
        <v>15200</v>
      </c>
      <c r="G19" s="43">
        <v>15225</v>
      </c>
      <c r="H19" s="42">
        <f t="shared" si="1"/>
        <v>15212.5</v>
      </c>
      <c r="I19" s="44">
        <v>16085</v>
      </c>
      <c r="J19" s="43">
        <v>16135</v>
      </c>
      <c r="K19" s="42">
        <f t="shared" si="2"/>
        <v>16110</v>
      </c>
      <c r="L19" s="44">
        <v>16780</v>
      </c>
      <c r="M19" s="43">
        <v>16830</v>
      </c>
      <c r="N19" s="42">
        <f t="shared" si="3"/>
        <v>16805</v>
      </c>
      <c r="O19" s="44">
        <v>17485</v>
      </c>
      <c r="P19" s="43">
        <v>17535</v>
      </c>
      <c r="Q19" s="42">
        <f t="shared" si="4"/>
        <v>17510</v>
      </c>
      <c r="R19" s="50">
        <v>15000</v>
      </c>
      <c r="S19" s="49">
        <v>1.3575999999999999</v>
      </c>
      <c r="T19" s="49">
        <v>1.1574</v>
      </c>
      <c r="U19" s="48">
        <v>144.12</v>
      </c>
      <c r="V19" s="41">
        <f t="shared" si="6"/>
        <v>11048.9098408957</v>
      </c>
      <c r="W19" s="41">
        <f t="shared" si="7"/>
        <v>11214.643488509135</v>
      </c>
      <c r="X19" s="47">
        <f t="shared" si="5"/>
        <v>12960.082944530845</v>
      </c>
      <c r="Y19" s="46">
        <v>1.3584000000000001</v>
      </c>
    </row>
    <row r="20" spans="2:25" x14ac:dyDescent="0.2">
      <c r="B20" s="45">
        <v>45825</v>
      </c>
      <c r="C20" s="44">
        <v>14815</v>
      </c>
      <c r="D20" s="43">
        <v>14820</v>
      </c>
      <c r="E20" s="42">
        <f t="shared" si="0"/>
        <v>14817.5</v>
      </c>
      <c r="F20" s="44">
        <v>15015</v>
      </c>
      <c r="G20" s="43">
        <v>15020</v>
      </c>
      <c r="H20" s="42">
        <f t="shared" si="1"/>
        <v>15017.5</v>
      </c>
      <c r="I20" s="44">
        <v>15885</v>
      </c>
      <c r="J20" s="43">
        <v>15935</v>
      </c>
      <c r="K20" s="42">
        <f t="shared" si="2"/>
        <v>15910</v>
      </c>
      <c r="L20" s="44">
        <v>16590</v>
      </c>
      <c r="M20" s="43">
        <v>16640</v>
      </c>
      <c r="N20" s="42">
        <f t="shared" si="3"/>
        <v>16615</v>
      </c>
      <c r="O20" s="44">
        <v>17295</v>
      </c>
      <c r="P20" s="43">
        <v>17345</v>
      </c>
      <c r="Q20" s="42">
        <f t="shared" si="4"/>
        <v>17320</v>
      </c>
      <c r="R20" s="50">
        <v>14820</v>
      </c>
      <c r="S20" s="49">
        <v>1.3562000000000001</v>
      </c>
      <c r="T20" s="49">
        <v>1.1561999999999999</v>
      </c>
      <c r="U20" s="48">
        <v>144.62</v>
      </c>
      <c r="V20" s="41">
        <f t="shared" si="6"/>
        <v>10927.591800619377</v>
      </c>
      <c r="W20" s="41">
        <f t="shared" si="7"/>
        <v>11075.062675121662</v>
      </c>
      <c r="X20" s="47">
        <f t="shared" si="5"/>
        <v>12817.851582771147</v>
      </c>
      <c r="Y20" s="46">
        <v>1.357</v>
      </c>
    </row>
    <row r="21" spans="2:25" x14ac:dyDescent="0.2">
      <c r="B21" s="45">
        <v>45826</v>
      </c>
      <c r="C21" s="44">
        <v>14780</v>
      </c>
      <c r="D21" s="43">
        <v>14785</v>
      </c>
      <c r="E21" s="42">
        <f t="shared" si="0"/>
        <v>14782.5</v>
      </c>
      <c r="F21" s="44">
        <v>14990</v>
      </c>
      <c r="G21" s="43">
        <v>15000</v>
      </c>
      <c r="H21" s="42">
        <f t="shared" si="1"/>
        <v>14995</v>
      </c>
      <c r="I21" s="44">
        <v>15870</v>
      </c>
      <c r="J21" s="43">
        <v>15920</v>
      </c>
      <c r="K21" s="42">
        <f t="shared" si="2"/>
        <v>15895</v>
      </c>
      <c r="L21" s="44">
        <v>16570</v>
      </c>
      <c r="M21" s="43">
        <v>16620</v>
      </c>
      <c r="N21" s="42">
        <f t="shared" si="3"/>
        <v>16595</v>
      </c>
      <c r="O21" s="44">
        <v>17275</v>
      </c>
      <c r="P21" s="43">
        <v>17325</v>
      </c>
      <c r="Q21" s="42">
        <f t="shared" si="4"/>
        <v>17300</v>
      </c>
      <c r="R21" s="50">
        <v>14785</v>
      </c>
      <c r="S21" s="49">
        <v>1.3452</v>
      </c>
      <c r="T21" s="49">
        <v>1.1508</v>
      </c>
      <c r="U21" s="48">
        <v>144.85</v>
      </c>
      <c r="V21" s="41">
        <f t="shared" si="6"/>
        <v>10990.930716622064</v>
      </c>
      <c r="W21" s="41">
        <f t="shared" si="7"/>
        <v>11150.758251561107</v>
      </c>
      <c r="X21" s="47">
        <f t="shared" si="5"/>
        <v>12847.584289190128</v>
      </c>
      <c r="Y21" s="46">
        <v>1.3460000000000001</v>
      </c>
    </row>
    <row r="22" spans="2:25" x14ac:dyDescent="0.2">
      <c r="B22" s="45">
        <v>45827</v>
      </c>
      <c r="C22" s="44">
        <v>14845</v>
      </c>
      <c r="D22" s="43">
        <v>14850</v>
      </c>
      <c r="E22" s="42">
        <f t="shared" si="0"/>
        <v>14847.5</v>
      </c>
      <c r="F22" s="44">
        <v>15035</v>
      </c>
      <c r="G22" s="43">
        <v>15050</v>
      </c>
      <c r="H22" s="42">
        <f t="shared" si="1"/>
        <v>15042.5</v>
      </c>
      <c r="I22" s="44">
        <v>15920</v>
      </c>
      <c r="J22" s="43">
        <v>15970</v>
      </c>
      <c r="K22" s="42">
        <f t="shared" si="2"/>
        <v>15945</v>
      </c>
      <c r="L22" s="44">
        <v>16620</v>
      </c>
      <c r="M22" s="43">
        <v>16670</v>
      </c>
      <c r="N22" s="42">
        <f t="shared" si="3"/>
        <v>16645</v>
      </c>
      <c r="O22" s="44">
        <v>17325</v>
      </c>
      <c r="P22" s="43">
        <v>17375</v>
      </c>
      <c r="Q22" s="42">
        <f t="shared" si="4"/>
        <v>17350</v>
      </c>
      <c r="R22" s="50">
        <v>14850</v>
      </c>
      <c r="S22" s="49">
        <v>1.3448</v>
      </c>
      <c r="T22" s="49">
        <v>1.1480999999999999</v>
      </c>
      <c r="U22" s="48">
        <v>145.66999999999999</v>
      </c>
      <c r="V22" s="41">
        <f t="shared" si="6"/>
        <v>11042.534205829863</v>
      </c>
      <c r="W22" s="41">
        <f t="shared" si="7"/>
        <v>11191.255205234978</v>
      </c>
      <c r="X22" s="47">
        <f t="shared" si="5"/>
        <v>12934.413378625557</v>
      </c>
      <c r="Y22" s="46">
        <v>1.3455999999999999</v>
      </c>
    </row>
    <row r="23" spans="2:25" x14ac:dyDescent="0.2">
      <c r="B23" s="45">
        <v>45828</v>
      </c>
      <c r="C23" s="44">
        <v>14760</v>
      </c>
      <c r="D23" s="43">
        <v>14770</v>
      </c>
      <c r="E23" s="42">
        <f t="shared" si="0"/>
        <v>14765</v>
      </c>
      <c r="F23" s="44">
        <v>14940</v>
      </c>
      <c r="G23" s="43">
        <v>14950</v>
      </c>
      <c r="H23" s="42">
        <f t="shared" si="1"/>
        <v>14945</v>
      </c>
      <c r="I23" s="44">
        <v>15820</v>
      </c>
      <c r="J23" s="43">
        <v>15870</v>
      </c>
      <c r="K23" s="42">
        <f t="shared" si="2"/>
        <v>15845</v>
      </c>
      <c r="L23" s="44">
        <v>16520</v>
      </c>
      <c r="M23" s="43">
        <v>16570</v>
      </c>
      <c r="N23" s="42">
        <f t="shared" si="3"/>
        <v>16545</v>
      </c>
      <c r="O23" s="44">
        <v>17230</v>
      </c>
      <c r="P23" s="43">
        <v>17280</v>
      </c>
      <c r="Q23" s="42">
        <f t="shared" si="4"/>
        <v>17255</v>
      </c>
      <c r="R23" s="50">
        <v>14770</v>
      </c>
      <c r="S23" s="49">
        <v>1.3498000000000001</v>
      </c>
      <c r="T23" s="49">
        <v>1.1520999999999999</v>
      </c>
      <c r="U23" s="48">
        <v>145.6</v>
      </c>
      <c r="V23" s="41">
        <f t="shared" si="6"/>
        <v>10942.361831382426</v>
      </c>
      <c r="W23" s="41">
        <f t="shared" si="7"/>
        <v>11075.714920728997</v>
      </c>
      <c r="X23" s="47">
        <f t="shared" si="5"/>
        <v>12820.067702456385</v>
      </c>
      <c r="Y23" s="46">
        <v>1.3506</v>
      </c>
    </row>
    <row r="24" spans="2:25" x14ac:dyDescent="0.2">
      <c r="B24" s="45">
        <v>45831</v>
      </c>
      <c r="C24" s="44">
        <v>14600</v>
      </c>
      <c r="D24" s="43">
        <v>14605</v>
      </c>
      <c r="E24" s="42">
        <f t="shared" si="0"/>
        <v>14602.5</v>
      </c>
      <c r="F24" s="44">
        <v>14785</v>
      </c>
      <c r="G24" s="43">
        <v>14795</v>
      </c>
      <c r="H24" s="42">
        <f t="shared" si="1"/>
        <v>14790</v>
      </c>
      <c r="I24" s="44">
        <v>15650</v>
      </c>
      <c r="J24" s="43">
        <v>15700</v>
      </c>
      <c r="K24" s="42">
        <f t="shared" si="2"/>
        <v>15675</v>
      </c>
      <c r="L24" s="44">
        <v>16350</v>
      </c>
      <c r="M24" s="43">
        <v>16400</v>
      </c>
      <c r="N24" s="42">
        <f t="shared" si="3"/>
        <v>16375</v>
      </c>
      <c r="O24" s="44">
        <v>17060</v>
      </c>
      <c r="P24" s="43">
        <v>17110</v>
      </c>
      <c r="Q24" s="42">
        <f t="shared" si="4"/>
        <v>17085</v>
      </c>
      <c r="R24" s="50">
        <v>14605</v>
      </c>
      <c r="S24" s="49">
        <v>1.3394999999999999</v>
      </c>
      <c r="T24" s="49">
        <v>1.1473</v>
      </c>
      <c r="U24" s="48">
        <v>147.59</v>
      </c>
      <c r="V24" s="41">
        <f t="shared" si="6"/>
        <v>10903.322135125047</v>
      </c>
      <c r="W24" s="41">
        <f t="shared" si="7"/>
        <v>11045.166106756253</v>
      </c>
      <c r="X24" s="47">
        <f t="shared" si="5"/>
        <v>12729.887562102327</v>
      </c>
      <c r="Y24" s="46">
        <v>1.3403</v>
      </c>
    </row>
    <row r="25" spans="2:25" x14ac:dyDescent="0.2">
      <c r="B25" s="45">
        <v>45832</v>
      </c>
      <c r="C25" s="44">
        <v>14735</v>
      </c>
      <c r="D25" s="43">
        <v>14745</v>
      </c>
      <c r="E25" s="42">
        <f t="shared" si="0"/>
        <v>14740</v>
      </c>
      <c r="F25" s="44">
        <v>14925</v>
      </c>
      <c r="G25" s="43">
        <v>14935</v>
      </c>
      <c r="H25" s="42">
        <f t="shared" si="1"/>
        <v>14930</v>
      </c>
      <c r="I25" s="44">
        <v>15790</v>
      </c>
      <c r="J25" s="43">
        <v>15840</v>
      </c>
      <c r="K25" s="42">
        <f t="shared" si="2"/>
        <v>15815</v>
      </c>
      <c r="L25" s="44">
        <v>16490</v>
      </c>
      <c r="M25" s="43">
        <v>16540</v>
      </c>
      <c r="N25" s="42">
        <f t="shared" si="3"/>
        <v>16515</v>
      </c>
      <c r="O25" s="44">
        <v>17195</v>
      </c>
      <c r="P25" s="43">
        <v>17245</v>
      </c>
      <c r="Q25" s="42">
        <f t="shared" si="4"/>
        <v>17220</v>
      </c>
      <c r="R25" s="50">
        <v>14745</v>
      </c>
      <c r="S25" s="49">
        <v>1.3613999999999999</v>
      </c>
      <c r="T25" s="49">
        <v>1.1609</v>
      </c>
      <c r="U25" s="48">
        <v>144.97</v>
      </c>
      <c r="V25" s="41">
        <f t="shared" si="6"/>
        <v>10830.762450418688</v>
      </c>
      <c r="W25" s="41">
        <f t="shared" si="7"/>
        <v>10970.324665785221</v>
      </c>
      <c r="X25" s="47">
        <f t="shared" si="5"/>
        <v>12701.352399000774</v>
      </c>
      <c r="Y25" s="46">
        <v>1.3622000000000001</v>
      </c>
    </row>
    <row r="26" spans="2:25" x14ac:dyDescent="0.2">
      <c r="B26" s="45">
        <v>45833</v>
      </c>
      <c r="C26" s="44">
        <v>14800</v>
      </c>
      <c r="D26" s="43">
        <v>14805</v>
      </c>
      <c r="E26" s="42">
        <f t="shared" si="0"/>
        <v>14802.5</v>
      </c>
      <c r="F26" s="44">
        <v>14990</v>
      </c>
      <c r="G26" s="43">
        <v>15010</v>
      </c>
      <c r="H26" s="42">
        <f t="shared" si="1"/>
        <v>15000</v>
      </c>
      <c r="I26" s="44">
        <v>15855</v>
      </c>
      <c r="J26" s="43">
        <v>15905</v>
      </c>
      <c r="K26" s="42">
        <f t="shared" si="2"/>
        <v>15880</v>
      </c>
      <c r="L26" s="44">
        <v>16555</v>
      </c>
      <c r="M26" s="43">
        <v>16605</v>
      </c>
      <c r="N26" s="42">
        <f t="shared" si="3"/>
        <v>16580</v>
      </c>
      <c r="O26" s="44">
        <v>17260</v>
      </c>
      <c r="P26" s="43">
        <v>17310</v>
      </c>
      <c r="Q26" s="42">
        <f t="shared" si="4"/>
        <v>17285</v>
      </c>
      <c r="R26" s="50">
        <v>14805</v>
      </c>
      <c r="S26" s="49">
        <v>1.3607</v>
      </c>
      <c r="T26" s="49">
        <v>1.1599999999999999</v>
      </c>
      <c r="U26" s="48">
        <v>145.76</v>
      </c>
      <c r="V26" s="41">
        <f t="shared" si="6"/>
        <v>10880.429190857647</v>
      </c>
      <c r="W26" s="41">
        <f t="shared" si="7"/>
        <v>11031.086940545307</v>
      </c>
      <c r="X26" s="47">
        <f t="shared" si="5"/>
        <v>12762.931034482759</v>
      </c>
      <c r="Y26" s="46">
        <v>1.3614999999999999</v>
      </c>
    </row>
    <row r="27" spans="2:25" x14ac:dyDescent="0.2">
      <c r="B27" s="45">
        <v>45834</v>
      </c>
      <c r="C27" s="44">
        <v>14955</v>
      </c>
      <c r="D27" s="43">
        <v>14960</v>
      </c>
      <c r="E27" s="42">
        <f t="shared" si="0"/>
        <v>14957.5</v>
      </c>
      <c r="F27" s="44">
        <v>15160</v>
      </c>
      <c r="G27" s="43">
        <v>15165</v>
      </c>
      <c r="H27" s="42">
        <f t="shared" si="1"/>
        <v>15162.5</v>
      </c>
      <c r="I27" s="44">
        <v>16005</v>
      </c>
      <c r="J27" s="43">
        <v>16055</v>
      </c>
      <c r="K27" s="42">
        <f t="shared" si="2"/>
        <v>16030</v>
      </c>
      <c r="L27" s="44">
        <v>16695</v>
      </c>
      <c r="M27" s="43">
        <v>16745</v>
      </c>
      <c r="N27" s="42">
        <f t="shared" si="3"/>
        <v>16720</v>
      </c>
      <c r="O27" s="44">
        <v>17405</v>
      </c>
      <c r="P27" s="43">
        <v>17455</v>
      </c>
      <c r="Q27" s="42">
        <f t="shared" si="4"/>
        <v>17430</v>
      </c>
      <c r="R27" s="50">
        <v>14960</v>
      </c>
      <c r="S27" s="49">
        <v>1.3708</v>
      </c>
      <c r="T27" s="49">
        <v>1.1695</v>
      </c>
      <c r="U27" s="48">
        <v>144.38999999999999</v>
      </c>
      <c r="V27" s="41">
        <f t="shared" si="6"/>
        <v>10913.33527866939</v>
      </c>
      <c r="W27" s="41">
        <f t="shared" si="7"/>
        <v>11062.882988036183</v>
      </c>
      <c r="X27" s="47">
        <f t="shared" si="5"/>
        <v>12791.791363830696</v>
      </c>
      <c r="Y27" s="46">
        <v>1.3714999999999999</v>
      </c>
    </row>
    <row r="28" spans="2:25" x14ac:dyDescent="0.2">
      <c r="B28" s="45">
        <v>45835</v>
      </c>
      <c r="C28" s="44">
        <v>15025</v>
      </c>
      <c r="D28" s="43">
        <v>15030</v>
      </c>
      <c r="E28" s="42">
        <f t="shared" si="0"/>
        <v>15027.5</v>
      </c>
      <c r="F28" s="44">
        <v>15210</v>
      </c>
      <c r="G28" s="43">
        <v>15230</v>
      </c>
      <c r="H28" s="42">
        <f t="shared" si="1"/>
        <v>15220</v>
      </c>
      <c r="I28" s="44">
        <v>16060</v>
      </c>
      <c r="J28" s="43">
        <v>16110</v>
      </c>
      <c r="K28" s="42">
        <f t="shared" si="2"/>
        <v>16085</v>
      </c>
      <c r="L28" s="44">
        <v>16745</v>
      </c>
      <c r="M28" s="43">
        <v>16795</v>
      </c>
      <c r="N28" s="42">
        <f t="shared" si="3"/>
        <v>16770</v>
      </c>
      <c r="O28" s="44">
        <v>17445</v>
      </c>
      <c r="P28" s="43">
        <v>17495</v>
      </c>
      <c r="Q28" s="42">
        <f t="shared" si="4"/>
        <v>17470</v>
      </c>
      <c r="R28" s="50">
        <v>15030</v>
      </c>
      <c r="S28" s="49">
        <v>1.3737999999999999</v>
      </c>
      <c r="T28" s="49">
        <v>1.1715</v>
      </c>
      <c r="U28" s="48">
        <v>144.5</v>
      </c>
      <c r="V28" s="41">
        <f t="shared" si="6"/>
        <v>10940.457126219246</v>
      </c>
      <c r="W28" s="41">
        <f t="shared" si="7"/>
        <v>11086.038724705199</v>
      </c>
      <c r="X28" s="47">
        <f t="shared" si="5"/>
        <v>12829.705505761844</v>
      </c>
      <c r="Y28" s="46">
        <v>1.3746</v>
      </c>
    </row>
    <row r="29" spans="2:25" x14ac:dyDescent="0.2">
      <c r="B29" s="45">
        <v>45838</v>
      </c>
      <c r="C29" s="44">
        <v>15015</v>
      </c>
      <c r="D29" s="43">
        <v>15020</v>
      </c>
      <c r="E29" s="42">
        <f t="shared" si="0"/>
        <v>15017.5</v>
      </c>
      <c r="F29" s="44">
        <v>15220</v>
      </c>
      <c r="G29" s="43">
        <v>15225</v>
      </c>
      <c r="H29" s="42">
        <f t="shared" si="1"/>
        <v>15222.5</v>
      </c>
      <c r="I29" s="44">
        <v>16060</v>
      </c>
      <c r="J29" s="43">
        <v>16110</v>
      </c>
      <c r="K29" s="42">
        <f t="shared" si="2"/>
        <v>16085</v>
      </c>
      <c r="L29" s="44">
        <v>16740</v>
      </c>
      <c r="M29" s="43">
        <v>16790</v>
      </c>
      <c r="N29" s="42">
        <f t="shared" si="3"/>
        <v>16765</v>
      </c>
      <c r="O29" s="44">
        <v>17440</v>
      </c>
      <c r="P29" s="43">
        <v>17490</v>
      </c>
      <c r="Q29" s="42">
        <f t="shared" si="4"/>
        <v>17465</v>
      </c>
      <c r="R29" s="50">
        <v>15020</v>
      </c>
      <c r="S29" s="49">
        <v>1.3706</v>
      </c>
      <c r="T29" s="49">
        <v>1.1722999999999999</v>
      </c>
      <c r="U29" s="48">
        <v>144.34</v>
      </c>
      <c r="V29" s="41">
        <f t="shared" si="6"/>
        <v>10958.704217131182</v>
      </c>
      <c r="W29" s="41">
        <f t="shared" si="7"/>
        <v>11108.273748723186</v>
      </c>
      <c r="X29" s="47">
        <f t="shared" si="5"/>
        <v>12812.420029002817</v>
      </c>
      <c r="Y29" s="46">
        <v>1.3714</v>
      </c>
    </row>
    <row r="30" spans="2:25" x14ac:dyDescent="0.2">
      <c r="B30" s="40" t="s">
        <v>11</v>
      </c>
      <c r="C30" s="39">
        <f>ROUND(AVERAGE(C9:C29),2)</f>
        <v>14980.95</v>
      </c>
      <c r="D30" s="38">
        <f>ROUND(AVERAGE(D9:D29),2)</f>
        <v>14989.29</v>
      </c>
      <c r="E30" s="37">
        <f>ROUND(AVERAGE(C30:D30),2)</f>
        <v>14985.12</v>
      </c>
      <c r="F30" s="39">
        <f>ROUND(AVERAGE(F9:F29),2)</f>
        <v>15179.76</v>
      </c>
      <c r="G30" s="38">
        <f>ROUND(AVERAGE(G9:G29),2)</f>
        <v>15194.52</v>
      </c>
      <c r="H30" s="37">
        <f>ROUND(AVERAGE(F30:G30),2)</f>
        <v>15187.14</v>
      </c>
      <c r="I30" s="39">
        <f>ROUND(AVERAGE(I9:I29),2)</f>
        <v>16059.76</v>
      </c>
      <c r="J30" s="38">
        <f>ROUND(AVERAGE(J9:J29),2)</f>
        <v>16109.76</v>
      </c>
      <c r="K30" s="37">
        <f>ROUND(AVERAGE(I30:J30),2)</f>
        <v>16084.76</v>
      </c>
      <c r="L30" s="39">
        <f>ROUND(AVERAGE(L9:L29),2)</f>
        <v>16755.240000000002</v>
      </c>
      <c r="M30" s="38">
        <f>ROUND(AVERAGE(M9:M29),2)</f>
        <v>16805.240000000002</v>
      </c>
      <c r="N30" s="37">
        <f>ROUND(AVERAGE(L30:M30),2)</f>
        <v>16780.240000000002</v>
      </c>
      <c r="O30" s="39">
        <f>ROUND(AVERAGE(O9:O29),2)</f>
        <v>17459.05</v>
      </c>
      <c r="P30" s="38">
        <f>ROUND(AVERAGE(P9:P29),2)</f>
        <v>17509.05</v>
      </c>
      <c r="Q30" s="37">
        <f>ROUND(AVERAGE(O30:P30),2)</f>
        <v>17484.05</v>
      </c>
      <c r="R30" s="36">
        <f>ROUND(AVERAGE(R9:R29),2)</f>
        <v>14989.29</v>
      </c>
      <c r="S30" s="35">
        <f>ROUND(AVERAGE(S9:S29),4)</f>
        <v>1.3555999999999999</v>
      </c>
      <c r="T30" s="34">
        <f>ROUND(AVERAGE(T9:T29),4)</f>
        <v>1.1517999999999999</v>
      </c>
      <c r="U30" s="167">
        <f>ROUND(AVERAGE(U9:U29),2)</f>
        <v>144.58000000000001</v>
      </c>
      <c r="V30" s="33">
        <f>AVERAGE(V9:V29)</f>
        <v>11057.681409660581</v>
      </c>
      <c r="W30" s="33">
        <f>AVERAGE(W9:W29)</f>
        <v>11209.088528721322</v>
      </c>
      <c r="X30" s="33">
        <f>AVERAGE(X9:X29)</f>
        <v>13015.961717488661</v>
      </c>
      <c r="Y30" s="32">
        <f>AVERAGE(Y9:Y29)</f>
        <v>1.3563285714285715</v>
      </c>
    </row>
    <row r="31" spans="2:25" x14ac:dyDescent="0.2">
      <c r="B31" s="31" t="s">
        <v>12</v>
      </c>
      <c r="C31" s="30">
        <f t="shared" ref="C31:Y31" si="8">MAX(C9:C29)</f>
        <v>15280</v>
      </c>
      <c r="D31" s="29">
        <f t="shared" si="8"/>
        <v>15285</v>
      </c>
      <c r="E31" s="28">
        <f t="shared" si="8"/>
        <v>15282.5</v>
      </c>
      <c r="F31" s="30">
        <f t="shared" si="8"/>
        <v>15480</v>
      </c>
      <c r="G31" s="29">
        <f t="shared" si="8"/>
        <v>15490</v>
      </c>
      <c r="H31" s="28">
        <f t="shared" si="8"/>
        <v>15485</v>
      </c>
      <c r="I31" s="30">
        <f t="shared" si="8"/>
        <v>16375</v>
      </c>
      <c r="J31" s="29">
        <f t="shared" si="8"/>
        <v>16425</v>
      </c>
      <c r="K31" s="28">
        <f t="shared" si="8"/>
        <v>16400</v>
      </c>
      <c r="L31" s="30">
        <f t="shared" si="8"/>
        <v>17070</v>
      </c>
      <c r="M31" s="29">
        <f t="shared" si="8"/>
        <v>17120</v>
      </c>
      <c r="N31" s="28">
        <f t="shared" si="8"/>
        <v>17095</v>
      </c>
      <c r="O31" s="30">
        <f t="shared" si="8"/>
        <v>17770</v>
      </c>
      <c r="P31" s="29">
        <f t="shared" si="8"/>
        <v>17820</v>
      </c>
      <c r="Q31" s="28">
        <f t="shared" si="8"/>
        <v>17795</v>
      </c>
      <c r="R31" s="27">
        <f t="shared" si="8"/>
        <v>15285</v>
      </c>
      <c r="S31" s="26">
        <f t="shared" si="8"/>
        <v>1.3737999999999999</v>
      </c>
      <c r="T31" s="25">
        <f t="shared" si="8"/>
        <v>1.1722999999999999</v>
      </c>
      <c r="U31" s="24">
        <f t="shared" si="8"/>
        <v>147.59</v>
      </c>
      <c r="V31" s="23">
        <f t="shared" si="8"/>
        <v>11306.792955453604</v>
      </c>
      <c r="W31" s="23">
        <f t="shared" si="8"/>
        <v>11462.187361254995</v>
      </c>
      <c r="X31" s="23">
        <f t="shared" si="8"/>
        <v>13428.245012742773</v>
      </c>
      <c r="Y31" s="22">
        <f t="shared" si="8"/>
        <v>1.3746</v>
      </c>
    </row>
    <row r="32" spans="2:25" ht="13.5" thickBot="1" x14ac:dyDescent="0.25">
      <c r="B32" s="21" t="s">
        <v>13</v>
      </c>
      <c r="C32" s="20">
        <f t="shared" ref="C32:Y32" si="9">MIN(C9:C29)</f>
        <v>14600</v>
      </c>
      <c r="D32" s="19">
        <f t="shared" si="9"/>
        <v>14605</v>
      </c>
      <c r="E32" s="18">
        <f t="shared" si="9"/>
        <v>14602.5</v>
      </c>
      <c r="F32" s="20">
        <f t="shared" si="9"/>
        <v>14785</v>
      </c>
      <c r="G32" s="19">
        <f t="shared" si="9"/>
        <v>14795</v>
      </c>
      <c r="H32" s="18">
        <f t="shared" si="9"/>
        <v>14790</v>
      </c>
      <c r="I32" s="20">
        <f t="shared" si="9"/>
        <v>15650</v>
      </c>
      <c r="J32" s="19">
        <f t="shared" si="9"/>
        <v>15700</v>
      </c>
      <c r="K32" s="18">
        <f t="shared" si="9"/>
        <v>15675</v>
      </c>
      <c r="L32" s="20">
        <f t="shared" si="9"/>
        <v>16350</v>
      </c>
      <c r="M32" s="19">
        <f t="shared" si="9"/>
        <v>16400</v>
      </c>
      <c r="N32" s="18">
        <f t="shared" si="9"/>
        <v>16375</v>
      </c>
      <c r="O32" s="20">
        <f t="shared" si="9"/>
        <v>17060</v>
      </c>
      <c r="P32" s="19">
        <f t="shared" si="9"/>
        <v>17110</v>
      </c>
      <c r="Q32" s="18">
        <f t="shared" si="9"/>
        <v>17085</v>
      </c>
      <c r="R32" s="17">
        <f t="shared" si="9"/>
        <v>14605</v>
      </c>
      <c r="S32" s="16">
        <f t="shared" si="9"/>
        <v>1.3394999999999999</v>
      </c>
      <c r="T32" s="15">
        <f t="shared" si="9"/>
        <v>1.1378999999999999</v>
      </c>
      <c r="U32" s="14">
        <f t="shared" si="9"/>
        <v>142.76</v>
      </c>
      <c r="V32" s="13">
        <f t="shared" si="9"/>
        <v>10830.762450418688</v>
      </c>
      <c r="W32" s="13">
        <f t="shared" si="9"/>
        <v>10970.324665785221</v>
      </c>
      <c r="X32" s="13">
        <f t="shared" si="9"/>
        <v>12701.352399000774</v>
      </c>
      <c r="Y32" s="12">
        <f t="shared" si="9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 activeCell="N44" sqref="N44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45810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45810</v>
      </c>
      <c r="C9" s="44">
        <v>32755</v>
      </c>
      <c r="D9" s="43">
        <v>33255</v>
      </c>
      <c r="E9" s="42">
        <f t="shared" ref="E9:E29" si="0">AVERAGE(C9:D9)</f>
        <v>33005</v>
      </c>
      <c r="F9" s="44">
        <v>33200</v>
      </c>
      <c r="G9" s="43">
        <v>33700</v>
      </c>
      <c r="H9" s="42">
        <f t="shared" ref="H9:H29" si="1">AVERAGE(F9:G9)</f>
        <v>33450</v>
      </c>
      <c r="I9" s="44">
        <v>34830</v>
      </c>
      <c r="J9" s="43">
        <v>35830</v>
      </c>
      <c r="K9" s="42">
        <f t="shared" ref="K9:K29" si="2">AVERAGE(I9:J9)</f>
        <v>35330</v>
      </c>
      <c r="L9" s="50">
        <v>33255</v>
      </c>
      <c r="M9" s="49">
        <v>1.3535999999999999</v>
      </c>
      <c r="N9" s="51">
        <v>1.1414</v>
      </c>
      <c r="O9" s="48">
        <v>142.76</v>
      </c>
      <c r="P9" s="41">
        <f t="shared" ref="P9:P29" si="3">D9/M9</f>
        <v>24567.819148936171</v>
      </c>
      <c r="Q9" s="41">
        <f t="shared" ref="Q9:Q29" si="4">G9/M9</f>
        <v>24896.572104018913</v>
      </c>
      <c r="R9" s="47">
        <f t="shared" ref="R9:R29" si="5">L9/N9</f>
        <v>29135.272472402314</v>
      </c>
      <c r="S9" s="46">
        <v>1.3542000000000001</v>
      </c>
    </row>
    <row r="10" spans="1:19" x14ac:dyDescent="0.2">
      <c r="B10" s="45">
        <v>45811</v>
      </c>
      <c r="C10" s="44">
        <v>32755</v>
      </c>
      <c r="D10" s="43">
        <v>33255</v>
      </c>
      <c r="E10" s="42">
        <f t="shared" si="0"/>
        <v>33005</v>
      </c>
      <c r="F10" s="44">
        <v>33200</v>
      </c>
      <c r="G10" s="43">
        <v>33700</v>
      </c>
      <c r="H10" s="42">
        <f t="shared" si="1"/>
        <v>33450</v>
      </c>
      <c r="I10" s="44">
        <v>34825</v>
      </c>
      <c r="J10" s="43">
        <v>35825</v>
      </c>
      <c r="K10" s="42">
        <f t="shared" si="2"/>
        <v>35325</v>
      </c>
      <c r="L10" s="50">
        <v>33255</v>
      </c>
      <c r="M10" s="49">
        <v>1.3504</v>
      </c>
      <c r="N10" s="49">
        <v>1.1391</v>
      </c>
      <c r="O10" s="48">
        <v>143.09</v>
      </c>
      <c r="P10" s="41">
        <f t="shared" si="3"/>
        <v>24626.03672985782</v>
      </c>
      <c r="Q10" s="41">
        <f t="shared" si="4"/>
        <v>24955.568720379146</v>
      </c>
      <c r="R10" s="47">
        <f t="shared" si="5"/>
        <v>29194.100605741376</v>
      </c>
      <c r="S10" s="46">
        <v>1.351</v>
      </c>
    </row>
    <row r="11" spans="1:19" x14ac:dyDescent="0.2">
      <c r="B11" s="45">
        <v>45812</v>
      </c>
      <c r="C11" s="44">
        <v>32755</v>
      </c>
      <c r="D11" s="43">
        <v>33255</v>
      </c>
      <c r="E11" s="42">
        <f t="shared" si="0"/>
        <v>33005</v>
      </c>
      <c r="F11" s="44">
        <v>33200</v>
      </c>
      <c r="G11" s="43">
        <v>33700</v>
      </c>
      <c r="H11" s="42">
        <f t="shared" si="1"/>
        <v>33450</v>
      </c>
      <c r="I11" s="44">
        <v>34820</v>
      </c>
      <c r="J11" s="43">
        <v>35820</v>
      </c>
      <c r="K11" s="42">
        <f t="shared" si="2"/>
        <v>35320</v>
      </c>
      <c r="L11" s="50">
        <v>33255</v>
      </c>
      <c r="M11" s="49">
        <v>1.3513999999999999</v>
      </c>
      <c r="N11" s="49">
        <v>1.1378999999999999</v>
      </c>
      <c r="O11" s="48">
        <v>144.27000000000001</v>
      </c>
      <c r="P11" s="41">
        <f t="shared" si="3"/>
        <v>24607.814118691727</v>
      </c>
      <c r="Q11" s="41">
        <f t="shared" si="4"/>
        <v>24937.102264318484</v>
      </c>
      <c r="R11" s="47">
        <f t="shared" si="5"/>
        <v>29224.887951489589</v>
      </c>
      <c r="S11" s="46">
        <v>1.3520000000000001</v>
      </c>
    </row>
    <row r="12" spans="1:19" x14ac:dyDescent="0.2">
      <c r="B12" s="45">
        <v>45813</v>
      </c>
      <c r="C12" s="44">
        <v>32765</v>
      </c>
      <c r="D12" s="43">
        <v>33265</v>
      </c>
      <c r="E12" s="42">
        <f t="shared" si="0"/>
        <v>33015</v>
      </c>
      <c r="F12" s="44">
        <v>33200</v>
      </c>
      <c r="G12" s="43">
        <v>33700</v>
      </c>
      <c r="H12" s="42">
        <f t="shared" si="1"/>
        <v>33450</v>
      </c>
      <c r="I12" s="44">
        <v>34815</v>
      </c>
      <c r="J12" s="43">
        <v>35815</v>
      </c>
      <c r="K12" s="42">
        <f t="shared" si="2"/>
        <v>35315</v>
      </c>
      <c r="L12" s="50">
        <v>33265</v>
      </c>
      <c r="M12" s="49">
        <v>1.357</v>
      </c>
      <c r="N12" s="49">
        <v>1.1426000000000001</v>
      </c>
      <c r="O12" s="48">
        <v>143.27000000000001</v>
      </c>
      <c r="P12" s="41">
        <f t="shared" si="3"/>
        <v>24513.633014001472</v>
      </c>
      <c r="Q12" s="41">
        <f t="shared" si="4"/>
        <v>24834.193072955048</v>
      </c>
      <c r="R12" s="47">
        <f t="shared" si="5"/>
        <v>29113.425520742167</v>
      </c>
      <c r="S12" s="46">
        <v>1.3575999999999999</v>
      </c>
    </row>
    <row r="13" spans="1:19" x14ac:dyDescent="0.2">
      <c r="B13" s="45">
        <v>45814</v>
      </c>
      <c r="C13" s="44">
        <v>32770</v>
      </c>
      <c r="D13" s="43">
        <v>33270</v>
      </c>
      <c r="E13" s="42">
        <f t="shared" si="0"/>
        <v>33020</v>
      </c>
      <c r="F13" s="44">
        <v>33200</v>
      </c>
      <c r="G13" s="43">
        <v>33700</v>
      </c>
      <c r="H13" s="42">
        <f t="shared" si="1"/>
        <v>33450</v>
      </c>
      <c r="I13" s="44">
        <v>34815</v>
      </c>
      <c r="J13" s="43">
        <v>35815</v>
      </c>
      <c r="K13" s="42">
        <f t="shared" si="2"/>
        <v>35315</v>
      </c>
      <c r="L13" s="50">
        <v>33270</v>
      </c>
      <c r="M13" s="49">
        <v>1.3552</v>
      </c>
      <c r="N13" s="49">
        <v>1.1417999999999999</v>
      </c>
      <c r="O13" s="48">
        <v>144.16</v>
      </c>
      <c r="P13" s="41">
        <f t="shared" si="3"/>
        <v>24549.881936245572</v>
      </c>
      <c r="Q13" s="41">
        <f t="shared" si="4"/>
        <v>24867.178276269187</v>
      </c>
      <c r="R13" s="47">
        <f t="shared" si="5"/>
        <v>29138.202837624805</v>
      </c>
      <c r="S13" s="46">
        <v>1.3557999999999999</v>
      </c>
    </row>
    <row r="14" spans="1:19" x14ac:dyDescent="0.2">
      <c r="B14" s="45">
        <v>45817</v>
      </c>
      <c r="C14" s="44">
        <v>32390</v>
      </c>
      <c r="D14" s="43">
        <v>32890</v>
      </c>
      <c r="E14" s="42">
        <f t="shared" si="0"/>
        <v>32640</v>
      </c>
      <c r="F14" s="44">
        <v>32835</v>
      </c>
      <c r="G14" s="43">
        <v>33335</v>
      </c>
      <c r="H14" s="42">
        <f t="shared" si="1"/>
        <v>33085</v>
      </c>
      <c r="I14" s="44">
        <v>34430</v>
      </c>
      <c r="J14" s="43">
        <v>35430</v>
      </c>
      <c r="K14" s="42">
        <f t="shared" si="2"/>
        <v>34930</v>
      </c>
      <c r="L14" s="50">
        <v>32890</v>
      </c>
      <c r="M14" s="49">
        <v>1.3562000000000001</v>
      </c>
      <c r="N14" s="49">
        <v>1.1417999999999999</v>
      </c>
      <c r="O14" s="48">
        <v>144.5</v>
      </c>
      <c r="P14" s="41">
        <f t="shared" si="3"/>
        <v>24251.585311900897</v>
      </c>
      <c r="Q14" s="41">
        <f t="shared" si="4"/>
        <v>24579.708007668483</v>
      </c>
      <c r="R14" s="47">
        <f t="shared" si="5"/>
        <v>28805.39499036609</v>
      </c>
      <c r="S14" s="46">
        <v>1.3569</v>
      </c>
    </row>
    <row r="15" spans="1:19" x14ac:dyDescent="0.2">
      <c r="B15" s="45">
        <v>45818</v>
      </c>
      <c r="C15" s="44">
        <v>32390</v>
      </c>
      <c r="D15" s="43">
        <v>32890</v>
      </c>
      <c r="E15" s="42">
        <f t="shared" si="0"/>
        <v>32640</v>
      </c>
      <c r="F15" s="44">
        <v>32835</v>
      </c>
      <c r="G15" s="43">
        <v>33335</v>
      </c>
      <c r="H15" s="42">
        <f t="shared" si="1"/>
        <v>33085</v>
      </c>
      <c r="I15" s="44">
        <v>34425</v>
      </c>
      <c r="J15" s="43">
        <v>35425</v>
      </c>
      <c r="K15" s="42">
        <f t="shared" si="2"/>
        <v>34925</v>
      </c>
      <c r="L15" s="50">
        <v>32890</v>
      </c>
      <c r="M15" s="49">
        <v>1.3506</v>
      </c>
      <c r="N15" s="49">
        <v>1.143</v>
      </c>
      <c r="O15" s="48">
        <v>144.59</v>
      </c>
      <c r="P15" s="41">
        <f t="shared" si="3"/>
        <v>24352.139789723085</v>
      </c>
      <c r="Q15" s="41">
        <f t="shared" si="4"/>
        <v>24681.622982378201</v>
      </c>
      <c r="R15" s="47">
        <f t="shared" si="5"/>
        <v>28775.153105861766</v>
      </c>
      <c r="S15" s="46">
        <v>1.3513999999999999</v>
      </c>
    </row>
    <row r="16" spans="1:19" x14ac:dyDescent="0.2">
      <c r="B16" s="45">
        <v>45819</v>
      </c>
      <c r="C16" s="44">
        <v>32390</v>
      </c>
      <c r="D16" s="43">
        <v>32890</v>
      </c>
      <c r="E16" s="42">
        <f t="shared" si="0"/>
        <v>32640</v>
      </c>
      <c r="F16" s="44">
        <v>32835</v>
      </c>
      <c r="G16" s="43">
        <v>33335</v>
      </c>
      <c r="H16" s="42">
        <f t="shared" si="1"/>
        <v>33085</v>
      </c>
      <c r="I16" s="44">
        <v>34420</v>
      </c>
      <c r="J16" s="43">
        <v>35420</v>
      </c>
      <c r="K16" s="42">
        <f t="shared" si="2"/>
        <v>34920</v>
      </c>
      <c r="L16" s="50">
        <v>32890</v>
      </c>
      <c r="M16" s="49">
        <v>1.3494999999999999</v>
      </c>
      <c r="N16" s="49">
        <v>1.1433</v>
      </c>
      <c r="O16" s="48">
        <v>145.29</v>
      </c>
      <c r="P16" s="41">
        <f t="shared" si="3"/>
        <v>24371.98962578733</v>
      </c>
      <c r="Q16" s="41">
        <f t="shared" si="4"/>
        <v>24701.741385698409</v>
      </c>
      <c r="R16" s="47">
        <f t="shared" si="5"/>
        <v>28767.602554010322</v>
      </c>
      <c r="S16" s="46">
        <v>1.3503000000000001</v>
      </c>
    </row>
    <row r="17" spans="2:19" x14ac:dyDescent="0.2">
      <c r="B17" s="45">
        <v>45820</v>
      </c>
      <c r="C17" s="44">
        <v>32400</v>
      </c>
      <c r="D17" s="43">
        <v>32900</v>
      </c>
      <c r="E17" s="42">
        <f t="shared" si="0"/>
        <v>32650</v>
      </c>
      <c r="F17" s="44">
        <v>32835</v>
      </c>
      <c r="G17" s="43">
        <v>33335</v>
      </c>
      <c r="H17" s="42">
        <f t="shared" si="1"/>
        <v>33085</v>
      </c>
      <c r="I17" s="44">
        <v>34410</v>
      </c>
      <c r="J17" s="43">
        <v>35410</v>
      </c>
      <c r="K17" s="42">
        <f t="shared" si="2"/>
        <v>34910</v>
      </c>
      <c r="L17" s="50">
        <v>32900</v>
      </c>
      <c r="M17" s="49">
        <v>1.359</v>
      </c>
      <c r="N17" s="49">
        <v>1.159</v>
      </c>
      <c r="O17" s="48">
        <v>143.62</v>
      </c>
      <c r="P17" s="41">
        <f t="shared" si="3"/>
        <v>24208.977189109639</v>
      </c>
      <c r="Q17" s="41">
        <f t="shared" si="4"/>
        <v>24529.065489330391</v>
      </c>
      <c r="R17" s="47">
        <f t="shared" si="5"/>
        <v>28386.540120793787</v>
      </c>
      <c r="S17" s="46">
        <v>1.3597999999999999</v>
      </c>
    </row>
    <row r="18" spans="2:19" x14ac:dyDescent="0.2">
      <c r="B18" s="45">
        <v>45821</v>
      </c>
      <c r="C18" s="44">
        <v>32405</v>
      </c>
      <c r="D18" s="43">
        <v>32905</v>
      </c>
      <c r="E18" s="42">
        <f t="shared" si="0"/>
        <v>32655</v>
      </c>
      <c r="F18" s="44">
        <v>32835</v>
      </c>
      <c r="G18" s="43">
        <v>33335</v>
      </c>
      <c r="H18" s="42">
        <f t="shared" si="1"/>
        <v>33085</v>
      </c>
      <c r="I18" s="44">
        <v>34410</v>
      </c>
      <c r="J18" s="43">
        <v>35410</v>
      </c>
      <c r="K18" s="42">
        <f t="shared" si="2"/>
        <v>34910</v>
      </c>
      <c r="L18" s="50">
        <v>32905</v>
      </c>
      <c r="M18" s="49">
        <v>1.3540000000000001</v>
      </c>
      <c r="N18" s="49">
        <v>1.151</v>
      </c>
      <c r="O18" s="48">
        <v>144.13</v>
      </c>
      <c r="P18" s="41">
        <f t="shared" si="3"/>
        <v>24302.067946824223</v>
      </c>
      <c r="Q18" s="41">
        <f t="shared" si="4"/>
        <v>24619.645494830133</v>
      </c>
      <c r="R18" s="47">
        <f t="shared" si="5"/>
        <v>28588.184187662901</v>
      </c>
      <c r="S18" s="46">
        <v>1.3548</v>
      </c>
    </row>
    <row r="19" spans="2:19" x14ac:dyDescent="0.2">
      <c r="B19" s="45">
        <v>45824</v>
      </c>
      <c r="C19" s="44">
        <v>32390</v>
      </c>
      <c r="D19" s="43">
        <v>32890</v>
      </c>
      <c r="E19" s="42">
        <f t="shared" si="0"/>
        <v>32640</v>
      </c>
      <c r="F19" s="44">
        <v>32835</v>
      </c>
      <c r="G19" s="43">
        <v>33335</v>
      </c>
      <c r="H19" s="42">
        <f t="shared" si="1"/>
        <v>33085</v>
      </c>
      <c r="I19" s="44">
        <v>34390</v>
      </c>
      <c r="J19" s="43">
        <v>35390</v>
      </c>
      <c r="K19" s="42">
        <f t="shared" si="2"/>
        <v>34890</v>
      </c>
      <c r="L19" s="50">
        <v>32890</v>
      </c>
      <c r="M19" s="49">
        <v>1.3575999999999999</v>
      </c>
      <c r="N19" s="49">
        <v>1.1574</v>
      </c>
      <c r="O19" s="48">
        <v>144.12</v>
      </c>
      <c r="P19" s="41">
        <f t="shared" si="3"/>
        <v>24226.576311137302</v>
      </c>
      <c r="Q19" s="41">
        <f t="shared" si="4"/>
        <v>24554.360636417208</v>
      </c>
      <c r="R19" s="47">
        <f t="shared" si="5"/>
        <v>28417.141869707968</v>
      </c>
      <c r="S19" s="46">
        <v>1.3584000000000001</v>
      </c>
    </row>
    <row r="20" spans="2:19" x14ac:dyDescent="0.2">
      <c r="B20" s="45">
        <v>45825</v>
      </c>
      <c r="C20" s="44">
        <v>32395</v>
      </c>
      <c r="D20" s="43">
        <v>32895</v>
      </c>
      <c r="E20" s="42">
        <f t="shared" si="0"/>
        <v>32645</v>
      </c>
      <c r="F20" s="44">
        <v>32835</v>
      </c>
      <c r="G20" s="43">
        <v>33335</v>
      </c>
      <c r="H20" s="42">
        <f t="shared" si="1"/>
        <v>33085</v>
      </c>
      <c r="I20" s="44">
        <v>34385</v>
      </c>
      <c r="J20" s="43">
        <v>35385</v>
      </c>
      <c r="K20" s="42">
        <f t="shared" si="2"/>
        <v>34885</v>
      </c>
      <c r="L20" s="50">
        <v>32895</v>
      </c>
      <c r="M20" s="49">
        <v>1.3562000000000001</v>
      </c>
      <c r="N20" s="49">
        <v>1.1561999999999999</v>
      </c>
      <c r="O20" s="48">
        <v>144.62</v>
      </c>
      <c r="P20" s="41">
        <f t="shared" si="3"/>
        <v>24255.272083763455</v>
      </c>
      <c r="Q20" s="41">
        <f t="shared" si="4"/>
        <v>24579.708007668483</v>
      </c>
      <c r="R20" s="47">
        <f t="shared" si="5"/>
        <v>28450.960041515311</v>
      </c>
      <c r="S20" s="46">
        <v>1.357</v>
      </c>
    </row>
    <row r="21" spans="2:19" x14ac:dyDescent="0.2">
      <c r="B21" s="45">
        <v>45826</v>
      </c>
      <c r="C21" s="44">
        <v>32390</v>
      </c>
      <c r="D21" s="43">
        <v>32890</v>
      </c>
      <c r="E21" s="42">
        <f t="shared" si="0"/>
        <v>32640</v>
      </c>
      <c r="F21" s="44">
        <v>32835</v>
      </c>
      <c r="G21" s="43">
        <v>33335</v>
      </c>
      <c r="H21" s="42">
        <f t="shared" si="1"/>
        <v>33085</v>
      </c>
      <c r="I21" s="44">
        <v>34380</v>
      </c>
      <c r="J21" s="43">
        <v>35380</v>
      </c>
      <c r="K21" s="42">
        <f t="shared" si="2"/>
        <v>34880</v>
      </c>
      <c r="L21" s="50">
        <v>32890</v>
      </c>
      <c r="M21" s="49">
        <v>1.3452</v>
      </c>
      <c r="N21" s="49">
        <v>1.1508</v>
      </c>
      <c r="O21" s="48">
        <v>144.85</v>
      </c>
      <c r="P21" s="41">
        <f t="shared" si="3"/>
        <v>24449.895926256318</v>
      </c>
      <c r="Q21" s="41">
        <f t="shared" si="4"/>
        <v>24780.701754385966</v>
      </c>
      <c r="R21" s="47">
        <f t="shared" si="5"/>
        <v>28580.118178658322</v>
      </c>
      <c r="S21" s="46">
        <v>1.3460000000000001</v>
      </c>
    </row>
    <row r="22" spans="2:19" x14ac:dyDescent="0.2">
      <c r="B22" s="45">
        <v>45827</v>
      </c>
      <c r="C22" s="44">
        <v>32400</v>
      </c>
      <c r="D22" s="43">
        <v>32900</v>
      </c>
      <c r="E22" s="42">
        <f t="shared" si="0"/>
        <v>32650</v>
      </c>
      <c r="F22" s="44">
        <v>32835</v>
      </c>
      <c r="G22" s="43">
        <v>33335</v>
      </c>
      <c r="H22" s="42">
        <f t="shared" si="1"/>
        <v>33085</v>
      </c>
      <c r="I22" s="44">
        <v>34375</v>
      </c>
      <c r="J22" s="43">
        <v>35375</v>
      </c>
      <c r="K22" s="42">
        <f t="shared" si="2"/>
        <v>34875</v>
      </c>
      <c r="L22" s="50">
        <v>32900</v>
      </c>
      <c r="M22" s="49">
        <v>1.3448</v>
      </c>
      <c r="N22" s="49">
        <v>1.1480999999999999</v>
      </c>
      <c r="O22" s="48">
        <v>145.66999999999999</v>
      </c>
      <c r="P22" s="41">
        <f t="shared" si="3"/>
        <v>24464.604402141584</v>
      </c>
      <c r="Q22" s="41">
        <f t="shared" si="4"/>
        <v>24788.072575847709</v>
      </c>
      <c r="R22" s="47">
        <f t="shared" si="5"/>
        <v>28656.040414598036</v>
      </c>
      <c r="S22" s="46">
        <v>1.3455999999999999</v>
      </c>
    </row>
    <row r="23" spans="2:19" x14ac:dyDescent="0.2">
      <c r="B23" s="45">
        <v>45828</v>
      </c>
      <c r="C23" s="44">
        <v>32405</v>
      </c>
      <c r="D23" s="43">
        <v>32905</v>
      </c>
      <c r="E23" s="42">
        <f t="shared" si="0"/>
        <v>32655</v>
      </c>
      <c r="F23" s="44">
        <v>32835</v>
      </c>
      <c r="G23" s="43">
        <v>33335</v>
      </c>
      <c r="H23" s="42">
        <f t="shared" si="1"/>
        <v>33085</v>
      </c>
      <c r="I23" s="44">
        <v>34375</v>
      </c>
      <c r="J23" s="43">
        <v>35375</v>
      </c>
      <c r="K23" s="42">
        <f t="shared" si="2"/>
        <v>34875</v>
      </c>
      <c r="L23" s="50">
        <v>32905</v>
      </c>
      <c r="M23" s="49">
        <v>1.3498000000000001</v>
      </c>
      <c r="N23" s="49">
        <v>1.1520999999999999</v>
      </c>
      <c r="O23" s="48">
        <v>145.6</v>
      </c>
      <c r="P23" s="41">
        <f t="shared" si="3"/>
        <v>24377.685583049337</v>
      </c>
      <c r="Q23" s="41">
        <f t="shared" si="4"/>
        <v>24696.251296488368</v>
      </c>
      <c r="R23" s="47">
        <f t="shared" si="5"/>
        <v>28560.888811735094</v>
      </c>
      <c r="S23" s="46">
        <v>1.3506</v>
      </c>
    </row>
    <row r="24" spans="2:19" x14ac:dyDescent="0.2">
      <c r="B24" s="45">
        <v>45831</v>
      </c>
      <c r="C24" s="44">
        <v>32390</v>
      </c>
      <c r="D24" s="43">
        <v>32890</v>
      </c>
      <c r="E24" s="42">
        <f t="shared" si="0"/>
        <v>32640</v>
      </c>
      <c r="F24" s="44">
        <v>32835</v>
      </c>
      <c r="G24" s="43">
        <v>33335</v>
      </c>
      <c r="H24" s="42">
        <f t="shared" si="1"/>
        <v>33085</v>
      </c>
      <c r="I24" s="44">
        <v>34355</v>
      </c>
      <c r="J24" s="43">
        <v>35355</v>
      </c>
      <c r="K24" s="42">
        <f t="shared" si="2"/>
        <v>34855</v>
      </c>
      <c r="L24" s="50">
        <v>32890</v>
      </c>
      <c r="M24" s="49">
        <v>1.3394999999999999</v>
      </c>
      <c r="N24" s="49">
        <v>1.1473</v>
      </c>
      <c r="O24" s="48">
        <v>147.59</v>
      </c>
      <c r="P24" s="41">
        <f t="shared" si="3"/>
        <v>24553.938036580814</v>
      </c>
      <c r="Q24" s="41">
        <f t="shared" si="4"/>
        <v>24886.15154908548</v>
      </c>
      <c r="R24" s="47">
        <f t="shared" si="5"/>
        <v>28667.305848513901</v>
      </c>
      <c r="S24" s="46">
        <v>1.3403</v>
      </c>
    </row>
    <row r="25" spans="2:19" x14ac:dyDescent="0.2">
      <c r="B25" s="45">
        <v>45832</v>
      </c>
      <c r="C25" s="44">
        <v>32390</v>
      </c>
      <c r="D25" s="43">
        <v>32890</v>
      </c>
      <c r="E25" s="42">
        <f t="shared" si="0"/>
        <v>32640</v>
      </c>
      <c r="F25" s="44">
        <v>32835</v>
      </c>
      <c r="G25" s="43">
        <v>33335</v>
      </c>
      <c r="H25" s="42">
        <f t="shared" si="1"/>
        <v>33085</v>
      </c>
      <c r="I25" s="44">
        <v>34350</v>
      </c>
      <c r="J25" s="43">
        <v>35350</v>
      </c>
      <c r="K25" s="42">
        <f t="shared" si="2"/>
        <v>34850</v>
      </c>
      <c r="L25" s="50">
        <v>32890</v>
      </c>
      <c r="M25" s="49">
        <v>1.3613999999999999</v>
      </c>
      <c r="N25" s="49">
        <v>1.1609</v>
      </c>
      <c r="O25" s="48">
        <v>144.97</v>
      </c>
      <c r="P25" s="41">
        <f t="shared" si="3"/>
        <v>24158.954017922726</v>
      </c>
      <c r="Q25" s="41">
        <f t="shared" si="4"/>
        <v>24485.823417070664</v>
      </c>
      <c r="R25" s="47">
        <f t="shared" si="5"/>
        <v>28331.466965285552</v>
      </c>
      <c r="S25" s="46">
        <v>1.3622000000000001</v>
      </c>
    </row>
    <row r="26" spans="2:19" x14ac:dyDescent="0.2">
      <c r="B26" s="45">
        <v>45833</v>
      </c>
      <c r="C26" s="44">
        <v>32390</v>
      </c>
      <c r="D26" s="43">
        <v>32890</v>
      </c>
      <c r="E26" s="42">
        <f t="shared" si="0"/>
        <v>32640</v>
      </c>
      <c r="F26" s="44">
        <v>32835</v>
      </c>
      <c r="G26" s="43">
        <v>33335</v>
      </c>
      <c r="H26" s="42">
        <f t="shared" si="1"/>
        <v>33085</v>
      </c>
      <c r="I26" s="44">
        <v>34345</v>
      </c>
      <c r="J26" s="43">
        <v>35345</v>
      </c>
      <c r="K26" s="42">
        <f t="shared" si="2"/>
        <v>34845</v>
      </c>
      <c r="L26" s="50">
        <v>32890</v>
      </c>
      <c r="M26" s="49">
        <v>1.3607</v>
      </c>
      <c r="N26" s="49">
        <v>1.1599999999999999</v>
      </c>
      <c r="O26" s="48">
        <v>145.76</v>
      </c>
      <c r="P26" s="41">
        <f t="shared" si="3"/>
        <v>24171.382376717866</v>
      </c>
      <c r="Q26" s="41">
        <f t="shared" si="4"/>
        <v>24498.419930917909</v>
      </c>
      <c r="R26" s="47">
        <f t="shared" si="5"/>
        <v>28353.448275862072</v>
      </c>
      <c r="S26" s="46">
        <v>1.3614999999999999</v>
      </c>
    </row>
    <row r="27" spans="2:19" x14ac:dyDescent="0.2">
      <c r="B27" s="45">
        <v>45834</v>
      </c>
      <c r="C27" s="44">
        <v>32400</v>
      </c>
      <c r="D27" s="43">
        <v>32900</v>
      </c>
      <c r="E27" s="42">
        <f t="shared" si="0"/>
        <v>32650</v>
      </c>
      <c r="F27" s="44">
        <v>32835</v>
      </c>
      <c r="G27" s="43">
        <v>33335</v>
      </c>
      <c r="H27" s="42">
        <f t="shared" si="1"/>
        <v>33085</v>
      </c>
      <c r="I27" s="44">
        <v>34340</v>
      </c>
      <c r="J27" s="43">
        <v>35340</v>
      </c>
      <c r="K27" s="42">
        <f t="shared" si="2"/>
        <v>34840</v>
      </c>
      <c r="L27" s="50">
        <v>32900</v>
      </c>
      <c r="M27" s="49">
        <v>1.3708</v>
      </c>
      <c r="N27" s="49">
        <v>1.1695</v>
      </c>
      <c r="O27" s="48">
        <v>144.38999999999999</v>
      </c>
      <c r="P27" s="41">
        <f t="shared" si="3"/>
        <v>24000.583600817041</v>
      </c>
      <c r="Q27" s="41">
        <f t="shared" si="4"/>
        <v>24317.916545083164</v>
      </c>
      <c r="R27" s="47">
        <f t="shared" si="5"/>
        <v>28131.680205215904</v>
      </c>
      <c r="S27" s="46">
        <v>1.3714999999999999</v>
      </c>
    </row>
    <row r="28" spans="2:19" x14ac:dyDescent="0.2">
      <c r="B28" s="45">
        <v>45835</v>
      </c>
      <c r="C28" s="44">
        <v>32405</v>
      </c>
      <c r="D28" s="43">
        <v>32905</v>
      </c>
      <c r="E28" s="42">
        <f t="shared" si="0"/>
        <v>32655</v>
      </c>
      <c r="F28" s="44">
        <v>32835</v>
      </c>
      <c r="G28" s="43">
        <v>33335</v>
      </c>
      <c r="H28" s="42">
        <f t="shared" si="1"/>
        <v>33085</v>
      </c>
      <c r="I28" s="44">
        <v>34340</v>
      </c>
      <c r="J28" s="43">
        <v>35340</v>
      </c>
      <c r="K28" s="42">
        <f t="shared" si="2"/>
        <v>34840</v>
      </c>
      <c r="L28" s="50">
        <v>32905</v>
      </c>
      <c r="M28" s="49">
        <v>1.3737999999999999</v>
      </c>
      <c r="N28" s="49">
        <v>1.1715</v>
      </c>
      <c r="O28" s="48">
        <v>144.5</v>
      </c>
      <c r="P28" s="41">
        <f t="shared" si="3"/>
        <v>23951.812490901153</v>
      </c>
      <c r="Q28" s="41">
        <f t="shared" si="4"/>
        <v>24264.812927645948</v>
      </c>
      <c r="R28" s="47">
        <f t="shared" si="5"/>
        <v>28087.92146820316</v>
      </c>
      <c r="S28" s="46">
        <v>1.3746</v>
      </c>
    </row>
    <row r="29" spans="2:19" x14ac:dyDescent="0.2">
      <c r="B29" s="45">
        <v>45838</v>
      </c>
      <c r="C29" s="44">
        <v>32390</v>
      </c>
      <c r="D29" s="43">
        <v>32890</v>
      </c>
      <c r="E29" s="42">
        <f t="shared" si="0"/>
        <v>32640</v>
      </c>
      <c r="F29" s="44">
        <v>32835</v>
      </c>
      <c r="G29" s="43">
        <v>33335</v>
      </c>
      <c r="H29" s="42">
        <f t="shared" si="1"/>
        <v>33085</v>
      </c>
      <c r="I29" s="44">
        <v>34315</v>
      </c>
      <c r="J29" s="43">
        <v>35315</v>
      </c>
      <c r="K29" s="42">
        <f t="shared" si="2"/>
        <v>34815</v>
      </c>
      <c r="L29" s="50">
        <v>32890</v>
      </c>
      <c r="M29" s="49">
        <v>1.3706</v>
      </c>
      <c r="N29" s="49">
        <v>1.1722999999999999</v>
      </c>
      <c r="O29" s="48">
        <v>144.34</v>
      </c>
      <c r="P29" s="41">
        <f t="shared" si="3"/>
        <v>23996.789727126805</v>
      </c>
      <c r="Q29" s="41">
        <f t="shared" si="4"/>
        <v>24321.46505180213</v>
      </c>
      <c r="R29" s="47">
        <f t="shared" si="5"/>
        <v>28055.958372430268</v>
      </c>
      <c r="S29" s="46">
        <v>1.3714</v>
      </c>
    </row>
    <row r="30" spans="2:19" x14ac:dyDescent="0.2">
      <c r="B30" s="40" t="s">
        <v>11</v>
      </c>
      <c r="C30" s="39">
        <f>ROUND(AVERAGE(C9:C29),2)</f>
        <v>32481.9</v>
      </c>
      <c r="D30" s="38">
        <f>ROUND(AVERAGE(D9:D29),2)</f>
        <v>32981.9</v>
      </c>
      <c r="E30" s="37">
        <f>ROUND(AVERAGE(C30:D30),2)</f>
        <v>32731.9</v>
      </c>
      <c r="F30" s="39">
        <f>ROUND(AVERAGE(F9:F29),2)</f>
        <v>32921.9</v>
      </c>
      <c r="G30" s="38">
        <f>ROUND(AVERAGE(G9:G29),2)</f>
        <v>33421.9</v>
      </c>
      <c r="H30" s="37">
        <f>ROUND(AVERAGE(F30:G30),2)</f>
        <v>33171.9</v>
      </c>
      <c r="I30" s="39">
        <f>ROUND(AVERAGE(I9:I29),2)</f>
        <v>34483.33</v>
      </c>
      <c r="J30" s="38">
        <f>ROUND(AVERAGE(J9:J29),2)</f>
        <v>35483.33</v>
      </c>
      <c r="K30" s="37">
        <f>ROUND(AVERAGE(I30:J30),2)</f>
        <v>34983.33</v>
      </c>
      <c r="L30" s="36">
        <f>ROUND(AVERAGE(L9:L29),2)</f>
        <v>32981.9</v>
      </c>
      <c r="M30" s="35">
        <f>ROUND(AVERAGE(M9:M29),4)</f>
        <v>1.3555999999999999</v>
      </c>
      <c r="N30" s="34">
        <f>ROUND(AVERAGE(N9:N29),4)</f>
        <v>1.1517999999999999</v>
      </c>
      <c r="O30" s="167">
        <f>ROUND(AVERAGE(O9:O29),2)</f>
        <v>144.58000000000001</v>
      </c>
      <c r="P30" s="33">
        <f>AVERAGE(P9:P29)</f>
        <v>24331.401874642492</v>
      </c>
      <c r="Q30" s="33">
        <f>AVERAGE(Q9:Q29)</f>
        <v>24656.003880488544</v>
      </c>
      <c r="R30" s="33">
        <f>AVERAGE(R9:R29)</f>
        <v>28639.128323734316</v>
      </c>
      <c r="S30" s="32">
        <f>AVERAGE(S9:S29)</f>
        <v>1.3563285714285715</v>
      </c>
    </row>
    <row r="31" spans="2:19" x14ac:dyDescent="0.2">
      <c r="B31" s="31" t="s">
        <v>12</v>
      </c>
      <c r="C31" s="30">
        <f t="shared" ref="C31:S31" si="6">MAX(C9:C29)</f>
        <v>32770</v>
      </c>
      <c r="D31" s="29">
        <f t="shared" si="6"/>
        <v>33270</v>
      </c>
      <c r="E31" s="28">
        <f t="shared" si="6"/>
        <v>33020</v>
      </c>
      <c r="F31" s="30">
        <f t="shared" si="6"/>
        <v>33200</v>
      </c>
      <c r="G31" s="29">
        <f t="shared" si="6"/>
        <v>33700</v>
      </c>
      <c r="H31" s="28">
        <f t="shared" si="6"/>
        <v>33450</v>
      </c>
      <c r="I31" s="30">
        <f t="shared" si="6"/>
        <v>34830</v>
      </c>
      <c r="J31" s="29">
        <f t="shared" si="6"/>
        <v>35830</v>
      </c>
      <c r="K31" s="28">
        <f t="shared" si="6"/>
        <v>35330</v>
      </c>
      <c r="L31" s="27">
        <f t="shared" si="6"/>
        <v>33270</v>
      </c>
      <c r="M31" s="26">
        <f t="shared" si="6"/>
        <v>1.3737999999999999</v>
      </c>
      <c r="N31" s="25">
        <f t="shared" si="6"/>
        <v>1.1722999999999999</v>
      </c>
      <c r="O31" s="24">
        <f t="shared" si="6"/>
        <v>147.59</v>
      </c>
      <c r="P31" s="23">
        <f t="shared" si="6"/>
        <v>24626.03672985782</v>
      </c>
      <c r="Q31" s="23">
        <f t="shared" si="6"/>
        <v>24955.568720379146</v>
      </c>
      <c r="R31" s="23">
        <f t="shared" si="6"/>
        <v>29224.887951489589</v>
      </c>
      <c r="S31" s="22">
        <f t="shared" si="6"/>
        <v>1.3746</v>
      </c>
    </row>
    <row r="32" spans="2:19" ht="13.5" thickBot="1" x14ac:dyDescent="0.25">
      <c r="B32" s="21" t="s">
        <v>13</v>
      </c>
      <c r="C32" s="20">
        <f t="shared" ref="C32:S32" si="7">MIN(C9:C29)</f>
        <v>32390</v>
      </c>
      <c r="D32" s="19">
        <f t="shared" si="7"/>
        <v>32890</v>
      </c>
      <c r="E32" s="18">
        <f t="shared" si="7"/>
        <v>32640</v>
      </c>
      <c r="F32" s="20">
        <f t="shared" si="7"/>
        <v>32835</v>
      </c>
      <c r="G32" s="19">
        <f t="shared" si="7"/>
        <v>33335</v>
      </c>
      <c r="H32" s="18">
        <f t="shared" si="7"/>
        <v>33085</v>
      </c>
      <c r="I32" s="20">
        <f t="shared" si="7"/>
        <v>34315</v>
      </c>
      <c r="J32" s="19">
        <f t="shared" si="7"/>
        <v>35315</v>
      </c>
      <c r="K32" s="18">
        <f t="shared" si="7"/>
        <v>34815</v>
      </c>
      <c r="L32" s="17">
        <f t="shared" si="7"/>
        <v>32890</v>
      </c>
      <c r="M32" s="16">
        <f t="shared" si="7"/>
        <v>1.3394999999999999</v>
      </c>
      <c r="N32" s="15">
        <f t="shared" si="7"/>
        <v>1.1378999999999999</v>
      </c>
      <c r="O32" s="14">
        <f t="shared" si="7"/>
        <v>142.76</v>
      </c>
      <c r="P32" s="13">
        <f t="shared" si="7"/>
        <v>23951.812490901153</v>
      </c>
      <c r="Q32" s="13">
        <f t="shared" si="7"/>
        <v>24264.812927645948</v>
      </c>
      <c r="R32" s="13">
        <f t="shared" si="7"/>
        <v>28055.958372430268</v>
      </c>
      <c r="S32" s="12">
        <f t="shared" si="7"/>
        <v>1.3403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2025-07-01T04:39:49Z</dcterms:modified>
</cp:coreProperties>
</file>