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5\"/>
    </mc:Choice>
  </mc:AlternateContent>
  <xr:revisionPtr revIDLastSave="0" documentId="8_{6222B717-3D4F-4845-A26B-8D388B7E918C}" xr6:coauthVersionLast="47" xr6:coauthVersionMax="47" xr10:uidLastSave="{00000000-0000-0000-0000-000000000000}"/>
  <bookViews>
    <workbookView xWindow="28680" yWindow="-120" windowWidth="29040" windowHeight="15720" tabRatio="993" activeTab="8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0" l="1"/>
  <c r="P10" i="10"/>
  <c r="P11" i="10"/>
  <c r="P32" i="10" s="1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9" i="10"/>
  <c r="V29" i="8"/>
  <c r="V10" i="8"/>
  <c r="V11" i="8"/>
  <c r="V12" i="8"/>
  <c r="V31" i="8" s="1"/>
  <c r="V13" i="8"/>
  <c r="V14" i="8"/>
  <c r="V15" i="8"/>
  <c r="V16" i="8"/>
  <c r="V30" i="8" s="1"/>
  <c r="V17" i="8"/>
  <c r="V18" i="8"/>
  <c r="V19" i="8"/>
  <c r="V20" i="8"/>
  <c r="V21" i="8"/>
  <c r="V22" i="8"/>
  <c r="V23" i="8"/>
  <c r="V24" i="8"/>
  <c r="V25" i="8"/>
  <c r="V26" i="8"/>
  <c r="V27" i="8"/>
  <c r="V28" i="8"/>
  <c r="V9" i="8"/>
  <c r="P10" i="7"/>
  <c r="P11" i="7"/>
  <c r="P12" i="7"/>
  <c r="P13" i="7"/>
  <c r="P14" i="7"/>
  <c r="P15" i="7"/>
  <c r="P30" i="7" s="1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9" i="7"/>
  <c r="V10" i="5"/>
  <c r="V11" i="5"/>
  <c r="V12" i="5"/>
  <c r="V13" i="5"/>
  <c r="V14" i="5"/>
  <c r="V31" i="5" s="1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9" i="5"/>
  <c r="V10" i="4"/>
  <c r="V11" i="4"/>
  <c r="V12" i="4"/>
  <c r="V13" i="4"/>
  <c r="V31" i="4" s="1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9" i="4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30" i="3" s="1"/>
  <c r="P25" i="3"/>
  <c r="P26" i="3"/>
  <c r="P27" i="3"/>
  <c r="P28" i="3"/>
  <c r="P29" i="3"/>
  <c r="P9" i="3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9" i="2"/>
  <c r="P30" i="2"/>
  <c r="Q10" i="10"/>
  <c r="Q11" i="10"/>
  <c r="Q30" i="10" s="1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W10" i="8"/>
  <c r="W11" i="8"/>
  <c r="W32" i="8" s="1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31" i="8" s="1"/>
  <c r="W25" i="8"/>
  <c r="W26" i="8"/>
  <c r="W27" i="8"/>
  <c r="W28" i="8"/>
  <c r="W29" i="8"/>
  <c r="W9" i="8"/>
  <c r="Q10" i="7"/>
  <c r="Q11" i="7"/>
  <c r="Q31" i="7" s="1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9" i="7"/>
  <c r="W10" i="5"/>
  <c r="W11" i="5"/>
  <c r="W12" i="5"/>
  <c r="W32" i="5" s="1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9" i="5"/>
  <c r="W10" i="4"/>
  <c r="W11" i="4"/>
  <c r="W30" i="4" s="1"/>
  <c r="W12" i="4"/>
  <c r="W31" i="4" s="1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9" i="4"/>
  <c r="P31" i="3"/>
  <c r="Q10" i="3"/>
  <c r="Q11" i="3"/>
  <c r="Q12" i="3"/>
  <c r="Q13" i="3"/>
  <c r="Q31" i="3" s="1"/>
  <c r="Q14" i="3"/>
  <c r="Q15" i="3"/>
  <c r="Q16" i="3"/>
  <c r="Q17" i="3"/>
  <c r="Q18" i="3"/>
  <c r="Q19" i="3"/>
  <c r="Q20" i="3"/>
  <c r="Q21" i="3"/>
  <c r="Q22" i="3"/>
  <c r="Q23" i="3"/>
  <c r="Q24" i="3"/>
  <c r="Q32" i="3" s="1"/>
  <c r="Q25" i="3"/>
  <c r="Q26" i="3"/>
  <c r="Q27" i="3"/>
  <c r="Q28" i="3"/>
  <c r="Q29" i="3"/>
  <c r="Q9" i="3"/>
  <c r="Q10" i="2"/>
  <c r="Q11" i="2"/>
  <c r="Q12" i="2"/>
  <c r="Q13" i="2"/>
  <c r="Q31" i="2" s="1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9" i="2"/>
  <c r="C19" i="13"/>
  <c r="C18" i="13"/>
  <c r="C17" i="13"/>
  <c r="J31" i="12"/>
  <c r="G31" i="12"/>
  <c r="D31" i="12"/>
  <c r="J30" i="12"/>
  <c r="G30" i="12"/>
  <c r="D30" i="12"/>
  <c r="J29" i="12"/>
  <c r="E11" i="13" s="1"/>
  <c r="G29" i="12"/>
  <c r="D11" i="13" s="1"/>
  <c r="D29" i="12"/>
  <c r="C11" i="13" s="1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R32" i="10"/>
  <c r="O32" i="10"/>
  <c r="N32" i="10"/>
  <c r="M32" i="10"/>
  <c r="L32" i="10"/>
  <c r="J32" i="10"/>
  <c r="I32" i="10"/>
  <c r="G32" i="10"/>
  <c r="F32" i="10"/>
  <c r="D32" i="10"/>
  <c r="C32" i="10"/>
  <c r="S31" i="10"/>
  <c r="R31" i="10"/>
  <c r="O31" i="10"/>
  <c r="N31" i="10"/>
  <c r="M31" i="10"/>
  <c r="L31" i="10"/>
  <c r="J31" i="10"/>
  <c r="I31" i="10"/>
  <c r="G31" i="10"/>
  <c r="F31" i="10"/>
  <c r="D31" i="10"/>
  <c r="C31" i="10"/>
  <c r="S30" i="10"/>
  <c r="O30" i="10"/>
  <c r="N30" i="10"/>
  <c r="M30" i="10"/>
  <c r="L30" i="10"/>
  <c r="K30" i="10"/>
  <c r="J30" i="10"/>
  <c r="I30" i="10"/>
  <c r="H30" i="10"/>
  <c r="G30" i="10"/>
  <c r="F30" i="10"/>
  <c r="D30" i="10"/>
  <c r="C30" i="10"/>
  <c r="E30" i="10" s="1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E31" i="10" s="1"/>
  <c r="R9" i="10"/>
  <c r="R30" i="10" s="1"/>
  <c r="K9" i="10"/>
  <c r="K32" i="10" s="1"/>
  <c r="H9" i="10"/>
  <c r="H32" i="10" s="1"/>
  <c r="E9" i="10"/>
  <c r="E32" i="10" s="1"/>
  <c r="Y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U30" i="8"/>
  <c r="T30" i="8"/>
  <c r="S30" i="8"/>
  <c r="R30" i="8"/>
  <c r="Q30" i="8"/>
  <c r="P30" i="8"/>
  <c r="O30" i="8"/>
  <c r="M30" i="8"/>
  <c r="L30" i="8"/>
  <c r="N30" i="8" s="1"/>
  <c r="K30" i="8"/>
  <c r="J30" i="8"/>
  <c r="I30" i="8"/>
  <c r="H30" i="8"/>
  <c r="G30" i="8"/>
  <c r="F30" i="8"/>
  <c r="D30" i="8"/>
  <c r="C30" i="8"/>
  <c r="E30" i="8" s="1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Q31" i="8" s="1"/>
  <c r="N11" i="8"/>
  <c r="K11" i="8"/>
  <c r="K31" i="8" s="1"/>
  <c r="H11" i="8"/>
  <c r="E11" i="8"/>
  <c r="X10" i="8"/>
  <c r="X30" i="8" s="1"/>
  <c r="Q10" i="8"/>
  <c r="N10" i="8"/>
  <c r="K10" i="8"/>
  <c r="H10" i="8"/>
  <c r="E10" i="8"/>
  <c r="E32" i="8" s="1"/>
  <c r="X9" i="8"/>
  <c r="X31" i="8" s="1"/>
  <c r="Q9" i="8"/>
  <c r="Q32" i="8" s="1"/>
  <c r="N9" i="8"/>
  <c r="N31" i="8" s="1"/>
  <c r="K9" i="8"/>
  <c r="H9" i="8"/>
  <c r="H31" i="8" s="1"/>
  <c r="E9" i="8"/>
  <c r="E31" i="8" s="1"/>
  <c r="S32" i="7"/>
  <c r="O32" i="7"/>
  <c r="N32" i="7"/>
  <c r="M32" i="7"/>
  <c r="L32" i="7"/>
  <c r="J32" i="7"/>
  <c r="I32" i="7"/>
  <c r="G32" i="7"/>
  <c r="F32" i="7"/>
  <c r="D32" i="7"/>
  <c r="C32" i="7"/>
  <c r="S31" i="7"/>
  <c r="O31" i="7"/>
  <c r="N31" i="7"/>
  <c r="M31" i="7"/>
  <c r="L31" i="7"/>
  <c r="J31" i="7"/>
  <c r="I31" i="7"/>
  <c r="G31" i="7"/>
  <c r="F31" i="7"/>
  <c r="D31" i="7"/>
  <c r="C31" i="7"/>
  <c r="S30" i="7"/>
  <c r="Q30" i="7"/>
  <c r="O30" i="7"/>
  <c r="N30" i="7"/>
  <c r="M30" i="7"/>
  <c r="L30" i="7"/>
  <c r="J30" i="7"/>
  <c r="I30" i="7"/>
  <c r="K30" i="7" s="1"/>
  <c r="H30" i="7"/>
  <c r="G30" i="7"/>
  <c r="F30" i="7"/>
  <c r="E30" i="7"/>
  <c r="D30" i="7"/>
  <c r="C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H32" i="7" s="1"/>
  <c r="E10" i="7"/>
  <c r="E31" i="7" s="1"/>
  <c r="R9" i="7"/>
  <c r="R32" i="7" s="1"/>
  <c r="K9" i="7"/>
  <c r="K32" i="7" s="1"/>
  <c r="H9" i="7"/>
  <c r="E9" i="7"/>
  <c r="E32" i="7" s="1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G30" i="6"/>
  <c r="F30" i="6"/>
  <c r="H30" i="6" s="1"/>
  <c r="E30" i="6"/>
  <c r="D30" i="6"/>
  <c r="C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Q32" i="6" s="1"/>
  <c r="N10" i="6"/>
  <c r="N32" i="6" s="1"/>
  <c r="K10" i="6"/>
  <c r="K31" i="6" s="1"/>
  <c r="H10" i="6"/>
  <c r="H31" i="6" s="1"/>
  <c r="E10" i="6"/>
  <c r="X9" i="6"/>
  <c r="X31" i="6" s="1"/>
  <c r="Q9" i="6"/>
  <c r="N9" i="6"/>
  <c r="K9" i="6"/>
  <c r="K32" i="6" s="1"/>
  <c r="H9" i="6"/>
  <c r="H32" i="6" s="1"/>
  <c r="E9" i="6"/>
  <c r="E31" i="6" s="1"/>
  <c r="Y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U30" i="5"/>
  <c r="T30" i="5"/>
  <c r="S30" i="5"/>
  <c r="R30" i="5"/>
  <c r="Q30" i="5"/>
  <c r="P30" i="5"/>
  <c r="O30" i="5"/>
  <c r="N30" i="5"/>
  <c r="M30" i="5"/>
  <c r="L30" i="5"/>
  <c r="J30" i="5"/>
  <c r="I30" i="5"/>
  <c r="K30" i="5" s="1"/>
  <c r="H30" i="5"/>
  <c r="G30" i="5"/>
  <c r="F30" i="5"/>
  <c r="D30" i="5"/>
  <c r="E30" i="5" s="1"/>
  <c r="C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X30" i="5" s="1"/>
  <c r="Q14" i="5"/>
  <c r="N14" i="5"/>
  <c r="K14" i="5"/>
  <c r="H14" i="5"/>
  <c r="E14" i="5"/>
  <c r="X13" i="5"/>
  <c r="Q13" i="5"/>
  <c r="Q31" i="5" s="1"/>
  <c r="N13" i="5"/>
  <c r="K13" i="5"/>
  <c r="H13" i="5"/>
  <c r="E13" i="5"/>
  <c r="X12" i="5"/>
  <c r="Q12" i="5"/>
  <c r="N12" i="5"/>
  <c r="K12" i="5"/>
  <c r="H12" i="5"/>
  <c r="H31" i="5" s="1"/>
  <c r="E12" i="5"/>
  <c r="X11" i="5"/>
  <c r="Q11" i="5"/>
  <c r="N11" i="5"/>
  <c r="K11" i="5"/>
  <c r="H11" i="5"/>
  <c r="E11" i="5"/>
  <c r="X10" i="5"/>
  <c r="X31" i="5" s="1"/>
  <c r="Q10" i="5"/>
  <c r="Q32" i="5" s="1"/>
  <c r="N10" i="5"/>
  <c r="K10" i="5"/>
  <c r="K31" i="5" s="1"/>
  <c r="H10" i="5"/>
  <c r="E10" i="5"/>
  <c r="X9" i="5"/>
  <c r="X32" i="5" s="1"/>
  <c r="Q9" i="5"/>
  <c r="N9" i="5"/>
  <c r="N32" i="5" s="1"/>
  <c r="K9" i="5"/>
  <c r="H9" i="5"/>
  <c r="H32" i="5" s="1"/>
  <c r="E9" i="5"/>
  <c r="E31" i="5" s="1"/>
  <c r="Y32" i="4"/>
  <c r="W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U30" i="4"/>
  <c r="T30" i="4"/>
  <c r="S30" i="4"/>
  <c r="R30" i="4"/>
  <c r="Q30" i="4"/>
  <c r="P30" i="4"/>
  <c r="O30" i="4"/>
  <c r="M30" i="4"/>
  <c r="L30" i="4"/>
  <c r="N30" i="4" s="1"/>
  <c r="K30" i="4"/>
  <c r="J30" i="4"/>
  <c r="I30" i="4"/>
  <c r="G30" i="4"/>
  <c r="H30" i="4" s="1"/>
  <c r="F30" i="4"/>
  <c r="D30" i="4"/>
  <c r="C30" i="4"/>
  <c r="E30" i="4" s="1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Q31" i="4" s="1"/>
  <c r="N12" i="4"/>
  <c r="K12" i="4"/>
  <c r="H12" i="4"/>
  <c r="E12" i="4"/>
  <c r="X11" i="4"/>
  <c r="Q11" i="4"/>
  <c r="N11" i="4"/>
  <c r="K11" i="4"/>
  <c r="H11" i="4"/>
  <c r="E11" i="4"/>
  <c r="X10" i="4"/>
  <c r="X30" i="4" s="1"/>
  <c r="Q10" i="4"/>
  <c r="N10" i="4"/>
  <c r="K10" i="4"/>
  <c r="H10" i="4"/>
  <c r="E10" i="4"/>
  <c r="E32" i="4" s="1"/>
  <c r="X9" i="4"/>
  <c r="X31" i="4" s="1"/>
  <c r="Q9" i="4"/>
  <c r="Q32" i="4" s="1"/>
  <c r="N9" i="4"/>
  <c r="N31" i="4" s="1"/>
  <c r="K9" i="4"/>
  <c r="K31" i="4" s="1"/>
  <c r="H9" i="4"/>
  <c r="H31" i="4" s="1"/>
  <c r="E9" i="4"/>
  <c r="E31" i="4" s="1"/>
  <c r="S32" i="3"/>
  <c r="O32" i="3"/>
  <c r="N32" i="3"/>
  <c r="M32" i="3"/>
  <c r="L32" i="3"/>
  <c r="J32" i="3"/>
  <c r="I32" i="3"/>
  <c r="G32" i="3"/>
  <c r="F32" i="3"/>
  <c r="D32" i="3"/>
  <c r="C32" i="3"/>
  <c r="S31" i="3"/>
  <c r="O31" i="3"/>
  <c r="N31" i="3"/>
  <c r="M31" i="3"/>
  <c r="L31" i="3"/>
  <c r="J31" i="3"/>
  <c r="I31" i="3"/>
  <c r="G31" i="3"/>
  <c r="F31" i="3"/>
  <c r="D31" i="3"/>
  <c r="C31" i="3"/>
  <c r="S30" i="3"/>
  <c r="O30" i="3"/>
  <c r="N30" i="3"/>
  <c r="M30" i="3"/>
  <c r="L30" i="3"/>
  <c r="J30" i="3"/>
  <c r="I30" i="3"/>
  <c r="K30" i="3" s="1"/>
  <c r="H30" i="3"/>
  <c r="G30" i="3"/>
  <c r="F30" i="3"/>
  <c r="E30" i="3"/>
  <c r="D30" i="3"/>
  <c r="C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H31" i="3" s="1"/>
  <c r="E10" i="3"/>
  <c r="E31" i="3" s="1"/>
  <c r="R9" i="3"/>
  <c r="R32" i="3" s="1"/>
  <c r="K9" i="3"/>
  <c r="K31" i="3" s="1"/>
  <c r="H9" i="3"/>
  <c r="H32" i="3" s="1"/>
  <c r="E9" i="3"/>
  <c r="E32" i="3" s="1"/>
  <c r="S32" i="2"/>
  <c r="Q32" i="2"/>
  <c r="O32" i="2"/>
  <c r="N32" i="2"/>
  <c r="M32" i="2"/>
  <c r="L32" i="2"/>
  <c r="J32" i="2"/>
  <c r="I32" i="2"/>
  <c r="G32" i="2"/>
  <c r="F32" i="2"/>
  <c r="D32" i="2"/>
  <c r="C32" i="2"/>
  <c r="S31" i="2"/>
  <c r="R31" i="2"/>
  <c r="O31" i="2"/>
  <c r="N31" i="2"/>
  <c r="M31" i="2"/>
  <c r="L31" i="2"/>
  <c r="J31" i="2"/>
  <c r="I31" i="2"/>
  <c r="G31" i="2"/>
  <c r="F31" i="2"/>
  <c r="D31" i="2"/>
  <c r="C31" i="2"/>
  <c r="S30" i="2"/>
  <c r="Q30" i="2"/>
  <c r="O30" i="2"/>
  <c r="N30" i="2"/>
  <c r="M30" i="2"/>
  <c r="L30" i="2"/>
  <c r="J30" i="2"/>
  <c r="I30" i="2"/>
  <c r="K30" i="2" s="1"/>
  <c r="H30" i="2"/>
  <c r="G30" i="2"/>
  <c r="F30" i="2"/>
  <c r="D30" i="2"/>
  <c r="C30" i="2"/>
  <c r="E30" i="2" s="1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K31" i="2" s="1"/>
  <c r="H11" i="2"/>
  <c r="H31" i="2" s="1"/>
  <c r="E11" i="2"/>
  <c r="R10" i="2"/>
  <c r="K10" i="2"/>
  <c r="H10" i="2"/>
  <c r="E10" i="2"/>
  <c r="R9" i="2"/>
  <c r="R32" i="2" s="1"/>
  <c r="K9" i="2"/>
  <c r="K32" i="2" s="1"/>
  <c r="H9" i="2"/>
  <c r="H32" i="2" s="1"/>
  <c r="E9" i="2"/>
  <c r="E32" i="2" s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Q30" i="1"/>
  <c r="P30" i="1"/>
  <c r="O30" i="1"/>
  <c r="M30" i="1"/>
  <c r="L30" i="1"/>
  <c r="N30" i="1" s="1"/>
  <c r="J30" i="1"/>
  <c r="I30" i="1"/>
  <c r="K30" i="1" s="1"/>
  <c r="H30" i="1"/>
  <c r="G30" i="1"/>
  <c r="F30" i="1"/>
  <c r="E30" i="1"/>
  <c r="D30" i="1"/>
  <c r="C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K31" i="1" s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N31" i="1" s="1"/>
  <c r="K13" i="1"/>
  <c r="H13" i="1"/>
  <c r="E13" i="1"/>
  <c r="X12" i="1"/>
  <c r="Q12" i="1"/>
  <c r="N12" i="1"/>
  <c r="K12" i="1"/>
  <c r="H12" i="1"/>
  <c r="E12" i="1"/>
  <c r="X11" i="1"/>
  <c r="Q11" i="1"/>
  <c r="Q31" i="1" s="1"/>
  <c r="N11" i="1"/>
  <c r="K11" i="1"/>
  <c r="K32" i="1" s="1"/>
  <c r="H11" i="1"/>
  <c r="E11" i="1"/>
  <c r="X10" i="1"/>
  <c r="X30" i="1" s="1"/>
  <c r="Q10" i="1"/>
  <c r="N10" i="1"/>
  <c r="K10" i="1"/>
  <c r="H10" i="1"/>
  <c r="E10" i="1"/>
  <c r="X9" i="1"/>
  <c r="X32" i="1" s="1"/>
  <c r="Q9" i="1"/>
  <c r="Q32" i="1" s="1"/>
  <c r="N9" i="1"/>
  <c r="N32" i="1" s="1"/>
  <c r="K9" i="1"/>
  <c r="H9" i="1"/>
  <c r="H32" i="1" s="1"/>
  <c r="E9" i="1"/>
  <c r="E32" i="1" s="1"/>
  <c r="P31" i="10" l="1"/>
  <c r="P30" i="10"/>
  <c r="V32" i="8"/>
  <c r="P31" i="7"/>
  <c r="V32" i="5"/>
  <c r="P32" i="3"/>
  <c r="P31" i="2"/>
  <c r="Q32" i="10"/>
  <c r="Q31" i="10"/>
  <c r="W30" i="8"/>
  <c r="P32" i="7"/>
  <c r="Q32" i="7"/>
  <c r="V30" i="5"/>
  <c r="W30" i="5"/>
  <c r="V32" i="4"/>
  <c r="V30" i="4"/>
  <c r="Q30" i="3"/>
  <c r="P32" i="2"/>
  <c r="H32" i="4"/>
  <c r="X32" i="4"/>
  <c r="E32" i="5"/>
  <c r="H32" i="8"/>
  <c r="X32" i="8"/>
  <c r="N31" i="5"/>
  <c r="H31" i="7"/>
  <c r="K32" i="4"/>
  <c r="E32" i="6"/>
  <c r="K32" i="8"/>
  <c r="H31" i="10"/>
  <c r="R30" i="2"/>
  <c r="N31" i="6"/>
  <c r="K31" i="7"/>
  <c r="K32" i="3"/>
  <c r="N32" i="4"/>
  <c r="K32" i="5"/>
  <c r="X32" i="6"/>
  <c r="N32" i="8"/>
  <c r="K31" i="10"/>
  <c r="E31" i="1"/>
  <c r="H31" i="1"/>
  <c r="X31" i="1"/>
  <c r="E31" i="2"/>
  <c r="X30" i="6"/>
  <c r="Q31" i="6"/>
  <c r="R30" i="3"/>
  <c r="R30" i="7"/>
  <c r="R31" i="3"/>
  <c r="R31" i="7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<sst xmlns="http://schemas.openxmlformats.org/spreadsheetml/2006/main" count="429" uniqueCount="99">
  <si>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</si>
  <si>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</si>
  <si>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</si>
  <si>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</si>
  <si>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</si>
  <si>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</si>
  <si>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</si>
  <si>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</si>
  <si>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</si>
  <si>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</si>
  <si>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</si>
  <si>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</si>
  <si>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</si>
  <si>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</si>
  <si>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</si>
  <si>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</si>
  <si>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</si>
  <si>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</si>
  <si>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</si>
  <si>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</si>
  <si>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</si>
  <si>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</si>
  <si>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</si>
  <si>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</si>
  <si>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</si>
  <si>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</si>
  <si>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</si>
  <si>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</si>
  <si>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</si>
  <si>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</si>
  <si>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</si>
  <si>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</si>
  <si>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</si>
  <si>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</si>
  <si>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</si>
  <si>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</si>
  <si>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</si>
  <si>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</si>
  <si>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</si>
  <si>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</si>
  <si>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</si>
  <si>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</si>
  <si>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</si>
  <si>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</si>
  <si>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</si>
  <si>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</si>
  <si>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</si>
  <si>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</si>
  <si>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</si>
  <si>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</si>
  <si>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</si>
  <si>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</si>
  <si>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</si>
  <si>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</si>
  <si>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</si>
  <si>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</si>
  <si>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</si>
  <si>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</si>
  <si>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</si>
  <si>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</si>
  <si>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</si>
  <si>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</si>
  <si>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</si>
  <si>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</si>
  <si>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</si>
  <si>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</si>
  <si>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</si>
  <si>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</si>
  <si>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</si>
  <si>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</si>
  <si>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</si>
  <si>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</si>
  <si>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</si>
  <si>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</si>
  <si>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</si>
  <si>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</si>
  <si>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</si>
  <si>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</si>
  <si>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</si>
  <si>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</si>
  <si>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</si>
  <si>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</si>
  <si>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</si>
  <si>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</si>
  <si>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</si>
  <si>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</si>
  <si>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</si>
  <si>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</si>
  <si>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</si>
  <si>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</si>
  <si>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</si>
  <si>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</si>
  <si>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</si>
  <si>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</si>
  <si>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</si>
  <si>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MARCH 2025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</si>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</sst>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V9" sqref="V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45719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45719</v>
      </c>
      <c r="C9" s="44">
        <v>9360</v>
      </c>
      <c r="D9" s="43">
        <v>9360.5</v>
      </c>
      <c r="E9" s="42">
        <f t="shared" ref="E9:E29" si="0">AVERAGE(C9:D9)</f>
        <v>9360.25</v>
      </c>
      <c r="F9" s="44">
        <v>9387</v>
      </c>
      <c r="G9" s="43">
        <v>9389</v>
      </c>
      <c r="H9" s="42">
        <f t="shared" ref="H9:H29" si="1">AVERAGE(F9:G9)</f>
        <v>9388</v>
      </c>
      <c r="I9" s="44">
        <v>9510</v>
      </c>
      <c r="J9" s="43">
        <v>9520</v>
      </c>
      <c r="K9" s="42">
        <f t="shared" ref="K9:K29" si="2">AVERAGE(I9:J9)</f>
        <v>9515</v>
      </c>
      <c r="L9" s="44">
        <v>9570</v>
      </c>
      <c r="M9" s="43">
        <v>9580</v>
      </c>
      <c r="N9" s="42">
        <f t="shared" ref="N9:N29" si="3">AVERAGE(L9:M9)</f>
        <v>9575</v>
      </c>
      <c r="O9" s="44">
        <v>9585</v>
      </c>
      <c r="P9" s="43">
        <v>9595</v>
      </c>
      <c r="Q9" s="42">
        <f t="shared" ref="Q9:Q29" si="4">AVERAGE(O9:P9)</f>
        <v>9590</v>
      </c>
      <c r="R9" s="50">
        <v>9360.5</v>
      </c>
      <c r="S9" s="49">
        <v>1.2687999999999999</v>
      </c>
      <c r="T9" s="51">
        <v>1.0470999999999999</v>
      </c>
      <c r="U9" s="48">
        <v>151.24</v>
      </c>
      <c r="V9" s="41">
        <v>7377.44</v>
      </c>
      <c r="W9" s="41">
        <v>7401.07</v>
      </c>
      <c r="X9" s="47">
        <f t="shared" ref="X9:X29" si="5">R9/T9</f>
        <v>8939.4518193104777</v>
      </c>
      <c r="Y9" s="46">
        <v>1.2685999999999999</v>
      </c>
    </row>
    <row r="10" spans="1:25" x14ac:dyDescent="0.2">
      <c r="B10" s="45">
        <v>45720</v>
      </c>
      <c r="C10" s="44">
        <v>9393</v>
      </c>
      <c r="D10" s="43">
        <v>9395</v>
      </c>
      <c r="E10" s="42">
        <f t="shared" si="0"/>
        <v>9394</v>
      </c>
      <c r="F10" s="44">
        <v>9402</v>
      </c>
      <c r="G10" s="43">
        <v>9402.5</v>
      </c>
      <c r="H10" s="42">
        <f t="shared" si="1"/>
        <v>9402.25</v>
      </c>
      <c r="I10" s="44">
        <v>9510</v>
      </c>
      <c r="J10" s="43">
        <v>9520</v>
      </c>
      <c r="K10" s="42">
        <f t="shared" si="2"/>
        <v>9515</v>
      </c>
      <c r="L10" s="44">
        <v>9575</v>
      </c>
      <c r="M10" s="43">
        <v>9585</v>
      </c>
      <c r="N10" s="42">
        <f t="shared" si="3"/>
        <v>9580</v>
      </c>
      <c r="O10" s="44">
        <v>9595</v>
      </c>
      <c r="P10" s="43">
        <v>9605</v>
      </c>
      <c r="Q10" s="42">
        <f t="shared" si="4"/>
        <v>9600</v>
      </c>
      <c r="R10" s="50">
        <v>9395</v>
      </c>
      <c r="S10" s="49">
        <v>1.2746999999999999</v>
      </c>
      <c r="T10" s="49">
        <v>1.0552999999999999</v>
      </c>
      <c r="U10" s="48">
        <v>148.22999999999999</v>
      </c>
      <c r="V10" s="41">
        <v>7370.36</v>
      </c>
      <c r="W10" s="41">
        <v>7377.98</v>
      </c>
      <c r="X10" s="47">
        <f t="shared" si="5"/>
        <v>8902.68170188572</v>
      </c>
      <c r="Y10" s="46">
        <v>1.2744</v>
      </c>
    </row>
    <row r="11" spans="1:25" x14ac:dyDescent="0.2">
      <c r="B11" s="45">
        <v>45721</v>
      </c>
      <c r="C11" s="44">
        <v>9540.5</v>
      </c>
      <c r="D11" s="43">
        <v>9541</v>
      </c>
      <c r="E11" s="42">
        <f t="shared" si="0"/>
        <v>9540.75</v>
      </c>
      <c r="F11" s="44">
        <v>9549</v>
      </c>
      <c r="G11" s="43">
        <v>9550</v>
      </c>
      <c r="H11" s="42">
        <f t="shared" si="1"/>
        <v>9549.5</v>
      </c>
      <c r="I11" s="44">
        <v>9615</v>
      </c>
      <c r="J11" s="43">
        <v>9625</v>
      </c>
      <c r="K11" s="42">
        <f t="shared" si="2"/>
        <v>9620</v>
      </c>
      <c r="L11" s="44">
        <v>9675</v>
      </c>
      <c r="M11" s="43">
        <v>9685</v>
      </c>
      <c r="N11" s="42">
        <f t="shared" si="3"/>
        <v>9680</v>
      </c>
      <c r="O11" s="44">
        <v>9695</v>
      </c>
      <c r="P11" s="43">
        <v>9705</v>
      </c>
      <c r="Q11" s="42">
        <f t="shared" si="4"/>
        <v>9700</v>
      </c>
      <c r="R11" s="50">
        <v>9541</v>
      </c>
      <c r="S11" s="49">
        <v>1.2813000000000001</v>
      </c>
      <c r="T11" s="49">
        <v>1.0696000000000001</v>
      </c>
      <c r="U11" s="48">
        <v>149.52000000000001</v>
      </c>
      <c r="V11" s="41">
        <v>7446.34</v>
      </c>
      <c r="W11" s="41">
        <v>7454.53</v>
      </c>
      <c r="X11" s="47">
        <f t="shared" si="5"/>
        <v>8920.1570680628265</v>
      </c>
      <c r="Y11" s="46">
        <v>1.2810999999999999</v>
      </c>
    </row>
    <row r="12" spans="1:25" x14ac:dyDescent="0.2">
      <c r="B12" s="45">
        <v>45722</v>
      </c>
      <c r="C12" s="44">
        <v>9653</v>
      </c>
      <c r="D12" s="43">
        <v>9654</v>
      </c>
      <c r="E12" s="42">
        <f t="shared" si="0"/>
        <v>9653.5</v>
      </c>
      <c r="F12" s="44">
        <v>9646</v>
      </c>
      <c r="G12" s="43">
        <v>9647</v>
      </c>
      <c r="H12" s="42">
        <f t="shared" si="1"/>
        <v>9646.5</v>
      </c>
      <c r="I12" s="44">
        <v>9675</v>
      </c>
      <c r="J12" s="43">
        <v>9685</v>
      </c>
      <c r="K12" s="42">
        <f t="shared" si="2"/>
        <v>9680</v>
      </c>
      <c r="L12" s="44">
        <v>9740</v>
      </c>
      <c r="M12" s="43">
        <v>9750</v>
      </c>
      <c r="N12" s="42">
        <f t="shared" si="3"/>
        <v>9745</v>
      </c>
      <c r="O12" s="44">
        <v>9760</v>
      </c>
      <c r="P12" s="43">
        <v>9770</v>
      </c>
      <c r="Q12" s="42">
        <f t="shared" si="4"/>
        <v>9765</v>
      </c>
      <c r="R12" s="50">
        <v>9654</v>
      </c>
      <c r="S12" s="49">
        <v>1.2886</v>
      </c>
      <c r="T12" s="49">
        <v>1.0801000000000001</v>
      </c>
      <c r="U12" s="48">
        <v>147.61000000000001</v>
      </c>
      <c r="V12" s="41">
        <v>7491.85</v>
      </c>
      <c r="W12" s="41">
        <v>7488.16</v>
      </c>
      <c r="X12" s="47">
        <f t="shared" si="5"/>
        <v>8938.0612906212391</v>
      </c>
      <c r="Y12" s="46">
        <v>1.2883</v>
      </c>
    </row>
    <row r="13" spans="1:25" x14ac:dyDescent="0.2">
      <c r="B13" s="45">
        <v>45723</v>
      </c>
      <c r="C13" s="44">
        <v>9662</v>
      </c>
      <c r="D13" s="43">
        <v>9664</v>
      </c>
      <c r="E13" s="42">
        <f t="shared" si="0"/>
        <v>9663</v>
      </c>
      <c r="F13" s="44">
        <v>9658</v>
      </c>
      <c r="G13" s="43">
        <v>9660</v>
      </c>
      <c r="H13" s="42">
        <f t="shared" si="1"/>
        <v>9659</v>
      </c>
      <c r="I13" s="44">
        <v>9635</v>
      </c>
      <c r="J13" s="43">
        <v>9645</v>
      </c>
      <c r="K13" s="42">
        <f t="shared" si="2"/>
        <v>9640</v>
      </c>
      <c r="L13" s="44">
        <v>9685</v>
      </c>
      <c r="M13" s="43">
        <v>9695</v>
      </c>
      <c r="N13" s="42">
        <f t="shared" si="3"/>
        <v>9690</v>
      </c>
      <c r="O13" s="44">
        <v>9705</v>
      </c>
      <c r="P13" s="43">
        <v>9715</v>
      </c>
      <c r="Q13" s="42">
        <f t="shared" si="4"/>
        <v>9710</v>
      </c>
      <c r="R13" s="50">
        <v>9664</v>
      </c>
      <c r="S13" s="49">
        <v>1.2910999999999999</v>
      </c>
      <c r="T13" s="49">
        <v>1.0854999999999999</v>
      </c>
      <c r="U13" s="48">
        <v>147.75</v>
      </c>
      <c r="V13" s="41">
        <v>7485.09</v>
      </c>
      <c r="W13" s="41">
        <v>7483.73</v>
      </c>
      <c r="X13" s="47">
        <f t="shared" si="5"/>
        <v>8902.8097650852142</v>
      </c>
      <c r="Y13" s="46">
        <v>1.2907999999999999</v>
      </c>
    </row>
    <row r="14" spans="1:25" x14ac:dyDescent="0.2">
      <c r="B14" s="45">
        <v>45726</v>
      </c>
      <c r="C14" s="44">
        <v>9546</v>
      </c>
      <c r="D14" s="43">
        <v>9547</v>
      </c>
      <c r="E14" s="42">
        <f t="shared" si="0"/>
        <v>9546.5</v>
      </c>
      <c r="F14" s="44">
        <v>9555</v>
      </c>
      <c r="G14" s="43">
        <v>9560</v>
      </c>
      <c r="H14" s="42">
        <f t="shared" si="1"/>
        <v>9557.5</v>
      </c>
      <c r="I14" s="44">
        <v>9550</v>
      </c>
      <c r="J14" s="43">
        <v>9560</v>
      </c>
      <c r="K14" s="42">
        <f t="shared" si="2"/>
        <v>9555</v>
      </c>
      <c r="L14" s="44">
        <v>9605</v>
      </c>
      <c r="M14" s="43">
        <v>9615</v>
      </c>
      <c r="N14" s="42">
        <f t="shared" si="3"/>
        <v>9610</v>
      </c>
      <c r="O14" s="44">
        <v>9625</v>
      </c>
      <c r="P14" s="43">
        <v>9635</v>
      </c>
      <c r="Q14" s="42">
        <f t="shared" si="4"/>
        <v>9630</v>
      </c>
      <c r="R14" s="50">
        <v>9547</v>
      </c>
      <c r="S14" s="49">
        <v>1.2932999999999999</v>
      </c>
      <c r="T14" s="49">
        <v>1.0844</v>
      </c>
      <c r="U14" s="48">
        <v>147.02000000000001</v>
      </c>
      <c r="V14" s="41">
        <v>7381.89</v>
      </c>
      <c r="W14" s="41">
        <v>7393.09</v>
      </c>
      <c r="X14" s="47">
        <f t="shared" si="5"/>
        <v>8803.9468830689784</v>
      </c>
      <c r="Y14" s="46">
        <v>1.2930999999999999</v>
      </c>
    </row>
    <row r="15" spans="1:25" x14ac:dyDescent="0.2">
      <c r="B15" s="45">
        <v>45727</v>
      </c>
      <c r="C15" s="44">
        <v>9627.5</v>
      </c>
      <c r="D15" s="43">
        <v>9628</v>
      </c>
      <c r="E15" s="42">
        <f t="shared" si="0"/>
        <v>9627.75</v>
      </c>
      <c r="F15" s="44">
        <v>9630.5</v>
      </c>
      <c r="G15" s="43">
        <v>9631</v>
      </c>
      <c r="H15" s="42">
        <f t="shared" si="1"/>
        <v>9630.75</v>
      </c>
      <c r="I15" s="44">
        <v>9625</v>
      </c>
      <c r="J15" s="43">
        <v>9635</v>
      </c>
      <c r="K15" s="42">
        <f t="shared" si="2"/>
        <v>9630</v>
      </c>
      <c r="L15" s="44">
        <v>9675</v>
      </c>
      <c r="M15" s="43">
        <v>9685</v>
      </c>
      <c r="N15" s="42">
        <f t="shared" si="3"/>
        <v>9680</v>
      </c>
      <c r="O15" s="44">
        <v>9695</v>
      </c>
      <c r="P15" s="43">
        <v>9705</v>
      </c>
      <c r="Q15" s="42">
        <f t="shared" si="4"/>
        <v>9700</v>
      </c>
      <c r="R15" s="50">
        <v>9628</v>
      </c>
      <c r="S15" s="49">
        <v>1.2945</v>
      </c>
      <c r="T15" s="49">
        <v>1.0919000000000001</v>
      </c>
      <c r="U15" s="48">
        <v>147.77000000000001</v>
      </c>
      <c r="V15" s="41">
        <v>7437.62</v>
      </c>
      <c r="W15" s="41">
        <v>7441.09</v>
      </c>
      <c r="X15" s="47">
        <f t="shared" si="5"/>
        <v>8817.6572946240485</v>
      </c>
      <c r="Y15" s="46">
        <v>1.2943</v>
      </c>
    </row>
    <row r="16" spans="1:25" x14ac:dyDescent="0.2">
      <c r="B16" s="45">
        <v>45728</v>
      </c>
      <c r="C16" s="44">
        <v>9765.5</v>
      </c>
      <c r="D16" s="43">
        <v>9766</v>
      </c>
      <c r="E16" s="42">
        <f t="shared" si="0"/>
        <v>9765.75</v>
      </c>
      <c r="F16" s="44">
        <v>9780</v>
      </c>
      <c r="G16" s="43">
        <v>9785</v>
      </c>
      <c r="H16" s="42">
        <f t="shared" si="1"/>
        <v>9782.5</v>
      </c>
      <c r="I16" s="44">
        <v>9650</v>
      </c>
      <c r="J16" s="43">
        <v>9660</v>
      </c>
      <c r="K16" s="42">
        <f t="shared" si="2"/>
        <v>9655</v>
      </c>
      <c r="L16" s="44">
        <v>9700</v>
      </c>
      <c r="M16" s="43">
        <v>9710</v>
      </c>
      <c r="N16" s="42">
        <f t="shared" si="3"/>
        <v>9705</v>
      </c>
      <c r="O16" s="44">
        <v>9720</v>
      </c>
      <c r="P16" s="43">
        <v>9730</v>
      </c>
      <c r="Q16" s="42">
        <f t="shared" si="4"/>
        <v>9725</v>
      </c>
      <c r="R16" s="50">
        <v>9766</v>
      </c>
      <c r="S16" s="49">
        <v>1.2943</v>
      </c>
      <c r="T16" s="49">
        <v>1.0879000000000001</v>
      </c>
      <c r="U16" s="48">
        <v>149.13</v>
      </c>
      <c r="V16" s="41">
        <v>7545.39</v>
      </c>
      <c r="W16" s="41">
        <v>7561.24</v>
      </c>
      <c r="X16" s="47">
        <f t="shared" si="5"/>
        <v>8976.9280264730205</v>
      </c>
      <c r="Y16" s="46">
        <v>1.2941</v>
      </c>
    </row>
    <row r="17" spans="2:25" x14ac:dyDescent="0.2">
      <c r="B17" s="45">
        <v>45729</v>
      </c>
      <c r="C17" s="44">
        <v>9702</v>
      </c>
      <c r="D17" s="43">
        <v>9702.5</v>
      </c>
      <c r="E17" s="42">
        <f t="shared" si="0"/>
        <v>9702.25</v>
      </c>
      <c r="F17" s="44">
        <v>9732</v>
      </c>
      <c r="G17" s="43">
        <v>9734</v>
      </c>
      <c r="H17" s="42">
        <f t="shared" si="1"/>
        <v>9733</v>
      </c>
      <c r="I17" s="44">
        <v>9615</v>
      </c>
      <c r="J17" s="43">
        <v>9625</v>
      </c>
      <c r="K17" s="42">
        <f t="shared" si="2"/>
        <v>9620</v>
      </c>
      <c r="L17" s="44">
        <v>9645</v>
      </c>
      <c r="M17" s="43">
        <v>9655</v>
      </c>
      <c r="N17" s="42">
        <f t="shared" si="3"/>
        <v>9650</v>
      </c>
      <c r="O17" s="44">
        <v>9665</v>
      </c>
      <c r="P17" s="43">
        <v>9675</v>
      </c>
      <c r="Q17" s="42">
        <f t="shared" si="4"/>
        <v>9670</v>
      </c>
      <c r="R17" s="50">
        <v>9702.5</v>
      </c>
      <c r="S17" s="49">
        <v>1.2932999999999999</v>
      </c>
      <c r="T17" s="49">
        <v>1.0834999999999999</v>
      </c>
      <c r="U17" s="48">
        <v>148.21</v>
      </c>
      <c r="V17" s="41">
        <v>7502.13</v>
      </c>
      <c r="W17" s="41">
        <v>7527.65</v>
      </c>
      <c r="X17" s="47">
        <f t="shared" si="5"/>
        <v>8954.7761882787272</v>
      </c>
      <c r="Y17" s="46">
        <v>1.2930999999999999</v>
      </c>
    </row>
    <row r="18" spans="2:25" x14ac:dyDescent="0.2">
      <c r="B18" s="45">
        <v>45730</v>
      </c>
      <c r="C18" s="44">
        <v>9758.5</v>
      </c>
      <c r="D18" s="43">
        <v>9759</v>
      </c>
      <c r="E18" s="42">
        <f t="shared" si="0"/>
        <v>9758.75</v>
      </c>
      <c r="F18" s="44">
        <v>9805</v>
      </c>
      <c r="G18" s="43">
        <v>9810</v>
      </c>
      <c r="H18" s="42">
        <f t="shared" si="1"/>
        <v>9807.5</v>
      </c>
      <c r="I18" s="44">
        <v>9705</v>
      </c>
      <c r="J18" s="43">
        <v>9715</v>
      </c>
      <c r="K18" s="42">
        <f t="shared" si="2"/>
        <v>9710</v>
      </c>
      <c r="L18" s="44">
        <v>9745</v>
      </c>
      <c r="M18" s="43">
        <v>9755</v>
      </c>
      <c r="N18" s="42">
        <f t="shared" si="3"/>
        <v>9750</v>
      </c>
      <c r="O18" s="44">
        <v>9765</v>
      </c>
      <c r="P18" s="43">
        <v>9775</v>
      </c>
      <c r="Q18" s="42">
        <f t="shared" si="4"/>
        <v>9770</v>
      </c>
      <c r="R18" s="50">
        <v>9759</v>
      </c>
      <c r="S18" s="49">
        <v>1.2942</v>
      </c>
      <c r="T18" s="49">
        <v>1.0894999999999999</v>
      </c>
      <c r="U18" s="48">
        <v>148.66</v>
      </c>
      <c r="V18" s="41">
        <v>7540.57</v>
      </c>
      <c r="W18" s="41">
        <v>7581.14</v>
      </c>
      <c r="X18" s="47">
        <f t="shared" si="5"/>
        <v>8957.3198715006893</v>
      </c>
      <c r="Y18" s="46">
        <v>1.294</v>
      </c>
    </row>
    <row r="19" spans="2:25" x14ac:dyDescent="0.2">
      <c r="B19" s="45">
        <v>45733</v>
      </c>
      <c r="C19" s="44">
        <v>9747</v>
      </c>
      <c r="D19" s="43">
        <v>9748</v>
      </c>
      <c r="E19" s="42">
        <f t="shared" si="0"/>
        <v>9747.5</v>
      </c>
      <c r="F19" s="44">
        <v>9817</v>
      </c>
      <c r="G19" s="43">
        <v>9820</v>
      </c>
      <c r="H19" s="42">
        <f t="shared" si="1"/>
        <v>9818.5</v>
      </c>
      <c r="I19" s="44">
        <v>9740</v>
      </c>
      <c r="J19" s="43">
        <v>9750</v>
      </c>
      <c r="K19" s="42">
        <f t="shared" si="2"/>
        <v>9745</v>
      </c>
      <c r="L19" s="44">
        <v>9800</v>
      </c>
      <c r="M19" s="43">
        <v>9810</v>
      </c>
      <c r="N19" s="42">
        <f t="shared" si="3"/>
        <v>9805</v>
      </c>
      <c r="O19" s="44">
        <v>9820</v>
      </c>
      <c r="P19" s="43">
        <v>9830</v>
      </c>
      <c r="Q19" s="42">
        <f t="shared" si="4"/>
        <v>9825</v>
      </c>
      <c r="R19" s="50">
        <v>9748</v>
      </c>
      <c r="S19" s="49">
        <v>1.2971999999999999</v>
      </c>
      <c r="T19" s="49">
        <v>1.0901000000000001</v>
      </c>
      <c r="U19" s="48">
        <v>148.83000000000001</v>
      </c>
      <c r="V19" s="41">
        <v>7514.65</v>
      </c>
      <c r="W19" s="41">
        <v>7570.73</v>
      </c>
      <c r="X19" s="47">
        <f t="shared" si="5"/>
        <v>8942.2988716631498</v>
      </c>
      <c r="Y19" s="46">
        <v>1.2970999999999999</v>
      </c>
    </row>
    <row r="20" spans="2:25" x14ac:dyDescent="0.2">
      <c r="B20" s="45">
        <v>45734</v>
      </c>
      <c r="C20" s="44">
        <v>9833</v>
      </c>
      <c r="D20" s="43">
        <v>9834</v>
      </c>
      <c r="E20" s="42">
        <f t="shared" si="0"/>
        <v>9833.5</v>
      </c>
      <c r="F20" s="44">
        <v>9886</v>
      </c>
      <c r="G20" s="43">
        <v>9888</v>
      </c>
      <c r="H20" s="42">
        <f t="shared" si="1"/>
        <v>9887</v>
      </c>
      <c r="I20" s="44">
        <v>9805</v>
      </c>
      <c r="J20" s="43">
        <v>9815</v>
      </c>
      <c r="K20" s="42">
        <f t="shared" si="2"/>
        <v>9810</v>
      </c>
      <c r="L20" s="44">
        <v>9855</v>
      </c>
      <c r="M20" s="43">
        <v>9865</v>
      </c>
      <c r="N20" s="42">
        <f t="shared" si="3"/>
        <v>9860</v>
      </c>
      <c r="O20" s="44">
        <v>9875</v>
      </c>
      <c r="P20" s="43">
        <v>9885</v>
      </c>
      <c r="Q20" s="42">
        <f t="shared" si="4"/>
        <v>9880</v>
      </c>
      <c r="R20" s="50">
        <v>9834</v>
      </c>
      <c r="S20" s="49">
        <v>1.2969999999999999</v>
      </c>
      <c r="T20" s="49">
        <v>1.0911999999999999</v>
      </c>
      <c r="U20" s="48">
        <v>149.85</v>
      </c>
      <c r="V20" s="41">
        <v>7582.11</v>
      </c>
      <c r="W20" s="41">
        <v>7624.33</v>
      </c>
      <c r="X20" s="47">
        <f t="shared" si="5"/>
        <v>9012.0967741935492</v>
      </c>
      <c r="Y20" s="46">
        <v>1.2968999999999999</v>
      </c>
    </row>
    <row r="21" spans="2:25" x14ac:dyDescent="0.2">
      <c r="B21" s="45">
        <v>45735</v>
      </c>
      <c r="C21" s="44">
        <v>9913.5</v>
      </c>
      <c r="D21" s="43">
        <v>9914</v>
      </c>
      <c r="E21" s="42">
        <f t="shared" si="0"/>
        <v>9913.75</v>
      </c>
      <c r="F21" s="44">
        <v>9954</v>
      </c>
      <c r="G21" s="43">
        <v>9955</v>
      </c>
      <c r="H21" s="42">
        <f t="shared" si="1"/>
        <v>9954.5</v>
      </c>
      <c r="I21" s="44">
        <v>9860</v>
      </c>
      <c r="J21" s="43">
        <v>9870</v>
      </c>
      <c r="K21" s="42">
        <f t="shared" si="2"/>
        <v>9865</v>
      </c>
      <c r="L21" s="44">
        <v>9910</v>
      </c>
      <c r="M21" s="43">
        <v>9920</v>
      </c>
      <c r="N21" s="42">
        <f t="shared" si="3"/>
        <v>9915</v>
      </c>
      <c r="O21" s="44">
        <v>9930</v>
      </c>
      <c r="P21" s="43">
        <v>9940</v>
      </c>
      <c r="Q21" s="42">
        <f t="shared" si="4"/>
        <v>9935</v>
      </c>
      <c r="R21" s="50">
        <v>9914</v>
      </c>
      <c r="S21" s="49">
        <v>1.2967</v>
      </c>
      <c r="T21" s="49">
        <v>1.0902000000000001</v>
      </c>
      <c r="U21" s="48">
        <v>149.80000000000001</v>
      </c>
      <c r="V21" s="41">
        <v>7645.56</v>
      </c>
      <c r="W21" s="41">
        <v>7677.77</v>
      </c>
      <c r="X21" s="47">
        <f t="shared" si="5"/>
        <v>9093.744267106953</v>
      </c>
      <c r="Y21" s="46">
        <v>1.2966</v>
      </c>
    </row>
    <row r="22" spans="2:25" x14ac:dyDescent="0.2">
      <c r="B22" s="45">
        <v>45736</v>
      </c>
      <c r="C22" s="44">
        <v>9911</v>
      </c>
      <c r="D22" s="43">
        <v>9911.5</v>
      </c>
      <c r="E22" s="42">
        <f t="shared" si="0"/>
        <v>9911.25</v>
      </c>
      <c r="F22" s="44">
        <v>9950</v>
      </c>
      <c r="G22" s="43">
        <v>9951</v>
      </c>
      <c r="H22" s="42">
        <f t="shared" si="1"/>
        <v>9950.5</v>
      </c>
      <c r="I22" s="44">
        <v>9830</v>
      </c>
      <c r="J22" s="43">
        <v>9840</v>
      </c>
      <c r="K22" s="42">
        <f t="shared" si="2"/>
        <v>9835</v>
      </c>
      <c r="L22" s="44">
        <v>9880</v>
      </c>
      <c r="M22" s="43">
        <v>9890</v>
      </c>
      <c r="N22" s="42">
        <f t="shared" si="3"/>
        <v>9885</v>
      </c>
      <c r="O22" s="44">
        <v>9900</v>
      </c>
      <c r="P22" s="43">
        <v>9910</v>
      </c>
      <c r="Q22" s="42">
        <f t="shared" si="4"/>
        <v>9905</v>
      </c>
      <c r="R22" s="50">
        <v>9911.5</v>
      </c>
      <c r="S22" s="49">
        <v>1.2951999999999999</v>
      </c>
      <c r="T22" s="49">
        <v>1.0833999999999999</v>
      </c>
      <c r="U22" s="48">
        <v>148.56</v>
      </c>
      <c r="V22" s="41">
        <v>7652.49</v>
      </c>
      <c r="W22" s="41">
        <v>7684.17</v>
      </c>
      <c r="X22" s="47">
        <f t="shared" si="5"/>
        <v>9148.5139376038405</v>
      </c>
      <c r="Y22" s="46">
        <v>1.2949999999999999</v>
      </c>
    </row>
    <row r="23" spans="2:25" x14ac:dyDescent="0.2">
      <c r="B23" s="45">
        <v>45737</v>
      </c>
      <c r="C23" s="44">
        <v>9827</v>
      </c>
      <c r="D23" s="43">
        <v>9829</v>
      </c>
      <c r="E23" s="42">
        <f t="shared" si="0"/>
        <v>9828</v>
      </c>
      <c r="F23" s="44">
        <v>9877</v>
      </c>
      <c r="G23" s="43">
        <v>9880</v>
      </c>
      <c r="H23" s="42">
        <f t="shared" si="1"/>
        <v>9878.5</v>
      </c>
      <c r="I23" s="44">
        <v>9770</v>
      </c>
      <c r="J23" s="43">
        <v>9780</v>
      </c>
      <c r="K23" s="42">
        <f t="shared" si="2"/>
        <v>9775</v>
      </c>
      <c r="L23" s="44">
        <v>9815</v>
      </c>
      <c r="M23" s="43">
        <v>9825</v>
      </c>
      <c r="N23" s="42">
        <f t="shared" si="3"/>
        <v>9820</v>
      </c>
      <c r="O23" s="44">
        <v>9835</v>
      </c>
      <c r="P23" s="43">
        <v>9845</v>
      </c>
      <c r="Q23" s="42">
        <f t="shared" si="4"/>
        <v>9840</v>
      </c>
      <c r="R23" s="50">
        <v>9829</v>
      </c>
      <c r="S23" s="49">
        <v>1.2937000000000001</v>
      </c>
      <c r="T23" s="49">
        <v>1.0832999999999999</v>
      </c>
      <c r="U23" s="48">
        <v>148.66999999999999</v>
      </c>
      <c r="V23" s="41">
        <v>7597.59</v>
      </c>
      <c r="W23" s="41">
        <v>7638.19</v>
      </c>
      <c r="X23" s="47">
        <f t="shared" si="5"/>
        <v>9073.2022523769974</v>
      </c>
      <c r="Y23" s="46">
        <v>1.2935000000000001</v>
      </c>
    </row>
    <row r="24" spans="2:25" x14ac:dyDescent="0.2">
      <c r="B24" s="45">
        <v>45740</v>
      </c>
      <c r="C24" s="44">
        <v>9977</v>
      </c>
      <c r="D24" s="43">
        <v>9978</v>
      </c>
      <c r="E24" s="42">
        <f t="shared" si="0"/>
        <v>9977.5</v>
      </c>
      <c r="F24" s="44">
        <v>10027</v>
      </c>
      <c r="G24" s="43">
        <v>10028</v>
      </c>
      <c r="H24" s="42">
        <f t="shared" si="1"/>
        <v>10027.5</v>
      </c>
      <c r="I24" s="44">
        <v>9870</v>
      </c>
      <c r="J24" s="43">
        <v>9880</v>
      </c>
      <c r="K24" s="42">
        <f t="shared" si="2"/>
        <v>9875</v>
      </c>
      <c r="L24" s="44">
        <v>9890</v>
      </c>
      <c r="M24" s="43">
        <v>9900</v>
      </c>
      <c r="N24" s="42">
        <f t="shared" si="3"/>
        <v>9895</v>
      </c>
      <c r="O24" s="44">
        <v>9910</v>
      </c>
      <c r="P24" s="43">
        <v>9920</v>
      </c>
      <c r="Q24" s="42">
        <f t="shared" si="4"/>
        <v>9915</v>
      </c>
      <c r="R24" s="50">
        <v>9978</v>
      </c>
      <c r="S24" s="49">
        <v>1.2944</v>
      </c>
      <c r="T24" s="49">
        <v>1.083</v>
      </c>
      <c r="U24" s="48">
        <v>149.82</v>
      </c>
      <c r="V24" s="41">
        <v>7708.59</v>
      </c>
      <c r="W24" s="41">
        <v>7748.42</v>
      </c>
      <c r="X24" s="47">
        <f t="shared" si="5"/>
        <v>9213.2963988919673</v>
      </c>
      <c r="Y24" s="46">
        <v>1.2942</v>
      </c>
    </row>
    <row r="25" spans="2:25" x14ac:dyDescent="0.2">
      <c r="B25" s="45">
        <v>45741</v>
      </c>
      <c r="C25" s="44">
        <v>9980</v>
      </c>
      <c r="D25" s="43">
        <v>9982</v>
      </c>
      <c r="E25" s="42">
        <f t="shared" si="0"/>
        <v>9981</v>
      </c>
      <c r="F25" s="44">
        <v>10010</v>
      </c>
      <c r="G25" s="43">
        <v>10011</v>
      </c>
      <c r="H25" s="42">
        <f t="shared" si="1"/>
        <v>10010.5</v>
      </c>
      <c r="I25" s="44">
        <v>9855</v>
      </c>
      <c r="J25" s="43">
        <v>9865</v>
      </c>
      <c r="K25" s="42">
        <f t="shared" si="2"/>
        <v>9860</v>
      </c>
      <c r="L25" s="44">
        <v>9870</v>
      </c>
      <c r="M25" s="43">
        <v>9880</v>
      </c>
      <c r="N25" s="42">
        <f t="shared" si="3"/>
        <v>9875</v>
      </c>
      <c r="O25" s="44">
        <v>9870</v>
      </c>
      <c r="P25" s="43">
        <v>9880</v>
      </c>
      <c r="Q25" s="42">
        <f t="shared" si="4"/>
        <v>9875</v>
      </c>
      <c r="R25" s="50">
        <v>9982</v>
      </c>
      <c r="S25" s="49">
        <v>1.2955000000000001</v>
      </c>
      <c r="T25" s="49">
        <v>1.0825</v>
      </c>
      <c r="U25" s="48">
        <v>149.97</v>
      </c>
      <c r="V25" s="41">
        <v>7705.13</v>
      </c>
      <c r="W25" s="41">
        <v>7728.71</v>
      </c>
      <c r="X25" s="47">
        <f t="shared" si="5"/>
        <v>9221.2471131639722</v>
      </c>
      <c r="Y25" s="46">
        <v>1.2952999999999999</v>
      </c>
    </row>
    <row r="26" spans="2:25" x14ac:dyDescent="0.2">
      <c r="B26" s="45">
        <v>45742</v>
      </c>
      <c r="C26" s="44">
        <v>9883</v>
      </c>
      <c r="D26" s="43">
        <v>9884</v>
      </c>
      <c r="E26" s="42">
        <f t="shared" si="0"/>
        <v>9883.5</v>
      </c>
      <c r="F26" s="44">
        <v>9908</v>
      </c>
      <c r="G26" s="43">
        <v>9909</v>
      </c>
      <c r="H26" s="42">
        <f t="shared" si="1"/>
        <v>9908.5</v>
      </c>
      <c r="I26" s="44">
        <v>9745</v>
      </c>
      <c r="J26" s="43">
        <v>9755</v>
      </c>
      <c r="K26" s="42">
        <f t="shared" si="2"/>
        <v>9750</v>
      </c>
      <c r="L26" s="44">
        <v>9730</v>
      </c>
      <c r="M26" s="43">
        <v>9740</v>
      </c>
      <c r="N26" s="42">
        <f t="shared" si="3"/>
        <v>9735</v>
      </c>
      <c r="O26" s="44">
        <v>9720</v>
      </c>
      <c r="P26" s="43">
        <v>9730</v>
      </c>
      <c r="Q26" s="42">
        <f t="shared" si="4"/>
        <v>9725</v>
      </c>
      <c r="R26" s="50">
        <v>9884</v>
      </c>
      <c r="S26" s="49">
        <v>1.2894000000000001</v>
      </c>
      <c r="T26" s="49">
        <v>1.0785</v>
      </c>
      <c r="U26" s="48">
        <v>150.4</v>
      </c>
      <c r="V26" s="41">
        <v>7665.58</v>
      </c>
      <c r="W26" s="41">
        <v>7685.57</v>
      </c>
      <c r="X26" s="47">
        <f t="shared" si="5"/>
        <v>9164.580435790449</v>
      </c>
      <c r="Y26" s="46">
        <v>1.2892999999999999</v>
      </c>
    </row>
    <row r="27" spans="2:25" x14ac:dyDescent="0.2">
      <c r="B27" s="45">
        <v>45743</v>
      </c>
      <c r="C27" s="44">
        <v>9786.5</v>
      </c>
      <c r="D27" s="43">
        <v>9787</v>
      </c>
      <c r="E27" s="42">
        <f t="shared" si="0"/>
        <v>9786.75</v>
      </c>
      <c r="F27" s="44">
        <v>9846</v>
      </c>
      <c r="G27" s="43">
        <v>9847</v>
      </c>
      <c r="H27" s="42">
        <f t="shared" si="1"/>
        <v>9846.5</v>
      </c>
      <c r="I27" s="44">
        <v>9810</v>
      </c>
      <c r="J27" s="43">
        <v>9820</v>
      </c>
      <c r="K27" s="42">
        <f t="shared" si="2"/>
        <v>9815</v>
      </c>
      <c r="L27" s="44">
        <v>9815</v>
      </c>
      <c r="M27" s="43">
        <v>9825</v>
      </c>
      <c r="N27" s="42">
        <f t="shared" si="3"/>
        <v>9820</v>
      </c>
      <c r="O27" s="44">
        <v>9805</v>
      </c>
      <c r="P27" s="43">
        <v>9815</v>
      </c>
      <c r="Q27" s="42">
        <f t="shared" si="4"/>
        <v>9810</v>
      </c>
      <c r="R27" s="50">
        <v>9787</v>
      </c>
      <c r="S27" s="49">
        <v>1.2946</v>
      </c>
      <c r="T27" s="49">
        <v>1.0788</v>
      </c>
      <c r="U27" s="48">
        <v>150.74</v>
      </c>
      <c r="V27" s="41">
        <v>7559.86</v>
      </c>
      <c r="W27" s="41">
        <v>7606.8</v>
      </c>
      <c r="X27" s="47">
        <f t="shared" si="5"/>
        <v>9072.1171672228411</v>
      </c>
      <c r="Y27" s="46">
        <v>1.2945</v>
      </c>
    </row>
    <row r="28" spans="2:25" x14ac:dyDescent="0.2">
      <c r="B28" s="45">
        <v>45744</v>
      </c>
      <c r="C28" s="44">
        <v>9794</v>
      </c>
      <c r="D28" s="43">
        <v>9795</v>
      </c>
      <c r="E28" s="42">
        <f t="shared" si="0"/>
        <v>9794.5</v>
      </c>
      <c r="F28" s="44">
        <v>9833</v>
      </c>
      <c r="G28" s="43">
        <v>9834</v>
      </c>
      <c r="H28" s="42">
        <f t="shared" si="1"/>
        <v>9833.5</v>
      </c>
      <c r="I28" s="44">
        <v>9800</v>
      </c>
      <c r="J28" s="43">
        <v>9810</v>
      </c>
      <c r="K28" s="42">
        <f t="shared" si="2"/>
        <v>9805</v>
      </c>
      <c r="L28" s="44">
        <v>9810</v>
      </c>
      <c r="M28" s="43">
        <v>9820</v>
      </c>
      <c r="N28" s="42">
        <f t="shared" si="3"/>
        <v>9815</v>
      </c>
      <c r="O28" s="44">
        <v>9810</v>
      </c>
      <c r="P28" s="43">
        <v>9820</v>
      </c>
      <c r="Q28" s="42">
        <f t="shared" si="4"/>
        <v>9815</v>
      </c>
      <c r="R28" s="50">
        <v>9795</v>
      </c>
      <c r="S28" s="49">
        <v>1.2944</v>
      </c>
      <c r="T28" s="49">
        <v>1.0789</v>
      </c>
      <c r="U28" s="48">
        <v>150.63999999999999</v>
      </c>
      <c r="V28" s="41">
        <v>7567.21</v>
      </c>
      <c r="W28" s="41">
        <v>7597.93</v>
      </c>
      <c r="X28" s="47">
        <f t="shared" si="5"/>
        <v>9078.6912596162765</v>
      </c>
      <c r="Y28" s="46">
        <v>1.2943</v>
      </c>
    </row>
    <row r="29" spans="2:25" x14ac:dyDescent="0.2">
      <c r="B29" s="45">
        <v>45747</v>
      </c>
      <c r="C29" s="44">
        <v>9672.5</v>
      </c>
      <c r="D29" s="43">
        <v>9673</v>
      </c>
      <c r="E29" s="42">
        <f t="shared" si="0"/>
        <v>9672.75</v>
      </c>
      <c r="F29" s="44">
        <v>9720</v>
      </c>
      <c r="G29" s="43">
        <v>9721</v>
      </c>
      <c r="H29" s="42">
        <f t="shared" si="1"/>
        <v>9720.5</v>
      </c>
      <c r="I29" s="44">
        <v>9700</v>
      </c>
      <c r="J29" s="43">
        <v>9710</v>
      </c>
      <c r="K29" s="42">
        <f t="shared" si="2"/>
        <v>9705</v>
      </c>
      <c r="L29" s="44">
        <v>9710</v>
      </c>
      <c r="M29" s="43">
        <v>9720</v>
      </c>
      <c r="N29" s="42">
        <f t="shared" si="3"/>
        <v>9715</v>
      </c>
      <c r="O29" s="44">
        <v>9750</v>
      </c>
      <c r="P29" s="43">
        <v>9760</v>
      </c>
      <c r="Q29" s="42">
        <f t="shared" si="4"/>
        <v>9755</v>
      </c>
      <c r="R29" s="50">
        <v>9673</v>
      </c>
      <c r="S29" s="49">
        <v>1.2952999999999999</v>
      </c>
      <c r="T29" s="49">
        <v>1.0820000000000001</v>
      </c>
      <c r="U29" s="48">
        <v>149.38</v>
      </c>
      <c r="V29" s="41">
        <v>7467.77</v>
      </c>
      <c r="W29" s="41">
        <v>7505.4</v>
      </c>
      <c r="X29" s="47">
        <f t="shared" si="5"/>
        <v>8939.92606284658</v>
      </c>
      <c r="Y29" s="46">
        <v>1.2951999999999999</v>
      </c>
    </row>
    <row r="30" spans="2:25" x14ac:dyDescent="0.2">
      <c r="B30" s="40" t="s">
        <v>11</v>
      </c>
      <c r="C30" s="39">
        <f>ROUND(AVERAGE(C9:C29),2)</f>
        <v>9730.1200000000008</v>
      </c>
      <c r="D30" s="38">
        <f>ROUND(AVERAGE(D9:D29),2)</f>
        <v>9731.07</v>
      </c>
      <c r="E30" s="37">
        <f>ROUND(AVERAGE(C30:D30),2)</f>
        <v>9730.6</v>
      </c>
      <c r="F30" s="39">
        <f>ROUND(AVERAGE(F9:F29),2)</f>
        <v>9760.6</v>
      </c>
      <c r="G30" s="38">
        <f>ROUND(AVERAGE(G9:G29),2)</f>
        <v>9762.5</v>
      </c>
      <c r="H30" s="37">
        <f>ROUND(AVERAGE(F30:G30),2)</f>
        <v>9761.5499999999993</v>
      </c>
      <c r="I30" s="39">
        <f>ROUND(AVERAGE(I9:I29),2)</f>
        <v>9708.33</v>
      </c>
      <c r="J30" s="38">
        <f>ROUND(AVERAGE(J9:J29),2)</f>
        <v>9718.33</v>
      </c>
      <c r="K30" s="37">
        <f>ROUND(AVERAGE(I30:J30),2)</f>
        <v>9713.33</v>
      </c>
      <c r="L30" s="39">
        <f>ROUND(AVERAGE(L9:L29),2)</f>
        <v>9747.6200000000008</v>
      </c>
      <c r="M30" s="38">
        <f>ROUND(AVERAGE(M9:M29),2)</f>
        <v>9757.6200000000008</v>
      </c>
      <c r="N30" s="37">
        <f>ROUND(AVERAGE(L30:M30),2)</f>
        <v>9752.6200000000008</v>
      </c>
      <c r="O30" s="39">
        <f>ROUND(AVERAGE(O9:O29),2)</f>
        <v>9763.57</v>
      </c>
      <c r="P30" s="38">
        <f>ROUND(AVERAGE(P9:P29),2)</f>
        <v>9773.57</v>
      </c>
      <c r="Q30" s="37">
        <f>ROUND(AVERAGE(O30:P30),2)</f>
        <v>9768.57</v>
      </c>
      <c r="R30" s="36">
        <f>ROUND(AVERAGE(R9:R29),2)</f>
        <v>9731.07</v>
      </c>
      <c r="S30" s="35">
        <f>ROUND(AVERAGE(S9:S29),4)</f>
        <v>1.2912999999999999</v>
      </c>
      <c r="T30" s="34">
        <f>ROUND(AVERAGE(T9:T29),4)</f>
        <v>1.0808</v>
      </c>
      <c r="U30" s="167">
        <f>ROUND(AVERAGE(U9:U29),2)</f>
        <v>149.13</v>
      </c>
      <c r="V30" s="33">
        <f>AVERAGE(V9:V29)</f>
        <v>7535.486666666664</v>
      </c>
      <c r="W30" s="33">
        <f>AVERAGE(W9:W29)</f>
        <v>7560.8428571428567</v>
      </c>
      <c r="X30" s="33">
        <f>AVERAGE(X9:X29)</f>
        <v>9003.5002118755983</v>
      </c>
      <c r="Y30" s="32">
        <f>AVERAGE(Y9:Y29)</f>
        <v>1.2911285714285716</v>
      </c>
    </row>
    <row r="31" spans="2:25" x14ac:dyDescent="0.2">
      <c r="B31" s="31" t="s">
        <v>12</v>
      </c>
      <c r="C31" s="30">
        <f t="shared" ref="C31:Y31" si="6">MAX(C9:C29)</f>
        <v>9980</v>
      </c>
      <c r="D31" s="29">
        <f t="shared" si="6"/>
        <v>9982</v>
      </c>
      <c r="E31" s="28">
        <f t="shared" si="6"/>
        <v>9981</v>
      </c>
      <c r="F31" s="30">
        <f t="shared" si="6"/>
        <v>10027</v>
      </c>
      <c r="G31" s="29">
        <f t="shared" si="6"/>
        <v>10028</v>
      </c>
      <c r="H31" s="28">
        <f t="shared" si="6"/>
        <v>10027.5</v>
      </c>
      <c r="I31" s="30">
        <f t="shared" si="6"/>
        <v>9870</v>
      </c>
      <c r="J31" s="29">
        <f t="shared" si="6"/>
        <v>9880</v>
      </c>
      <c r="K31" s="28">
        <f t="shared" si="6"/>
        <v>9875</v>
      </c>
      <c r="L31" s="30">
        <f t="shared" si="6"/>
        <v>9910</v>
      </c>
      <c r="M31" s="29">
        <f t="shared" si="6"/>
        <v>9920</v>
      </c>
      <c r="N31" s="28">
        <f t="shared" si="6"/>
        <v>9915</v>
      </c>
      <c r="O31" s="30">
        <f t="shared" si="6"/>
        <v>9930</v>
      </c>
      <c r="P31" s="29">
        <f t="shared" si="6"/>
        <v>9940</v>
      </c>
      <c r="Q31" s="28">
        <f t="shared" si="6"/>
        <v>9935</v>
      </c>
      <c r="R31" s="27">
        <f t="shared" si="6"/>
        <v>9982</v>
      </c>
      <c r="S31" s="26">
        <f t="shared" si="6"/>
        <v>1.2971999999999999</v>
      </c>
      <c r="T31" s="25">
        <f t="shared" si="6"/>
        <v>1.0919000000000001</v>
      </c>
      <c r="U31" s="24">
        <f t="shared" si="6"/>
        <v>151.24</v>
      </c>
      <c r="V31" s="23">
        <f t="shared" si="6"/>
        <v>7708.59</v>
      </c>
      <c r="W31" s="23">
        <f t="shared" si="6"/>
        <v>7748.42</v>
      </c>
      <c r="X31" s="23">
        <f t="shared" si="6"/>
        <v>9221.2471131639722</v>
      </c>
      <c r="Y31" s="22">
        <f t="shared" si="6"/>
        <v>1.2970999999999999</v>
      </c>
    </row>
    <row r="32" spans="2:25" ht="13.5" thickBot="1" x14ac:dyDescent="0.25">
      <c r="B32" s="21" t="s">
        <v>13</v>
      </c>
      <c r="C32" s="20">
        <f t="shared" ref="C32:Y32" si="7">MIN(C9:C29)</f>
        <v>9360</v>
      </c>
      <c r="D32" s="19">
        <f t="shared" si="7"/>
        <v>9360.5</v>
      </c>
      <c r="E32" s="18">
        <f t="shared" si="7"/>
        <v>9360.25</v>
      </c>
      <c r="F32" s="20">
        <f t="shared" si="7"/>
        <v>9387</v>
      </c>
      <c r="G32" s="19">
        <f t="shared" si="7"/>
        <v>9389</v>
      </c>
      <c r="H32" s="18">
        <f t="shared" si="7"/>
        <v>9388</v>
      </c>
      <c r="I32" s="20">
        <f t="shared" si="7"/>
        <v>9510</v>
      </c>
      <c r="J32" s="19">
        <f t="shared" si="7"/>
        <v>9520</v>
      </c>
      <c r="K32" s="18">
        <f t="shared" si="7"/>
        <v>9515</v>
      </c>
      <c r="L32" s="20">
        <f t="shared" si="7"/>
        <v>9570</v>
      </c>
      <c r="M32" s="19">
        <f t="shared" si="7"/>
        <v>9580</v>
      </c>
      <c r="N32" s="18">
        <f t="shared" si="7"/>
        <v>9575</v>
      </c>
      <c r="O32" s="20">
        <f t="shared" si="7"/>
        <v>9585</v>
      </c>
      <c r="P32" s="19">
        <f t="shared" si="7"/>
        <v>9595</v>
      </c>
      <c r="Q32" s="18">
        <f t="shared" si="7"/>
        <v>9590</v>
      </c>
      <c r="R32" s="17">
        <f t="shared" si="7"/>
        <v>9360.5</v>
      </c>
      <c r="S32" s="16">
        <f t="shared" si="7"/>
        <v>1.2687999999999999</v>
      </c>
      <c r="T32" s="15">
        <f t="shared" si="7"/>
        <v>1.0470999999999999</v>
      </c>
      <c r="U32" s="14">
        <f t="shared" si="7"/>
        <v>147.02000000000001</v>
      </c>
      <c r="V32" s="13">
        <f t="shared" si="7"/>
        <v>7370.36</v>
      </c>
      <c r="W32" s="13">
        <f t="shared" si="7"/>
        <v>7377.98</v>
      </c>
      <c r="X32" s="13">
        <f t="shared" si="7"/>
        <v>8803.9468830689784</v>
      </c>
      <c r="Y32" s="12">
        <f t="shared" si="7"/>
        <v>1.2685999999999999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4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45747</v>
      </c>
      <c r="D5" s="71"/>
      <c r="F5" s="72">
        <v>45747</v>
      </c>
      <c r="G5" s="71"/>
      <c r="I5" s="72">
        <v>45747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45719</v>
      </c>
      <c r="D8" s="65"/>
      <c r="F8" s="66">
        <f t="shared" ref="F8:F28" si="0">C8</f>
        <v>45719</v>
      </c>
      <c r="G8" s="65"/>
      <c r="I8" s="66">
        <f t="shared" ref="I8:I28" si="1">C8</f>
        <v>45719</v>
      </c>
      <c r="J8" s="65"/>
    </row>
    <row r="9" spans="2:10" x14ac:dyDescent="0.2">
      <c r="C9" s="66">
        <v>45720</v>
      </c>
      <c r="D9" s="65"/>
      <c r="F9" s="66">
        <f t="shared" si="0"/>
        <v>45720</v>
      </c>
      <c r="G9" s="65"/>
      <c r="I9" s="66">
        <f t="shared" si="1"/>
        <v>45720</v>
      </c>
      <c r="J9" s="65"/>
    </row>
    <row r="10" spans="2:10" x14ac:dyDescent="0.2">
      <c r="C10" s="66">
        <v>45721</v>
      </c>
      <c r="D10" s="65"/>
      <c r="F10" s="66">
        <f t="shared" si="0"/>
        <v>45721</v>
      </c>
      <c r="G10" s="65"/>
      <c r="I10" s="66">
        <f t="shared" si="1"/>
        <v>45721</v>
      </c>
      <c r="J10" s="65"/>
    </row>
    <row r="11" spans="2:10" x14ac:dyDescent="0.2">
      <c r="C11" s="66">
        <v>45722</v>
      </c>
      <c r="D11" s="65"/>
      <c r="F11" s="66">
        <f t="shared" si="0"/>
        <v>45722</v>
      </c>
      <c r="G11" s="65"/>
      <c r="I11" s="66">
        <f t="shared" si="1"/>
        <v>45722</v>
      </c>
      <c r="J11" s="65"/>
    </row>
    <row r="12" spans="2:10" x14ac:dyDescent="0.2">
      <c r="C12" s="66">
        <v>45723</v>
      </c>
      <c r="D12" s="65"/>
      <c r="F12" s="66">
        <f t="shared" si="0"/>
        <v>45723</v>
      </c>
      <c r="G12" s="65"/>
      <c r="I12" s="66">
        <f t="shared" si="1"/>
        <v>45723</v>
      </c>
      <c r="J12" s="65"/>
    </row>
    <row r="13" spans="2:10" x14ac:dyDescent="0.2">
      <c r="C13" s="66">
        <v>45726</v>
      </c>
      <c r="D13" s="65"/>
      <c r="F13" s="66">
        <f t="shared" si="0"/>
        <v>45726</v>
      </c>
      <c r="G13" s="65"/>
      <c r="I13" s="66">
        <f t="shared" si="1"/>
        <v>45726</v>
      </c>
      <c r="J13" s="65"/>
    </row>
    <row r="14" spans="2:10" x14ac:dyDescent="0.2">
      <c r="C14" s="66">
        <v>45727</v>
      </c>
      <c r="D14" s="65"/>
      <c r="F14" s="66">
        <f t="shared" si="0"/>
        <v>45727</v>
      </c>
      <c r="G14" s="65"/>
      <c r="I14" s="66">
        <f t="shared" si="1"/>
        <v>45727</v>
      </c>
      <c r="J14" s="65"/>
    </row>
    <row r="15" spans="2:10" x14ac:dyDescent="0.2">
      <c r="C15" s="66">
        <v>45728</v>
      </c>
      <c r="D15" s="65"/>
      <c r="F15" s="66">
        <f t="shared" si="0"/>
        <v>45728</v>
      </c>
      <c r="G15" s="65"/>
      <c r="I15" s="66">
        <f t="shared" si="1"/>
        <v>45728</v>
      </c>
      <c r="J15" s="65"/>
    </row>
    <row r="16" spans="2:10" x14ac:dyDescent="0.2">
      <c r="C16" s="66">
        <v>45729</v>
      </c>
      <c r="D16" s="65"/>
      <c r="F16" s="66">
        <f t="shared" si="0"/>
        <v>45729</v>
      </c>
      <c r="G16" s="65"/>
      <c r="I16" s="66">
        <f t="shared" si="1"/>
        <v>45729</v>
      </c>
      <c r="J16" s="65"/>
    </row>
    <row r="17" spans="3:10" x14ac:dyDescent="0.2">
      <c r="C17" s="66">
        <v>45730</v>
      </c>
      <c r="D17" s="65"/>
      <c r="F17" s="66">
        <f t="shared" si="0"/>
        <v>45730</v>
      </c>
      <c r="G17" s="65"/>
      <c r="I17" s="66">
        <f t="shared" si="1"/>
        <v>45730</v>
      </c>
      <c r="J17" s="65"/>
    </row>
    <row r="18" spans="3:10" x14ac:dyDescent="0.2">
      <c r="C18" s="66">
        <v>45733</v>
      </c>
      <c r="D18" s="65"/>
      <c r="F18" s="66">
        <f t="shared" si="0"/>
        <v>45733</v>
      </c>
      <c r="G18" s="65"/>
      <c r="I18" s="66">
        <f t="shared" si="1"/>
        <v>45733</v>
      </c>
      <c r="J18" s="65"/>
    </row>
    <row r="19" spans="3:10" x14ac:dyDescent="0.2">
      <c r="C19" s="66">
        <v>45734</v>
      </c>
      <c r="D19" s="65"/>
      <c r="F19" s="66">
        <f t="shared" si="0"/>
        <v>45734</v>
      </c>
      <c r="G19" s="65"/>
      <c r="I19" s="66">
        <f t="shared" si="1"/>
        <v>45734</v>
      </c>
      <c r="J19" s="65"/>
    </row>
    <row r="20" spans="3:10" x14ac:dyDescent="0.2">
      <c r="C20" s="66">
        <v>45735</v>
      </c>
      <c r="D20" s="65"/>
      <c r="F20" s="66">
        <f t="shared" si="0"/>
        <v>45735</v>
      </c>
      <c r="G20" s="65"/>
      <c r="I20" s="66">
        <f t="shared" si="1"/>
        <v>45735</v>
      </c>
      <c r="J20" s="65"/>
    </row>
    <row r="21" spans="3:10" x14ac:dyDescent="0.2">
      <c r="C21" s="66">
        <v>45736</v>
      </c>
      <c r="D21" s="65"/>
      <c r="F21" s="66">
        <f t="shared" si="0"/>
        <v>45736</v>
      </c>
      <c r="G21" s="65"/>
      <c r="I21" s="66">
        <f t="shared" si="1"/>
        <v>45736</v>
      </c>
      <c r="J21" s="65"/>
    </row>
    <row r="22" spans="3:10" x14ac:dyDescent="0.2">
      <c r="C22" s="66">
        <v>45737</v>
      </c>
      <c r="D22" s="65"/>
      <c r="F22" s="66">
        <f t="shared" si="0"/>
        <v>45737</v>
      </c>
      <c r="G22" s="65"/>
      <c r="I22" s="66">
        <f t="shared" si="1"/>
        <v>45737</v>
      </c>
      <c r="J22" s="65"/>
    </row>
    <row r="23" spans="3:10" x14ac:dyDescent="0.2">
      <c r="C23" s="66">
        <v>45740</v>
      </c>
      <c r="D23" s="65"/>
      <c r="F23" s="66">
        <f t="shared" si="0"/>
        <v>45740</v>
      </c>
      <c r="G23" s="65"/>
      <c r="I23" s="66">
        <f t="shared" si="1"/>
        <v>45740</v>
      </c>
      <c r="J23" s="65"/>
    </row>
    <row r="24" spans="3:10" x14ac:dyDescent="0.2">
      <c r="C24" s="66">
        <v>45741</v>
      </c>
      <c r="D24" s="65"/>
      <c r="F24" s="66">
        <f t="shared" si="0"/>
        <v>45741</v>
      </c>
      <c r="G24" s="65"/>
      <c r="I24" s="66">
        <f t="shared" si="1"/>
        <v>45741</v>
      </c>
      <c r="J24" s="65"/>
    </row>
    <row r="25" spans="3:10" x14ac:dyDescent="0.2">
      <c r="C25" s="66">
        <v>45742</v>
      </c>
      <c r="D25" s="65"/>
      <c r="F25" s="66">
        <f t="shared" si="0"/>
        <v>45742</v>
      </c>
      <c r="G25" s="65"/>
      <c r="I25" s="66">
        <f t="shared" si="1"/>
        <v>45742</v>
      </c>
      <c r="J25" s="65"/>
    </row>
    <row r="26" spans="3:10" x14ac:dyDescent="0.2">
      <c r="C26" s="66">
        <v>45743</v>
      </c>
      <c r="D26" s="65"/>
      <c r="F26" s="66">
        <f t="shared" si="0"/>
        <v>45743</v>
      </c>
      <c r="G26" s="65"/>
      <c r="I26" s="66">
        <f t="shared" si="1"/>
        <v>45743</v>
      </c>
      <c r="J26" s="65"/>
    </row>
    <row r="27" spans="3:10" x14ac:dyDescent="0.2">
      <c r="C27" s="66">
        <v>45744</v>
      </c>
      <c r="D27" s="65"/>
      <c r="F27" s="66">
        <f t="shared" si="0"/>
        <v>45744</v>
      </c>
      <c r="G27" s="65"/>
      <c r="I27" s="66">
        <f t="shared" si="1"/>
        <v>45744</v>
      </c>
      <c r="J27" s="65"/>
    </row>
    <row r="28" spans="3:10" ht="13.5" thickBot="1" x14ac:dyDescent="0.25">
      <c r="C28" s="66">
        <v>45747</v>
      </c>
      <c r="D28" s="65"/>
      <c r="F28" s="66">
        <f t="shared" si="0"/>
        <v>45747</v>
      </c>
      <c r="G28" s="65"/>
      <c r="I28" s="66">
        <f t="shared" si="1"/>
        <v>45747</v>
      </c>
      <c r="J28" s="65"/>
    </row>
    <row r="29" spans="3:10" x14ac:dyDescent="0.2">
      <c r="C29" s="64" t="s">
        <v>11</v>
      </c>
      <c r="D29" s="63" t="e">
        <f>ROUND(AVERAGE(D8:D28),2)</f>
        <v>#DIV/0!</v>
      </c>
      <c r="F29" s="64" t="s">
        <v>11</v>
      </c>
      <c r="G29" s="63" t="e">
        <f>ROUND(AVERAGE(G8:G28),2)</f>
        <v>#DIV/0!</v>
      </c>
      <c r="I29" s="64" t="s">
        <v>11</v>
      </c>
      <c r="J29" s="63" t="e">
        <f>ROUND(AVERAGE(J8:J28),2)</f>
        <v>#DIV/0!</v>
      </c>
    </row>
    <row r="30" spans="3:10" x14ac:dyDescent="0.2">
      <c r="C30" s="62" t="s">
        <v>12</v>
      </c>
      <c r="D30" s="61">
        <f>MAX(D8:D28)</f>
        <v>0</v>
      </c>
      <c r="F30" s="62" t="s">
        <v>12</v>
      </c>
      <c r="G30" s="61">
        <f>MAX(G8:G28)</f>
        <v>0</v>
      </c>
      <c r="I30" s="62" t="s">
        <v>12</v>
      </c>
      <c r="J30" s="61">
        <f>MAX(J8:J28)</f>
        <v>0</v>
      </c>
    </row>
    <row r="31" spans="3:10" x14ac:dyDescent="0.2">
      <c r="C31" s="60" t="s">
        <v>13</v>
      </c>
      <c r="D31" s="59">
        <f>MIN(D8:D28)</f>
        <v>0</v>
      </c>
      <c r="F31" s="60" t="s">
        <v>13</v>
      </c>
      <c r="G31" s="59">
        <f>MIN(G8:G28)</f>
        <v>0</v>
      </c>
      <c r="I31" s="60" t="s">
        <v>13</v>
      </c>
      <c r="J31" s="59">
        <f>MIN(J8:J28)</f>
        <v>0</v>
      </c>
    </row>
    <row r="34" spans="2:2" x14ac:dyDescent="0.2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 t="e">
        <f>ABR!D29</f>
        <v>#DIV/0!</v>
      </c>
      <c r="D11" s="149" t="e">
        <f>ABR!G29</f>
        <v>#DIV/0!</v>
      </c>
      <c r="E11" s="149" t="e">
        <f>ABR!J29</f>
        <v>#DIV/0!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1.2912999999999999</v>
      </c>
    </row>
    <row r="18" spans="2:9" x14ac:dyDescent="0.2">
      <c r="B18" s="145" t="s">
        <v>43</v>
      </c>
      <c r="C18" s="144">
        <f>'Averages Inc. Euro Eq'!F67</f>
        <v>149.13</v>
      </c>
    </row>
    <row r="19" spans="2:9" x14ac:dyDescent="0.2">
      <c r="B19" s="145" t="s">
        <v>41</v>
      </c>
      <c r="C19" s="143">
        <f>'Averages Inc. Euro Eq'!F68</f>
        <v>1.0808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2656.33</v>
      </c>
      <c r="D13" s="108">
        <v>2521.52</v>
      </c>
      <c r="E13" s="108">
        <v>9730.1200000000008</v>
      </c>
      <c r="F13" s="108">
        <v>2032.48</v>
      </c>
      <c r="G13" s="108">
        <v>16044.05</v>
      </c>
      <c r="H13" s="108">
        <v>33998.81</v>
      </c>
      <c r="I13" s="108">
        <v>2886.88</v>
      </c>
      <c r="J13" s="108">
        <v>2390</v>
      </c>
      <c r="K13" s="108">
        <v>0.5</v>
      </c>
      <c r="L13" s="108">
        <v>30559.759999999998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2657.21</v>
      </c>
      <c r="D15" s="108">
        <v>2531.52</v>
      </c>
      <c r="E15" s="108">
        <v>9731.07</v>
      </c>
      <c r="F15" s="108">
        <v>2033.71</v>
      </c>
      <c r="G15" s="108">
        <v>16054.52</v>
      </c>
      <c r="H15" s="108">
        <v>34026.19</v>
      </c>
      <c r="I15" s="108">
        <v>2887.83</v>
      </c>
      <c r="J15" s="108">
        <v>2400</v>
      </c>
      <c r="K15" s="108">
        <v>1</v>
      </c>
      <c r="L15" s="108">
        <v>31059.759999999998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2656.77</v>
      </c>
      <c r="D17" s="108">
        <v>2526.52</v>
      </c>
      <c r="E17" s="108">
        <v>9730.6</v>
      </c>
      <c r="F17" s="108">
        <v>2033.1</v>
      </c>
      <c r="G17" s="108">
        <v>16049.29</v>
      </c>
      <c r="H17" s="108">
        <v>34012.5</v>
      </c>
      <c r="I17" s="108">
        <v>2887.36</v>
      </c>
      <c r="J17" s="108">
        <v>2395</v>
      </c>
      <c r="K17" s="108">
        <v>0.75</v>
      </c>
      <c r="L17" s="108">
        <v>30809.759999999998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2648</v>
      </c>
      <c r="D19" s="108">
        <v>2484.1</v>
      </c>
      <c r="E19" s="108">
        <v>9760.6</v>
      </c>
      <c r="F19" s="108">
        <v>2050.9299999999998</v>
      </c>
      <c r="G19" s="108">
        <v>16267.14</v>
      </c>
      <c r="H19" s="108">
        <v>34048.33</v>
      </c>
      <c r="I19" s="108">
        <v>2912.4</v>
      </c>
      <c r="J19" s="108">
        <v>2390</v>
      </c>
      <c r="K19" s="108">
        <v>0.5</v>
      </c>
      <c r="L19" s="108">
        <v>30846.19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2649.07</v>
      </c>
      <c r="D21" s="108">
        <v>2494.1</v>
      </c>
      <c r="E21" s="108">
        <v>9762.5</v>
      </c>
      <c r="F21" s="108">
        <v>2051.98</v>
      </c>
      <c r="G21" s="108">
        <v>16281.43</v>
      </c>
      <c r="H21" s="108">
        <v>34080.480000000003</v>
      </c>
      <c r="I21" s="108">
        <v>2913.57</v>
      </c>
      <c r="J21" s="108">
        <v>2400</v>
      </c>
      <c r="K21" s="108">
        <v>1</v>
      </c>
      <c r="L21" s="108">
        <v>31346.19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2648.54</v>
      </c>
      <c r="D23" s="108">
        <v>2489.1</v>
      </c>
      <c r="E23" s="108">
        <v>9761.5499999999993</v>
      </c>
      <c r="F23" s="108">
        <v>2051.4499999999998</v>
      </c>
      <c r="G23" s="108">
        <v>16274.29</v>
      </c>
      <c r="H23" s="108">
        <v>34064.400000000001</v>
      </c>
      <c r="I23" s="108">
        <v>2912.99</v>
      </c>
      <c r="J23" s="108">
        <v>2395</v>
      </c>
      <c r="K23" s="108">
        <v>0.75</v>
      </c>
      <c r="L23" s="108">
        <v>31096.19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2675.67</v>
      </c>
      <c r="D25" s="108">
        <v>2485</v>
      </c>
      <c r="E25" s="108">
        <v>9708.33</v>
      </c>
      <c r="F25" s="108">
        <v>2115.0500000000002</v>
      </c>
      <c r="G25" s="108">
        <v>17420.240000000002</v>
      </c>
      <c r="H25" s="108"/>
      <c r="I25" s="108">
        <v>2909.29</v>
      </c>
      <c r="J25" s="108">
        <v>2390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2680.67</v>
      </c>
      <c r="D27" s="108">
        <v>2495</v>
      </c>
      <c r="E27" s="108">
        <v>9718.33</v>
      </c>
      <c r="F27" s="108">
        <v>2120.0500000000002</v>
      </c>
      <c r="G27" s="108">
        <v>17470.240000000002</v>
      </c>
      <c r="H27" s="108"/>
      <c r="I27" s="108">
        <v>2914.29</v>
      </c>
      <c r="J27" s="108">
        <v>2400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2678.17</v>
      </c>
      <c r="D29" s="108">
        <v>2490</v>
      </c>
      <c r="E29" s="108">
        <v>9713.33</v>
      </c>
      <c r="F29" s="108">
        <v>2117.5500000000002</v>
      </c>
      <c r="G29" s="108">
        <v>17445.240000000002</v>
      </c>
      <c r="H29" s="108"/>
      <c r="I29" s="108">
        <v>2911.79</v>
      </c>
      <c r="J29" s="108">
        <v>2395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2689.43</v>
      </c>
      <c r="D31" s="108"/>
      <c r="E31" s="108">
        <v>9747.6200000000008</v>
      </c>
      <c r="F31" s="108">
        <v>2136.4299999999998</v>
      </c>
      <c r="G31" s="108">
        <v>18138.099999999999</v>
      </c>
      <c r="H31" s="108"/>
      <c r="I31" s="108">
        <v>2840.29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2694.43</v>
      </c>
      <c r="D33" s="108"/>
      <c r="E33" s="108">
        <v>9757.6200000000008</v>
      </c>
      <c r="F33" s="108">
        <v>2141.4299999999998</v>
      </c>
      <c r="G33" s="108">
        <v>18188.099999999999</v>
      </c>
      <c r="H33" s="108"/>
      <c r="I33" s="108">
        <v>2845.29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2691.93</v>
      </c>
      <c r="D35" s="108"/>
      <c r="E35" s="108">
        <v>9752.6200000000008</v>
      </c>
      <c r="F35" s="108">
        <v>2138.9299999999998</v>
      </c>
      <c r="G35" s="108">
        <v>18163.099999999999</v>
      </c>
      <c r="H35" s="108"/>
      <c r="I35" s="108">
        <v>2842.79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2706.14</v>
      </c>
      <c r="D37" s="108"/>
      <c r="E37" s="108">
        <v>9763.57</v>
      </c>
      <c r="F37" s="108">
        <v>2155.71</v>
      </c>
      <c r="G37" s="108">
        <v>18844.52</v>
      </c>
      <c r="H37" s="108"/>
      <c r="I37" s="108">
        <v>2840.29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2711.14</v>
      </c>
      <c r="D39" s="108"/>
      <c r="E39" s="108">
        <v>9773.57</v>
      </c>
      <c r="F39" s="108">
        <v>2160.71</v>
      </c>
      <c r="G39" s="108">
        <v>18894.52</v>
      </c>
      <c r="H39" s="108"/>
      <c r="I39" s="108">
        <v>2845.29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2708.64</v>
      </c>
      <c r="D41" s="108"/>
      <c r="E41" s="108">
        <v>9768.57</v>
      </c>
      <c r="F41" s="108">
        <v>2158.21</v>
      </c>
      <c r="G41" s="108">
        <v>18869.52</v>
      </c>
      <c r="H41" s="108"/>
      <c r="I41" s="108">
        <v>2842.79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33725.24</v>
      </c>
      <c r="I43" s="108"/>
      <c r="J43" s="108"/>
      <c r="K43" s="108">
        <v>0.5</v>
      </c>
      <c r="L43" s="108">
        <v>32408.1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33775.24</v>
      </c>
      <c r="I45" s="108"/>
      <c r="J45" s="108"/>
      <c r="K45" s="108">
        <v>1</v>
      </c>
      <c r="L45" s="108">
        <v>33408.1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33750.239999999998</v>
      </c>
      <c r="I47" s="105"/>
      <c r="J47" s="105"/>
      <c r="K47" s="105">
        <v>0.75</v>
      </c>
      <c r="L47" s="105">
        <v>32908.1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2458.61</v>
      </c>
    </row>
    <row r="55" spans="2:5" x14ac:dyDescent="0.2">
      <c r="B55" s="96" t="s">
        <v>56</v>
      </c>
      <c r="C55" s="97">
        <v>2342.08</v>
      </c>
    </row>
    <row r="56" spans="2:5" x14ac:dyDescent="0.2">
      <c r="B56" s="96" t="s">
        <v>55</v>
      </c>
      <c r="C56" s="97">
        <v>9003.5</v>
      </c>
    </row>
    <row r="57" spans="2:5" x14ac:dyDescent="0.2">
      <c r="B57" s="96" t="s">
        <v>54</v>
      </c>
      <c r="C57" s="97">
        <v>1881.67</v>
      </c>
    </row>
    <row r="58" spans="2:5" x14ac:dyDescent="0.2">
      <c r="B58" s="96" t="s">
        <v>53</v>
      </c>
      <c r="C58" s="97">
        <v>14854.2</v>
      </c>
    </row>
    <row r="59" spans="2:5" x14ac:dyDescent="0.2">
      <c r="B59" s="96" t="s">
        <v>52</v>
      </c>
      <c r="C59" s="97">
        <v>31477.97</v>
      </c>
    </row>
    <row r="60" spans="2:5" x14ac:dyDescent="0.2">
      <c r="B60" s="96" t="s">
        <v>51</v>
      </c>
      <c r="C60" s="97">
        <v>2671.93</v>
      </c>
    </row>
    <row r="61" spans="2:5" x14ac:dyDescent="0.2">
      <c r="B61" s="94" t="s">
        <v>50</v>
      </c>
      <c r="C61" s="93">
        <v>2220.8200000000002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7535.49</v>
      </c>
      <c r="E65" s="92" t="s">
        <v>46</v>
      </c>
    </row>
    <row r="66" spans="2:9" x14ac:dyDescent="0.2">
      <c r="B66" s="2" t="s">
        <v>45</v>
      </c>
      <c r="D66" s="89">
        <v>7560.84</v>
      </c>
      <c r="E66" s="91" t="s">
        <v>10</v>
      </c>
      <c r="F66" s="87">
        <v>1.2912999999999999</v>
      </c>
    </row>
    <row r="67" spans="2:9" x14ac:dyDescent="0.2">
      <c r="B67" s="2" t="s">
        <v>44</v>
      </c>
      <c r="D67" s="89">
        <v>1574.88</v>
      </c>
      <c r="E67" s="91" t="s">
        <v>43</v>
      </c>
      <c r="F67" s="90">
        <v>149.13</v>
      </c>
    </row>
    <row r="68" spans="2:9" x14ac:dyDescent="0.2">
      <c r="B68" s="2" t="s">
        <v>42</v>
      </c>
      <c r="D68" s="89">
        <v>1589.25</v>
      </c>
      <c r="E68" s="88" t="s">
        <v>41</v>
      </c>
      <c r="F68" s="87">
        <v>1.0808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P39" sqref="P3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45719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45719</v>
      </c>
      <c r="C9" s="44">
        <v>2341</v>
      </c>
      <c r="D9" s="43">
        <v>2351</v>
      </c>
      <c r="E9" s="42">
        <f t="shared" ref="E9:E29" si="0">AVERAGE(C9:D9)</f>
        <v>2346</v>
      </c>
      <c r="F9" s="44">
        <v>2285</v>
      </c>
      <c r="G9" s="43">
        <v>2295</v>
      </c>
      <c r="H9" s="42">
        <f t="shared" ref="H9:H29" si="1">AVERAGE(F9:G9)</f>
        <v>2290</v>
      </c>
      <c r="I9" s="44">
        <v>2285</v>
      </c>
      <c r="J9" s="43">
        <v>2295</v>
      </c>
      <c r="K9" s="42">
        <f t="shared" ref="K9:K29" si="2">AVERAGE(I9:J9)</f>
        <v>2290</v>
      </c>
      <c r="L9" s="50">
        <v>2351</v>
      </c>
      <c r="M9" s="49">
        <v>1.2687999999999999</v>
      </c>
      <c r="N9" s="51">
        <v>1.0470999999999999</v>
      </c>
      <c r="O9" s="48">
        <v>151.24</v>
      </c>
      <c r="P9" s="41">
        <f>D9/M9</f>
        <v>1852.9319041614124</v>
      </c>
      <c r="Q9" s="41">
        <f>G9/M9</f>
        <v>1808.7957124842371</v>
      </c>
      <c r="R9" s="47">
        <f t="shared" ref="R9:R29" si="3">L9/N9</f>
        <v>2245.2487823512561</v>
      </c>
      <c r="S9" s="46">
        <v>1.2685999999999999</v>
      </c>
    </row>
    <row r="10" spans="1:19" x14ac:dyDescent="0.2">
      <c r="B10" s="45">
        <v>45720</v>
      </c>
      <c r="C10" s="44">
        <v>2404</v>
      </c>
      <c r="D10" s="43">
        <v>2414</v>
      </c>
      <c r="E10" s="42">
        <f t="shared" si="0"/>
        <v>2409</v>
      </c>
      <c r="F10" s="44">
        <v>2350</v>
      </c>
      <c r="G10" s="43">
        <v>2360</v>
      </c>
      <c r="H10" s="42">
        <f t="shared" si="1"/>
        <v>2355</v>
      </c>
      <c r="I10" s="44">
        <v>2350</v>
      </c>
      <c r="J10" s="43">
        <v>2360</v>
      </c>
      <c r="K10" s="42">
        <f t="shared" si="2"/>
        <v>2355</v>
      </c>
      <c r="L10" s="50">
        <v>2414</v>
      </c>
      <c r="M10" s="49">
        <v>1.2746999999999999</v>
      </c>
      <c r="N10" s="49">
        <v>1.0552999999999999</v>
      </c>
      <c r="O10" s="48">
        <v>148.22999999999999</v>
      </c>
      <c r="P10" s="41">
        <f t="shared" ref="P10:P29" si="4">D10/M10</f>
        <v>1893.7789283753041</v>
      </c>
      <c r="Q10" s="41">
        <f t="shared" ref="Q10:Q29" si="5">G10/M10</f>
        <v>1851.4160194555582</v>
      </c>
      <c r="R10" s="47">
        <f t="shared" si="3"/>
        <v>2287.5011844972996</v>
      </c>
      <c r="S10" s="46">
        <v>1.2744</v>
      </c>
    </row>
    <row r="11" spans="1:19" x14ac:dyDescent="0.2">
      <c r="B11" s="45">
        <v>45721</v>
      </c>
      <c r="C11" s="44">
        <v>2451</v>
      </c>
      <c r="D11" s="43">
        <v>2461</v>
      </c>
      <c r="E11" s="42">
        <f t="shared" si="0"/>
        <v>2456</v>
      </c>
      <c r="F11" s="44">
        <v>2399</v>
      </c>
      <c r="G11" s="43">
        <v>2409</v>
      </c>
      <c r="H11" s="42">
        <f t="shared" si="1"/>
        <v>2404</v>
      </c>
      <c r="I11" s="44">
        <v>2400</v>
      </c>
      <c r="J11" s="43">
        <v>2410</v>
      </c>
      <c r="K11" s="42">
        <f t="shared" si="2"/>
        <v>2405</v>
      </c>
      <c r="L11" s="50">
        <v>2461</v>
      </c>
      <c r="M11" s="49">
        <v>1.2813000000000001</v>
      </c>
      <c r="N11" s="49">
        <v>1.0696000000000001</v>
      </c>
      <c r="O11" s="48">
        <v>149.52000000000001</v>
      </c>
      <c r="P11" s="41">
        <f t="shared" si="4"/>
        <v>1920.7055334425972</v>
      </c>
      <c r="Q11" s="41">
        <f t="shared" si="5"/>
        <v>1880.1217513462889</v>
      </c>
      <c r="R11" s="47">
        <f t="shared" si="3"/>
        <v>2300.8601346297678</v>
      </c>
      <c r="S11" s="46">
        <v>1.2810999999999999</v>
      </c>
    </row>
    <row r="12" spans="1:19" x14ac:dyDescent="0.2">
      <c r="B12" s="45">
        <v>45722</v>
      </c>
      <c r="C12" s="44">
        <v>2499</v>
      </c>
      <c r="D12" s="43">
        <v>2509</v>
      </c>
      <c r="E12" s="42">
        <f t="shared" si="0"/>
        <v>2504</v>
      </c>
      <c r="F12" s="44">
        <v>2449</v>
      </c>
      <c r="G12" s="43">
        <v>2459</v>
      </c>
      <c r="H12" s="42">
        <f t="shared" si="1"/>
        <v>2454</v>
      </c>
      <c r="I12" s="44">
        <v>2450</v>
      </c>
      <c r="J12" s="43">
        <v>2460</v>
      </c>
      <c r="K12" s="42">
        <f t="shared" si="2"/>
        <v>2455</v>
      </c>
      <c r="L12" s="50">
        <v>2509</v>
      </c>
      <c r="M12" s="49">
        <v>1.2886</v>
      </c>
      <c r="N12" s="49">
        <v>1.0801000000000001</v>
      </c>
      <c r="O12" s="48">
        <v>147.61000000000001</v>
      </c>
      <c r="P12" s="41">
        <f t="shared" si="4"/>
        <v>1947.0743442495732</v>
      </c>
      <c r="Q12" s="41">
        <f t="shared" si="5"/>
        <v>1908.2725438460345</v>
      </c>
      <c r="R12" s="47">
        <f t="shared" si="3"/>
        <v>2322.9330617535411</v>
      </c>
      <c r="S12" s="46">
        <v>1.2883</v>
      </c>
    </row>
    <row r="13" spans="1:19" x14ac:dyDescent="0.2">
      <c r="B13" s="45">
        <v>45723</v>
      </c>
      <c r="C13" s="44">
        <v>2498</v>
      </c>
      <c r="D13" s="43">
        <v>2508</v>
      </c>
      <c r="E13" s="42">
        <f t="shared" si="0"/>
        <v>2503</v>
      </c>
      <c r="F13" s="44">
        <v>2449</v>
      </c>
      <c r="G13" s="43">
        <v>2459</v>
      </c>
      <c r="H13" s="42">
        <f t="shared" si="1"/>
        <v>2454</v>
      </c>
      <c r="I13" s="44">
        <v>2450</v>
      </c>
      <c r="J13" s="43">
        <v>2460</v>
      </c>
      <c r="K13" s="42">
        <f t="shared" si="2"/>
        <v>2455</v>
      </c>
      <c r="L13" s="50">
        <v>2508</v>
      </c>
      <c r="M13" s="49">
        <v>1.2910999999999999</v>
      </c>
      <c r="N13" s="49">
        <v>1.0854999999999999</v>
      </c>
      <c r="O13" s="48">
        <v>147.75</v>
      </c>
      <c r="P13" s="41">
        <f t="shared" si="4"/>
        <v>1942.5296259003951</v>
      </c>
      <c r="Q13" s="41">
        <f t="shared" si="5"/>
        <v>1904.5774920610334</v>
      </c>
      <c r="R13" s="47">
        <f t="shared" si="3"/>
        <v>2310.4560110548136</v>
      </c>
      <c r="S13" s="46">
        <v>1.2907999999999999</v>
      </c>
    </row>
    <row r="14" spans="1:19" x14ac:dyDescent="0.2">
      <c r="B14" s="45">
        <v>45726</v>
      </c>
      <c r="C14" s="44">
        <v>2496</v>
      </c>
      <c r="D14" s="43">
        <v>2506</v>
      </c>
      <c r="E14" s="42">
        <f t="shared" si="0"/>
        <v>2501</v>
      </c>
      <c r="F14" s="44">
        <v>2449</v>
      </c>
      <c r="G14" s="43">
        <v>2459</v>
      </c>
      <c r="H14" s="42">
        <f t="shared" si="1"/>
        <v>2454</v>
      </c>
      <c r="I14" s="44">
        <v>2450</v>
      </c>
      <c r="J14" s="43">
        <v>2460</v>
      </c>
      <c r="K14" s="42">
        <f t="shared" si="2"/>
        <v>2455</v>
      </c>
      <c r="L14" s="50">
        <v>2506</v>
      </c>
      <c r="M14" s="49">
        <v>1.2932999999999999</v>
      </c>
      <c r="N14" s="49">
        <v>1.0844</v>
      </c>
      <c r="O14" s="48">
        <v>147.02000000000001</v>
      </c>
      <c r="P14" s="41">
        <f t="shared" si="4"/>
        <v>1937.6788061547979</v>
      </c>
      <c r="Q14" s="41">
        <f t="shared" si="5"/>
        <v>1901.3376633418388</v>
      </c>
      <c r="R14" s="47">
        <f t="shared" si="3"/>
        <v>2310.9553670232385</v>
      </c>
      <c r="S14" s="46">
        <v>1.2930999999999999</v>
      </c>
    </row>
    <row r="15" spans="1:19" x14ac:dyDescent="0.2">
      <c r="B15" s="45">
        <v>45727</v>
      </c>
      <c r="C15" s="44">
        <v>2544</v>
      </c>
      <c r="D15" s="43">
        <v>2554</v>
      </c>
      <c r="E15" s="42">
        <f t="shared" si="0"/>
        <v>2549</v>
      </c>
      <c r="F15" s="44">
        <v>2499</v>
      </c>
      <c r="G15" s="43">
        <v>2509</v>
      </c>
      <c r="H15" s="42">
        <f t="shared" si="1"/>
        <v>2504</v>
      </c>
      <c r="I15" s="44">
        <v>2500</v>
      </c>
      <c r="J15" s="43">
        <v>2510</v>
      </c>
      <c r="K15" s="42">
        <f t="shared" si="2"/>
        <v>2505</v>
      </c>
      <c r="L15" s="50">
        <v>2554</v>
      </c>
      <c r="M15" s="49">
        <v>1.2945</v>
      </c>
      <c r="N15" s="49">
        <v>1.0919000000000001</v>
      </c>
      <c r="O15" s="48">
        <v>147.77000000000001</v>
      </c>
      <c r="P15" s="41">
        <f t="shared" si="4"/>
        <v>1972.9625337968328</v>
      </c>
      <c r="Q15" s="41">
        <f t="shared" si="5"/>
        <v>1938.2000772499034</v>
      </c>
      <c r="R15" s="47">
        <f t="shared" si="3"/>
        <v>2339.0420368165583</v>
      </c>
      <c r="S15" s="46">
        <v>1.2943</v>
      </c>
    </row>
    <row r="16" spans="1:19" x14ac:dyDescent="0.2">
      <c r="B16" s="45">
        <v>45728</v>
      </c>
      <c r="C16" s="44">
        <v>2542</v>
      </c>
      <c r="D16" s="43">
        <v>2552</v>
      </c>
      <c r="E16" s="42">
        <f t="shared" si="0"/>
        <v>2547</v>
      </c>
      <c r="F16" s="44">
        <v>2499</v>
      </c>
      <c r="G16" s="43">
        <v>2509</v>
      </c>
      <c r="H16" s="42">
        <f t="shared" si="1"/>
        <v>2504</v>
      </c>
      <c r="I16" s="44">
        <v>2500</v>
      </c>
      <c r="J16" s="43">
        <v>2510</v>
      </c>
      <c r="K16" s="42">
        <f t="shared" si="2"/>
        <v>2505</v>
      </c>
      <c r="L16" s="50">
        <v>2552</v>
      </c>
      <c r="M16" s="49">
        <v>1.2943</v>
      </c>
      <c r="N16" s="49">
        <v>1.0879000000000001</v>
      </c>
      <c r="O16" s="48">
        <v>149.13</v>
      </c>
      <c r="P16" s="41">
        <f t="shared" si="4"/>
        <v>1971.7221664220042</v>
      </c>
      <c r="Q16" s="41">
        <f t="shared" si="5"/>
        <v>1938.499575059878</v>
      </c>
      <c r="R16" s="47">
        <f t="shared" si="3"/>
        <v>2345.8038422649138</v>
      </c>
      <c r="S16" s="46">
        <v>1.2941</v>
      </c>
    </row>
    <row r="17" spans="2:19" x14ac:dyDescent="0.2">
      <c r="B17" s="45">
        <v>45729</v>
      </c>
      <c r="C17" s="44">
        <v>2541</v>
      </c>
      <c r="D17" s="43">
        <v>2551</v>
      </c>
      <c r="E17" s="42">
        <f t="shared" si="0"/>
        <v>2546</v>
      </c>
      <c r="F17" s="44">
        <v>2499</v>
      </c>
      <c r="G17" s="43">
        <v>2509</v>
      </c>
      <c r="H17" s="42">
        <f t="shared" si="1"/>
        <v>2504</v>
      </c>
      <c r="I17" s="44">
        <v>2500</v>
      </c>
      <c r="J17" s="43">
        <v>2510</v>
      </c>
      <c r="K17" s="42">
        <f t="shared" si="2"/>
        <v>2505</v>
      </c>
      <c r="L17" s="50">
        <v>2551</v>
      </c>
      <c r="M17" s="49">
        <v>1.2932999999999999</v>
      </c>
      <c r="N17" s="49">
        <v>1.0834999999999999</v>
      </c>
      <c r="O17" s="48">
        <v>148.21</v>
      </c>
      <c r="P17" s="41">
        <f t="shared" si="4"/>
        <v>1972.4735173586951</v>
      </c>
      <c r="Q17" s="41">
        <f t="shared" si="5"/>
        <v>1939.9984535683911</v>
      </c>
      <c r="R17" s="47">
        <f t="shared" si="3"/>
        <v>2354.4070143054919</v>
      </c>
      <c r="S17" s="46">
        <v>1.2930999999999999</v>
      </c>
    </row>
    <row r="18" spans="2:19" x14ac:dyDescent="0.2">
      <c r="B18" s="45">
        <v>45730</v>
      </c>
      <c r="C18" s="44">
        <v>2539</v>
      </c>
      <c r="D18" s="43">
        <v>2549</v>
      </c>
      <c r="E18" s="42">
        <f t="shared" si="0"/>
        <v>2544</v>
      </c>
      <c r="F18" s="44">
        <v>2499</v>
      </c>
      <c r="G18" s="43">
        <v>2509</v>
      </c>
      <c r="H18" s="42">
        <f t="shared" si="1"/>
        <v>2504</v>
      </c>
      <c r="I18" s="44">
        <v>2500</v>
      </c>
      <c r="J18" s="43">
        <v>2510</v>
      </c>
      <c r="K18" s="42">
        <f t="shared" si="2"/>
        <v>2505</v>
      </c>
      <c r="L18" s="50">
        <v>2549</v>
      </c>
      <c r="M18" s="49">
        <v>1.2942</v>
      </c>
      <c r="N18" s="49">
        <v>1.0894999999999999</v>
      </c>
      <c r="O18" s="48">
        <v>148.66</v>
      </c>
      <c r="P18" s="41">
        <f t="shared" si="4"/>
        <v>1969.5564827692783</v>
      </c>
      <c r="Q18" s="41">
        <f t="shared" si="5"/>
        <v>1938.6493586771751</v>
      </c>
      <c r="R18" s="47">
        <f t="shared" si="3"/>
        <v>2339.6053235429099</v>
      </c>
      <c r="S18" s="46">
        <v>1.294</v>
      </c>
    </row>
    <row r="19" spans="2:19" x14ac:dyDescent="0.2">
      <c r="B19" s="45">
        <v>45733</v>
      </c>
      <c r="C19" s="44">
        <v>2537</v>
      </c>
      <c r="D19" s="43">
        <v>2547</v>
      </c>
      <c r="E19" s="42">
        <f t="shared" si="0"/>
        <v>2542</v>
      </c>
      <c r="F19" s="44">
        <v>2499</v>
      </c>
      <c r="G19" s="43">
        <v>2509</v>
      </c>
      <c r="H19" s="42">
        <f t="shared" si="1"/>
        <v>2504</v>
      </c>
      <c r="I19" s="44">
        <v>2500</v>
      </c>
      <c r="J19" s="43">
        <v>2510</v>
      </c>
      <c r="K19" s="42">
        <f t="shared" si="2"/>
        <v>2505</v>
      </c>
      <c r="L19" s="50">
        <v>2547</v>
      </c>
      <c r="M19" s="49">
        <v>1.2971999999999999</v>
      </c>
      <c r="N19" s="49">
        <v>1.0901000000000001</v>
      </c>
      <c r="O19" s="48">
        <v>148.83000000000001</v>
      </c>
      <c r="P19" s="41">
        <f t="shared" si="4"/>
        <v>1963.4597594819613</v>
      </c>
      <c r="Q19" s="41">
        <f t="shared" si="5"/>
        <v>1934.1658957755167</v>
      </c>
      <c r="R19" s="47">
        <f t="shared" si="3"/>
        <v>2336.4828914778459</v>
      </c>
      <c r="S19" s="46">
        <v>1.2970999999999999</v>
      </c>
    </row>
    <row r="20" spans="2:19" x14ac:dyDescent="0.2">
      <c r="B20" s="45">
        <v>45734</v>
      </c>
      <c r="C20" s="44">
        <v>2535</v>
      </c>
      <c r="D20" s="43">
        <v>2545</v>
      </c>
      <c r="E20" s="42">
        <f t="shared" si="0"/>
        <v>2540</v>
      </c>
      <c r="F20" s="44">
        <v>2499</v>
      </c>
      <c r="G20" s="43">
        <v>2509</v>
      </c>
      <c r="H20" s="42">
        <f t="shared" si="1"/>
        <v>2504</v>
      </c>
      <c r="I20" s="44">
        <v>2500</v>
      </c>
      <c r="J20" s="43">
        <v>2510</v>
      </c>
      <c r="K20" s="42">
        <f t="shared" si="2"/>
        <v>2505</v>
      </c>
      <c r="L20" s="50">
        <v>2545</v>
      </c>
      <c r="M20" s="49">
        <v>1.2969999999999999</v>
      </c>
      <c r="N20" s="49">
        <v>1.0911999999999999</v>
      </c>
      <c r="O20" s="48">
        <v>149.85</v>
      </c>
      <c r="P20" s="41">
        <f t="shared" si="4"/>
        <v>1962.2205088666153</v>
      </c>
      <c r="Q20" s="41">
        <f t="shared" si="5"/>
        <v>1934.4641480339246</v>
      </c>
      <c r="R20" s="47">
        <f t="shared" si="3"/>
        <v>2332.2947214076248</v>
      </c>
      <c r="S20" s="46">
        <v>1.2968999999999999</v>
      </c>
    </row>
    <row r="21" spans="2:19" x14ac:dyDescent="0.2">
      <c r="B21" s="45">
        <v>45735</v>
      </c>
      <c r="C21" s="44">
        <v>2533</v>
      </c>
      <c r="D21" s="43">
        <v>2543</v>
      </c>
      <c r="E21" s="42">
        <f t="shared" si="0"/>
        <v>2538</v>
      </c>
      <c r="F21" s="44">
        <v>2499</v>
      </c>
      <c r="G21" s="43">
        <v>2509</v>
      </c>
      <c r="H21" s="42">
        <f t="shared" si="1"/>
        <v>2504</v>
      </c>
      <c r="I21" s="44">
        <v>2500</v>
      </c>
      <c r="J21" s="43">
        <v>2510</v>
      </c>
      <c r="K21" s="42">
        <f t="shared" si="2"/>
        <v>2505</v>
      </c>
      <c r="L21" s="50">
        <v>2543</v>
      </c>
      <c r="M21" s="49">
        <v>1.2967</v>
      </c>
      <c r="N21" s="49">
        <v>1.0902000000000001</v>
      </c>
      <c r="O21" s="48">
        <v>149.80000000000001</v>
      </c>
      <c r="P21" s="41">
        <f t="shared" si="4"/>
        <v>1961.1321045731472</v>
      </c>
      <c r="Q21" s="41">
        <f t="shared" si="5"/>
        <v>1934.9116989280483</v>
      </c>
      <c r="R21" s="47">
        <f t="shared" si="3"/>
        <v>2332.5995230232984</v>
      </c>
      <c r="S21" s="46">
        <v>1.2966</v>
      </c>
    </row>
    <row r="22" spans="2:19" x14ac:dyDescent="0.2">
      <c r="B22" s="45">
        <v>45736</v>
      </c>
      <c r="C22" s="44">
        <v>2531</v>
      </c>
      <c r="D22" s="43">
        <v>2541</v>
      </c>
      <c r="E22" s="42">
        <f t="shared" si="0"/>
        <v>2536</v>
      </c>
      <c r="F22" s="44">
        <v>2499</v>
      </c>
      <c r="G22" s="43">
        <v>2509</v>
      </c>
      <c r="H22" s="42">
        <f t="shared" si="1"/>
        <v>2504</v>
      </c>
      <c r="I22" s="44">
        <v>2500</v>
      </c>
      <c r="J22" s="43">
        <v>2510</v>
      </c>
      <c r="K22" s="42">
        <f t="shared" si="2"/>
        <v>2505</v>
      </c>
      <c r="L22" s="50">
        <v>2541</v>
      </c>
      <c r="M22" s="49">
        <v>1.2951999999999999</v>
      </c>
      <c r="N22" s="49">
        <v>1.0833999999999999</v>
      </c>
      <c r="O22" s="48">
        <v>148.56</v>
      </c>
      <c r="P22" s="41">
        <f t="shared" si="4"/>
        <v>1961.8591723285981</v>
      </c>
      <c r="Q22" s="41">
        <f t="shared" si="5"/>
        <v>1937.1525633106858</v>
      </c>
      <c r="R22" s="47">
        <f t="shared" si="3"/>
        <v>2345.3941295920254</v>
      </c>
      <c r="S22" s="46">
        <v>1.2949999999999999</v>
      </c>
    </row>
    <row r="23" spans="2:19" x14ac:dyDescent="0.2">
      <c r="B23" s="45">
        <v>45737</v>
      </c>
      <c r="C23" s="44">
        <v>2529</v>
      </c>
      <c r="D23" s="43">
        <v>2539</v>
      </c>
      <c r="E23" s="42">
        <f t="shared" si="0"/>
        <v>2534</v>
      </c>
      <c r="F23" s="44">
        <v>2499</v>
      </c>
      <c r="G23" s="43">
        <v>2509</v>
      </c>
      <c r="H23" s="42">
        <f t="shared" si="1"/>
        <v>2504</v>
      </c>
      <c r="I23" s="44">
        <v>2500</v>
      </c>
      <c r="J23" s="43">
        <v>2510</v>
      </c>
      <c r="K23" s="42">
        <f t="shared" si="2"/>
        <v>2505</v>
      </c>
      <c r="L23" s="50">
        <v>2539</v>
      </c>
      <c r="M23" s="49">
        <v>1.2937000000000001</v>
      </c>
      <c r="N23" s="49">
        <v>1.0832999999999999</v>
      </c>
      <c r="O23" s="48">
        <v>148.66999999999999</v>
      </c>
      <c r="P23" s="41">
        <f t="shared" si="4"/>
        <v>1962.5879261034243</v>
      </c>
      <c r="Q23" s="41">
        <f t="shared" si="5"/>
        <v>1939.3986241014145</v>
      </c>
      <c r="R23" s="47">
        <f t="shared" si="3"/>
        <v>2343.764423520724</v>
      </c>
      <c r="S23" s="46">
        <v>1.2935000000000001</v>
      </c>
    </row>
    <row r="24" spans="2:19" x14ac:dyDescent="0.2">
      <c r="B24" s="45">
        <v>45740</v>
      </c>
      <c r="C24" s="44">
        <v>2577</v>
      </c>
      <c r="D24" s="43">
        <v>2587</v>
      </c>
      <c r="E24" s="42">
        <f t="shared" si="0"/>
        <v>2582</v>
      </c>
      <c r="F24" s="44">
        <v>2549</v>
      </c>
      <c r="G24" s="43">
        <v>2559</v>
      </c>
      <c r="H24" s="42">
        <f t="shared" si="1"/>
        <v>2554</v>
      </c>
      <c r="I24" s="44">
        <v>2550</v>
      </c>
      <c r="J24" s="43">
        <v>2560</v>
      </c>
      <c r="K24" s="42">
        <f t="shared" si="2"/>
        <v>2555</v>
      </c>
      <c r="L24" s="50">
        <v>2587</v>
      </c>
      <c r="M24" s="49">
        <v>1.2944</v>
      </c>
      <c r="N24" s="49">
        <v>1.083</v>
      </c>
      <c r="O24" s="48">
        <v>149.82</v>
      </c>
      <c r="P24" s="41">
        <f t="shared" si="4"/>
        <v>1998.6093943139679</v>
      </c>
      <c r="Q24" s="41">
        <f t="shared" si="5"/>
        <v>1976.9777503090236</v>
      </c>
      <c r="R24" s="47">
        <f t="shared" si="3"/>
        <v>2388.7349953831949</v>
      </c>
      <c r="S24" s="46">
        <v>1.2942</v>
      </c>
    </row>
    <row r="25" spans="2:19" x14ac:dyDescent="0.2">
      <c r="B25" s="45">
        <v>45741</v>
      </c>
      <c r="C25" s="44">
        <v>2575</v>
      </c>
      <c r="D25" s="43">
        <v>2585</v>
      </c>
      <c r="E25" s="42">
        <f t="shared" si="0"/>
        <v>2580</v>
      </c>
      <c r="F25" s="44">
        <v>2549</v>
      </c>
      <c r="G25" s="43">
        <v>2559</v>
      </c>
      <c r="H25" s="42">
        <f t="shared" si="1"/>
        <v>2554</v>
      </c>
      <c r="I25" s="44">
        <v>2550</v>
      </c>
      <c r="J25" s="43">
        <v>2560</v>
      </c>
      <c r="K25" s="42">
        <f t="shared" si="2"/>
        <v>2555</v>
      </c>
      <c r="L25" s="50">
        <v>2585</v>
      </c>
      <c r="M25" s="49">
        <v>1.2955000000000001</v>
      </c>
      <c r="N25" s="49">
        <v>1.0825</v>
      </c>
      <c r="O25" s="48">
        <v>149.97</v>
      </c>
      <c r="P25" s="41">
        <f t="shared" si="4"/>
        <v>1995.3685835584715</v>
      </c>
      <c r="Q25" s="41">
        <f t="shared" si="5"/>
        <v>1975.2991123118486</v>
      </c>
      <c r="R25" s="47">
        <f t="shared" si="3"/>
        <v>2387.9907621247112</v>
      </c>
      <c r="S25" s="46">
        <v>1.2952999999999999</v>
      </c>
    </row>
    <row r="26" spans="2:19" x14ac:dyDescent="0.2">
      <c r="B26" s="45">
        <v>45742</v>
      </c>
      <c r="C26" s="44">
        <v>2573</v>
      </c>
      <c r="D26" s="43">
        <v>2583</v>
      </c>
      <c r="E26" s="42">
        <f t="shared" si="0"/>
        <v>2578</v>
      </c>
      <c r="F26" s="44">
        <v>2549</v>
      </c>
      <c r="G26" s="43">
        <v>2559</v>
      </c>
      <c r="H26" s="42">
        <f t="shared" si="1"/>
        <v>2554</v>
      </c>
      <c r="I26" s="44">
        <v>2550</v>
      </c>
      <c r="J26" s="43">
        <v>2560</v>
      </c>
      <c r="K26" s="42">
        <f t="shared" si="2"/>
        <v>2555</v>
      </c>
      <c r="L26" s="50">
        <v>2583</v>
      </c>
      <c r="M26" s="49">
        <v>1.2894000000000001</v>
      </c>
      <c r="N26" s="49">
        <v>1.0785</v>
      </c>
      <c r="O26" s="48">
        <v>150.4</v>
      </c>
      <c r="P26" s="41">
        <f t="shared" si="4"/>
        <v>2003.257328990228</v>
      </c>
      <c r="Q26" s="41">
        <f t="shared" si="5"/>
        <v>1984.6440204746393</v>
      </c>
      <c r="R26" s="47">
        <f t="shared" si="3"/>
        <v>2394.9930458970794</v>
      </c>
      <c r="S26" s="46">
        <v>1.2892999999999999</v>
      </c>
    </row>
    <row r="27" spans="2:19" x14ac:dyDescent="0.2">
      <c r="B27" s="45">
        <v>45743</v>
      </c>
      <c r="C27" s="44">
        <v>2571</v>
      </c>
      <c r="D27" s="43">
        <v>2581</v>
      </c>
      <c r="E27" s="42">
        <f t="shared" si="0"/>
        <v>2576</v>
      </c>
      <c r="F27" s="44">
        <v>2549</v>
      </c>
      <c r="G27" s="43">
        <v>2559</v>
      </c>
      <c r="H27" s="42">
        <f t="shared" si="1"/>
        <v>2554</v>
      </c>
      <c r="I27" s="44">
        <v>2550</v>
      </c>
      <c r="J27" s="43">
        <v>2560</v>
      </c>
      <c r="K27" s="42">
        <f t="shared" si="2"/>
        <v>2555</v>
      </c>
      <c r="L27" s="50">
        <v>2581</v>
      </c>
      <c r="M27" s="49">
        <v>1.2946</v>
      </c>
      <c r="N27" s="49">
        <v>1.0788</v>
      </c>
      <c r="O27" s="48">
        <v>150.74</v>
      </c>
      <c r="P27" s="41">
        <f t="shared" si="4"/>
        <v>1993.6659972192183</v>
      </c>
      <c r="Q27" s="41">
        <f t="shared" si="5"/>
        <v>1976.672331221999</v>
      </c>
      <c r="R27" s="47">
        <f t="shared" si="3"/>
        <v>2392.4731182795699</v>
      </c>
      <c r="S27" s="46">
        <v>1.2945</v>
      </c>
    </row>
    <row r="28" spans="2:19" x14ac:dyDescent="0.2">
      <c r="B28" s="45">
        <v>45744</v>
      </c>
      <c r="C28" s="44">
        <v>2569</v>
      </c>
      <c r="D28" s="43">
        <v>2579</v>
      </c>
      <c r="E28" s="42">
        <f t="shared" si="0"/>
        <v>2574</v>
      </c>
      <c r="F28" s="44">
        <v>2549</v>
      </c>
      <c r="G28" s="43">
        <v>2559</v>
      </c>
      <c r="H28" s="42">
        <f t="shared" si="1"/>
        <v>2554</v>
      </c>
      <c r="I28" s="44">
        <v>2550</v>
      </c>
      <c r="J28" s="43">
        <v>2560</v>
      </c>
      <c r="K28" s="42">
        <f t="shared" si="2"/>
        <v>2555</v>
      </c>
      <c r="L28" s="50">
        <v>2579</v>
      </c>
      <c r="M28" s="49">
        <v>1.2944</v>
      </c>
      <c r="N28" s="49">
        <v>1.0789</v>
      </c>
      <c r="O28" s="48">
        <v>150.63999999999999</v>
      </c>
      <c r="P28" s="41">
        <f t="shared" si="4"/>
        <v>1992.4289245982695</v>
      </c>
      <c r="Q28" s="41">
        <f t="shared" si="5"/>
        <v>1976.9777503090236</v>
      </c>
      <c r="R28" s="47">
        <f t="shared" si="3"/>
        <v>2390.3976272129021</v>
      </c>
      <c r="S28" s="46">
        <v>1.2943</v>
      </c>
    </row>
    <row r="29" spans="2:19" ht="13.5" thickBot="1" x14ac:dyDescent="0.25">
      <c r="B29" s="45">
        <v>45747</v>
      </c>
      <c r="C29" s="44">
        <v>2567</v>
      </c>
      <c r="D29" s="43">
        <v>2577</v>
      </c>
      <c r="E29" s="42">
        <f t="shared" si="0"/>
        <v>2572</v>
      </c>
      <c r="F29" s="44">
        <v>2549</v>
      </c>
      <c r="G29" s="43">
        <v>2559</v>
      </c>
      <c r="H29" s="42">
        <f t="shared" si="1"/>
        <v>2554</v>
      </c>
      <c r="I29" s="44">
        <v>2550</v>
      </c>
      <c r="J29" s="43">
        <v>2560</v>
      </c>
      <c r="K29" s="42">
        <f t="shared" si="2"/>
        <v>2555</v>
      </c>
      <c r="L29" s="50">
        <v>2577</v>
      </c>
      <c r="M29" s="49">
        <v>1.2952999999999999</v>
      </c>
      <c r="N29" s="49">
        <v>1.0820000000000001</v>
      </c>
      <c r="O29" s="48">
        <v>149.38</v>
      </c>
      <c r="P29" s="41">
        <f t="shared" si="4"/>
        <v>1989.5005018142517</v>
      </c>
      <c r="Q29" s="41">
        <f t="shared" si="5"/>
        <v>1975.6041071566433</v>
      </c>
      <c r="R29" s="47">
        <f t="shared" si="3"/>
        <v>2381.7005545286506</v>
      </c>
      <c r="S29" s="46">
        <v>1.2951999999999999</v>
      </c>
    </row>
    <row r="30" spans="2:19" x14ac:dyDescent="0.2">
      <c r="B30" s="40" t="s">
        <v>11</v>
      </c>
      <c r="C30" s="39">
        <f>ROUND(AVERAGE(C9:C29),2)</f>
        <v>2521.52</v>
      </c>
      <c r="D30" s="38">
        <f>ROUND(AVERAGE(D9:D29),2)</f>
        <v>2531.52</v>
      </c>
      <c r="E30" s="37">
        <f>ROUND(AVERAGE(C30:D30),2)</f>
        <v>2526.52</v>
      </c>
      <c r="F30" s="39">
        <f>ROUND(AVERAGE(F9:F29),2)</f>
        <v>2484.1</v>
      </c>
      <c r="G30" s="38">
        <f>ROUND(AVERAGE(G9:G29),2)</f>
        <v>2494.1</v>
      </c>
      <c r="H30" s="37">
        <f>ROUND(AVERAGE(F30:G30),2)</f>
        <v>2489.1</v>
      </c>
      <c r="I30" s="39">
        <f>ROUND(AVERAGE(I9:I29),2)</f>
        <v>2485</v>
      </c>
      <c r="J30" s="38">
        <f>ROUND(AVERAGE(J9:J29),2)</f>
        <v>2495</v>
      </c>
      <c r="K30" s="37">
        <f>ROUND(AVERAGE(I30:J30),2)</f>
        <v>2490</v>
      </c>
      <c r="L30" s="36">
        <f>ROUND(AVERAGE(L9:L29),2)</f>
        <v>2531.52</v>
      </c>
      <c r="M30" s="35">
        <f>ROUND(AVERAGE(M9:M29),4)</f>
        <v>1.2912999999999999</v>
      </c>
      <c r="N30" s="34">
        <f>ROUND(AVERAGE(N9:N29),4)</f>
        <v>1.0808</v>
      </c>
      <c r="O30" s="167">
        <f>ROUND(AVERAGE(O9:O29),2)</f>
        <v>149.13</v>
      </c>
      <c r="P30" s="33">
        <f>AVERAGE(P9:P29)</f>
        <v>1960.2620973561452</v>
      </c>
      <c r="Q30" s="33">
        <f>AVERAGE(Q9:Q29)</f>
        <v>1931.2446023344335</v>
      </c>
      <c r="R30" s="33">
        <f>AVERAGE(R9:R29)</f>
        <v>2342.0780262232106</v>
      </c>
      <c r="S30" s="32">
        <f>AVERAGE(S9:S29)</f>
        <v>1.2911285714285716</v>
      </c>
    </row>
    <row r="31" spans="2:19" x14ac:dyDescent="0.2">
      <c r="B31" s="31" t="s">
        <v>12</v>
      </c>
      <c r="C31" s="30">
        <f t="shared" ref="C31:S31" si="6">MAX(C9:C29)</f>
        <v>2577</v>
      </c>
      <c r="D31" s="29">
        <f t="shared" si="6"/>
        <v>2587</v>
      </c>
      <c r="E31" s="28">
        <f t="shared" si="6"/>
        <v>2582</v>
      </c>
      <c r="F31" s="30">
        <f t="shared" si="6"/>
        <v>2549</v>
      </c>
      <c r="G31" s="29">
        <f t="shared" si="6"/>
        <v>2559</v>
      </c>
      <c r="H31" s="28">
        <f t="shared" si="6"/>
        <v>2554</v>
      </c>
      <c r="I31" s="30">
        <f t="shared" si="6"/>
        <v>2550</v>
      </c>
      <c r="J31" s="29">
        <f t="shared" si="6"/>
        <v>2560</v>
      </c>
      <c r="K31" s="28">
        <f t="shared" si="6"/>
        <v>2555</v>
      </c>
      <c r="L31" s="27">
        <f t="shared" si="6"/>
        <v>2587</v>
      </c>
      <c r="M31" s="26">
        <f t="shared" si="6"/>
        <v>1.2971999999999999</v>
      </c>
      <c r="N31" s="25">
        <f t="shared" si="6"/>
        <v>1.0919000000000001</v>
      </c>
      <c r="O31" s="24">
        <f t="shared" si="6"/>
        <v>151.24</v>
      </c>
      <c r="P31" s="23">
        <f t="shared" si="6"/>
        <v>2003.257328990228</v>
      </c>
      <c r="Q31" s="23">
        <f t="shared" si="6"/>
        <v>1984.6440204746393</v>
      </c>
      <c r="R31" s="23">
        <f t="shared" si="6"/>
        <v>2394.9930458970794</v>
      </c>
      <c r="S31" s="22">
        <f t="shared" si="6"/>
        <v>1.2970999999999999</v>
      </c>
    </row>
    <row r="32" spans="2:19" ht="13.5" thickBot="1" x14ac:dyDescent="0.25">
      <c r="B32" s="21" t="s">
        <v>13</v>
      </c>
      <c r="C32" s="20">
        <f t="shared" ref="C32:S32" si="7">MIN(C9:C29)</f>
        <v>2341</v>
      </c>
      <c r="D32" s="19">
        <f t="shared" si="7"/>
        <v>2351</v>
      </c>
      <c r="E32" s="18">
        <f t="shared" si="7"/>
        <v>2346</v>
      </c>
      <c r="F32" s="20">
        <f t="shared" si="7"/>
        <v>2285</v>
      </c>
      <c r="G32" s="19">
        <f t="shared" si="7"/>
        <v>2295</v>
      </c>
      <c r="H32" s="18">
        <f t="shared" si="7"/>
        <v>2290</v>
      </c>
      <c r="I32" s="20">
        <f t="shared" si="7"/>
        <v>2285</v>
      </c>
      <c r="J32" s="19">
        <f t="shared" si="7"/>
        <v>2295</v>
      </c>
      <c r="K32" s="18">
        <f t="shared" si="7"/>
        <v>2290</v>
      </c>
      <c r="L32" s="17">
        <f t="shared" si="7"/>
        <v>2351</v>
      </c>
      <c r="M32" s="16">
        <f t="shared" si="7"/>
        <v>1.2687999999999999</v>
      </c>
      <c r="N32" s="15">
        <f t="shared" si="7"/>
        <v>1.0470999999999999</v>
      </c>
      <c r="O32" s="14">
        <f t="shared" si="7"/>
        <v>147.02000000000001</v>
      </c>
      <c r="P32" s="13">
        <f t="shared" si="7"/>
        <v>1852.9319041614124</v>
      </c>
      <c r="Q32" s="13">
        <f t="shared" si="7"/>
        <v>1808.7957124842371</v>
      </c>
      <c r="R32" s="13">
        <f t="shared" si="7"/>
        <v>2245.2487823512561</v>
      </c>
      <c r="S32" s="12">
        <f t="shared" si="7"/>
        <v>1.2685999999999999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Q9" sqref="Q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45719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45719</v>
      </c>
      <c r="C9" s="44">
        <v>2390</v>
      </c>
      <c r="D9" s="43">
        <v>2400</v>
      </c>
      <c r="E9" s="42">
        <f t="shared" ref="E9:E29" si="0">AVERAGE(C9:D9)</f>
        <v>2395</v>
      </c>
      <c r="F9" s="44">
        <v>2390</v>
      </c>
      <c r="G9" s="43">
        <v>2400</v>
      </c>
      <c r="H9" s="42">
        <f t="shared" ref="H9:H29" si="1">AVERAGE(F9:G9)</f>
        <v>2395</v>
      </c>
      <c r="I9" s="44">
        <v>2390</v>
      </c>
      <c r="J9" s="43">
        <v>2400</v>
      </c>
      <c r="K9" s="42">
        <f t="shared" ref="K9:K29" si="2">AVERAGE(I9:J9)</f>
        <v>2395</v>
      </c>
      <c r="L9" s="50">
        <v>2400</v>
      </c>
      <c r="M9" s="49">
        <v>1.2687999999999999</v>
      </c>
      <c r="N9" s="51">
        <v>1.0470999999999999</v>
      </c>
      <c r="O9" s="48">
        <v>151.24</v>
      </c>
      <c r="P9" s="41">
        <f>D9/M9</f>
        <v>1891.5510718789408</v>
      </c>
      <c r="Q9" s="41">
        <f>G9/M9</f>
        <v>1891.5510718789408</v>
      </c>
      <c r="R9" s="47">
        <f t="shared" ref="R9:R29" si="3">L9/N9</f>
        <v>2292.0446948715503</v>
      </c>
      <c r="S9" s="46">
        <v>1.2685999999999999</v>
      </c>
    </row>
    <row r="10" spans="1:19" x14ac:dyDescent="0.2">
      <c r="B10" s="45">
        <v>45720</v>
      </c>
      <c r="C10" s="44">
        <v>2390</v>
      </c>
      <c r="D10" s="43">
        <v>2400</v>
      </c>
      <c r="E10" s="42">
        <f t="shared" si="0"/>
        <v>2395</v>
      </c>
      <c r="F10" s="44">
        <v>2390</v>
      </c>
      <c r="G10" s="43">
        <v>2400</v>
      </c>
      <c r="H10" s="42">
        <f t="shared" si="1"/>
        <v>2395</v>
      </c>
      <c r="I10" s="44">
        <v>2390</v>
      </c>
      <c r="J10" s="43">
        <v>2400</v>
      </c>
      <c r="K10" s="42">
        <f t="shared" si="2"/>
        <v>2395</v>
      </c>
      <c r="L10" s="50">
        <v>2400</v>
      </c>
      <c r="M10" s="49">
        <v>1.2746999999999999</v>
      </c>
      <c r="N10" s="49">
        <v>1.0552999999999999</v>
      </c>
      <c r="O10" s="48">
        <v>148.22999999999999</v>
      </c>
      <c r="P10" s="41">
        <f t="shared" ref="P10:P29" si="4">D10/M10</f>
        <v>1882.7959519887033</v>
      </c>
      <c r="Q10" s="41">
        <f t="shared" ref="Q10:Q29" si="5">G10/M10</f>
        <v>1882.7959519887033</v>
      </c>
      <c r="R10" s="47">
        <f t="shared" si="3"/>
        <v>2274.2348147446228</v>
      </c>
      <c r="S10" s="46">
        <v>1.2744</v>
      </c>
    </row>
    <row r="11" spans="1:19" x14ac:dyDescent="0.2">
      <c r="B11" s="45">
        <v>45721</v>
      </c>
      <c r="C11" s="44">
        <v>2390</v>
      </c>
      <c r="D11" s="43">
        <v>2400</v>
      </c>
      <c r="E11" s="42">
        <f t="shared" si="0"/>
        <v>2395</v>
      </c>
      <c r="F11" s="44">
        <v>2390</v>
      </c>
      <c r="G11" s="43">
        <v>2400</v>
      </c>
      <c r="H11" s="42">
        <f t="shared" si="1"/>
        <v>2395</v>
      </c>
      <c r="I11" s="44">
        <v>2390</v>
      </c>
      <c r="J11" s="43">
        <v>2400</v>
      </c>
      <c r="K11" s="42">
        <f t="shared" si="2"/>
        <v>2395</v>
      </c>
      <c r="L11" s="50">
        <v>2400</v>
      </c>
      <c r="M11" s="49">
        <v>1.2813000000000001</v>
      </c>
      <c r="N11" s="49">
        <v>1.0696000000000001</v>
      </c>
      <c r="O11" s="48">
        <v>149.52000000000001</v>
      </c>
      <c r="P11" s="41">
        <f t="shared" si="4"/>
        <v>1873.0976352142354</v>
      </c>
      <c r="Q11" s="41">
        <f t="shared" si="5"/>
        <v>1873.0976352142354</v>
      </c>
      <c r="R11" s="47">
        <f t="shared" si="3"/>
        <v>2243.829468960359</v>
      </c>
      <c r="S11" s="46">
        <v>1.2810999999999999</v>
      </c>
    </row>
    <row r="12" spans="1:19" x14ac:dyDescent="0.2">
      <c r="B12" s="45">
        <v>45722</v>
      </c>
      <c r="C12" s="44">
        <v>2390</v>
      </c>
      <c r="D12" s="43">
        <v>2400</v>
      </c>
      <c r="E12" s="42">
        <f t="shared" si="0"/>
        <v>2395</v>
      </c>
      <c r="F12" s="44">
        <v>2390</v>
      </c>
      <c r="G12" s="43">
        <v>2400</v>
      </c>
      <c r="H12" s="42">
        <f t="shared" si="1"/>
        <v>2395</v>
      </c>
      <c r="I12" s="44">
        <v>2390</v>
      </c>
      <c r="J12" s="43">
        <v>2400</v>
      </c>
      <c r="K12" s="42">
        <f t="shared" si="2"/>
        <v>2395</v>
      </c>
      <c r="L12" s="50">
        <v>2400</v>
      </c>
      <c r="M12" s="49">
        <v>1.2886</v>
      </c>
      <c r="N12" s="49">
        <v>1.0801000000000001</v>
      </c>
      <c r="O12" s="48">
        <v>147.61000000000001</v>
      </c>
      <c r="P12" s="41">
        <f t="shared" si="4"/>
        <v>1862.4864193698588</v>
      </c>
      <c r="Q12" s="41">
        <f t="shared" si="5"/>
        <v>1862.4864193698588</v>
      </c>
      <c r="R12" s="47">
        <f t="shared" si="3"/>
        <v>2222.0164799555596</v>
      </c>
      <c r="S12" s="46">
        <v>1.2883</v>
      </c>
    </row>
    <row r="13" spans="1:19" x14ac:dyDescent="0.2">
      <c r="B13" s="45">
        <v>45723</v>
      </c>
      <c r="C13" s="44">
        <v>2390</v>
      </c>
      <c r="D13" s="43">
        <v>2400</v>
      </c>
      <c r="E13" s="42">
        <f t="shared" si="0"/>
        <v>2395</v>
      </c>
      <c r="F13" s="44">
        <v>2390</v>
      </c>
      <c r="G13" s="43">
        <v>2400</v>
      </c>
      <c r="H13" s="42">
        <f t="shared" si="1"/>
        <v>2395</v>
      </c>
      <c r="I13" s="44">
        <v>2390</v>
      </c>
      <c r="J13" s="43">
        <v>2400</v>
      </c>
      <c r="K13" s="42">
        <f t="shared" si="2"/>
        <v>2395</v>
      </c>
      <c r="L13" s="50">
        <v>2400</v>
      </c>
      <c r="M13" s="49">
        <v>1.2910999999999999</v>
      </c>
      <c r="N13" s="49">
        <v>1.0854999999999999</v>
      </c>
      <c r="O13" s="48">
        <v>147.75</v>
      </c>
      <c r="P13" s="41">
        <f t="shared" si="4"/>
        <v>1858.880024785067</v>
      </c>
      <c r="Q13" s="41">
        <f t="shared" si="5"/>
        <v>1858.880024785067</v>
      </c>
      <c r="R13" s="47">
        <f t="shared" si="3"/>
        <v>2210.9626900046064</v>
      </c>
      <c r="S13" s="46">
        <v>1.2907999999999999</v>
      </c>
    </row>
    <row r="14" spans="1:19" x14ac:dyDescent="0.2">
      <c r="B14" s="45">
        <v>45726</v>
      </c>
      <c r="C14" s="44">
        <v>2390</v>
      </c>
      <c r="D14" s="43">
        <v>2400</v>
      </c>
      <c r="E14" s="42">
        <f t="shared" si="0"/>
        <v>2395</v>
      </c>
      <c r="F14" s="44">
        <v>2390</v>
      </c>
      <c r="G14" s="43">
        <v>2400</v>
      </c>
      <c r="H14" s="42">
        <f t="shared" si="1"/>
        <v>2395</v>
      </c>
      <c r="I14" s="44">
        <v>2390</v>
      </c>
      <c r="J14" s="43">
        <v>2400</v>
      </c>
      <c r="K14" s="42">
        <f t="shared" si="2"/>
        <v>2395</v>
      </c>
      <c r="L14" s="50">
        <v>2400</v>
      </c>
      <c r="M14" s="49">
        <v>1.2932999999999999</v>
      </c>
      <c r="N14" s="49">
        <v>1.0844</v>
      </c>
      <c r="O14" s="48">
        <v>147.02000000000001</v>
      </c>
      <c r="P14" s="41">
        <f t="shared" si="4"/>
        <v>1855.7179308745071</v>
      </c>
      <c r="Q14" s="41">
        <f t="shared" si="5"/>
        <v>1855.7179308745071</v>
      </c>
      <c r="R14" s="47">
        <f t="shared" si="3"/>
        <v>2213.2054592401328</v>
      </c>
      <c r="S14" s="46">
        <v>1.2930999999999999</v>
      </c>
    </row>
    <row r="15" spans="1:19" x14ac:dyDescent="0.2">
      <c r="B15" s="45">
        <v>45727</v>
      </c>
      <c r="C15" s="44">
        <v>2390</v>
      </c>
      <c r="D15" s="43">
        <v>2400</v>
      </c>
      <c r="E15" s="42">
        <f t="shared" si="0"/>
        <v>2395</v>
      </c>
      <c r="F15" s="44">
        <v>2390</v>
      </c>
      <c r="G15" s="43">
        <v>2400</v>
      </c>
      <c r="H15" s="42">
        <f t="shared" si="1"/>
        <v>2395</v>
      </c>
      <c r="I15" s="44">
        <v>2390</v>
      </c>
      <c r="J15" s="43">
        <v>2400</v>
      </c>
      <c r="K15" s="42">
        <f t="shared" si="2"/>
        <v>2395</v>
      </c>
      <c r="L15" s="50">
        <v>2400</v>
      </c>
      <c r="M15" s="49">
        <v>1.2945</v>
      </c>
      <c r="N15" s="49">
        <v>1.0919000000000001</v>
      </c>
      <c r="O15" s="48">
        <v>147.77000000000001</v>
      </c>
      <c r="P15" s="41">
        <f t="shared" si="4"/>
        <v>1853.9976825028969</v>
      </c>
      <c r="Q15" s="41">
        <f t="shared" si="5"/>
        <v>1853.9976825028969</v>
      </c>
      <c r="R15" s="47">
        <f t="shared" si="3"/>
        <v>2198.0034801721768</v>
      </c>
      <c r="S15" s="46">
        <v>1.2943</v>
      </c>
    </row>
    <row r="16" spans="1:19" x14ac:dyDescent="0.2">
      <c r="B16" s="45">
        <v>45728</v>
      </c>
      <c r="C16" s="44">
        <v>2390</v>
      </c>
      <c r="D16" s="43">
        <v>2400</v>
      </c>
      <c r="E16" s="42">
        <f t="shared" si="0"/>
        <v>2395</v>
      </c>
      <c r="F16" s="44">
        <v>2390</v>
      </c>
      <c r="G16" s="43">
        <v>2400</v>
      </c>
      <c r="H16" s="42">
        <f t="shared" si="1"/>
        <v>2395</v>
      </c>
      <c r="I16" s="44">
        <v>2390</v>
      </c>
      <c r="J16" s="43">
        <v>2400</v>
      </c>
      <c r="K16" s="42">
        <f t="shared" si="2"/>
        <v>2395</v>
      </c>
      <c r="L16" s="50">
        <v>2400</v>
      </c>
      <c r="M16" s="49">
        <v>1.2943</v>
      </c>
      <c r="N16" s="49">
        <v>1.0879000000000001</v>
      </c>
      <c r="O16" s="48">
        <v>149.13</v>
      </c>
      <c r="P16" s="41">
        <f t="shared" si="4"/>
        <v>1854.2841690489067</v>
      </c>
      <c r="Q16" s="41">
        <f t="shared" si="5"/>
        <v>1854.2841690489067</v>
      </c>
      <c r="R16" s="47">
        <f t="shared" si="3"/>
        <v>2206.0851181174739</v>
      </c>
      <c r="S16" s="46">
        <v>1.2941</v>
      </c>
    </row>
    <row r="17" spans="2:19" x14ac:dyDescent="0.2">
      <c r="B17" s="45">
        <v>45729</v>
      </c>
      <c r="C17" s="44">
        <v>2390</v>
      </c>
      <c r="D17" s="43">
        <v>2400</v>
      </c>
      <c r="E17" s="42">
        <f t="shared" si="0"/>
        <v>2395</v>
      </c>
      <c r="F17" s="44">
        <v>2390</v>
      </c>
      <c r="G17" s="43">
        <v>2400</v>
      </c>
      <c r="H17" s="42">
        <f t="shared" si="1"/>
        <v>2395</v>
      </c>
      <c r="I17" s="44">
        <v>2390</v>
      </c>
      <c r="J17" s="43">
        <v>2400</v>
      </c>
      <c r="K17" s="42">
        <f t="shared" si="2"/>
        <v>2395</v>
      </c>
      <c r="L17" s="50">
        <v>2400</v>
      </c>
      <c r="M17" s="49">
        <v>1.2932999999999999</v>
      </c>
      <c r="N17" s="49">
        <v>1.0834999999999999</v>
      </c>
      <c r="O17" s="48">
        <v>148.21</v>
      </c>
      <c r="P17" s="41">
        <f t="shared" si="4"/>
        <v>1855.7179308745071</v>
      </c>
      <c r="Q17" s="41">
        <f t="shared" si="5"/>
        <v>1855.7179308745071</v>
      </c>
      <c r="R17" s="47">
        <f t="shared" si="3"/>
        <v>2215.0438394093217</v>
      </c>
      <c r="S17" s="46">
        <v>1.2930999999999999</v>
      </c>
    </row>
    <row r="18" spans="2:19" x14ac:dyDescent="0.2">
      <c r="B18" s="45">
        <v>45730</v>
      </c>
      <c r="C18" s="44">
        <v>2390</v>
      </c>
      <c r="D18" s="43">
        <v>2400</v>
      </c>
      <c r="E18" s="42">
        <f t="shared" si="0"/>
        <v>2395</v>
      </c>
      <c r="F18" s="44">
        <v>2390</v>
      </c>
      <c r="G18" s="43">
        <v>2400</v>
      </c>
      <c r="H18" s="42">
        <f t="shared" si="1"/>
        <v>2395</v>
      </c>
      <c r="I18" s="44">
        <v>2390</v>
      </c>
      <c r="J18" s="43">
        <v>2400</v>
      </c>
      <c r="K18" s="42">
        <f t="shared" si="2"/>
        <v>2395</v>
      </c>
      <c r="L18" s="50">
        <v>2400</v>
      </c>
      <c r="M18" s="49">
        <v>1.2942</v>
      </c>
      <c r="N18" s="49">
        <v>1.0894999999999999</v>
      </c>
      <c r="O18" s="48">
        <v>148.66</v>
      </c>
      <c r="P18" s="41">
        <f t="shared" si="4"/>
        <v>1854.4274455261937</v>
      </c>
      <c r="Q18" s="41">
        <f t="shared" si="5"/>
        <v>1854.4274455261937</v>
      </c>
      <c r="R18" s="47">
        <f t="shared" si="3"/>
        <v>2202.8453418999543</v>
      </c>
      <c r="S18" s="46">
        <v>1.294</v>
      </c>
    </row>
    <row r="19" spans="2:19" x14ac:dyDescent="0.2">
      <c r="B19" s="45">
        <v>45733</v>
      </c>
      <c r="C19" s="44">
        <v>2390</v>
      </c>
      <c r="D19" s="43">
        <v>2400</v>
      </c>
      <c r="E19" s="42">
        <f t="shared" si="0"/>
        <v>2395</v>
      </c>
      <c r="F19" s="44">
        <v>2390</v>
      </c>
      <c r="G19" s="43">
        <v>2400</v>
      </c>
      <c r="H19" s="42">
        <f t="shared" si="1"/>
        <v>2395</v>
      </c>
      <c r="I19" s="44">
        <v>2390</v>
      </c>
      <c r="J19" s="43">
        <v>2400</v>
      </c>
      <c r="K19" s="42">
        <f t="shared" si="2"/>
        <v>2395</v>
      </c>
      <c r="L19" s="50">
        <v>2400</v>
      </c>
      <c r="M19" s="49">
        <v>1.2971999999999999</v>
      </c>
      <c r="N19" s="49">
        <v>1.0901000000000001</v>
      </c>
      <c r="O19" s="48">
        <v>148.83000000000001</v>
      </c>
      <c r="P19" s="41">
        <f t="shared" si="4"/>
        <v>1850.1387604070308</v>
      </c>
      <c r="Q19" s="41">
        <f t="shared" si="5"/>
        <v>1850.1387604070308</v>
      </c>
      <c r="R19" s="47">
        <f t="shared" si="3"/>
        <v>2201.6328777176404</v>
      </c>
      <c r="S19" s="46">
        <v>1.2970999999999999</v>
      </c>
    </row>
    <row r="20" spans="2:19" x14ac:dyDescent="0.2">
      <c r="B20" s="45">
        <v>45734</v>
      </c>
      <c r="C20" s="44">
        <v>2390</v>
      </c>
      <c r="D20" s="43">
        <v>2400</v>
      </c>
      <c r="E20" s="42">
        <f t="shared" si="0"/>
        <v>2395</v>
      </c>
      <c r="F20" s="44">
        <v>2390</v>
      </c>
      <c r="G20" s="43">
        <v>2400</v>
      </c>
      <c r="H20" s="42">
        <f t="shared" si="1"/>
        <v>2395</v>
      </c>
      <c r="I20" s="44">
        <v>2390</v>
      </c>
      <c r="J20" s="43">
        <v>2400</v>
      </c>
      <c r="K20" s="42">
        <f t="shared" si="2"/>
        <v>2395</v>
      </c>
      <c r="L20" s="50">
        <v>2400</v>
      </c>
      <c r="M20" s="49">
        <v>1.2969999999999999</v>
      </c>
      <c r="N20" s="49">
        <v>1.0911999999999999</v>
      </c>
      <c r="O20" s="48">
        <v>149.85</v>
      </c>
      <c r="P20" s="41">
        <f t="shared" si="4"/>
        <v>1850.4240555127217</v>
      </c>
      <c r="Q20" s="41">
        <f t="shared" si="5"/>
        <v>1850.4240555127217</v>
      </c>
      <c r="R20" s="47">
        <f t="shared" si="3"/>
        <v>2199.4134897360705</v>
      </c>
      <c r="S20" s="46">
        <v>1.2968999999999999</v>
      </c>
    </row>
    <row r="21" spans="2:19" x14ac:dyDescent="0.2">
      <c r="B21" s="45">
        <v>45735</v>
      </c>
      <c r="C21" s="44">
        <v>2390</v>
      </c>
      <c r="D21" s="43">
        <v>2400</v>
      </c>
      <c r="E21" s="42">
        <f t="shared" si="0"/>
        <v>2395</v>
      </c>
      <c r="F21" s="44">
        <v>2390</v>
      </c>
      <c r="G21" s="43">
        <v>2400</v>
      </c>
      <c r="H21" s="42">
        <f t="shared" si="1"/>
        <v>2395</v>
      </c>
      <c r="I21" s="44">
        <v>2390</v>
      </c>
      <c r="J21" s="43">
        <v>2400</v>
      </c>
      <c r="K21" s="42">
        <f t="shared" si="2"/>
        <v>2395</v>
      </c>
      <c r="L21" s="50">
        <v>2400</v>
      </c>
      <c r="M21" s="49">
        <v>1.2967</v>
      </c>
      <c r="N21" s="49">
        <v>1.0902000000000001</v>
      </c>
      <c r="O21" s="48">
        <v>149.80000000000001</v>
      </c>
      <c r="P21" s="41">
        <f t="shared" si="4"/>
        <v>1850.8521631834658</v>
      </c>
      <c r="Q21" s="41">
        <f t="shared" si="5"/>
        <v>1850.8521631834658</v>
      </c>
      <c r="R21" s="47">
        <f t="shared" si="3"/>
        <v>2201.4309301045678</v>
      </c>
      <c r="S21" s="46">
        <v>1.2966</v>
      </c>
    </row>
    <row r="22" spans="2:19" x14ac:dyDescent="0.2">
      <c r="B22" s="45">
        <v>45736</v>
      </c>
      <c r="C22" s="44">
        <v>2390</v>
      </c>
      <c r="D22" s="43">
        <v>2400</v>
      </c>
      <c r="E22" s="42">
        <f t="shared" si="0"/>
        <v>2395</v>
      </c>
      <c r="F22" s="44">
        <v>2390</v>
      </c>
      <c r="G22" s="43">
        <v>2400</v>
      </c>
      <c r="H22" s="42">
        <f t="shared" si="1"/>
        <v>2395</v>
      </c>
      <c r="I22" s="44">
        <v>2390</v>
      </c>
      <c r="J22" s="43">
        <v>2400</v>
      </c>
      <c r="K22" s="42">
        <f t="shared" si="2"/>
        <v>2395</v>
      </c>
      <c r="L22" s="50">
        <v>2400</v>
      </c>
      <c r="M22" s="49">
        <v>1.2951999999999999</v>
      </c>
      <c r="N22" s="49">
        <v>1.0833999999999999</v>
      </c>
      <c r="O22" s="48">
        <v>148.56</v>
      </c>
      <c r="P22" s="41">
        <f t="shared" si="4"/>
        <v>1852.995676343422</v>
      </c>
      <c r="Q22" s="41">
        <f t="shared" si="5"/>
        <v>1852.995676343422</v>
      </c>
      <c r="R22" s="47">
        <f t="shared" si="3"/>
        <v>2215.2482924127748</v>
      </c>
      <c r="S22" s="46">
        <v>1.2949999999999999</v>
      </c>
    </row>
    <row r="23" spans="2:19" x14ac:dyDescent="0.2">
      <c r="B23" s="45">
        <v>45737</v>
      </c>
      <c r="C23" s="44">
        <v>2390</v>
      </c>
      <c r="D23" s="43">
        <v>2400</v>
      </c>
      <c r="E23" s="42">
        <f t="shared" si="0"/>
        <v>2395</v>
      </c>
      <c r="F23" s="44">
        <v>2390</v>
      </c>
      <c r="G23" s="43">
        <v>2400</v>
      </c>
      <c r="H23" s="42">
        <f t="shared" si="1"/>
        <v>2395</v>
      </c>
      <c r="I23" s="44">
        <v>2390</v>
      </c>
      <c r="J23" s="43">
        <v>2400</v>
      </c>
      <c r="K23" s="42">
        <f t="shared" si="2"/>
        <v>2395</v>
      </c>
      <c r="L23" s="50">
        <v>2400</v>
      </c>
      <c r="M23" s="49">
        <v>1.2937000000000001</v>
      </c>
      <c r="N23" s="49">
        <v>1.0832999999999999</v>
      </c>
      <c r="O23" s="48">
        <v>148.66999999999999</v>
      </c>
      <c r="P23" s="41">
        <f t="shared" si="4"/>
        <v>1855.1441601607792</v>
      </c>
      <c r="Q23" s="41">
        <f t="shared" si="5"/>
        <v>1855.1441601607792</v>
      </c>
      <c r="R23" s="47">
        <f t="shared" si="3"/>
        <v>2215.4527831625592</v>
      </c>
      <c r="S23" s="46">
        <v>1.2935000000000001</v>
      </c>
    </row>
    <row r="24" spans="2:19" x14ac:dyDescent="0.2">
      <c r="B24" s="45">
        <v>45740</v>
      </c>
      <c r="C24" s="44">
        <v>2390</v>
      </c>
      <c r="D24" s="43">
        <v>2400</v>
      </c>
      <c r="E24" s="42">
        <f t="shared" si="0"/>
        <v>2395</v>
      </c>
      <c r="F24" s="44">
        <v>2390</v>
      </c>
      <c r="G24" s="43">
        <v>2400</v>
      </c>
      <c r="H24" s="42">
        <f t="shared" si="1"/>
        <v>2395</v>
      </c>
      <c r="I24" s="44">
        <v>2390</v>
      </c>
      <c r="J24" s="43">
        <v>2400</v>
      </c>
      <c r="K24" s="42">
        <f t="shared" si="2"/>
        <v>2395</v>
      </c>
      <c r="L24" s="50">
        <v>2400</v>
      </c>
      <c r="M24" s="49">
        <v>1.2944</v>
      </c>
      <c r="N24" s="49">
        <v>1.083</v>
      </c>
      <c r="O24" s="48">
        <v>149.82</v>
      </c>
      <c r="P24" s="41">
        <f t="shared" si="4"/>
        <v>1854.140914709518</v>
      </c>
      <c r="Q24" s="41">
        <f t="shared" si="5"/>
        <v>1854.140914709518</v>
      </c>
      <c r="R24" s="47">
        <f t="shared" si="3"/>
        <v>2216.06648199446</v>
      </c>
      <c r="S24" s="46">
        <v>1.2942</v>
      </c>
    </row>
    <row r="25" spans="2:19" x14ac:dyDescent="0.2">
      <c r="B25" s="45">
        <v>45741</v>
      </c>
      <c r="C25" s="44">
        <v>2390</v>
      </c>
      <c r="D25" s="43">
        <v>2400</v>
      </c>
      <c r="E25" s="42">
        <f t="shared" si="0"/>
        <v>2395</v>
      </c>
      <c r="F25" s="44">
        <v>2390</v>
      </c>
      <c r="G25" s="43">
        <v>2400</v>
      </c>
      <c r="H25" s="42">
        <f t="shared" si="1"/>
        <v>2395</v>
      </c>
      <c r="I25" s="44">
        <v>2390</v>
      </c>
      <c r="J25" s="43">
        <v>2400</v>
      </c>
      <c r="K25" s="42">
        <f t="shared" si="2"/>
        <v>2395</v>
      </c>
      <c r="L25" s="50">
        <v>2400</v>
      </c>
      <c r="M25" s="49">
        <v>1.2955000000000001</v>
      </c>
      <c r="N25" s="49">
        <v>1.0825</v>
      </c>
      <c r="O25" s="48">
        <v>149.97</v>
      </c>
      <c r="P25" s="41">
        <f t="shared" si="4"/>
        <v>1852.5665766113468</v>
      </c>
      <c r="Q25" s="41">
        <f t="shared" si="5"/>
        <v>1852.5665766113468</v>
      </c>
      <c r="R25" s="47">
        <f t="shared" si="3"/>
        <v>2217.0900692840646</v>
      </c>
      <c r="S25" s="46">
        <v>1.2952999999999999</v>
      </c>
    </row>
    <row r="26" spans="2:19" x14ac:dyDescent="0.2">
      <c r="B26" s="45">
        <v>45742</v>
      </c>
      <c r="C26" s="44">
        <v>2390</v>
      </c>
      <c r="D26" s="43">
        <v>2400</v>
      </c>
      <c r="E26" s="42">
        <f t="shared" si="0"/>
        <v>2395</v>
      </c>
      <c r="F26" s="44">
        <v>2390</v>
      </c>
      <c r="G26" s="43">
        <v>2400</v>
      </c>
      <c r="H26" s="42">
        <f t="shared" si="1"/>
        <v>2395</v>
      </c>
      <c r="I26" s="44">
        <v>2390</v>
      </c>
      <c r="J26" s="43">
        <v>2400</v>
      </c>
      <c r="K26" s="42">
        <f t="shared" si="2"/>
        <v>2395</v>
      </c>
      <c r="L26" s="50">
        <v>2400</v>
      </c>
      <c r="M26" s="49">
        <v>1.2894000000000001</v>
      </c>
      <c r="N26" s="49">
        <v>1.0785</v>
      </c>
      <c r="O26" s="48">
        <v>150.4</v>
      </c>
      <c r="P26" s="41">
        <f t="shared" si="4"/>
        <v>1861.3308515588644</v>
      </c>
      <c r="Q26" s="41">
        <f t="shared" si="5"/>
        <v>1861.3308515588644</v>
      </c>
      <c r="R26" s="47">
        <f t="shared" si="3"/>
        <v>2225.3129346314327</v>
      </c>
      <c r="S26" s="46">
        <v>1.2892999999999999</v>
      </c>
    </row>
    <row r="27" spans="2:19" x14ac:dyDescent="0.2">
      <c r="B27" s="45">
        <v>45743</v>
      </c>
      <c r="C27" s="44">
        <v>2390</v>
      </c>
      <c r="D27" s="43">
        <v>2400</v>
      </c>
      <c r="E27" s="42">
        <f t="shared" si="0"/>
        <v>2395</v>
      </c>
      <c r="F27" s="44">
        <v>2390</v>
      </c>
      <c r="G27" s="43">
        <v>2400</v>
      </c>
      <c r="H27" s="42">
        <f t="shared" si="1"/>
        <v>2395</v>
      </c>
      <c r="I27" s="44">
        <v>2390</v>
      </c>
      <c r="J27" s="43">
        <v>2400</v>
      </c>
      <c r="K27" s="42">
        <f t="shared" si="2"/>
        <v>2395</v>
      </c>
      <c r="L27" s="50">
        <v>2400</v>
      </c>
      <c r="M27" s="49">
        <v>1.2946</v>
      </c>
      <c r="N27" s="49">
        <v>1.0788</v>
      </c>
      <c r="O27" s="48">
        <v>150.74</v>
      </c>
      <c r="P27" s="41">
        <f t="shared" si="4"/>
        <v>1853.8544724239148</v>
      </c>
      <c r="Q27" s="41">
        <f t="shared" si="5"/>
        <v>1853.8544724239148</v>
      </c>
      <c r="R27" s="47">
        <f t="shared" si="3"/>
        <v>2224.6941045606231</v>
      </c>
      <c r="S27" s="46">
        <v>1.2945</v>
      </c>
    </row>
    <row r="28" spans="2:19" x14ac:dyDescent="0.2">
      <c r="B28" s="45">
        <v>45744</v>
      </c>
      <c r="C28" s="44">
        <v>2390</v>
      </c>
      <c r="D28" s="43">
        <v>2400</v>
      </c>
      <c r="E28" s="42">
        <f t="shared" si="0"/>
        <v>2395</v>
      </c>
      <c r="F28" s="44">
        <v>2390</v>
      </c>
      <c r="G28" s="43">
        <v>2400</v>
      </c>
      <c r="H28" s="42">
        <f t="shared" si="1"/>
        <v>2395</v>
      </c>
      <c r="I28" s="44">
        <v>2390</v>
      </c>
      <c r="J28" s="43">
        <v>2400</v>
      </c>
      <c r="K28" s="42">
        <f t="shared" si="2"/>
        <v>2395</v>
      </c>
      <c r="L28" s="50">
        <v>2400</v>
      </c>
      <c r="M28" s="49">
        <v>1.2944</v>
      </c>
      <c r="N28" s="49">
        <v>1.0789</v>
      </c>
      <c r="O28" s="48">
        <v>150.63999999999999</v>
      </c>
      <c r="P28" s="41">
        <f t="shared" si="4"/>
        <v>1854.140914709518</v>
      </c>
      <c r="Q28" s="41">
        <f t="shared" si="5"/>
        <v>1854.140914709518</v>
      </c>
      <c r="R28" s="47">
        <f t="shared" si="3"/>
        <v>2224.48790434702</v>
      </c>
      <c r="S28" s="46">
        <v>1.2943</v>
      </c>
    </row>
    <row r="29" spans="2:19" x14ac:dyDescent="0.2">
      <c r="B29" s="45">
        <v>45747</v>
      </c>
      <c r="C29" s="44">
        <v>2390</v>
      </c>
      <c r="D29" s="43">
        <v>2400</v>
      </c>
      <c r="E29" s="42">
        <f t="shared" si="0"/>
        <v>2395</v>
      </c>
      <c r="F29" s="44">
        <v>2390</v>
      </c>
      <c r="G29" s="43">
        <v>2400</v>
      </c>
      <c r="H29" s="42">
        <f t="shared" si="1"/>
        <v>2395</v>
      </c>
      <c r="I29" s="44">
        <v>2390</v>
      </c>
      <c r="J29" s="43">
        <v>2400</v>
      </c>
      <c r="K29" s="42">
        <f t="shared" si="2"/>
        <v>2395</v>
      </c>
      <c r="L29" s="50">
        <v>2400</v>
      </c>
      <c r="M29" s="49">
        <v>1.2952999999999999</v>
      </c>
      <c r="N29" s="49">
        <v>1.0820000000000001</v>
      </c>
      <c r="O29" s="48">
        <v>149.38</v>
      </c>
      <c r="P29" s="41">
        <f t="shared" si="4"/>
        <v>1852.8526210144369</v>
      </c>
      <c r="Q29" s="41">
        <f t="shared" si="5"/>
        <v>1852.8526210144369</v>
      </c>
      <c r="R29" s="47">
        <f t="shared" si="3"/>
        <v>2218.1146025878002</v>
      </c>
      <c r="S29" s="46">
        <v>1.2951999999999999</v>
      </c>
    </row>
    <row r="30" spans="2:19" x14ac:dyDescent="0.2">
      <c r="B30" s="40" t="s">
        <v>11</v>
      </c>
      <c r="C30" s="39">
        <f>ROUND(AVERAGE(C9:C29),2)</f>
        <v>2390</v>
      </c>
      <c r="D30" s="38">
        <f>ROUND(AVERAGE(D9:D29),2)</f>
        <v>2400</v>
      </c>
      <c r="E30" s="37">
        <f>ROUND(AVERAGE(C30:D30),2)</f>
        <v>2395</v>
      </c>
      <c r="F30" s="39">
        <f>ROUND(AVERAGE(F9:F29),2)</f>
        <v>2390</v>
      </c>
      <c r="G30" s="38">
        <f>ROUND(AVERAGE(G9:G29),2)</f>
        <v>2400</v>
      </c>
      <c r="H30" s="37">
        <f>ROUND(AVERAGE(F30:G30),2)</f>
        <v>2395</v>
      </c>
      <c r="I30" s="39">
        <f>ROUND(AVERAGE(I9:I29),2)</f>
        <v>2390</v>
      </c>
      <c r="J30" s="38">
        <f>ROUND(AVERAGE(J9:J29),2)</f>
        <v>2400</v>
      </c>
      <c r="K30" s="37">
        <f>ROUND(AVERAGE(I30:J30),2)</f>
        <v>2395</v>
      </c>
      <c r="L30" s="36">
        <f>ROUND(AVERAGE(L9:L29),2)</f>
        <v>2400</v>
      </c>
      <c r="M30" s="35">
        <f>ROUND(AVERAGE(M9:M29),4)</f>
        <v>1.2912999999999999</v>
      </c>
      <c r="N30" s="34">
        <f>ROUND(AVERAGE(N9:N29),4)</f>
        <v>1.0808</v>
      </c>
      <c r="O30" s="167">
        <f>ROUND(AVERAGE(O9:O29),2)</f>
        <v>149.13</v>
      </c>
      <c r="P30" s="33">
        <f>AVERAGE(P9:P29)</f>
        <v>1858.6379727951828</v>
      </c>
      <c r="Q30" s="33">
        <f>AVERAGE(Q9:Q29)</f>
        <v>1858.6379727951828</v>
      </c>
      <c r="R30" s="33">
        <f>AVERAGE(R9:R29)</f>
        <v>2220.819802757846</v>
      </c>
      <c r="S30" s="32">
        <f>AVERAGE(S9:S29)</f>
        <v>1.2911285714285716</v>
      </c>
    </row>
    <row r="31" spans="2:19" x14ac:dyDescent="0.2">
      <c r="B31" s="31" t="s">
        <v>12</v>
      </c>
      <c r="C31" s="30">
        <f t="shared" ref="C31:S31" si="6">MAX(C9:C29)</f>
        <v>2390</v>
      </c>
      <c r="D31" s="29">
        <f t="shared" si="6"/>
        <v>2400</v>
      </c>
      <c r="E31" s="28">
        <f t="shared" si="6"/>
        <v>2395</v>
      </c>
      <c r="F31" s="30">
        <f t="shared" si="6"/>
        <v>2390</v>
      </c>
      <c r="G31" s="29">
        <f t="shared" si="6"/>
        <v>2400</v>
      </c>
      <c r="H31" s="28">
        <f t="shared" si="6"/>
        <v>2395</v>
      </c>
      <c r="I31" s="30">
        <f t="shared" si="6"/>
        <v>2390</v>
      </c>
      <c r="J31" s="29">
        <f t="shared" si="6"/>
        <v>2400</v>
      </c>
      <c r="K31" s="28">
        <f t="shared" si="6"/>
        <v>2395</v>
      </c>
      <c r="L31" s="27">
        <f t="shared" si="6"/>
        <v>2400</v>
      </c>
      <c r="M31" s="26">
        <f t="shared" si="6"/>
        <v>1.2971999999999999</v>
      </c>
      <c r="N31" s="25">
        <f t="shared" si="6"/>
        <v>1.0919000000000001</v>
      </c>
      <c r="O31" s="24">
        <f t="shared" si="6"/>
        <v>151.24</v>
      </c>
      <c r="P31" s="23">
        <f t="shared" si="6"/>
        <v>1891.5510718789408</v>
      </c>
      <c r="Q31" s="23">
        <f t="shared" si="6"/>
        <v>1891.5510718789408</v>
      </c>
      <c r="R31" s="23">
        <f t="shared" si="6"/>
        <v>2292.0446948715503</v>
      </c>
      <c r="S31" s="22">
        <f t="shared" si="6"/>
        <v>1.2970999999999999</v>
      </c>
    </row>
    <row r="32" spans="2:19" ht="13.5" thickBot="1" x14ac:dyDescent="0.25">
      <c r="B32" s="21" t="s">
        <v>13</v>
      </c>
      <c r="C32" s="20">
        <f t="shared" ref="C32:S32" si="7">MIN(C9:C29)</f>
        <v>2390</v>
      </c>
      <c r="D32" s="19">
        <f t="shared" si="7"/>
        <v>2400</v>
      </c>
      <c r="E32" s="18">
        <f t="shared" si="7"/>
        <v>2395</v>
      </c>
      <c r="F32" s="20">
        <f t="shared" si="7"/>
        <v>2390</v>
      </c>
      <c r="G32" s="19">
        <f t="shared" si="7"/>
        <v>2400</v>
      </c>
      <c r="H32" s="18">
        <f t="shared" si="7"/>
        <v>2395</v>
      </c>
      <c r="I32" s="20">
        <f t="shared" si="7"/>
        <v>2390</v>
      </c>
      <c r="J32" s="19">
        <f t="shared" si="7"/>
        <v>2400</v>
      </c>
      <c r="K32" s="18">
        <f t="shared" si="7"/>
        <v>2395</v>
      </c>
      <c r="L32" s="17">
        <f t="shared" si="7"/>
        <v>2400</v>
      </c>
      <c r="M32" s="16">
        <f t="shared" si="7"/>
        <v>1.2687999999999999</v>
      </c>
      <c r="N32" s="15">
        <f t="shared" si="7"/>
        <v>1.0470999999999999</v>
      </c>
      <c r="O32" s="14">
        <f t="shared" si="7"/>
        <v>147.02000000000001</v>
      </c>
      <c r="P32" s="13">
        <f t="shared" si="7"/>
        <v>1850.1387604070308</v>
      </c>
      <c r="Q32" s="13">
        <f t="shared" si="7"/>
        <v>1850.1387604070308</v>
      </c>
      <c r="R32" s="13">
        <f t="shared" si="7"/>
        <v>2198.0034801721768</v>
      </c>
      <c r="S32" s="12">
        <f t="shared" si="7"/>
        <v>1.2685999999999999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V9" sqref="V9:V2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45719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45719</v>
      </c>
      <c r="C9" s="44">
        <v>2623</v>
      </c>
      <c r="D9" s="43">
        <v>2624</v>
      </c>
      <c r="E9" s="42">
        <f t="shared" ref="E9:E29" si="0">AVERAGE(C9:D9)</f>
        <v>2623.5</v>
      </c>
      <c r="F9" s="44">
        <v>2613.5</v>
      </c>
      <c r="G9" s="43">
        <v>2614</v>
      </c>
      <c r="H9" s="42">
        <f t="shared" ref="H9:H29" si="1">AVERAGE(F9:G9)</f>
        <v>2613.75</v>
      </c>
      <c r="I9" s="44">
        <v>2648</v>
      </c>
      <c r="J9" s="43">
        <v>2653</v>
      </c>
      <c r="K9" s="42">
        <f t="shared" ref="K9:K29" si="2">AVERAGE(I9:J9)</f>
        <v>2650.5</v>
      </c>
      <c r="L9" s="44">
        <v>2655</v>
      </c>
      <c r="M9" s="43">
        <v>2660</v>
      </c>
      <c r="N9" s="42">
        <f t="shared" ref="N9:N29" si="3">AVERAGE(L9:M9)</f>
        <v>2657.5</v>
      </c>
      <c r="O9" s="44">
        <v>2678</v>
      </c>
      <c r="P9" s="43">
        <v>2683</v>
      </c>
      <c r="Q9" s="42">
        <f t="shared" ref="Q9:Q29" si="4">AVERAGE(O9:P9)</f>
        <v>2680.5</v>
      </c>
      <c r="R9" s="50">
        <v>2624</v>
      </c>
      <c r="S9" s="49">
        <v>1.2687999999999999</v>
      </c>
      <c r="T9" s="51">
        <v>1.0470999999999999</v>
      </c>
      <c r="U9" s="48">
        <v>151.24</v>
      </c>
      <c r="V9" s="41">
        <f>D9/S9</f>
        <v>2068.095838587642</v>
      </c>
      <c r="W9" s="41">
        <f>G9/S9</f>
        <v>2060.2143757881463</v>
      </c>
      <c r="X9" s="47">
        <f t="shared" ref="X9:X29" si="5">R9/T9</f>
        <v>2505.9688663928951</v>
      </c>
      <c r="Y9" s="46">
        <v>1.2685999999999999</v>
      </c>
    </row>
    <row r="10" spans="1:25" x14ac:dyDescent="0.2">
      <c r="B10" s="45">
        <v>45720</v>
      </c>
      <c r="C10" s="44">
        <v>2633.5</v>
      </c>
      <c r="D10" s="43">
        <v>2634</v>
      </c>
      <c r="E10" s="42">
        <f t="shared" si="0"/>
        <v>2633.75</v>
      </c>
      <c r="F10" s="44">
        <v>2619</v>
      </c>
      <c r="G10" s="43">
        <v>2619.5</v>
      </c>
      <c r="H10" s="42">
        <f t="shared" si="1"/>
        <v>2619.25</v>
      </c>
      <c r="I10" s="44">
        <v>2647</v>
      </c>
      <c r="J10" s="43">
        <v>2652</v>
      </c>
      <c r="K10" s="42">
        <f t="shared" si="2"/>
        <v>2649.5</v>
      </c>
      <c r="L10" s="44">
        <v>2658</v>
      </c>
      <c r="M10" s="43">
        <v>2663</v>
      </c>
      <c r="N10" s="42">
        <f t="shared" si="3"/>
        <v>2660.5</v>
      </c>
      <c r="O10" s="44">
        <v>2665</v>
      </c>
      <c r="P10" s="43">
        <v>2670</v>
      </c>
      <c r="Q10" s="42">
        <f t="shared" si="4"/>
        <v>2667.5</v>
      </c>
      <c r="R10" s="50">
        <v>2634</v>
      </c>
      <c r="S10" s="49">
        <v>1.2746999999999999</v>
      </c>
      <c r="T10" s="49">
        <v>1.0552999999999999</v>
      </c>
      <c r="U10" s="48">
        <v>148.22999999999999</v>
      </c>
      <c r="V10" s="41">
        <f t="shared" ref="V10:V29" si="6">D10/S10</f>
        <v>2066.3685573076018</v>
      </c>
      <c r="W10" s="41">
        <f t="shared" ref="W10:W29" si="7">G10/S10</f>
        <v>2054.9933317643367</v>
      </c>
      <c r="X10" s="47">
        <f t="shared" si="5"/>
        <v>2495.9727091822233</v>
      </c>
      <c r="Y10" s="46">
        <v>1.2744</v>
      </c>
    </row>
    <row r="11" spans="1:25" x14ac:dyDescent="0.2">
      <c r="B11" s="45">
        <v>45721</v>
      </c>
      <c r="C11" s="44">
        <v>2652</v>
      </c>
      <c r="D11" s="43">
        <v>2653</v>
      </c>
      <c r="E11" s="42">
        <f t="shared" si="0"/>
        <v>2652.5</v>
      </c>
      <c r="F11" s="44">
        <v>2640</v>
      </c>
      <c r="G11" s="43">
        <v>2642</v>
      </c>
      <c r="H11" s="42">
        <f t="shared" si="1"/>
        <v>2641</v>
      </c>
      <c r="I11" s="44">
        <v>2655</v>
      </c>
      <c r="J11" s="43">
        <v>2660</v>
      </c>
      <c r="K11" s="42">
        <f t="shared" si="2"/>
        <v>2657.5</v>
      </c>
      <c r="L11" s="44">
        <v>2665</v>
      </c>
      <c r="M11" s="43">
        <v>2670</v>
      </c>
      <c r="N11" s="42">
        <f t="shared" si="3"/>
        <v>2667.5</v>
      </c>
      <c r="O11" s="44">
        <v>2672</v>
      </c>
      <c r="P11" s="43">
        <v>2677</v>
      </c>
      <c r="Q11" s="42">
        <f t="shared" si="4"/>
        <v>2674.5</v>
      </c>
      <c r="R11" s="50">
        <v>2653</v>
      </c>
      <c r="S11" s="49">
        <v>1.2813000000000001</v>
      </c>
      <c r="T11" s="49">
        <v>1.0696000000000001</v>
      </c>
      <c r="U11" s="48">
        <v>149.52000000000001</v>
      </c>
      <c r="V11" s="41">
        <f t="shared" si="6"/>
        <v>2070.5533442597361</v>
      </c>
      <c r="W11" s="41">
        <f t="shared" si="7"/>
        <v>2061.9683134316706</v>
      </c>
      <c r="X11" s="47">
        <f t="shared" si="5"/>
        <v>2480.3664921465966</v>
      </c>
      <c r="Y11" s="46">
        <v>1.2810999999999999</v>
      </c>
    </row>
    <row r="12" spans="1:25" x14ac:dyDescent="0.2">
      <c r="B12" s="45">
        <v>45722</v>
      </c>
      <c r="C12" s="44">
        <v>2708</v>
      </c>
      <c r="D12" s="43">
        <v>2709</v>
      </c>
      <c r="E12" s="42">
        <f t="shared" si="0"/>
        <v>2708.5</v>
      </c>
      <c r="F12" s="44">
        <v>2696</v>
      </c>
      <c r="G12" s="43">
        <v>2698</v>
      </c>
      <c r="H12" s="42">
        <f t="shared" si="1"/>
        <v>2697</v>
      </c>
      <c r="I12" s="44">
        <v>2710</v>
      </c>
      <c r="J12" s="43">
        <v>2715</v>
      </c>
      <c r="K12" s="42">
        <f t="shared" si="2"/>
        <v>2712.5</v>
      </c>
      <c r="L12" s="44">
        <v>2717</v>
      </c>
      <c r="M12" s="43">
        <v>2722</v>
      </c>
      <c r="N12" s="42">
        <f t="shared" si="3"/>
        <v>2719.5</v>
      </c>
      <c r="O12" s="44">
        <v>2718</v>
      </c>
      <c r="P12" s="43">
        <v>2723</v>
      </c>
      <c r="Q12" s="42">
        <f t="shared" si="4"/>
        <v>2720.5</v>
      </c>
      <c r="R12" s="50">
        <v>2709</v>
      </c>
      <c r="S12" s="49">
        <v>1.2886</v>
      </c>
      <c r="T12" s="49">
        <v>1.0801000000000001</v>
      </c>
      <c r="U12" s="48">
        <v>147.61000000000001</v>
      </c>
      <c r="V12" s="41">
        <f t="shared" si="6"/>
        <v>2102.2815458637283</v>
      </c>
      <c r="W12" s="41">
        <f t="shared" si="7"/>
        <v>2093.7451497749498</v>
      </c>
      <c r="X12" s="47">
        <f t="shared" si="5"/>
        <v>2508.1011017498377</v>
      </c>
      <c r="Y12" s="46">
        <v>1.2883</v>
      </c>
    </row>
    <row r="13" spans="1:25" x14ac:dyDescent="0.2">
      <c r="B13" s="45">
        <v>45723</v>
      </c>
      <c r="C13" s="44">
        <v>2692.5</v>
      </c>
      <c r="D13" s="43">
        <v>2693</v>
      </c>
      <c r="E13" s="42">
        <f t="shared" si="0"/>
        <v>2692.75</v>
      </c>
      <c r="F13" s="44">
        <v>2682</v>
      </c>
      <c r="G13" s="43">
        <v>2682.5</v>
      </c>
      <c r="H13" s="42">
        <f t="shared" si="1"/>
        <v>2682.25</v>
      </c>
      <c r="I13" s="44">
        <v>2693</v>
      </c>
      <c r="J13" s="43">
        <v>2698</v>
      </c>
      <c r="K13" s="42">
        <f t="shared" si="2"/>
        <v>2695.5</v>
      </c>
      <c r="L13" s="44">
        <v>2700</v>
      </c>
      <c r="M13" s="43">
        <v>2705</v>
      </c>
      <c r="N13" s="42">
        <f t="shared" si="3"/>
        <v>2702.5</v>
      </c>
      <c r="O13" s="44">
        <v>2702</v>
      </c>
      <c r="P13" s="43">
        <v>2707</v>
      </c>
      <c r="Q13" s="42">
        <f t="shared" si="4"/>
        <v>2704.5</v>
      </c>
      <c r="R13" s="50">
        <v>2693</v>
      </c>
      <c r="S13" s="49">
        <v>1.2910999999999999</v>
      </c>
      <c r="T13" s="49">
        <v>1.0854999999999999</v>
      </c>
      <c r="U13" s="48">
        <v>147.75</v>
      </c>
      <c r="V13" s="41">
        <f t="shared" si="6"/>
        <v>2085.8182944775772</v>
      </c>
      <c r="W13" s="41">
        <f t="shared" si="7"/>
        <v>2077.6856943691428</v>
      </c>
      <c r="X13" s="47">
        <f t="shared" si="5"/>
        <v>2480.8843850760022</v>
      </c>
      <c r="Y13" s="46">
        <v>1.2907999999999999</v>
      </c>
    </row>
    <row r="14" spans="1:25" x14ac:dyDescent="0.2">
      <c r="B14" s="45">
        <v>45726</v>
      </c>
      <c r="C14" s="44">
        <v>2715</v>
      </c>
      <c r="D14" s="43">
        <v>2716</v>
      </c>
      <c r="E14" s="42">
        <f t="shared" si="0"/>
        <v>2715.5</v>
      </c>
      <c r="F14" s="44">
        <v>2694</v>
      </c>
      <c r="G14" s="43">
        <v>2696</v>
      </c>
      <c r="H14" s="42">
        <f t="shared" si="1"/>
        <v>2695</v>
      </c>
      <c r="I14" s="44">
        <v>2702</v>
      </c>
      <c r="J14" s="43">
        <v>2707</v>
      </c>
      <c r="K14" s="42">
        <f t="shared" si="2"/>
        <v>2704.5</v>
      </c>
      <c r="L14" s="44">
        <v>2708</v>
      </c>
      <c r="M14" s="43">
        <v>2713</v>
      </c>
      <c r="N14" s="42">
        <f t="shared" si="3"/>
        <v>2710.5</v>
      </c>
      <c r="O14" s="44">
        <v>2708</v>
      </c>
      <c r="P14" s="43">
        <v>2713</v>
      </c>
      <c r="Q14" s="42">
        <f t="shared" si="4"/>
        <v>2710.5</v>
      </c>
      <c r="R14" s="50">
        <v>2716</v>
      </c>
      <c r="S14" s="49">
        <v>1.2932999999999999</v>
      </c>
      <c r="T14" s="49">
        <v>1.0844</v>
      </c>
      <c r="U14" s="48">
        <v>147.02000000000001</v>
      </c>
      <c r="V14" s="41">
        <f t="shared" si="6"/>
        <v>2100.0541251063173</v>
      </c>
      <c r="W14" s="41">
        <f t="shared" si="7"/>
        <v>2084.5898090156966</v>
      </c>
      <c r="X14" s="47">
        <f t="shared" si="5"/>
        <v>2504.6108447067504</v>
      </c>
      <c r="Y14" s="46">
        <v>1.2930999999999999</v>
      </c>
    </row>
    <row r="15" spans="1:25" x14ac:dyDescent="0.2">
      <c r="B15" s="45">
        <v>45727</v>
      </c>
      <c r="C15" s="44">
        <v>2724</v>
      </c>
      <c r="D15" s="43">
        <v>2725</v>
      </c>
      <c r="E15" s="42">
        <f t="shared" si="0"/>
        <v>2724.5</v>
      </c>
      <c r="F15" s="44">
        <v>2704.5</v>
      </c>
      <c r="G15" s="43">
        <v>2705.5</v>
      </c>
      <c r="H15" s="42">
        <f t="shared" si="1"/>
        <v>2705</v>
      </c>
      <c r="I15" s="44">
        <v>2717</v>
      </c>
      <c r="J15" s="43">
        <v>2722</v>
      </c>
      <c r="K15" s="42">
        <f t="shared" si="2"/>
        <v>2719.5</v>
      </c>
      <c r="L15" s="44">
        <v>2723</v>
      </c>
      <c r="M15" s="43">
        <v>2728</v>
      </c>
      <c r="N15" s="42">
        <f t="shared" si="3"/>
        <v>2725.5</v>
      </c>
      <c r="O15" s="44">
        <v>2728</v>
      </c>
      <c r="P15" s="43">
        <v>2733</v>
      </c>
      <c r="Q15" s="42">
        <f t="shared" si="4"/>
        <v>2730.5</v>
      </c>
      <c r="R15" s="50">
        <v>2725</v>
      </c>
      <c r="S15" s="49">
        <v>1.2945</v>
      </c>
      <c r="T15" s="49">
        <v>1.0919000000000001</v>
      </c>
      <c r="U15" s="48">
        <v>147.77000000000001</v>
      </c>
      <c r="V15" s="41">
        <f t="shared" si="6"/>
        <v>2105.0598686751641</v>
      </c>
      <c r="W15" s="41">
        <f t="shared" si="7"/>
        <v>2089.9961375048283</v>
      </c>
      <c r="X15" s="47">
        <f t="shared" si="5"/>
        <v>2495.6497847788255</v>
      </c>
      <c r="Y15" s="46">
        <v>1.2943</v>
      </c>
    </row>
    <row r="16" spans="1:25" x14ac:dyDescent="0.2">
      <c r="B16" s="45">
        <v>45728</v>
      </c>
      <c r="C16" s="44">
        <v>2736.5</v>
      </c>
      <c r="D16" s="43">
        <v>2737</v>
      </c>
      <c r="E16" s="42">
        <f t="shared" si="0"/>
        <v>2736.75</v>
      </c>
      <c r="F16" s="44">
        <v>2720</v>
      </c>
      <c r="G16" s="43">
        <v>2721</v>
      </c>
      <c r="H16" s="42">
        <f t="shared" si="1"/>
        <v>2720.5</v>
      </c>
      <c r="I16" s="44">
        <v>2718</v>
      </c>
      <c r="J16" s="43">
        <v>2723</v>
      </c>
      <c r="K16" s="42">
        <f t="shared" si="2"/>
        <v>2720.5</v>
      </c>
      <c r="L16" s="44">
        <v>2723</v>
      </c>
      <c r="M16" s="43">
        <v>2728</v>
      </c>
      <c r="N16" s="42">
        <f t="shared" si="3"/>
        <v>2725.5</v>
      </c>
      <c r="O16" s="44">
        <v>2728</v>
      </c>
      <c r="P16" s="43">
        <v>2733</v>
      </c>
      <c r="Q16" s="42">
        <f t="shared" si="4"/>
        <v>2730.5</v>
      </c>
      <c r="R16" s="50">
        <v>2737</v>
      </c>
      <c r="S16" s="49">
        <v>1.2943</v>
      </c>
      <c r="T16" s="49">
        <v>1.0879000000000001</v>
      </c>
      <c r="U16" s="48">
        <v>149.13</v>
      </c>
      <c r="V16" s="41">
        <f t="shared" si="6"/>
        <v>2114.656571119524</v>
      </c>
      <c r="W16" s="41">
        <f t="shared" si="7"/>
        <v>2102.2946766591981</v>
      </c>
      <c r="X16" s="47">
        <f t="shared" si="5"/>
        <v>2515.8562367864693</v>
      </c>
      <c r="Y16" s="46">
        <v>1.2941</v>
      </c>
    </row>
    <row r="17" spans="2:25" x14ac:dyDescent="0.2">
      <c r="B17" s="45">
        <v>45729</v>
      </c>
      <c r="C17" s="44">
        <v>2693.5</v>
      </c>
      <c r="D17" s="43">
        <v>2694</v>
      </c>
      <c r="E17" s="42">
        <f t="shared" si="0"/>
        <v>2693.75</v>
      </c>
      <c r="F17" s="44">
        <v>2675.5</v>
      </c>
      <c r="G17" s="43">
        <v>2676</v>
      </c>
      <c r="H17" s="42">
        <f t="shared" si="1"/>
        <v>2675.75</v>
      </c>
      <c r="I17" s="44">
        <v>2695</v>
      </c>
      <c r="J17" s="43">
        <v>2700</v>
      </c>
      <c r="K17" s="42">
        <f t="shared" si="2"/>
        <v>2697.5</v>
      </c>
      <c r="L17" s="44">
        <v>2710</v>
      </c>
      <c r="M17" s="43">
        <v>2715</v>
      </c>
      <c r="N17" s="42">
        <f t="shared" si="3"/>
        <v>2712.5</v>
      </c>
      <c r="O17" s="44">
        <v>2720</v>
      </c>
      <c r="P17" s="43">
        <v>2725</v>
      </c>
      <c r="Q17" s="42">
        <f t="shared" si="4"/>
        <v>2722.5</v>
      </c>
      <c r="R17" s="50">
        <v>2694</v>
      </c>
      <c r="S17" s="49">
        <v>1.2932999999999999</v>
      </c>
      <c r="T17" s="49">
        <v>1.0834999999999999</v>
      </c>
      <c r="U17" s="48">
        <v>148.21</v>
      </c>
      <c r="V17" s="41">
        <f t="shared" si="6"/>
        <v>2083.0433774066341</v>
      </c>
      <c r="W17" s="41">
        <f t="shared" si="7"/>
        <v>2069.1254929250754</v>
      </c>
      <c r="X17" s="47">
        <f t="shared" si="5"/>
        <v>2486.3867097369639</v>
      </c>
      <c r="Y17" s="46">
        <v>1.2930999999999999</v>
      </c>
    </row>
    <row r="18" spans="2:25" x14ac:dyDescent="0.2">
      <c r="B18" s="45">
        <v>45730</v>
      </c>
      <c r="C18" s="44">
        <v>2712</v>
      </c>
      <c r="D18" s="43">
        <v>2713</v>
      </c>
      <c r="E18" s="42">
        <f t="shared" si="0"/>
        <v>2712.5</v>
      </c>
      <c r="F18" s="44">
        <v>2688.5</v>
      </c>
      <c r="G18" s="43">
        <v>2689</v>
      </c>
      <c r="H18" s="42">
        <f t="shared" si="1"/>
        <v>2688.75</v>
      </c>
      <c r="I18" s="44">
        <v>2712</v>
      </c>
      <c r="J18" s="43">
        <v>2717</v>
      </c>
      <c r="K18" s="42">
        <f t="shared" si="2"/>
        <v>2714.5</v>
      </c>
      <c r="L18" s="44">
        <v>2727</v>
      </c>
      <c r="M18" s="43">
        <v>2732</v>
      </c>
      <c r="N18" s="42">
        <f t="shared" si="3"/>
        <v>2729.5</v>
      </c>
      <c r="O18" s="44">
        <v>2747</v>
      </c>
      <c r="P18" s="43">
        <v>2752</v>
      </c>
      <c r="Q18" s="42">
        <f t="shared" si="4"/>
        <v>2749.5</v>
      </c>
      <c r="R18" s="50">
        <v>2713</v>
      </c>
      <c r="S18" s="49">
        <v>1.2942</v>
      </c>
      <c r="T18" s="49">
        <v>1.0894999999999999</v>
      </c>
      <c r="U18" s="48">
        <v>148.66</v>
      </c>
      <c r="V18" s="41">
        <f t="shared" si="6"/>
        <v>2096.2756915469017</v>
      </c>
      <c r="W18" s="41">
        <f t="shared" si="7"/>
        <v>2077.7314170916397</v>
      </c>
      <c r="X18" s="47">
        <f t="shared" si="5"/>
        <v>2490.1330885727398</v>
      </c>
      <c r="Y18" s="46">
        <v>1.294</v>
      </c>
    </row>
    <row r="19" spans="2:25" x14ac:dyDescent="0.2">
      <c r="B19" s="45">
        <v>45733</v>
      </c>
      <c r="C19" s="44">
        <v>2714.5</v>
      </c>
      <c r="D19" s="43">
        <v>2715</v>
      </c>
      <c r="E19" s="42">
        <f t="shared" si="0"/>
        <v>2714.75</v>
      </c>
      <c r="F19" s="44">
        <v>2693.5</v>
      </c>
      <c r="G19" s="43">
        <v>2694</v>
      </c>
      <c r="H19" s="42">
        <f t="shared" si="1"/>
        <v>2693.75</v>
      </c>
      <c r="I19" s="44">
        <v>2717</v>
      </c>
      <c r="J19" s="43">
        <v>2722</v>
      </c>
      <c r="K19" s="42">
        <f t="shared" si="2"/>
        <v>2719.5</v>
      </c>
      <c r="L19" s="44">
        <v>2727</v>
      </c>
      <c r="M19" s="43">
        <v>2732</v>
      </c>
      <c r="N19" s="42">
        <f t="shared" si="3"/>
        <v>2729.5</v>
      </c>
      <c r="O19" s="44">
        <v>2747</v>
      </c>
      <c r="P19" s="43">
        <v>2752</v>
      </c>
      <c r="Q19" s="42">
        <f t="shared" si="4"/>
        <v>2749.5</v>
      </c>
      <c r="R19" s="50">
        <v>2715</v>
      </c>
      <c r="S19" s="49">
        <v>1.2971999999999999</v>
      </c>
      <c r="T19" s="49">
        <v>1.0901000000000001</v>
      </c>
      <c r="U19" s="48">
        <v>148.83000000000001</v>
      </c>
      <c r="V19" s="41">
        <f t="shared" si="6"/>
        <v>2092.9694727104534</v>
      </c>
      <c r="W19" s="41">
        <f t="shared" si="7"/>
        <v>2076.7807585568921</v>
      </c>
      <c r="X19" s="47">
        <f t="shared" si="5"/>
        <v>2490.597192918081</v>
      </c>
      <c r="Y19" s="46">
        <v>1.2970999999999999</v>
      </c>
    </row>
    <row r="20" spans="2:25" x14ac:dyDescent="0.2">
      <c r="B20" s="45">
        <v>45734</v>
      </c>
      <c r="C20" s="44">
        <v>2680</v>
      </c>
      <c r="D20" s="43">
        <v>2681</v>
      </c>
      <c r="E20" s="42">
        <f t="shared" si="0"/>
        <v>2680.5</v>
      </c>
      <c r="F20" s="44">
        <v>2668</v>
      </c>
      <c r="G20" s="43">
        <v>2670</v>
      </c>
      <c r="H20" s="42">
        <f t="shared" si="1"/>
        <v>2669</v>
      </c>
      <c r="I20" s="44">
        <v>2697</v>
      </c>
      <c r="J20" s="43">
        <v>2702</v>
      </c>
      <c r="K20" s="42">
        <f t="shared" si="2"/>
        <v>2699.5</v>
      </c>
      <c r="L20" s="44">
        <v>2702</v>
      </c>
      <c r="M20" s="43">
        <v>2707</v>
      </c>
      <c r="N20" s="42">
        <f t="shared" si="3"/>
        <v>2704.5</v>
      </c>
      <c r="O20" s="44">
        <v>2722</v>
      </c>
      <c r="P20" s="43">
        <v>2727</v>
      </c>
      <c r="Q20" s="42">
        <f t="shared" si="4"/>
        <v>2724.5</v>
      </c>
      <c r="R20" s="50">
        <v>2681</v>
      </c>
      <c r="S20" s="49">
        <v>1.2969999999999999</v>
      </c>
      <c r="T20" s="49">
        <v>1.0911999999999999</v>
      </c>
      <c r="U20" s="48">
        <v>149.85</v>
      </c>
      <c r="V20" s="41">
        <f t="shared" si="6"/>
        <v>2067.0778720123362</v>
      </c>
      <c r="W20" s="41">
        <f t="shared" si="7"/>
        <v>2058.5967617579031</v>
      </c>
      <c r="X20" s="47">
        <f t="shared" si="5"/>
        <v>2456.9281524926687</v>
      </c>
      <c r="Y20" s="46">
        <v>1.2968999999999999</v>
      </c>
    </row>
    <row r="21" spans="2:25" x14ac:dyDescent="0.2">
      <c r="B21" s="45">
        <v>45735</v>
      </c>
      <c r="C21" s="44">
        <v>2685</v>
      </c>
      <c r="D21" s="43">
        <v>2687</v>
      </c>
      <c r="E21" s="42">
        <f t="shared" si="0"/>
        <v>2686</v>
      </c>
      <c r="F21" s="44">
        <v>2675</v>
      </c>
      <c r="G21" s="43">
        <v>2677</v>
      </c>
      <c r="H21" s="42">
        <f t="shared" si="1"/>
        <v>2676</v>
      </c>
      <c r="I21" s="44">
        <v>2705</v>
      </c>
      <c r="J21" s="43">
        <v>2710</v>
      </c>
      <c r="K21" s="42">
        <f t="shared" si="2"/>
        <v>2707.5</v>
      </c>
      <c r="L21" s="44">
        <v>2718</v>
      </c>
      <c r="M21" s="43">
        <v>2723</v>
      </c>
      <c r="N21" s="42">
        <f t="shared" si="3"/>
        <v>2720.5</v>
      </c>
      <c r="O21" s="44">
        <v>2738</v>
      </c>
      <c r="P21" s="43">
        <v>2743</v>
      </c>
      <c r="Q21" s="42">
        <f t="shared" si="4"/>
        <v>2740.5</v>
      </c>
      <c r="R21" s="50">
        <v>2687</v>
      </c>
      <c r="S21" s="49">
        <v>1.2967</v>
      </c>
      <c r="T21" s="49">
        <v>1.0902000000000001</v>
      </c>
      <c r="U21" s="48">
        <v>149.80000000000001</v>
      </c>
      <c r="V21" s="41">
        <f t="shared" si="6"/>
        <v>2072.1832343641554</v>
      </c>
      <c r="W21" s="41">
        <f t="shared" si="7"/>
        <v>2064.4713503508906</v>
      </c>
      <c r="X21" s="47">
        <f t="shared" si="5"/>
        <v>2464.6853788295725</v>
      </c>
      <c r="Y21" s="46">
        <v>1.2966</v>
      </c>
    </row>
    <row r="22" spans="2:25" x14ac:dyDescent="0.2">
      <c r="B22" s="45">
        <v>45736</v>
      </c>
      <c r="C22" s="44">
        <v>2685</v>
      </c>
      <c r="D22" s="43">
        <v>2685.5</v>
      </c>
      <c r="E22" s="42">
        <f t="shared" si="0"/>
        <v>2685.25</v>
      </c>
      <c r="F22" s="44">
        <v>2670</v>
      </c>
      <c r="G22" s="43">
        <v>2671</v>
      </c>
      <c r="H22" s="42">
        <f t="shared" si="1"/>
        <v>2670.5</v>
      </c>
      <c r="I22" s="44">
        <v>2693</v>
      </c>
      <c r="J22" s="43">
        <v>2698</v>
      </c>
      <c r="K22" s="42">
        <f t="shared" si="2"/>
        <v>2695.5</v>
      </c>
      <c r="L22" s="44">
        <v>2698</v>
      </c>
      <c r="M22" s="43">
        <v>2703</v>
      </c>
      <c r="N22" s="42">
        <f t="shared" si="3"/>
        <v>2700.5</v>
      </c>
      <c r="O22" s="44">
        <v>2718</v>
      </c>
      <c r="P22" s="43">
        <v>2723</v>
      </c>
      <c r="Q22" s="42">
        <f t="shared" si="4"/>
        <v>2720.5</v>
      </c>
      <c r="R22" s="50">
        <v>2685.5</v>
      </c>
      <c r="S22" s="49">
        <v>1.2951999999999999</v>
      </c>
      <c r="T22" s="49">
        <v>1.0833999999999999</v>
      </c>
      <c r="U22" s="48">
        <v>148.56</v>
      </c>
      <c r="V22" s="41">
        <f t="shared" si="6"/>
        <v>2073.4249536751081</v>
      </c>
      <c r="W22" s="41">
        <f t="shared" si="7"/>
        <v>2062.2297714638667</v>
      </c>
      <c r="X22" s="47">
        <f t="shared" si="5"/>
        <v>2478.7705371977113</v>
      </c>
      <c r="Y22" s="46">
        <v>1.2949999999999999</v>
      </c>
    </row>
    <row r="23" spans="2:25" x14ac:dyDescent="0.2">
      <c r="B23" s="45">
        <v>45737</v>
      </c>
      <c r="C23" s="44">
        <v>2651.5</v>
      </c>
      <c r="D23" s="43">
        <v>2652</v>
      </c>
      <c r="E23" s="42">
        <f t="shared" si="0"/>
        <v>2651.75</v>
      </c>
      <c r="F23" s="44">
        <v>2634</v>
      </c>
      <c r="G23" s="43">
        <v>2636</v>
      </c>
      <c r="H23" s="42">
        <f t="shared" si="1"/>
        <v>2635</v>
      </c>
      <c r="I23" s="44">
        <v>2665</v>
      </c>
      <c r="J23" s="43">
        <v>2670</v>
      </c>
      <c r="K23" s="42">
        <f t="shared" si="2"/>
        <v>2667.5</v>
      </c>
      <c r="L23" s="44">
        <v>2678</v>
      </c>
      <c r="M23" s="43">
        <v>2683</v>
      </c>
      <c r="N23" s="42">
        <f t="shared" si="3"/>
        <v>2680.5</v>
      </c>
      <c r="O23" s="44">
        <v>2700</v>
      </c>
      <c r="P23" s="43">
        <v>2705</v>
      </c>
      <c r="Q23" s="42">
        <f t="shared" si="4"/>
        <v>2702.5</v>
      </c>
      <c r="R23" s="50">
        <v>2652</v>
      </c>
      <c r="S23" s="49">
        <v>1.2937000000000001</v>
      </c>
      <c r="T23" s="49">
        <v>1.0832999999999999</v>
      </c>
      <c r="U23" s="48">
        <v>148.66999999999999</v>
      </c>
      <c r="V23" s="41">
        <f t="shared" si="6"/>
        <v>2049.9342969776608</v>
      </c>
      <c r="W23" s="41">
        <f t="shared" si="7"/>
        <v>2037.5666692432558</v>
      </c>
      <c r="X23" s="47">
        <f t="shared" si="5"/>
        <v>2448.0753253946277</v>
      </c>
      <c r="Y23" s="46">
        <v>1.2935000000000001</v>
      </c>
    </row>
    <row r="24" spans="2:25" x14ac:dyDescent="0.2">
      <c r="B24" s="45">
        <v>45740</v>
      </c>
      <c r="C24" s="44">
        <v>2640</v>
      </c>
      <c r="D24" s="43">
        <v>2640.5</v>
      </c>
      <c r="E24" s="42">
        <f t="shared" si="0"/>
        <v>2640.25</v>
      </c>
      <c r="F24" s="44">
        <v>2627.5</v>
      </c>
      <c r="G24" s="43">
        <v>2628.5</v>
      </c>
      <c r="H24" s="42">
        <f t="shared" si="1"/>
        <v>2628</v>
      </c>
      <c r="I24" s="44">
        <v>2650</v>
      </c>
      <c r="J24" s="43">
        <v>2655</v>
      </c>
      <c r="K24" s="42">
        <f t="shared" si="2"/>
        <v>2652.5</v>
      </c>
      <c r="L24" s="44">
        <v>2663</v>
      </c>
      <c r="M24" s="43">
        <v>2668</v>
      </c>
      <c r="N24" s="42">
        <f t="shared" si="3"/>
        <v>2665.5</v>
      </c>
      <c r="O24" s="44">
        <v>2685</v>
      </c>
      <c r="P24" s="43">
        <v>2690</v>
      </c>
      <c r="Q24" s="42">
        <f t="shared" si="4"/>
        <v>2687.5</v>
      </c>
      <c r="R24" s="50">
        <v>2640.5</v>
      </c>
      <c r="S24" s="49">
        <v>1.2944</v>
      </c>
      <c r="T24" s="49">
        <v>1.083</v>
      </c>
      <c r="U24" s="48">
        <v>149.82</v>
      </c>
      <c r="V24" s="41">
        <f t="shared" si="6"/>
        <v>2039.9412855377009</v>
      </c>
      <c r="W24" s="41">
        <f t="shared" si="7"/>
        <v>2030.6705809641533</v>
      </c>
      <c r="X24" s="47">
        <f t="shared" si="5"/>
        <v>2438.1348107109879</v>
      </c>
      <c r="Y24" s="46">
        <v>1.2942</v>
      </c>
    </row>
    <row r="25" spans="2:25" x14ac:dyDescent="0.2">
      <c r="B25" s="45">
        <v>45741</v>
      </c>
      <c r="C25" s="44">
        <v>2606</v>
      </c>
      <c r="D25" s="43">
        <v>2608</v>
      </c>
      <c r="E25" s="42">
        <f t="shared" si="0"/>
        <v>2607</v>
      </c>
      <c r="F25" s="44">
        <v>2614</v>
      </c>
      <c r="G25" s="43">
        <v>2614.5</v>
      </c>
      <c r="H25" s="42">
        <f t="shared" si="1"/>
        <v>2614.25</v>
      </c>
      <c r="I25" s="44">
        <v>2652</v>
      </c>
      <c r="J25" s="43">
        <v>2657</v>
      </c>
      <c r="K25" s="42">
        <f t="shared" si="2"/>
        <v>2654.5</v>
      </c>
      <c r="L25" s="44">
        <v>2668</v>
      </c>
      <c r="M25" s="43">
        <v>2673</v>
      </c>
      <c r="N25" s="42">
        <f t="shared" si="3"/>
        <v>2670.5</v>
      </c>
      <c r="O25" s="44">
        <v>2695</v>
      </c>
      <c r="P25" s="43">
        <v>2700</v>
      </c>
      <c r="Q25" s="42">
        <f t="shared" si="4"/>
        <v>2697.5</v>
      </c>
      <c r="R25" s="50">
        <v>2608</v>
      </c>
      <c r="S25" s="49">
        <v>1.2955000000000001</v>
      </c>
      <c r="T25" s="49">
        <v>1.0825</v>
      </c>
      <c r="U25" s="48">
        <v>149.97</v>
      </c>
      <c r="V25" s="41">
        <f t="shared" si="6"/>
        <v>2013.1223465843302</v>
      </c>
      <c r="W25" s="41">
        <f t="shared" si="7"/>
        <v>2018.1397143959859</v>
      </c>
      <c r="X25" s="47">
        <f t="shared" si="5"/>
        <v>2409.2378752886834</v>
      </c>
      <c r="Y25" s="46">
        <v>1.2952999999999999</v>
      </c>
    </row>
    <row r="26" spans="2:25" x14ac:dyDescent="0.2">
      <c r="B26" s="45">
        <v>45742</v>
      </c>
      <c r="C26" s="44">
        <v>2599.5</v>
      </c>
      <c r="D26" s="43">
        <v>2600</v>
      </c>
      <c r="E26" s="42">
        <f t="shared" si="0"/>
        <v>2599.75</v>
      </c>
      <c r="F26" s="44">
        <v>2616</v>
      </c>
      <c r="G26" s="43">
        <v>2617</v>
      </c>
      <c r="H26" s="42">
        <f t="shared" si="1"/>
        <v>2616.5</v>
      </c>
      <c r="I26" s="44">
        <v>2665</v>
      </c>
      <c r="J26" s="43">
        <v>2670</v>
      </c>
      <c r="K26" s="42">
        <f t="shared" si="2"/>
        <v>2667.5</v>
      </c>
      <c r="L26" s="44">
        <v>2692</v>
      </c>
      <c r="M26" s="43">
        <v>2697</v>
      </c>
      <c r="N26" s="42">
        <f t="shared" si="3"/>
        <v>2694.5</v>
      </c>
      <c r="O26" s="44">
        <v>2720</v>
      </c>
      <c r="P26" s="43">
        <v>2725</v>
      </c>
      <c r="Q26" s="42">
        <f t="shared" si="4"/>
        <v>2722.5</v>
      </c>
      <c r="R26" s="50">
        <v>2600</v>
      </c>
      <c r="S26" s="49">
        <v>1.2894000000000001</v>
      </c>
      <c r="T26" s="49">
        <v>1.0785</v>
      </c>
      <c r="U26" s="48">
        <v>150.4</v>
      </c>
      <c r="V26" s="41">
        <f t="shared" si="6"/>
        <v>2016.4417558554364</v>
      </c>
      <c r="W26" s="41">
        <f t="shared" si="7"/>
        <v>2029.6261827206451</v>
      </c>
      <c r="X26" s="47">
        <f t="shared" si="5"/>
        <v>2410.755679184052</v>
      </c>
      <c r="Y26" s="46">
        <v>1.2892999999999999</v>
      </c>
    </row>
    <row r="27" spans="2:25" x14ac:dyDescent="0.2">
      <c r="B27" s="45">
        <v>45743</v>
      </c>
      <c r="C27" s="44">
        <v>2556.5</v>
      </c>
      <c r="D27" s="43">
        <v>2557</v>
      </c>
      <c r="E27" s="42">
        <f t="shared" si="0"/>
        <v>2556.75</v>
      </c>
      <c r="F27" s="44">
        <v>2575</v>
      </c>
      <c r="G27" s="43">
        <v>2575.5</v>
      </c>
      <c r="H27" s="42">
        <f t="shared" si="1"/>
        <v>2575.25</v>
      </c>
      <c r="I27" s="44">
        <v>2642</v>
      </c>
      <c r="J27" s="43">
        <v>2647</v>
      </c>
      <c r="K27" s="42">
        <f t="shared" si="2"/>
        <v>2644.5</v>
      </c>
      <c r="L27" s="44">
        <v>2678</v>
      </c>
      <c r="M27" s="43">
        <v>2683</v>
      </c>
      <c r="N27" s="42">
        <f t="shared" si="3"/>
        <v>2680.5</v>
      </c>
      <c r="O27" s="44">
        <v>2710</v>
      </c>
      <c r="P27" s="43">
        <v>2715</v>
      </c>
      <c r="Q27" s="42">
        <f t="shared" si="4"/>
        <v>2712.5</v>
      </c>
      <c r="R27" s="50">
        <v>2557</v>
      </c>
      <c r="S27" s="49">
        <v>1.2946</v>
      </c>
      <c r="T27" s="49">
        <v>1.0788</v>
      </c>
      <c r="U27" s="48">
        <v>150.74</v>
      </c>
      <c r="V27" s="41">
        <f t="shared" si="6"/>
        <v>1975.1274524949793</v>
      </c>
      <c r="W27" s="41">
        <f t="shared" si="7"/>
        <v>1989.4175807199135</v>
      </c>
      <c r="X27" s="47">
        <f t="shared" si="5"/>
        <v>2370.2261772339639</v>
      </c>
      <c r="Y27" s="46">
        <v>1.2945</v>
      </c>
    </row>
    <row r="28" spans="2:25" x14ac:dyDescent="0.2">
      <c r="B28" s="45">
        <v>45744</v>
      </c>
      <c r="C28" s="44">
        <v>2557</v>
      </c>
      <c r="D28" s="43">
        <v>2559</v>
      </c>
      <c r="E28" s="42">
        <f t="shared" si="0"/>
        <v>2558</v>
      </c>
      <c r="F28" s="44">
        <v>2562</v>
      </c>
      <c r="G28" s="43">
        <v>2562.5</v>
      </c>
      <c r="H28" s="42">
        <f t="shared" si="1"/>
        <v>2562.25</v>
      </c>
      <c r="I28" s="44">
        <v>2608</v>
      </c>
      <c r="J28" s="43">
        <v>2613</v>
      </c>
      <c r="K28" s="42">
        <f t="shared" si="2"/>
        <v>2610.5</v>
      </c>
      <c r="L28" s="44">
        <v>2638</v>
      </c>
      <c r="M28" s="43">
        <v>2643</v>
      </c>
      <c r="N28" s="42">
        <f t="shared" si="3"/>
        <v>2640.5</v>
      </c>
      <c r="O28" s="44">
        <v>2670</v>
      </c>
      <c r="P28" s="43">
        <v>2675</v>
      </c>
      <c r="Q28" s="42">
        <f t="shared" si="4"/>
        <v>2672.5</v>
      </c>
      <c r="R28" s="50">
        <v>2559</v>
      </c>
      <c r="S28" s="49">
        <v>1.2944</v>
      </c>
      <c r="T28" s="49">
        <v>1.0789</v>
      </c>
      <c r="U28" s="48">
        <v>150.63999999999999</v>
      </c>
      <c r="V28" s="41">
        <f t="shared" si="6"/>
        <v>1976.9777503090236</v>
      </c>
      <c r="W28" s="41">
        <f t="shared" si="7"/>
        <v>1979.6817058096415</v>
      </c>
      <c r="X28" s="47">
        <f t="shared" si="5"/>
        <v>2371.8602280100104</v>
      </c>
      <c r="Y28" s="46">
        <v>1.2943</v>
      </c>
    </row>
    <row r="29" spans="2:25" x14ac:dyDescent="0.2">
      <c r="B29" s="45">
        <v>45747</v>
      </c>
      <c r="C29" s="44">
        <v>2518</v>
      </c>
      <c r="D29" s="43">
        <v>2518.5</v>
      </c>
      <c r="E29" s="42">
        <f t="shared" si="0"/>
        <v>2518.25</v>
      </c>
      <c r="F29" s="44">
        <v>2540</v>
      </c>
      <c r="G29" s="43">
        <v>2541</v>
      </c>
      <c r="H29" s="42">
        <f t="shared" si="1"/>
        <v>2540.5</v>
      </c>
      <c r="I29" s="44">
        <v>2598</v>
      </c>
      <c r="J29" s="43">
        <v>2603</v>
      </c>
      <c r="K29" s="42">
        <f t="shared" si="2"/>
        <v>2600.5</v>
      </c>
      <c r="L29" s="44">
        <v>2630</v>
      </c>
      <c r="M29" s="43">
        <v>2635</v>
      </c>
      <c r="N29" s="42">
        <f t="shared" si="3"/>
        <v>2632.5</v>
      </c>
      <c r="O29" s="44">
        <v>2658</v>
      </c>
      <c r="P29" s="43">
        <v>2663</v>
      </c>
      <c r="Q29" s="42">
        <f t="shared" si="4"/>
        <v>2660.5</v>
      </c>
      <c r="R29" s="50">
        <v>2518.5</v>
      </c>
      <c r="S29" s="49">
        <v>1.2952999999999999</v>
      </c>
      <c r="T29" s="49">
        <v>1.0820000000000001</v>
      </c>
      <c r="U29" s="48">
        <v>149.38</v>
      </c>
      <c r="V29" s="41">
        <f t="shared" si="6"/>
        <v>1944.3372191770247</v>
      </c>
      <c r="W29" s="41">
        <f t="shared" si="7"/>
        <v>1961.7077124990351</v>
      </c>
      <c r="X29" s="47">
        <f t="shared" si="5"/>
        <v>2327.634011090573</v>
      </c>
      <c r="Y29" s="46">
        <v>1.2951999999999999</v>
      </c>
    </row>
    <row r="30" spans="2:25" x14ac:dyDescent="0.2">
      <c r="B30" s="40" t="s">
        <v>11</v>
      </c>
      <c r="C30" s="39">
        <f>ROUND(AVERAGE(C9:C29),2)</f>
        <v>2656.33</v>
      </c>
      <c r="D30" s="38">
        <f>ROUND(AVERAGE(D9:D29),2)</f>
        <v>2657.21</v>
      </c>
      <c r="E30" s="37">
        <f>ROUND(AVERAGE(C30:D30),2)</f>
        <v>2656.77</v>
      </c>
      <c r="F30" s="39">
        <f>ROUND(AVERAGE(F9:F29),2)</f>
        <v>2648</v>
      </c>
      <c r="G30" s="38">
        <f>ROUND(AVERAGE(G9:G29),2)</f>
        <v>2649.07</v>
      </c>
      <c r="H30" s="37">
        <f>ROUND(AVERAGE(F30:G30),2)</f>
        <v>2648.54</v>
      </c>
      <c r="I30" s="39">
        <f>ROUND(AVERAGE(I9:I29),2)</f>
        <v>2675.67</v>
      </c>
      <c r="J30" s="38">
        <f>ROUND(AVERAGE(J9:J29),2)</f>
        <v>2680.67</v>
      </c>
      <c r="K30" s="37">
        <f>ROUND(AVERAGE(I30:J30),2)</f>
        <v>2678.17</v>
      </c>
      <c r="L30" s="39">
        <f>ROUND(AVERAGE(L9:L29),2)</f>
        <v>2689.43</v>
      </c>
      <c r="M30" s="38">
        <f>ROUND(AVERAGE(M9:M29),2)</f>
        <v>2694.43</v>
      </c>
      <c r="N30" s="37">
        <f>ROUND(AVERAGE(L30:M30),2)</f>
        <v>2691.93</v>
      </c>
      <c r="O30" s="39">
        <f>ROUND(AVERAGE(O9:O29),2)</f>
        <v>2706.14</v>
      </c>
      <c r="P30" s="38">
        <f>ROUND(AVERAGE(P9:P29),2)</f>
        <v>2711.14</v>
      </c>
      <c r="Q30" s="37">
        <f>ROUND(AVERAGE(O30:P30),2)</f>
        <v>2708.64</v>
      </c>
      <c r="R30" s="36">
        <f>ROUND(AVERAGE(R9:R29),2)</f>
        <v>2657.21</v>
      </c>
      <c r="S30" s="35">
        <f>ROUND(AVERAGE(S9:S29),4)</f>
        <v>1.2912999999999999</v>
      </c>
      <c r="T30" s="34">
        <f>ROUND(AVERAGE(T9:T29),4)</f>
        <v>1.0808</v>
      </c>
      <c r="U30" s="167">
        <f>ROUND(AVERAGE(U9:U29),2)</f>
        <v>149.13</v>
      </c>
      <c r="V30" s="33">
        <f>AVERAGE(V9:V29)</f>
        <v>2057.7973740023349</v>
      </c>
      <c r="W30" s="33">
        <f>AVERAGE(W9:W29)</f>
        <v>2051.4872946098508</v>
      </c>
      <c r="X30" s="33">
        <f>AVERAGE(X9:X29)</f>
        <v>2458.61121845144</v>
      </c>
      <c r="Y30" s="32">
        <f>AVERAGE(Y9:Y29)</f>
        <v>1.2911285714285716</v>
      </c>
    </row>
    <row r="31" spans="2:25" x14ac:dyDescent="0.2">
      <c r="B31" s="31" t="s">
        <v>12</v>
      </c>
      <c r="C31" s="30">
        <f t="shared" ref="C31:Y31" si="8">MAX(C9:C29)</f>
        <v>2736.5</v>
      </c>
      <c r="D31" s="29">
        <f t="shared" si="8"/>
        <v>2737</v>
      </c>
      <c r="E31" s="28">
        <f t="shared" si="8"/>
        <v>2736.75</v>
      </c>
      <c r="F31" s="30">
        <f t="shared" si="8"/>
        <v>2720</v>
      </c>
      <c r="G31" s="29">
        <f t="shared" si="8"/>
        <v>2721</v>
      </c>
      <c r="H31" s="28">
        <f t="shared" si="8"/>
        <v>2720.5</v>
      </c>
      <c r="I31" s="30">
        <f t="shared" si="8"/>
        <v>2718</v>
      </c>
      <c r="J31" s="29">
        <f t="shared" si="8"/>
        <v>2723</v>
      </c>
      <c r="K31" s="28">
        <f t="shared" si="8"/>
        <v>2720.5</v>
      </c>
      <c r="L31" s="30">
        <f t="shared" si="8"/>
        <v>2727</v>
      </c>
      <c r="M31" s="29">
        <f t="shared" si="8"/>
        <v>2732</v>
      </c>
      <c r="N31" s="28">
        <f t="shared" si="8"/>
        <v>2729.5</v>
      </c>
      <c r="O31" s="30">
        <f t="shared" si="8"/>
        <v>2747</v>
      </c>
      <c r="P31" s="29">
        <f t="shared" si="8"/>
        <v>2752</v>
      </c>
      <c r="Q31" s="28">
        <f t="shared" si="8"/>
        <v>2749.5</v>
      </c>
      <c r="R31" s="27">
        <f t="shared" si="8"/>
        <v>2737</v>
      </c>
      <c r="S31" s="26">
        <f t="shared" si="8"/>
        <v>1.2971999999999999</v>
      </c>
      <c r="T31" s="25">
        <f t="shared" si="8"/>
        <v>1.0919000000000001</v>
      </c>
      <c r="U31" s="24">
        <f t="shared" si="8"/>
        <v>151.24</v>
      </c>
      <c r="V31" s="23">
        <f t="shared" si="8"/>
        <v>2114.656571119524</v>
      </c>
      <c r="W31" s="23">
        <f t="shared" si="8"/>
        <v>2102.2946766591981</v>
      </c>
      <c r="X31" s="23">
        <f t="shared" si="8"/>
        <v>2515.8562367864693</v>
      </c>
      <c r="Y31" s="22">
        <f t="shared" si="8"/>
        <v>1.2970999999999999</v>
      </c>
    </row>
    <row r="32" spans="2:25" ht="13.5" thickBot="1" x14ac:dyDescent="0.25">
      <c r="B32" s="21" t="s">
        <v>13</v>
      </c>
      <c r="C32" s="20">
        <f t="shared" ref="C32:Y32" si="9">MIN(C9:C29)</f>
        <v>2518</v>
      </c>
      <c r="D32" s="19">
        <f t="shared" si="9"/>
        <v>2518.5</v>
      </c>
      <c r="E32" s="18">
        <f t="shared" si="9"/>
        <v>2518.25</v>
      </c>
      <c r="F32" s="20">
        <f t="shared" si="9"/>
        <v>2540</v>
      </c>
      <c r="G32" s="19">
        <f t="shared" si="9"/>
        <v>2541</v>
      </c>
      <c r="H32" s="18">
        <f t="shared" si="9"/>
        <v>2540.5</v>
      </c>
      <c r="I32" s="20">
        <f t="shared" si="9"/>
        <v>2598</v>
      </c>
      <c r="J32" s="19">
        <f t="shared" si="9"/>
        <v>2603</v>
      </c>
      <c r="K32" s="18">
        <f t="shared" si="9"/>
        <v>2600.5</v>
      </c>
      <c r="L32" s="20">
        <f t="shared" si="9"/>
        <v>2630</v>
      </c>
      <c r="M32" s="19">
        <f t="shared" si="9"/>
        <v>2635</v>
      </c>
      <c r="N32" s="18">
        <f t="shared" si="9"/>
        <v>2632.5</v>
      </c>
      <c r="O32" s="20">
        <f t="shared" si="9"/>
        <v>2658</v>
      </c>
      <c r="P32" s="19">
        <f t="shared" si="9"/>
        <v>2663</v>
      </c>
      <c r="Q32" s="18">
        <f t="shared" si="9"/>
        <v>2660.5</v>
      </c>
      <c r="R32" s="17">
        <f t="shared" si="9"/>
        <v>2518.5</v>
      </c>
      <c r="S32" s="16">
        <f t="shared" si="9"/>
        <v>1.2687999999999999</v>
      </c>
      <c r="T32" s="15">
        <f t="shared" si="9"/>
        <v>1.0470999999999999</v>
      </c>
      <c r="U32" s="14">
        <f t="shared" si="9"/>
        <v>147.02000000000001</v>
      </c>
      <c r="V32" s="13">
        <f t="shared" si="9"/>
        <v>1944.3372191770247</v>
      </c>
      <c r="W32" s="13">
        <f t="shared" si="9"/>
        <v>1961.7077124990351</v>
      </c>
      <c r="X32" s="13">
        <f t="shared" si="9"/>
        <v>2327.634011090573</v>
      </c>
      <c r="Y32" s="12">
        <f t="shared" si="9"/>
        <v>1.2685999999999999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V9" sqref="V9:V2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45719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45719</v>
      </c>
      <c r="C9" s="44">
        <v>2805.5</v>
      </c>
      <c r="D9" s="43">
        <v>2806.5</v>
      </c>
      <c r="E9" s="42">
        <f t="shared" ref="E9:E29" si="0">AVERAGE(C9:D9)</f>
        <v>2806</v>
      </c>
      <c r="F9" s="44">
        <v>2831</v>
      </c>
      <c r="G9" s="43">
        <v>2832</v>
      </c>
      <c r="H9" s="42">
        <f t="shared" ref="H9:H29" si="1">AVERAGE(F9:G9)</f>
        <v>2831.5</v>
      </c>
      <c r="I9" s="44">
        <v>2855</v>
      </c>
      <c r="J9" s="43">
        <v>2860</v>
      </c>
      <c r="K9" s="42">
        <f t="shared" ref="K9:K29" si="2">AVERAGE(I9:J9)</f>
        <v>2857.5</v>
      </c>
      <c r="L9" s="44">
        <v>2817</v>
      </c>
      <c r="M9" s="43">
        <v>2822</v>
      </c>
      <c r="N9" s="42">
        <f t="shared" ref="N9:N29" si="3">AVERAGE(L9:M9)</f>
        <v>2819.5</v>
      </c>
      <c r="O9" s="44">
        <v>2817</v>
      </c>
      <c r="P9" s="43">
        <v>2822</v>
      </c>
      <c r="Q9" s="42">
        <f t="shared" ref="Q9:Q29" si="4">AVERAGE(O9:P9)</f>
        <v>2819.5</v>
      </c>
      <c r="R9" s="50">
        <v>2806.5</v>
      </c>
      <c r="S9" s="49">
        <v>1.2687999999999999</v>
      </c>
      <c r="T9" s="51">
        <v>1.0470999999999999</v>
      </c>
      <c r="U9" s="48">
        <v>151.24</v>
      </c>
      <c r="V9" s="41">
        <f>D9/S9</f>
        <v>2211.9325346784362</v>
      </c>
      <c r="W9" s="41">
        <f>G9/S9</f>
        <v>2232.0302648171501</v>
      </c>
      <c r="X9" s="47">
        <f t="shared" ref="X9:X29" si="5">R9/T9</f>
        <v>2680.2597650654188</v>
      </c>
      <c r="Y9" s="46">
        <v>1.2685999999999999</v>
      </c>
    </row>
    <row r="10" spans="1:25" x14ac:dyDescent="0.2">
      <c r="B10" s="45">
        <v>45720</v>
      </c>
      <c r="C10" s="44">
        <v>2797.5</v>
      </c>
      <c r="D10" s="43">
        <v>2798</v>
      </c>
      <c r="E10" s="42">
        <f t="shared" si="0"/>
        <v>2797.75</v>
      </c>
      <c r="F10" s="44">
        <v>2829</v>
      </c>
      <c r="G10" s="43">
        <v>2831</v>
      </c>
      <c r="H10" s="42">
        <f t="shared" si="1"/>
        <v>2830</v>
      </c>
      <c r="I10" s="44">
        <v>2860</v>
      </c>
      <c r="J10" s="43">
        <v>2865</v>
      </c>
      <c r="K10" s="42">
        <f t="shared" si="2"/>
        <v>2862.5</v>
      </c>
      <c r="L10" s="44">
        <v>2820</v>
      </c>
      <c r="M10" s="43">
        <v>2825</v>
      </c>
      <c r="N10" s="42">
        <f t="shared" si="3"/>
        <v>2822.5</v>
      </c>
      <c r="O10" s="44">
        <v>2820</v>
      </c>
      <c r="P10" s="43">
        <v>2825</v>
      </c>
      <c r="Q10" s="42">
        <f t="shared" si="4"/>
        <v>2822.5</v>
      </c>
      <c r="R10" s="50">
        <v>2798</v>
      </c>
      <c r="S10" s="49">
        <v>1.2746999999999999</v>
      </c>
      <c r="T10" s="49">
        <v>1.0552999999999999</v>
      </c>
      <c r="U10" s="48">
        <v>148.22999999999999</v>
      </c>
      <c r="V10" s="41">
        <f t="shared" ref="V10:V29" si="6">D10/S10</f>
        <v>2195.0262806934966</v>
      </c>
      <c r="W10" s="41">
        <f t="shared" ref="W10:W29" si="7">G10/S10</f>
        <v>2220.9147250333413</v>
      </c>
      <c r="X10" s="47">
        <f t="shared" si="5"/>
        <v>2651.3787548564392</v>
      </c>
      <c r="Y10" s="46">
        <v>1.2744</v>
      </c>
    </row>
    <row r="11" spans="1:25" x14ac:dyDescent="0.2">
      <c r="B11" s="45">
        <v>45721</v>
      </c>
      <c r="C11" s="44">
        <v>2826.5</v>
      </c>
      <c r="D11" s="43">
        <v>2827</v>
      </c>
      <c r="E11" s="42">
        <f t="shared" si="0"/>
        <v>2826.75</v>
      </c>
      <c r="F11" s="44">
        <v>2856</v>
      </c>
      <c r="G11" s="43">
        <v>2858</v>
      </c>
      <c r="H11" s="42">
        <f t="shared" si="1"/>
        <v>2857</v>
      </c>
      <c r="I11" s="44">
        <v>2885</v>
      </c>
      <c r="J11" s="43">
        <v>2890</v>
      </c>
      <c r="K11" s="42">
        <f t="shared" si="2"/>
        <v>2887.5</v>
      </c>
      <c r="L11" s="44">
        <v>2845</v>
      </c>
      <c r="M11" s="43">
        <v>2850</v>
      </c>
      <c r="N11" s="42">
        <f t="shared" si="3"/>
        <v>2847.5</v>
      </c>
      <c r="O11" s="44">
        <v>2845</v>
      </c>
      <c r="P11" s="43">
        <v>2850</v>
      </c>
      <c r="Q11" s="42">
        <f t="shared" si="4"/>
        <v>2847.5</v>
      </c>
      <c r="R11" s="50">
        <v>2827</v>
      </c>
      <c r="S11" s="49">
        <v>1.2813000000000001</v>
      </c>
      <c r="T11" s="49">
        <v>1.0696000000000001</v>
      </c>
      <c r="U11" s="48">
        <v>149.52000000000001</v>
      </c>
      <c r="V11" s="41">
        <f t="shared" si="6"/>
        <v>2206.3529228127682</v>
      </c>
      <c r="W11" s="41">
        <f t="shared" si="7"/>
        <v>2230.547100600952</v>
      </c>
      <c r="X11" s="47">
        <f t="shared" si="5"/>
        <v>2643.0441286462228</v>
      </c>
      <c r="Y11" s="46">
        <v>1.2810999999999999</v>
      </c>
    </row>
    <row r="12" spans="1:25" x14ac:dyDescent="0.2">
      <c r="B12" s="45">
        <v>45722</v>
      </c>
      <c r="C12" s="44">
        <v>2887</v>
      </c>
      <c r="D12" s="43">
        <v>2888</v>
      </c>
      <c r="E12" s="42">
        <f t="shared" si="0"/>
        <v>2887.5</v>
      </c>
      <c r="F12" s="44">
        <v>2920</v>
      </c>
      <c r="G12" s="43">
        <v>2922</v>
      </c>
      <c r="H12" s="42">
        <f t="shared" si="1"/>
        <v>2921</v>
      </c>
      <c r="I12" s="44">
        <v>2945</v>
      </c>
      <c r="J12" s="43">
        <v>2950</v>
      </c>
      <c r="K12" s="42">
        <f t="shared" si="2"/>
        <v>2947.5</v>
      </c>
      <c r="L12" s="44">
        <v>2907</v>
      </c>
      <c r="M12" s="43">
        <v>2912</v>
      </c>
      <c r="N12" s="42">
        <f t="shared" si="3"/>
        <v>2909.5</v>
      </c>
      <c r="O12" s="44">
        <v>2907</v>
      </c>
      <c r="P12" s="43">
        <v>2912</v>
      </c>
      <c r="Q12" s="42">
        <f t="shared" si="4"/>
        <v>2909.5</v>
      </c>
      <c r="R12" s="50">
        <v>2888</v>
      </c>
      <c r="S12" s="49">
        <v>1.2886</v>
      </c>
      <c r="T12" s="49">
        <v>1.0801000000000001</v>
      </c>
      <c r="U12" s="48">
        <v>147.61000000000001</v>
      </c>
      <c r="V12" s="41">
        <f t="shared" si="6"/>
        <v>2241.1919913083966</v>
      </c>
      <c r="W12" s="41">
        <f t="shared" si="7"/>
        <v>2267.5772155828031</v>
      </c>
      <c r="X12" s="47">
        <f t="shared" si="5"/>
        <v>2673.8264975465231</v>
      </c>
      <c r="Y12" s="46">
        <v>1.2883</v>
      </c>
    </row>
    <row r="13" spans="1:25" x14ac:dyDescent="0.2">
      <c r="B13" s="45">
        <v>45723</v>
      </c>
      <c r="C13" s="44">
        <v>2850</v>
      </c>
      <c r="D13" s="43">
        <v>2850.5</v>
      </c>
      <c r="E13" s="42">
        <f t="shared" si="0"/>
        <v>2850.25</v>
      </c>
      <c r="F13" s="44">
        <v>2877</v>
      </c>
      <c r="G13" s="43">
        <v>2878</v>
      </c>
      <c r="H13" s="42">
        <f t="shared" si="1"/>
        <v>2877.5</v>
      </c>
      <c r="I13" s="44">
        <v>2888</v>
      </c>
      <c r="J13" s="43">
        <v>2893</v>
      </c>
      <c r="K13" s="42">
        <f t="shared" si="2"/>
        <v>2890.5</v>
      </c>
      <c r="L13" s="44">
        <v>2845</v>
      </c>
      <c r="M13" s="43">
        <v>2850</v>
      </c>
      <c r="N13" s="42">
        <f t="shared" si="3"/>
        <v>2847.5</v>
      </c>
      <c r="O13" s="44">
        <v>2845</v>
      </c>
      <c r="P13" s="43">
        <v>2850</v>
      </c>
      <c r="Q13" s="42">
        <f t="shared" si="4"/>
        <v>2847.5</v>
      </c>
      <c r="R13" s="50">
        <v>2850.5</v>
      </c>
      <c r="S13" s="49">
        <v>1.2910999999999999</v>
      </c>
      <c r="T13" s="49">
        <v>1.0854999999999999</v>
      </c>
      <c r="U13" s="48">
        <v>147.75</v>
      </c>
      <c r="V13" s="41">
        <f t="shared" si="6"/>
        <v>2207.8072961040975</v>
      </c>
      <c r="W13" s="41">
        <f t="shared" si="7"/>
        <v>2229.1069630547595</v>
      </c>
      <c r="X13" s="47">
        <f t="shared" si="5"/>
        <v>2625.9788116075542</v>
      </c>
      <c r="Y13" s="46">
        <v>1.2907999999999999</v>
      </c>
    </row>
    <row r="14" spans="1:25" x14ac:dyDescent="0.2">
      <c r="B14" s="45">
        <v>45726</v>
      </c>
      <c r="C14" s="44">
        <v>2826.5</v>
      </c>
      <c r="D14" s="43">
        <v>2827</v>
      </c>
      <c r="E14" s="42">
        <f t="shared" si="0"/>
        <v>2826.75</v>
      </c>
      <c r="F14" s="44">
        <v>2863</v>
      </c>
      <c r="G14" s="43">
        <v>2865</v>
      </c>
      <c r="H14" s="42">
        <f t="shared" si="1"/>
        <v>2864</v>
      </c>
      <c r="I14" s="44">
        <v>2880</v>
      </c>
      <c r="J14" s="43">
        <v>2885</v>
      </c>
      <c r="K14" s="42">
        <f t="shared" si="2"/>
        <v>2882.5</v>
      </c>
      <c r="L14" s="44">
        <v>2838</v>
      </c>
      <c r="M14" s="43">
        <v>2843</v>
      </c>
      <c r="N14" s="42">
        <f t="shared" si="3"/>
        <v>2840.5</v>
      </c>
      <c r="O14" s="44">
        <v>2838</v>
      </c>
      <c r="P14" s="43">
        <v>2843</v>
      </c>
      <c r="Q14" s="42">
        <f t="shared" si="4"/>
        <v>2840.5</v>
      </c>
      <c r="R14" s="50">
        <v>2827</v>
      </c>
      <c r="S14" s="49">
        <v>1.2932999999999999</v>
      </c>
      <c r="T14" s="49">
        <v>1.0844</v>
      </c>
      <c r="U14" s="48">
        <v>147.02000000000001</v>
      </c>
      <c r="V14" s="41">
        <f t="shared" si="6"/>
        <v>2185.8810794092633</v>
      </c>
      <c r="W14" s="41">
        <f t="shared" si="7"/>
        <v>2215.2632799814428</v>
      </c>
      <c r="X14" s="47">
        <f t="shared" si="5"/>
        <v>2606.9715971966061</v>
      </c>
      <c r="Y14" s="46">
        <v>1.2930999999999999</v>
      </c>
    </row>
    <row r="15" spans="1:25" x14ac:dyDescent="0.2">
      <c r="B15" s="45">
        <v>45727</v>
      </c>
      <c r="C15" s="44">
        <v>2873</v>
      </c>
      <c r="D15" s="43">
        <v>2875</v>
      </c>
      <c r="E15" s="42">
        <f t="shared" si="0"/>
        <v>2874</v>
      </c>
      <c r="F15" s="44">
        <v>2902</v>
      </c>
      <c r="G15" s="43">
        <v>2904</v>
      </c>
      <c r="H15" s="42">
        <f t="shared" si="1"/>
        <v>2903</v>
      </c>
      <c r="I15" s="44">
        <v>2923</v>
      </c>
      <c r="J15" s="43">
        <v>2928</v>
      </c>
      <c r="K15" s="42">
        <f t="shared" si="2"/>
        <v>2925.5</v>
      </c>
      <c r="L15" s="44">
        <v>2880</v>
      </c>
      <c r="M15" s="43">
        <v>2885</v>
      </c>
      <c r="N15" s="42">
        <f t="shared" si="3"/>
        <v>2882.5</v>
      </c>
      <c r="O15" s="44">
        <v>2880</v>
      </c>
      <c r="P15" s="43">
        <v>2885</v>
      </c>
      <c r="Q15" s="42">
        <f t="shared" si="4"/>
        <v>2882.5</v>
      </c>
      <c r="R15" s="50">
        <v>2875</v>
      </c>
      <c r="S15" s="49">
        <v>1.2945</v>
      </c>
      <c r="T15" s="49">
        <v>1.0919000000000001</v>
      </c>
      <c r="U15" s="48">
        <v>147.77000000000001</v>
      </c>
      <c r="V15" s="41">
        <f t="shared" si="6"/>
        <v>2220.9347238315954</v>
      </c>
      <c r="W15" s="41">
        <f t="shared" si="7"/>
        <v>2243.3371958285052</v>
      </c>
      <c r="X15" s="47">
        <f t="shared" si="5"/>
        <v>2633.0250022895866</v>
      </c>
      <c r="Y15" s="46">
        <v>1.2943</v>
      </c>
    </row>
    <row r="16" spans="1:25" x14ac:dyDescent="0.2">
      <c r="B16" s="45">
        <v>45728</v>
      </c>
      <c r="C16" s="44">
        <v>2935</v>
      </c>
      <c r="D16" s="43">
        <v>2936</v>
      </c>
      <c r="E16" s="42">
        <f t="shared" si="0"/>
        <v>2935.5</v>
      </c>
      <c r="F16" s="44">
        <v>2965</v>
      </c>
      <c r="G16" s="43">
        <v>2966</v>
      </c>
      <c r="H16" s="42">
        <f t="shared" si="1"/>
        <v>2965.5</v>
      </c>
      <c r="I16" s="44">
        <v>2958</v>
      </c>
      <c r="J16" s="43">
        <v>2963</v>
      </c>
      <c r="K16" s="42">
        <f t="shared" si="2"/>
        <v>2960.5</v>
      </c>
      <c r="L16" s="44">
        <v>2885</v>
      </c>
      <c r="M16" s="43">
        <v>2890</v>
      </c>
      <c r="N16" s="42">
        <f t="shared" si="3"/>
        <v>2887.5</v>
      </c>
      <c r="O16" s="44">
        <v>2885</v>
      </c>
      <c r="P16" s="43">
        <v>2890</v>
      </c>
      <c r="Q16" s="42">
        <f t="shared" si="4"/>
        <v>2887.5</v>
      </c>
      <c r="R16" s="50">
        <v>2936</v>
      </c>
      <c r="S16" s="49">
        <v>1.2943</v>
      </c>
      <c r="T16" s="49">
        <v>1.0879000000000001</v>
      </c>
      <c r="U16" s="48">
        <v>149.13</v>
      </c>
      <c r="V16" s="41">
        <f t="shared" si="6"/>
        <v>2268.4076334698293</v>
      </c>
      <c r="W16" s="41">
        <f t="shared" si="7"/>
        <v>2291.5861855829407</v>
      </c>
      <c r="X16" s="47">
        <f t="shared" si="5"/>
        <v>2698.7774611637096</v>
      </c>
      <c r="Y16" s="46">
        <v>1.2941</v>
      </c>
    </row>
    <row r="17" spans="2:25" x14ac:dyDescent="0.2">
      <c r="B17" s="45">
        <v>45729</v>
      </c>
      <c r="C17" s="44">
        <v>2904</v>
      </c>
      <c r="D17" s="43">
        <v>2906</v>
      </c>
      <c r="E17" s="42">
        <f t="shared" si="0"/>
        <v>2905</v>
      </c>
      <c r="F17" s="44">
        <v>2931</v>
      </c>
      <c r="G17" s="43">
        <v>2932</v>
      </c>
      <c r="H17" s="42">
        <f t="shared" si="1"/>
        <v>2931.5</v>
      </c>
      <c r="I17" s="44">
        <v>2920</v>
      </c>
      <c r="J17" s="43">
        <v>2925</v>
      </c>
      <c r="K17" s="42">
        <f t="shared" si="2"/>
        <v>2922.5</v>
      </c>
      <c r="L17" s="44">
        <v>2848</v>
      </c>
      <c r="M17" s="43">
        <v>2853</v>
      </c>
      <c r="N17" s="42">
        <f t="shared" si="3"/>
        <v>2850.5</v>
      </c>
      <c r="O17" s="44">
        <v>2848</v>
      </c>
      <c r="P17" s="43">
        <v>2853</v>
      </c>
      <c r="Q17" s="42">
        <f t="shared" si="4"/>
        <v>2850.5</v>
      </c>
      <c r="R17" s="50">
        <v>2906</v>
      </c>
      <c r="S17" s="49">
        <v>1.2932999999999999</v>
      </c>
      <c r="T17" s="49">
        <v>1.0834999999999999</v>
      </c>
      <c r="U17" s="48">
        <v>148.21</v>
      </c>
      <c r="V17" s="41">
        <f t="shared" si="6"/>
        <v>2246.9651279672157</v>
      </c>
      <c r="W17" s="41">
        <f t="shared" si="7"/>
        <v>2267.0687388850229</v>
      </c>
      <c r="X17" s="47">
        <f t="shared" si="5"/>
        <v>2682.0489155514538</v>
      </c>
      <c r="Y17" s="46">
        <v>1.2930999999999999</v>
      </c>
    </row>
    <row r="18" spans="2:25" x14ac:dyDescent="0.2">
      <c r="B18" s="45">
        <v>45730</v>
      </c>
      <c r="C18" s="44">
        <v>2964</v>
      </c>
      <c r="D18" s="43">
        <v>2966</v>
      </c>
      <c r="E18" s="42">
        <f t="shared" si="0"/>
        <v>2965</v>
      </c>
      <c r="F18" s="44">
        <v>2981</v>
      </c>
      <c r="G18" s="43">
        <v>2981.5</v>
      </c>
      <c r="H18" s="42">
        <f t="shared" si="1"/>
        <v>2981.25</v>
      </c>
      <c r="I18" s="44">
        <v>2948</v>
      </c>
      <c r="J18" s="43">
        <v>2953</v>
      </c>
      <c r="K18" s="42">
        <f t="shared" si="2"/>
        <v>2950.5</v>
      </c>
      <c r="L18" s="44">
        <v>2850</v>
      </c>
      <c r="M18" s="43">
        <v>2855</v>
      </c>
      <c r="N18" s="42">
        <f t="shared" si="3"/>
        <v>2852.5</v>
      </c>
      <c r="O18" s="44">
        <v>2850</v>
      </c>
      <c r="P18" s="43">
        <v>2855</v>
      </c>
      <c r="Q18" s="42">
        <f t="shared" si="4"/>
        <v>2852.5</v>
      </c>
      <c r="R18" s="50">
        <v>2966</v>
      </c>
      <c r="S18" s="49">
        <v>1.2942</v>
      </c>
      <c r="T18" s="49">
        <v>1.0894999999999999</v>
      </c>
      <c r="U18" s="48">
        <v>148.66</v>
      </c>
      <c r="V18" s="41">
        <f t="shared" si="6"/>
        <v>2291.7632514294546</v>
      </c>
      <c r="W18" s="41">
        <f t="shared" si="7"/>
        <v>2303.7397620151446</v>
      </c>
      <c r="X18" s="47">
        <f t="shared" si="5"/>
        <v>2722.3497016980268</v>
      </c>
      <c r="Y18" s="46">
        <v>1.294</v>
      </c>
    </row>
    <row r="19" spans="2:25" x14ac:dyDescent="0.2">
      <c r="B19" s="45">
        <v>45733</v>
      </c>
      <c r="C19" s="44">
        <v>2948</v>
      </c>
      <c r="D19" s="43">
        <v>2948.5</v>
      </c>
      <c r="E19" s="42">
        <f t="shared" si="0"/>
        <v>2948.25</v>
      </c>
      <c r="F19" s="44">
        <v>2971.5</v>
      </c>
      <c r="G19" s="43">
        <v>2972</v>
      </c>
      <c r="H19" s="42">
        <f t="shared" si="1"/>
        <v>2971.75</v>
      </c>
      <c r="I19" s="44">
        <v>2930</v>
      </c>
      <c r="J19" s="43">
        <v>2935</v>
      </c>
      <c r="K19" s="42">
        <f t="shared" si="2"/>
        <v>2932.5</v>
      </c>
      <c r="L19" s="44">
        <v>2835</v>
      </c>
      <c r="M19" s="43">
        <v>2840</v>
      </c>
      <c r="N19" s="42">
        <f t="shared" si="3"/>
        <v>2837.5</v>
      </c>
      <c r="O19" s="44">
        <v>2835</v>
      </c>
      <c r="P19" s="43">
        <v>2840</v>
      </c>
      <c r="Q19" s="42">
        <f t="shared" si="4"/>
        <v>2837.5</v>
      </c>
      <c r="R19" s="50">
        <v>2948.5</v>
      </c>
      <c r="S19" s="49">
        <v>1.2971999999999999</v>
      </c>
      <c r="T19" s="49">
        <v>1.0901000000000001</v>
      </c>
      <c r="U19" s="48">
        <v>148.83000000000001</v>
      </c>
      <c r="V19" s="41">
        <f t="shared" si="6"/>
        <v>2272.9725562750541</v>
      </c>
      <c r="W19" s="41">
        <f t="shared" si="7"/>
        <v>2291.0884983040396</v>
      </c>
      <c r="X19" s="47">
        <f t="shared" si="5"/>
        <v>2704.7977249793594</v>
      </c>
      <c r="Y19" s="46">
        <v>1.2970999999999999</v>
      </c>
    </row>
    <row r="20" spans="2:25" x14ac:dyDescent="0.2">
      <c r="B20" s="45">
        <v>45734</v>
      </c>
      <c r="C20" s="44">
        <v>2896</v>
      </c>
      <c r="D20" s="43">
        <v>2897</v>
      </c>
      <c r="E20" s="42">
        <f t="shared" si="0"/>
        <v>2896.5</v>
      </c>
      <c r="F20" s="44">
        <v>2929.5</v>
      </c>
      <c r="G20" s="43">
        <v>2930</v>
      </c>
      <c r="H20" s="42">
        <f t="shared" si="1"/>
        <v>2929.75</v>
      </c>
      <c r="I20" s="44">
        <v>2905</v>
      </c>
      <c r="J20" s="43">
        <v>2910</v>
      </c>
      <c r="K20" s="42">
        <f t="shared" si="2"/>
        <v>2907.5</v>
      </c>
      <c r="L20" s="44">
        <v>2823</v>
      </c>
      <c r="M20" s="43">
        <v>2828</v>
      </c>
      <c r="N20" s="42">
        <f t="shared" si="3"/>
        <v>2825.5</v>
      </c>
      <c r="O20" s="44">
        <v>2823</v>
      </c>
      <c r="P20" s="43">
        <v>2828</v>
      </c>
      <c r="Q20" s="42">
        <f t="shared" si="4"/>
        <v>2825.5</v>
      </c>
      <c r="R20" s="50">
        <v>2897</v>
      </c>
      <c r="S20" s="49">
        <v>1.2969999999999999</v>
      </c>
      <c r="T20" s="49">
        <v>1.0911999999999999</v>
      </c>
      <c r="U20" s="48">
        <v>149.85</v>
      </c>
      <c r="V20" s="41">
        <f t="shared" si="6"/>
        <v>2233.6160370084813</v>
      </c>
      <c r="W20" s="41">
        <f t="shared" si="7"/>
        <v>2259.0593677717811</v>
      </c>
      <c r="X20" s="47">
        <f t="shared" si="5"/>
        <v>2654.8753665689151</v>
      </c>
      <c r="Y20" s="46">
        <v>1.2968999999999999</v>
      </c>
    </row>
    <row r="21" spans="2:25" x14ac:dyDescent="0.2">
      <c r="B21" s="45">
        <v>45735</v>
      </c>
      <c r="C21" s="44">
        <v>2915</v>
      </c>
      <c r="D21" s="43">
        <v>2915.5</v>
      </c>
      <c r="E21" s="42">
        <f t="shared" si="0"/>
        <v>2915.25</v>
      </c>
      <c r="F21" s="44">
        <v>2945</v>
      </c>
      <c r="G21" s="43">
        <v>2947</v>
      </c>
      <c r="H21" s="42">
        <f t="shared" si="1"/>
        <v>2946</v>
      </c>
      <c r="I21" s="44">
        <v>2940</v>
      </c>
      <c r="J21" s="43">
        <v>2945</v>
      </c>
      <c r="K21" s="42">
        <f t="shared" si="2"/>
        <v>2942.5</v>
      </c>
      <c r="L21" s="44">
        <v>2857</v>
      </c>
      <c r="M21" s="43">
        <v>2862</v>
      </c>
      <c r="N21" s="42">
        <f t="shared" si="3"/>
        <v>2859.5</v>
      </c>
      <c r="O21" s="44">
        <v>2857</v>
      </c>
      <c r="P21" s="43">
        <v>2862</v>
      </c>
      <c r="Q21" s="42">
        <f t="shared" si="4"/>
        <v>2859.5</v>
      </c>
      <c r="R21" s="50">
        <v>2915.5</v>
      </c>
      <c r="S21" s="49">
        <v>1.2967</v>
      </c>
      <c r="T21" s="49">
        <v>1.0902000000000001</v>
      </c>
      <c r="U21" s="48">
        <v>149.80000000000001</v>
      </c>
      <c r="V21" s="41">
        <f t="shared" si="6"/>
        <v>2248.3997840672478</v>
      </c>
      <c r="W21" s="41">
        <f t="shared" si="7"/>
        <v>2272.6922187090308</v>
      </c>
      <c r="X21" s="47">
        <f t="shared" si="5"/>
        <v>2674.2799486332783</v>
      </c>
      <c r="Y21" s="46">
        <v>1.2966</v>
      </c>
    </row>
    <row r="22" spans="2:25" x14ac:dyDescent="0.2">
      <c r="B22" s="45">
        <v>45736</v>
      </c>
      <c r="C22" s="44">
        <v>2898.5</v>
      </c>
      <c r="D22" s="43">
        <v>2899</v>
      </c>
      <c r="E22" s="42">
        <f t="shared" si="0"/>
        <v>2898.75</v>
      </c>
      <c r="F22" s="44">
        <v>2932.5</v>
      </c>
      <c r="G22" s="43">
        <v>2933</v>
      </c>
      <c r="H22" s="42">
        <f t="shared" si="1"/>
        <v>2932.75</v>
      </c>
      <c r="I22" s="44">
        <v>2933</v>
      </c>
      <c r="J22" s="43">
        <v>2938</v>
      </c>
      <c r="K22" s="42">
        <f t="shared" si="2"/>
        <v>2935.5</v>
      </c>
      <c r="L22" s="44">
        <v>2850</v>
      </c>
      <c r="M22" s="43">
        <v>2855</v>
      </c>
      <c r="N22" s="42">
        <f t="shared" si="3"/>
        <v>2852.5</v>
      </c>
      <c r="O22" s="44">
        <v>2850</v>
      </c>
      <c r="P22" s="43">
        <v>2855</v>
      </c>
      <c r="Q22" s="42">
        <f t="shared" si="4"/>
        <v>2852.5</v>
      </c>
      <c r="R22" s="50">
        <v>2899</v>
      </c>
      <c r="S22" s="49">
        <v>1.2951999999999999</v>
      </c>
      <c r="T22" s="49">
        <v>1.0833999999999999</v>
      </c>
      <c r="U22" s="48">
        <v>148.56</v>
      </c>
      <c r="V22" s="41">
        <f t="shared" si="6"/>
        <v>2238.2643607164919</v>
      </c>
      <c r="W22" s="41">
        <f t="shared" si="7"/>
        <v>2264.5151327980238</v>
      </c>
      <c r="X22" s="47">
        <f t="shared" si="5"/>
        <v>2675.8353332102643</v>
      </c>
      <c r="Y22" s="46">
        <v>1.2949999999999999</v>
      </c>
    </row>
    <row r="23" spans="2:25" x14ac:dyDescent="0.2">
      <c r="B23" s="45">
        <v>45737</v>
      </c>
      <c r="C23" s="44">
        <v>2906</v>
      </c>
      <c r="D23" s="43">
        <v>2906.5</v>
      </c>
      <c r="E23" s="42">
        <f t="shared" si="0"/>
        <v>2906.25</v>
      </c>
      <c r="F23" s="44">
        <v>2918</v>
      </c>
      <c r="G23" s="43">
        <v>2918.5</v>
      </c>
      <c r="H23" s="42">
        <f t="shared" si="1"/>
        <v>2918.25</v>
      </c>
      <c r="I23" s="44">
        <v>2913</v>
      </c>
      <c r="J23" s="43">
        <v>2918</v>
      </c>
      <c r="K23" s="42">
        <f t="shared" si="2"/>
        <v>2915.5</v>
      </c>
      <c r="L23" s="44">
        <v>2830</v>
      </c>
      <c r="M23" s="43">
        <v>2835</v>
      </c>
      <c r="N23" s="42">
        <f t="shared" si="3"/>
        <v>2832.5</v>
      </c>
      <c r="O23" s="44">
        <v>2830</v>
      </c>
      <c r="P23" s="43">
        <v>2835</v>
      </c>
      <c r="Q23" s="42">
        <f t="shared" si="4"/>
        <v>2832.5</v>
      </c>
      <c r="R23" s="50">
        <v>2906.5</v>
      </c>
      <c r="S23" s="49">
        <v>1.2937000000000001</v>
      </c>
      <c r="T23" s="49">
        <v>1.0832999999999999</v>
      </c>
      <c r="U23" s="48">
        <v>148.66999999999999</v>
      </c>
      <c r="V23" s="41">
        <f t="shared" si="6"/>
        <v>2246.6568756280435</v>
      </c>
      <c r="W23" s="41">
        <f t="shared" si="7"/>
        <v>2255.9325964288473</v>
      </c>
      <c r="X23" s="47">
        <f t="shared" si="5"/>
        <v>2683.0056309424908</v>
      </c>
      <c r="Y23" s="46">
        <v>1.2935000000000001</v>
      </c>
    </row>
    <row r="24" spans="2:25" x14ac:dyDescent="0.2">
      <c r="B24" s="45">
        <v>45740</v>
      </c>
      <c r="C24" s="44">
        <v>2945</v>
      </c>
      <c r="D24" s="43">
        <v>2947</v>
      </c>
      <c r="E24" s="42">
        <f t="shared" si="0"/>
        <v>2946</v>
      </c>
      <c r="F24" s="44">
        <v>2961</v>
      </c>
      <c r="G24" s="43">
        <v>2962</v>
      </c>
      <c r="H24" s="42">
        <f t="shared" si="1"/>
        <v>2961.5</v>
      </c>
      <c r="I24" s="44">
        <v>2957</v>
      </c>
      <c r="J24" s="43">
        <v>2962</v>
      </c>
      <c r="K24" s="42">
        <f t="shared" si="2"/>
        <v>2959.5</v>
      </c>
      <c r="L24" s="44">
        <v>2873</v>
      </c>
      <c r="M24" s="43">
        <v>2878</v>
      </c>
      <c r="N24" s="42">
        <f t="shared" si="3"/>
        <v>2875.5</v>
      </c>
      <c r="O24" s="44">
        <v>2873</v>
      </c>
      <c r="P24" s="43">
        <v>2878</v>
      </c>
      <c r="Q24" s="42">
        <f t="shared" si="4"/>
        <v>2875.5</v>
      </c>
      <c r="R24" s="50">
        <v>2947</v>
      </c>
      <c r="S24" s="49">
        <v>1.2944</v>
      </c>
      <c r="T24" s="49">
        <v>1.083</v>
      </c>
      <c r="U24" s="48">
        <v>149.82</v>
      </c>
      <c r="V24" s="41">
        <f t="shared" si="6"/>
        <v>2276.7305315203957</v>
      </c>
      <c r="W24" s="41">
        <f t="shared" si="7"/>
        <v>2288.3189122373301</v>
      </c>
      <c r="X24" s="47">
        <f t="shared" si="5"/>
        <v>2721.144967682364</v>
      </c>
      <c r="Y24" s="46">
        <v>1.2942</v>
      </c>
    </row>
    <row r="25" spans="2:25" x14ac:dyDescent="0.2">
      <c r="B25" s="45">
        <v>45741</v>
      </c>
      <c r="C25" s="44">
        <v>2947</v>
      </c>
      <c r="D25" s="43">
        <v>2947.5</v>
      </c>
      <c r="E25" s="42">
        <f t="shared" si="0"/>
        <v>2947.25</v>
      </c>
      <c r="F25" s="44">
        <v>2963.5</v>
      </c>
      <c r="G25" s="43">
        <v>2964.5</v>
      </c>
      <c r="H25" s="42">
        <f t="shared" si="1"/>
        <v>2964</v>
      </c>
      <c r="I25" s="44">
        <v>2943</v>
      </c>
      <c r="J25" s="43">
        <v>2948</v>
      </c>
      <c r="K25" s="42">
        <f t="shared" si="2"/>
        <v>2945.5</v>
      </c>
      <c r="L25" s="44">
        <v>2860</v>
      </c>
      <c r="M25" s="43">
        <v>2865</v>
      </c>
      <c r="N25" s="42">
        <f t="shared" si="3"/>
        <v>2862.5</v>
      </c>
      <c r="O25" s="44">
        <v>2860</v>
      </c>
      <c r="P25" s="43">
        <v>2865</v>
      </c>
      <c r="Q25" s="42">
        <f t="shared" si="4"/>
        <v>2862.5</v>
      </c>
      <c r="R25" s="50">
        <v>2947.5</v>
      </c>
      <c r="S25" s="49">
        <v>1.2955000000000001</v>
      </c>
      <c r="T25" s="49">
        <v>1.0825</v>
      </c>
      <c r="U25" s="48">
        <v>149.97</v>
      </c>
      <c r="V25" s="41">
        <f t="shared" si="6"/>
        <v>2275.1833269008102</v>
      </c>
      <c r="W25" s="41">
        <f t="shared" si="7"/>
        <v>2288.3056734851407</v>
      </c>
      <c r="X25" s="47">
        <f t="shared" si="5"/>
        <v>2722.8637413394918</v>
      </c>
      <c r="Y25" s="46">
        <v>1.2952999999999999</v>
      </c>
    </row>
    <row r="26" spans="2:25" x14ac:dyDescent="0.2">
      <c r="B26" s="45">
        <v>45742</v>
      </c>
      <c r="C26" s="44">
        <v>2929.5</v>
      </c>
      <c r="D26" s="43">
        <v>2930.5</v>
      </c>
      <c r="E26" s="42">
        <f t="shared" si="0"/>
        <v>2930</v>
      </c>
      <c r="F26" s="44">
        <v>2952</v>
      </c>
      <c r="G26" s="43">
        <v>2954</v>
      </c>
      <c r="H26" s="42">
        <f t="shared" si="1"/>
        <v>2953</v>
      </c>
      <c r="I26" s="44">
        <v>2930</v>
      </c>
      <c r="J26" s="43">
        <v>2935</v>
      </c>
      <c r="K26" s="42">
        <f t="shared" si="2"/>
        <v>2932.5</v>
      </c>
      <c r="L26" s="44">
        <v>2848</v>
      </c>
      <c r="M26" s="43">
        <v>2853</v>
      </c>
      <c r="N26" s="42">
        <f t="shared" si="3"/>
        <v>2850.5</v>
      </c>
      <c r="O26" s="44">
        <v>2848</v>
      </c>
      <c r="P26" s="43">
        <v>2853</v>
      </c>
      <c r="Q26" s="42">
        <f t="shared" si="4"/>
        <v>2850.5</v>
      </c>
      <c r="R26" s="50">
        <v>2930.5</v>
      </c>
      <c r="S26" s="49">
        <v>1.2894000000000001</v>
      </c>
      <c r="T26" s="49">
        <v>1.0785</v>
      </c>
      <c r="U26" s="48">
        <v>150.4</v>
      </c>
      <c r="V26" s="41">
        <f t="shared" si="6"/>
        <v>2272.7625252055218</v>
      </c>
      <c r="W26" s="41">
        <f t="shared" si="7"/>
        <v>2290.9880564603691</v>
      </c>
      <c r="X26" s="47">
        <f t="shared" si="5"/>
        <v>2717.1998145572552</v>
      </c>
      <c r="Y26" s="46">
        <v>1.2892999999999999</v>
      </c>
    </row>
    <row r="27" spans="2:25" x14ac:dyDescent="0.2">
      <c r="B27" s="45">
        <v>45743</v>
      </c>
      <c r="C27" s="44">
        <v>2891.5</v>
      </c>
      <c r="D27" s="43">
        <v>2892</v>
      </c>
      <c r="E27" s="42">
        <f t="shared" si="0"/>
        <v>2891.75</v>
      </c>
      <c r="F27" s="44">
        <v>2919.5</v>
      </c>
      <c r="G27" s="43">
        <v>2920</v>
      </c>
      <c r="H27" s="42">
        <f t="shared" si="1"/>
        <v>2919.75</v>
      </c>
      <c r="I27" s="44">
        <v>2900</v>
      </c>
      <c r="J27" s="43">
        <v>2905</v>
      </c>
      <c r="K27" s="42">
        <f t="shared" si="2"/>
        <v>2902.5</v>
      </c>
      <c r="L27" s="44">
        <v>2818</v>
      </c>
      <c r="M27" s="43">
        <v>2823</v>
      </c>
      <c r="N27" s="42">
        <f t="shared" si="3"/>
        <v>2820.5</v>
      </c>
      <c r="O27" s="44">
        <v>2818</v>
      </c>
      <c r="P27" s="43">
        <v>2823</v>
      </c>
      <c r="Q27" s="42">
        <f t="shared" si="4"/>
        <v>2820.5</v>
      </c>
      <c r="R27" s="50">
        <v>2892</v>
      </c>
      <c r="S27" s="49">
        <v>1.2946</v>
      </c>
      <c r="T27" s="49">
        <v>1.0788</v>
      </c>
      <c r="U27" s="48">
        <v>150.74</v>
      </c>
      <c r="V27" s="41">
        <f t="shared" si="6"/>
        <v>2233.8946392708172</v>
      </c>
      <c r="W27" s="41">
        <f t="shared" si="7"/>
        <v>2255.5229414490964</v>
      </c>
      <c r="X27" s="47">
        <f t="shared" si="5"/>
        <v>2680.7563959955505</v>
      </c>
      <c r="Y27" s="46">
        <v>1.2945</v>
      </c>
    </row>
    <row r="28" spans="2:25" x14ac:dyDescent="0.2">
      <c r="B28" s="45">
        <v>45744</v>
      </c>
      <c r="C28" s="44">
        <v>2851</v>
      </c>
      <c r="D28" s="43">
        <v>2852</v>
      </c>
      <c r="E28" s="42">
        <f t="shared" si="0"/>
        <v>2851.5</v>
      </c>
      <c r="F28" s="44">
        <v>2871</v>
      </c>
      <c r="G28" s="43">
        <v>2872</v>
      </c>
      <c r="H28" s="42">
        <f t="shared" si="1"/>
        <v>2871.5</v>
      </c>
      <c r="I28" s="44">
        <v>2852</v>
      </c>
      <c r="J28" s="43">
        <v>2857</v>
      </c>
      <c r="K28" s="42">
        <f t="shared" si="2"/>
        <v>2854.5</v>
      </c>
      <c r="L28" s="44">
        <v>2770</v>
      </c>
      <c r="M28" s="43">
        <v>2775</v>
      </c>
      <c r="N28" s="42">
        <f t="shared" si="3"/>
        <v>2772.5</v>
      </c>
      <c r="O28" s="44">
        <v>2770</v>
      </c>
      <c r="P28" s="43">
        <v>2775</v>
      </c>
      <c r="Q28" s="42">
        <f t="shared" si="4"/>
        <v>2772.5</v>
      </c>
      <c r="R28" s="50">
        <v>2852</v>
      </c>
      <c r="S28" s="49">
        <v>1.2944</v>
      </c>
      <c r="T28" s="49">
        <v>1.0789</v>
      </c>
      <c r="U28" s="48">
        <v>150.63999999999999</v>
      </c>
      <c r="V28" s="41">
        <f t="shared" si="6"/>
        <v>2203.3374536464771</v>
      </c>
      <c r="W28" s="41">
        <f t="shared" si="7"/>
        <v>2218.7886279357231</v>
      </c>
      <c r="X28" s="47">
        <f t="shared" si="5"/>
        <v>2643.4331263323757</v>
      </c>
      <c r="Y28" s="46">
        <v>1.2943</v>
      </c>
    </row>
    <row r="29" spans="2:25" x14ac:dyDescent="0.2">
      <c r="B29" s="45">
        <v>45747</v>
      </c>
      <c r="C29" s="44">
        <v>2828</v>
      </c>
      <c r="D29" s="43">
        <v>2829</v>
      </c>
      <c r="E29" s="42">
        <f t="shared" si="0"/>
        <v>2828.5</v>
      </c>
      <c r="F29" s="44">
        <v>2842</v>
      </c>
      <c r="G29" s="43">
        <v>2842.5</v>
      </c>
      <c r="H29" s="42">
        <f t="shared" si="1"/>
        <v>2842.25</v>
      </c>
      <c r="I29" s="44">
        <v>2830</v>
      </c>
      <c r="J29" s="43">
        <v>2835</v>
      </c>
      <c r="K29" s="42">
        <f t="shared" si="2"/>
        <v>2832.5</v>
      </c>
      <c r="L29" s="44">
        <v>2747</v>
      </c>
      <c r="M29" s="43">
        <v>2752</v>
      </c>
      <c r="N29" s="42">
        <f t="shared" si="3"/>
        <v>2749.5</v>
      </c>
      <c r="O29" s="44">
        <v>2747</v>
      </c>
      <c r="P29" s="43">
        <v>2752</v>
      </c>
      <c r="Q29" s="42">
        <f t="shared" si="4"/>
        <v>2749.5</v>
      </c>
      <c r="R29" s="50">
        <v>2829</v>
      </c>
      <c r="S29" s="49">
        <v>1.2952999999999999</v>
      </c>
      <c r="T29" s="49">
        <v>1.0820000000000001</v>
      </c>
      <c r="U29" s="48">
        <v>149.38</v>
      </c>
      <c r="V29" s="41">
        <f t="shared" si="6"/>
        <v>2184.0500270207676</v>
      </c>
      <c r="W29" s="41">
        <f t="shared" si="7"/>
        <v>2194.4723230139739</v>
      </c>
      <c r="X29" s="47">
        <f t="shared" si="5"/>
        <v>2614.6025878003693</v>
      </c>
      <c r="Y29" s="46">
        <v>1.2951999999999999</v>
      </c>
    </row>
    <row r="30" spans="2:25" x14ac:dyDescent="0.2">
      <c r="B30" s="40" t="s">
        <v>11</v>
      </c>
      <c r="C30" s="39">
        <f>ROUND(AVERAGE(C9:C29),2)</f>
        <v>2886.88</v>
      </c>
      <c r="D30" s="38">
        <f>ROUND(AVERAGE(D9:D29),2)</f>
        <v>2887.83</v>
      </c>
      <c r="E30" s="37">
        <f>ROUND(AVERAGE(C30:D30),2)</f>
        <v>2887.36</v>
      </c>
      <c r="F30" s="39">
        <f>ROUND(AVERAGE(F9:F29),2)</f>
        <v>2912.4</v>
      </c>
      <c r="G30" s="38">
        <f>ROUND(AVERAGE(G9:G29),2)</f>
        <v>2913.57</v>
      </c>
      <c r="H30" s="37">
        <f>ROUND(AVERAGE(F30:G30),2)</f>
        <v>2912.99</v>
      </c>
      <c r="I30" s="39">
        <f>ROUND(AVERAGE(I9:I29),2)</f>
        <v>2909.29</v>
      </c>
      <c r="J30" s="38">
        <f>ROUND(AVERAGE(J9:J29),2)</f>
        <v>2914.29</v>
      </c>
      <c r="K30" s="37">
        <f>ROUND(AVERAGE(I30:J30),2)</f>
        <v>2911.79</v>
      </c>
      <c r="L30" s="39">
        <f>ROUND(AVERAGE(L9:L29),2)</f>
        <v>2840.29</v>
      </c>
      <c r="M30" s="38">
        <f>ROUND(AVERAGE(M9:M29),2)</f>
        <v>2845.29</v>
      </c>
      <c r="N30" s="37">
        <f>ROUND(AVERAGE(L30:M30),2)</f>
        <v>2842.79</v>
      </c>
      <c r="O30" s="39">
        <f>ROUND(AVERAGE(O9:O29),2)</f>
        <v>2840.29</v>
      </c>
      <c r="P30" s="38">
        <f>ROUND(AVERAGE(P9:P29),2)</f>
        <v>2845.29</v>
      </c>
      <c r="Q30" s="37">
        <f>ROUND(AVERAGE(O30:P30),2)</f>
        <v>2842.79</v>
      </c>
      <c r="R30" s="36">
        <f>ROUND(AVERAGE(R9:R29),2)</f>
        <v>2887.83</v>
      </c>
      <c r="S30" s="35">
        <f>ROUND(AVERAGE(S9:S29),4)</f>
        <v>1.2912999999999999</v>
      </c>
      <c r="T30" s="34">
        <f>ROUND(AVERAGE(T9:T29),4)</f>
        <v>1.0808</v>
      </c>
      <c r="U30" s="167">
        <f>ROUND(AVERAGE(U9:U29),2)</f>
        <v>149.13</v>
      </c>
      <c r="V30" s="33">
        <f>AVERAGE(V9:V29)</f>
        <v>2236.2919504268893</v>
      </c>
      <c r="W30" s="33">
        <f>AVERAGE(W9:W29)</f>
        <v>2256.2312276178773</v>
      </c>
      <c r="X30" s="33">
        <f>AVERAGE(X9:X29)</f>
        <v>2671.9264416030119</v>
      </c>
      <c r="Y30" s="32">
        <f>AVERAGE(Y9:Y29)</f>
        <v>1.2911285714285716</v>
      </c>
    </row>
    <row r="31" spans="2:25" x14ac:dyDescent="0.2">
      <c r="B31" s="31" t="s">
        <v>12</v>
      </c>
      <c r="C31" s="30">
        <f t="shared" ref="C31:Y31" si="8">MAX(C9:C29)</f>
        <v>2964</v>
      </c>
      <c r="D31" s="29">
        <f t="shared" si="8"/>
        <v>2966</v>
      </c>
      <c r="E31" s="28">
        <f t="shared" si="8"/>
        <v>2965</v>
      </c>
      <c r="F31" s="30">
        <f t="shared" si="8"/>
        <v>2981</v>
      </c>
      <c r="G31" s="29">
        <f t="shared" si="8"/>
        <v>2981.5</v>
      </c>
      <c r="H31" s="28">
        <f t="shared" si="8"/>
        <v>2981.25</v>
      </c>
      <c r="I31" s="30">
        <f t="shared" si="8"/>
        <v>2958</v>
      </c>
      <c r="J31" s="29">
        <f t="shared" si="8"/>
        <v>2963</v>
      </c>
      <c r="K31" s="28">
        <f t="shared" si="8"/>
        <v>2960.5</v>
      </c>
      <c r="L31" s="30">
        <f t="shared" si="8"/>
        <v>2907</v>
      </c>
      <c r="M31" s="29">
        <f t="shared" si="8"/>
        <v>2912</v>
      </c>
      <c r="N31" s="28">
        <f t="shared" si="8"/>
        <v>2909.5</v>
      </c>
      <c r="O31" s="30">
        <f t="shared" si="8"/>
        <v>2907</v>
      </c>
      <c r="P31" s="29">
        <f t="shared" si="8"/>
        <v>2912</v>
      </c>
      <c r="Q31" s="28">
        <f t="shared" si="8"/>
        <v>2909.5</v>
      </c>
      <c r="R31" s="27">
        <f t="shared" si="8"/>
        <v>2966</v>
      </c>
      <c r="S31" s="26">
        <f t="shared" si="8"/>
        <v>1.2971999999999999</v>
      </c>
      <c r="T31" s="25">
        <f t="shared" si="8"/>
        <v>1.0919000000000001</v>
      </c>
      <c r="U31" s="24">
        <f t="shared" si="8"/>
        <v>151.24</v>
      </c>
      <c r="V31" s="23">
        <f t="shared" si="8"/>
        <v>2291.7632514294546</v>
      </c>
      <c r="W31" s="23">
        <f t="shared" si="8"/>
        <v>2303.7397620151446</v>
      </c>
      <c r="X31" s="23">
        <f t="shared" si="8"/>
        <v>2722.8637413394918</v>
      </c>
      <c r="Y31" s="22">
        <f t="shared" si="8"/>
        <v>1.2970999999999999</v>
      </c>
    </row>
    <row r="32" spans="2:25" ht="13.5" thickBot="1" x14ac:dyDescent="0.25">
      <c r="B32" s="21" t="s">
        <v>13</v>
      </c>
      <c r="C32" s="20">
        <f t="shared" ref="C32:Y32" si="9">MIN(C9:C29)</f>
        <v>2797.5</v>
      </c>
      <c r="D32" s="19">
        <f t="shared" si="9"/>
        <v>2798</v>
      </c>
      <c r="E32" s="18">
        <f t="shared" si="9"/>
        <v>2797.75</v>
      </c>
      <c r="F32" s="20">
        <f t="shared" si="9"/>
        <v>2829</v>
      </c>
      <c r="G32" s="19">
        <f t="shared" si="9"/>
        <v>2831</v>
      </c>
      <c r="H32" s="18">
        <f t="shared" si="9"/>
        <v>2830</v>
      </c>
      <c r="I32" s="20">
        <f t="shared" si="9"/>
        <v>2830</v>
      </c>
      <c r="J32" s="19">
        <f t="shared" si="9"/>
        <v>2835</v>
      </c>
      <c r="K32" s="18">
        <f t="shared" si="9"/>
        <v>2832.5</v>
      </c>
      <c r="L32" s="20">
        <f t="shared" si="9"/>
        <v>2747</v>
      </c>
      <c r="M32" s="19">
        <f t="shared" si="9"/>
        <v>2752</v>
      </c>
      <c r="N32" s="18">
        <f t="shared" si="9"/>
        <v>2749.5</v>
      </c>
      <c r="O32" s="20">
        <f t="shared" si="9"/>
        <v>2747</v>
      </c>
      <c r="P32" s="19">
        <f t="shared" si="9"/>
        <v>2752</v>
      </c>
      <c r="Q32" s="18">
        <f t="shared" si="9"/>
        <v>2749.5</v>
      </c>
      <c r="R32" s="17">
        <f t="shared" si="9"/>
        <v>2798</v>
      </c>
      <c r="S32" s="16">
        <f t="shared" si="9"/>
        <v>1.2687999999999999</v>
      </c>
      <c r="T32" s="15">
        <f t="shared" si="9"/>
        <v>1.0470999999999999</v>
      </c>
      <c r="U32" s="14">
        <f t="shared" si="9"/>
        <v>147.02000000000001</v>
      </c>
      <c r="V32" s="13">
        <f t="shared" si="9"/>
        <v>2184.0500270207676</v>
      </c>
      <c r="W32" s="13">
        <f t="shared" si="9"/>
        <v>2194.4723230139739</v>
      </c>
      <c r="X32" s="13">
        <f t="shared" si="9"/>
        <v>2606.9715971966061</v>
      </c>
      <c r="Y32" s="12">
        <f t="shared" si="9"/>
        <v>1.2685999999999999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W9" sqref="W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45719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45719</v>
      </c>
      <c r="C9" s="44">
        <v>1971</v>
      </c>
      <c r="D9" s="43">
        <v>1972</v>
      </c>
      <c r="E9" s="42">
        <f t="shared" ref="E9:E29" si="0">AVERAGE(C9:D9)</f>
        <v>1971.5</v>
      </c>
      <c r="F9" s="44">
        <v>1994</v>
      </c>
      <c r="G9" s="43">
        <v>1995</v>
      </c>
      <c r="H9" s="42">
        <f t="shared" ref="H9:H29" si="1">AVERAGE(F9:G9)</f>
        <v>1994.5</v>
      </c>
      <c r="I9" s="44">
        <v>2077</v>
      </c>
      <c r="J9" s="43">
        <v>2082</v>
      </c>
      <c r="K9" s="42">
        <f t="shared" ref="K9:K29" si="2">AVERAGE(I9:J9)</f>
        <v>2079.5</v>
      </c>
      <c r="L9" s="44">
        <v>2118</v>
      </c>
      <c r="M9" s="43">
        <v>2123</v>
      </c>
      <c r="N9" s="42">
        <f t="shared" ref="N9:N29" si="3">AVERAGE(L9:M9)</f>
        <v>2120.5</v>
      </c>
      <c r="O9" s="44">
        <v>2153</v>
      </c>
      <c r="P9" s="43">
        <v>2158</v>
      </c>
      <c r="Q9" s="42">
        <f t="shared" ref="Q9:Q29" si="4">AVERAGE(O9:P9)</f>
        <v>2155.5</v>
      </c>
      <c r="R9" s="50">
        <v>1972</v>
      </c>
      <c r="S9" s="49">
        <v>1.2687999999999999</v>
      </c>
      <c r="T9" s="51">
        <v>1.0470999999999999</v>
      </c>
      <c r="U9" s="48">
        <v>151.24</v>
      </c>
      <c r="V9" s="41">
        <v>1554.22</v>
      </c>
      <c r="W9" s="41">
        <v>1572.6</v>
      </c>
      <c r="X9" s="47">
        <f t="shared" ref="X9:X29" si="5">R9/T9</f>
        <v>1883.2967242861237</v>
      </c>
      <c r="Y9" s="46">
        <v>1.2685999999999999</v>
      </c>
    </row>
    <row r="10" spans="1:25" x14ac:dyDescent="0.2">
      <c r="B10" s="45">
        <v>45720</v>
      </c>
      <c r="C10" s="44">
        <v>1989</v>
      </c>
      <c r="D10" s="43">
        <v>1990</v>
      </c>
      <c r="E10" s="42">
        <f t="shared" si="0"/>
        <v>1989.5</v>
      </c>
      <c r="F10" s="44">
        <v>2011</v>
      </c>
      <c r="G10" s="43">
        <v>2012</v>
      </c>
      <c r="H10" s="42">
        <f t="shared" si="1"/>
        <v>2011.5</v>
      </c>
      <c r="I10" s="44">
        <v>2090</v>
      </c>
      <c r="J10" s="43">
        <v>2095</v>
      </c>
      <c r="K10" s="42">
        <f t="shared" si="2"/>
        <v>2092.5</v>
      </c>
      <c r="L10" s="44">
        <v>2125</v>
      </c>
      <c r="M10" s="43">
        <v>2130</v>
      </c>
      <c r="N10" s="42">
        <f t="shared" si="3"/>
        <v>2127.5</v>
      </c>
      <c r="O10" s="44">
        <v>2160</v>
      </c>
      <c r="P10" s="43">
        <v>2165</v>
      </c>
      <c r="Q10" s="42">
        <f t="shared" si="4"/>
        <v>2162.5</v>
      </c>
      <c r="R10" s="50">
        <v>1990</v>
      </c>
      <c r="S10" s="49">
        <v>1.2746999999999999</v>
      </c>
      <c r="T10" s="49">
        <v>1.0552999999999999</v>
      </c>
      <c r="U10" s="48">
        <v>148.22999999999999</v>
      </c>
      <c r="V10" s="41">
        <v>1561.15</v>
      </c>
      <c r="W10" s="41">
        <v>1578.78</v>
      </c>
      <c r="X10" s="47">
        <f t="shared" si="5"/>
        <v>1885.7197005590829</v>
      </c>
      <c r="Y10" s="46">
        <v>1.2744</v>
      </c>
    </row>
    <row r="11" spans="1:25" x14ac:dyDescent="0.2">
      <c r="B11" s="45">
        <v>45721</v>
      </c>
      <c r="C11" s="44">
        <v>1994</v>
      </c>
      <c r="D11" s="43">
        <v>1995</v>
      </c>
      <c r="E11" s="42">
        <f t="shared" si="0"/>
        <v>1994.5</v>
      </c>
      <c r="F11" s="44">
        <v>2012</v>
      </c>
      <c r="G11" s="43">
        <v>2013</v>
      </c>
      <c r="H11" s="42">
        <f t="shared" si="1"/>
        <v>2012.5</v>
      </c>
      <c r="I11" s="44">
        <v>2092</v>
      </c>
      <c r="J11" s="43">
        <v>2097</v>
      </c>
      <c r="K11" s="42">
        <f t="shared" si="2"/>
        <v>2094.5</v>
      </c>
      <c r="L11" s="44">
        <v>2127</v>
      </c>
      <c r="M11" s="43">
        <v>2132</v>
      </c>
      <c r="N11" s="42">
        <f t="shared" si="3"/>
        <v>2129.5</v>
      </c>
      <c r="O11" s="44">
        <v>2162</v>
      </c>
      <c r="P11" s="43">
        <v>2167</v>
      </c>
      <c r="Q11" s="42">
        <f t="shared" si="4"/>
        <v>2164.5</v>
      </c>
      <c r="R11" s="50">
        <v>1995</v>
      </c>
      <c r="S11" s="49">
        <v>1.2813000000000001</v>
      </c>
      <c r="T11" s="49">
        <v>1.0696000000000001</v>
      </c>
      <c r="U11" s="48">
        <v>149.52000000000001</v>
      </c>
      <c r="V11" s="41">
        <v>1557.01</v>
      </c>
      <c r="W11" s="41">
        <v>1571.31</v>
      </c>
      <c r="X11" s="47">
        <f t="shared" si="5"/>
        <v>1865.1832460732983</v>
      </c>
      <c r="Y11" s="46">
        <v>1.2810999999999999</v>
      </c>
    </row>
    <row r="12" spans="1:25" x14ac:dyDescent="0.2">
      <c r="B12" s="45">
        <v>45722</v>
      </c>
      <c r="C12" s="44">
        <v>2020</v>
      </c>
      <c r="D12" s="43">
        <v>2021</v>
      </c>
      <c r="E12" s="42">
        <f t="shared" si="0"/>
        <v>2020.5</v>
      </c>
      <c r="F12" s="44">
        <v>2040</v>
      </c>
      <c r="G12" s="43">
        <v>2042</v>
      </c>
      <c r="H12" s="42">
        <f t="shared" si="1"/>
        <v>2041</v>
      </c>
      <c r="I12" s="44">
        <v>2107</v>
      </c>
      <c r="J12" s="43">
        <v>2112</v>
      </c>
      <c r="K12" s="42">
        <f t="shared" si="2"/>
        <v>2109.5</v>
      </c>
      <c r="L12" s="44">
        <v>2135</v>
      </c>
      <c r="M12" s="43">
        <v>2140</v>
      </c>
      <c r="N12" s="42">
        <f t="shared" si="3"/>
        <v>2137.5</v>
      </c>
      <c r="O12" s="44">
        <v>2170</v>
      </c>
      <c r="P12" s="43">
        <v>2175</v>
      </c>
      <c r="Q12" s="42">
        <f t="shared" si="4"/>
        <v>2172.5</v>
      </c>
      <c r="R12" s="50">
        <v>2021</v>
      </c>
      <c r="S12" s="49">
        <v>1.2886</v>
      </c>
      <c r="T12" s="49">
        <v>1.0801000000000001</v>
      </c>
      <c r="U12" s="48">
        <v>147.61000000000001</v>
      </c>
      <c r="V12" s="41">
        <v>1568.37</v>
      </c>
      <c r="W12" s="41">
        <v>1585.03</v>
      </c>
      <c r="X12" s="47">
        <f t="shared" si="5"/>
        <v>1871.1230441625773</v>
      </c>
      <c r="Y12" s="46">
        <v>1.2883</v>
      </c>
    </row>
    <row r="13" spans="1:25" x14ac:dyDescent="0.2">
      <c r="B13" s="45">
        <v>45723</v>
      </c>
      <c r="C13" s="44">
        <v>2004</v>
      </c>
      <c r="D13" s="43">
        <v>2005</v>
      </c>
      <c r="E13" s="42">
        <f t="shared" si="0"/>
        <v>2004.5</v>
      </c>
      <c r="F13" s="44">
        <v>2024</v>
      </c>
      <c r="G13" s="43">
        <v>2025</v>
      </c>
      <c r="H13" s="42">
        <f t="shared" si="1"/>
        <v>2024.5</v>
      </c>
      <c r="I13" s="44">
        <v>2105</v>
      </c>
      <c r="J13" s="43">
        <v>2110</v>
      </c>
      <c r="K13" s="42">
        <f t="shared" si="2"/>
        <v>2107.5</v>
      </c>
      <c r="L13" s="44">
        <v>2130</v>
      </c>
      <c r="M13" s="43">
        <v>2135</v>
      </c>
      <c r="N13" s="42">
        <f t="shared" si="3"/>
        <v>2132.5</v>
      </c>
      <c r="O13" s="44">
        <v>2165</v>
      </c>
      <c r="P13" s="43">
        <v>2170</v>
      </c>
      <c r="Q13" s="42">
        <f t="shared" si="4"/>
        <v>2167.5</v>
      </c>
      <c r="R13" s="50">
        <v>2005</v>
      </c>
      <c r="S13" s="49">
        <v>1.2910999999999999</v>
      </c>
      <c r="T13" s="49">
        <v>1.0854999999999999</v>
      </c>
      <c r="U13" s="48">
        <v>147.75</v>
      </c>
      <c r="V13" s="41">
        <v>1552.94</v>
      </c>
      <c r="W13" s="41">
        <v>1568.79</v>
      </c>
      <c r="X13" s="47">
        <f t="shared" si="5"/>
        <v>1847.0750806080148</v>
      </c>
      <c r="Y13" s="46">
        <v>1.2907999999999999</v>
      </c>
    </row>
    <row r="14" spans="1:25" x14ac:dyDescent="0.2">
      <c r="B14" s="45">
        <v>45726</v>
      </c>
      <c r="C14" s="44">
        <v>2030</v>
      </c>
      <c r="D14" s="43">
        <v>2032</v>
      </c>
      <c r="E14" s="42">
        <f t="shared" si="0"/>
        <v>2031</v>
      </c>
      <c r="F14" s="44">
        <v>2047</v>
      </c>
      <c r="G14" s="43">
        <v>2047.5</v>
      </c>
      <c r="H14" s="42">
        <f t="shared" si="1"/>
        <v>2047.25</v>
      </c>
      <c r="I14" s="44">
        <v>2112</v>
      </c>
      <c r="J14" s="43">
        <v>2117</v>
      </c>
      <c r="K14" s="42">
        <f t="shared" si="2"/>
        <v>2114.5</v>
      </c>
      <c r="L14" s="44">
        <v>2137</v>
      </c>
      <c r="M14" s="43">
        <v>2142</v>
      </c>
      <c r="N14" s="42">
        <f t="shared" si="3"/>
        <v>2139.5</v>
      </c>
      <c r="O14" s="44">
        <v>2172</v>
      </c>
      <c r="P14" s="43">
        <v>2177</v>
      </c>
      <c r="Q14" s="42">
        <f t="shared" si="4"/>
        <v>2174.5</v>
      </c>
      <c r="R14" s="50">
        <v>2032</v>
      </c>
      <c r="S14" s="49">
        <v>1.2932999999999999</v>
      </c>
      <c r="T14" s="49">
        <v>1.0844</v>
      </c>
      <c r="U14" s="48">
        <v>147.02000000000001</v>
      </c>
      <c r="V14" s="41">
        <v>1571.17</v>
      </c>
      <c r="W14" s="41">
        <v>1583.4</v>
      </c>
      <c r="X14" s="47">
        <f t="shared" si="5"/>
        <v>1873.8472888233123</v>
      </c>
      <c r="Y14" s="46">
        <v>1.2930999999999999</v>
      </c>
    </row>
    <row r="15" spans="1:25" x14ac:dyDescent="0.2">
      <c r="B15" s="45">
        <v>45727</v>
      </c>
      <c r="C15" s="44">
        <v>2028</v>
      </c>
      <c r="D15" s="43">
        <v>2029</v>
      </c>
      <c r="E15" s="42">
        <f t="shared" si="0"/>
        <v>2028.5</v>
      </c>
      <c r="F15" s="44">
        <v>2047.5</v>
      </c>
      <c r="G15" s="43">
        <v>2048</v>
      </c>
      <c r="H15" s="42">
        <f t="shared" si="1"/>
        <v>2047.75</v>
      </c>
      <c r="I15" s="44">
        <v>2113</v>
      </c>
      <c r="J15" s="43">
        <v>2118</v>
      </c>
      <c r="K15" s="42">
        <f t="shared" si="2"/>
        <v>2115.5</v>
      </c>
      <c r="L15" s="44">
        <v>2138</v>
      </c>
      <c r="M15" s="43">
        <v>2143</v>
      </c>
      <c r="N15" s="42">
        <f t="shared" si="3"/>
        <v>2140.5</v>
      </c>
      <c r="O15" s="44">
        <v>2173</v>
      </c>
      <c r="P15" s="43">
        <v>2178</v>
      </c>
      <c r="Q15" s="42">
        <f t="shared" si="4"/>
        <v>2175.5</v>
      </c>
      <c r="R15" s="50">
        <v>2029</v>
      </c>
      <c r="S15" s="49">
        <v>1.2945</v>
      </c>
      <c r="T15" s="49">
        <v>1.0919000000000001</v>
      </c>
      <c r="U15" s="48">
        <v>147.77000000000001</v>
      </c>
      <c r="V15" s="41">
        <v>1567.4</v>
      </c>
      <c r="W15" s="41">
        <v>1582.32</v>
      </c>
      <c r="X15" s="47">
        <f t="shared" si="5"/>
        <v>1858.2287755288944</v>
      </c>
      <c r="Y15" s="46">
        <v>1.2943</v>
      </c>
    </row>
    <row r="16" spans="1:25" x14ac:dyDescent="0.2">
      <c r="B16" s="45">
        <v>45728</v>
      </c>
      <c r="C16" s="44">
        <v>2060</v>
      </c>
      <c r="D16" s="43">
        <v>2062</v>
      </c>
      <c r="E16" s="42">
        <f t="shared" si="0"/>
        <v>2061</v>
      </c>
      <c r="F16" s="44">
        <v>2075</v>
      </c>
      <c r="G16" s="43">
        <v>2077</v>
      </c>
      <c r="H16" s="42">
        <f t="shared" si="1"/>
        <v>2076</v>
      </c>
      <c r="I16" s="44">
        <v>2128</v>
      </c>
      <c r="J16" s="43">
        <v>2133</v>
      </c>
      <c r="K16" s="42">
        <f t="shared" si="2"/>
        <v>2130.5</v>
      </c>
      <c r="L16" s="44">
        <v>2153</v>
      </c>
      <c r="M16" s="43">
        <v>2158</v>
      </c>
      <c r="N16" s="42">
        <f t="shared" si="3"/>
        <v>2155.5</v>
      </c>
      <c r="O16" s="44">
        <v>2188</v>
      </c>
      <c r="P16" s="43">
        <v>2193</v>
      </c>
      <c r="Q16" s="42">
        <f t="shared" si="4"/>
        <v>2190.5</v>
      </c>
      <c r="R16" s="50">
        <v>2062</v>
      </c>
      <c r="S16" s="49">
        <v>1.2943</v>
      </c>
      <c r="T16" s="49">
        <v>1.0879000000000001</v>
      </c>
      <c r="U16" s="48">
        <v>149.13</v>
      </c>
      <c r="V16" s="41">
        <v>1593.14</v>
      </c>
      <c r="W16" s="41">
        <v>1604.98</v>
      </c>
      <c r="X16" s="47">
        <f t="shared" si="5"/>
        <v>1895.3947973159295</v>
      </c>
      <c r="Y16" s="46">
        <v>1.2941</v>
      </c>
    </row>
    <row r="17" spans="2:25" x14ac:dyDescent="0.2">
      <c r="B17" s="45">
        <v>45729</v>
      </c>
      <c r="C17" s="44">
        <v>2048</v>
      </c>
      <c r="D17" s="43">
        <v>2050</v>
      </c>
      <c r="E17" s="42">
        <f t="shared" si="0"/>
        <v>2049</v>
      </c>
      <c r="F17" s="44">
        <v>2070</v>
      </c>
      <c r="G17" s="43">
        <v>2072</v>
      </c>
      <c r="H17" s="42">
        <f t="shared" si="1"/>
        <v>2071</v>
      </c>
      <c r="I17" s="44">
        <v>2123</v>
      </c>
      <c r="J17" s="43">
        <v>2128</v>
      </c>
      <c r="K17" s="42">
        <f t="shared" si="2"/>
        <v>2125.5</v>
      </c>
      <c r="L17" s="44">
        <v>2148</v>
      </c>
      <c r="M17" s="43">
        <v>2153</v>
      </c>
      <c r="N17" s="42">
        <f t="shared" si="3"/>
        <v>2150.5</v>
      </c>
      <c r="O17" s="44">
        <v>2183</v>
      </c>
      <c r="P17" s="43">
        <v>2188</v>
      </c>
      <c r="Q17" s="42">
        <f t="shared" si="4"/>
        <v>2185.5</v>
      </c>
      <c r="R17" s="50">
        <v>2050</v>
      </c>
      <c r="S17" s="49">
        <v>1.2932999999999999</v>
      </c>
      <c r="T17" s="49">
        <v>1.0834999999999999</v>
      </c>
      <c r="U17" s="48">
        <v>148.21</v>
      </c>
      <c r="V17" s="41">
        <v>1585.09</v>
      </c>
      <c r="W17" s="41">
        <v>1602.35</v>
      </c>
      <c r="X17" s="47">
        <f t="shared" si="5"/>
        <v>1892.0166128287958</v>
      </c>
      <c r="Y17" s="46">
        <v>1.2930999999999999</v>
      </c>
    </row>
    <row r="18" spans="2:25" x14ac:dyDescent="0.2">
      <c r="B18" s="45">
        <v>45730</v>
      </c>
      <c r="C18" s="44">
        <v>2066</v>
      </c>
      <c r="D18" s="43">
        <v>2067</v>
      </c>
      <c r="E18" s="42">
        <f t="shared" si="0"/>
        <v>2066.5</v>
      </c>
      <c r="F18" s="44">
        <v>2086.5</v>
      </c>
      <c r="G18" s="43">
        <v>2087</v>
      </c>
      <c r="H18" s="42">
        <f t="shared" si="1"/>
        <v>2086.75</v>
      </c>
      <c r="I18" s="44">
        <v>2140</v>
      </c>
      <c r="J18" s="43">
        <v>2145</v>
      </c>
      <c r="K18" s="42">
        <f t="shared" si="2"/>
        <v>2142.5</v>
      </c>
      <c r="L18" s="44">
        <v>2160</v>
      </c>
      <c r="M18" s="43">
        <v>2165</v>
      </c>
      <c r="N18" s="42">
        <f t="shared" si="3"/>
        <v>2162.5</v>
      </c>
      <c r="O18" s="44">
        <v>2170</v>
      </c>
      <c r="P18" s="43">
        <v>2175</v>
      </c>
      <c r="Q18" s="42">
        <f t="shared" si="4"/>
        <v>2172.5</v>
      </c>
      <c r="R18" s="50">
        <v>2067</v>
      </c>
      <c r="S18" s="49">
        <v>1.2942</v>
      </c>
      <c r="T18" s="49">
        <v>1.0894999999999999</v>
      </c>
      <c r="U18" s="48">
        <v>148.66</v>
      </c>
      <c r="V18" s="41">
        <v>1597.13</v>
      </c>
      <c r="W18" s="41">
        <v>1612.83</v>
      </c>
      <c r="X18" s="47">
        <f t="shared" si="5"/>
        <v>1897.2005507113356</v>
      </c>
      <c r="Y18" s="46">
        <v>1.294</v>
      </c>
    </row>
    <row r="19" spans="2:25" x14ac:dyDescent="0.2">
      <c r="B19" s="45">
        <v>45733</v>
      </c>
      <c r="C19" s="44">
        <v>2074</v>
      </c>
      <c r="D19" s="43">
        <v>2075</v>
      </c>
      <c r="E19" s="42">
        <f t="shared" si="0"/>
        <v>2074.5</v>
      </c>
      <c r="F19" s="44">
        <v>2093</v>
      </c>
      <c r="G19" s="43">
        <v>2094</v>
      </c>
      <c r="H19" s="42">
        <f t="shared" si="1"/>
        <v>2093.5</v>
      </c>
      <c r="I19" s="44">
        <v>2138</v>
      </c>
      <c r="J19" s="43">
        <v>2143</v>
      </c>
      <c r="K19" s="42">
        <f t="shared" si="2"/>
        <v>2140.5</v>
      </c>
      <c r="L19" s="44">
        <v>2138</v>
      </c>
      <c r="M19" s="43">
        <v>2143</v>
      </c>
      <c r="N19" s="42">
        <f t="shared" si="3"/>
        <v>2140.5</v>
      </c>
      <c r="O19" s="44">
        <v>2138</v>
      </c>
      <c r="P19" s="43">
        <v>2143</v>
      </c>
      <c r="Q19" s="42">
        <f t="shared" si="4"/>
        <v>2140.5</v>
      </c>
      <c r="R19" s="50">
        <v>2075</v>
      </c>
      <c r="S19" s="49">
        <v>1.2971999999999999</v>
      </c>
      <c r="T19" s="49">
        <v>1.0901000000000001</v>
      </c>
      <c r="U19" s="48">
        <v>148.83000000000001</v>
      </c>
      <c r="V19" s="41">
        <v>1599.6</v>
      </c>
      <c r="W19" s="41">
        <v>1614.37</v>
      </c>
      <c r="X19" s="47">
        <f t="shared" si="5"/>
        <v>1903.4950921933766</v>
      </c>
      <c r="Y19" s="46">
        <v>1.2970999999999999</v>
      </c>
    </row>
    <row r="20" spans="2:25" x14ac:dyDescent="0.2">
      <c r="B20" s="45">
        <v>45734</v>
      </c>
      <c r="C20" s="44">
        <v>2073.5</v>
      </c>
      <c r="D20" s="43">
        <v>2074.5</v>
      </c>
      <c r="E20" s="42">
        <f t="shared" si="0"/>
        <v>2074</v>
      </c>
      <c r="F20" s="44">
        <v>2092.5</v>
      </c>
      <c r="G20" s="43">
        <v>2093</v>
      </c>
      <c r="H20" s="42">
        <f t="shared" si="1"/>
        <v>2092.75</v>
      </c>
      <c r="I20" s="44">
        <v>2143</v>
      </c>
      <c r="J20" s="43">
        <v>2148</v>
      </c>
      <c r="K20" s="42">
        <f t="shared" si="2"/>
        <v>2145.5</v>
      </c>
      <c r="L20" s="44">
        <v>2153</v>
      </c>
      <c r="M20" s="43">
        <v>2158</v>
      </c>
      <c r="N20" s="42">
        <f t="shared" si="3"/>
        <v>2155.5</v>
      </c>
      <c r="O20" s="44">
        <v>2158</v>
      </c>
      <c r="P20" s="43">
        <v>2163</v>
      </c>
      <c r="Q20" s="42">
        <f t="shared" si="4"/>
        <v>2160.5</v>
      </c>
      <c r="R20" s="50">
        <v>2074.5</v>
      </c>
      <c r="S20" s="49">
        <v>1.2969999999999999</v>
      </c>
      <c r="T20" s="49">
        <v>1.0911999999999999</v>
      </c>
      <c r="U20" s="48">
        <v>149.85</v>
      </c>
      <c r="V20" s="41">
        <v>1599.46</v>
      </c>
      <c r="W20" s="41">
        <v>1613.85</v>
      </c>
      <c r="X20" s="47">
        <f t="shared" si="5"/>
        <v>1901.118035190616</v>
      </c>
      <c r="Y20" s="46">
        <v>1.2968999999999999</v>
      </c>
    </row>
    <row r="21" spans="2:25" x14ac:dyDescent="0.2">
      <c r="B21" s="45">
        <v>45735</v>
      </c>
      <c r="C21" s="44">
        <v>2080</v>
      </c>
      <c r="D21" s="43">
        <v>2081</v>
      </c>
      <c r="E21" s="42">
        <f t="shared" si="0"/>
        <v>2080.5</v>
      </c>
      <c r="F21" s="44">
        <v>2102.5</v>
      </c>
      <c r="G21" s="43">
        <v>2103</v>
      </c>
      <c r="H21" s="42">
        <f t="shared" si="1"/>
        <v>2102.75</v>
      </c>
      <c r="I21" s="44">
        <v>2170</v>
      </c>
      <c r="J21" s="43">
        <v>2175</v>
      </c>
      <c r="K21" s="42">
        <f t="shared" si="2"/>
        <v>2172.5</v>
      </c>
      <c r="L21" s="44">
        <v>2180</v>
      </c>
      <c r="M21" s="43">
        <v>2185</v>
      </c>
      <c r="N21" s="42">
        <f t="shared" si="3"/>
        <v>2182.5</v>
      </c>
      <c r="O21" s="44">
        <v>2185</v>
      </c>
      <c r="P21" s="43">
        <v>2190</v>
      </c>
      <c r="Q21" s="42">
        <f t="shared" si="4"/>
        <v>2187.5</v>
      </c>
      <c r="R21" s="50">
        <v>2081</v>
      </c>
      <c r="S21" s="49">
        <v>1.2967</v>
      </c>
      <c r="T21" s="49">
        <v>1.0902000000000001</v>
      </c>
      <c r="U21" s="48">
        <v>149.80000000000001</v>
      </c>
      <c r="V21" s="41">
        <v>1604.84</v>
      </c>
      <c r="W21" s="41">
        <v>1621.93</v>
      </c>
      <c r="X21" s="47">
        <f t="shared" si="5"/>
        <v>1908.824068978169</v>
      </c>
      <c r="Y21" s="46">
        <v>1.2966</v>
      </c>
    </row>
    <row r="22" spans="2:25" x14ac:dyDescent="0.2">
      <c r="B22" s="45">
        <v>45736</v>
      </c>
      <c r="C22" s="44">
        <v>2040</v>
      </c>
      <c r="D22" s="43">
        <v>2040.5</v>
      </c>
      <c r="E22" s="42">
        <f t="shared" si="0"/>
        <v>2040.25</v>
      </c>
      <c r="F22" s="44">
        <v>2063</v>
      </c>
      <c r="G22" s="43">
        <v>2065</v>
      </c>
      <c r="H22" s="42">
        <f t="shared" si="1"/>
        <v>2064</v>
      </c>
      <c r="I22" s="44">
        <v>2135</v>
      </c>
      <c r="J22" s="43">
        <v>2140</v>
      </c>
      <c r="K22" s="42">
        <f t="shared" si="2"/>
        <v>2137.5</v>
      </c>
      <c r="L22" s="44">
        <v>2150</v>
      </c>
      <c r="M22" s="43">
        <v>2155</v>
      </c>
      <c r="N22" s="42">
        <f t="shared" si="3"/>
        <v>2152.5</v>
      </c>
      <c r="O22" s="44">
        <v>2155</v>
      </c>
      <c r="P22" s="43">
        <v>2160</v>
      </c>
      <c r="Q22" s="42">
        <f t="shared" si="4"/>
        <v>2157.5</v>
      </c>
      <c r="R22" s="50">
        <v>2040.5</v>
      </c>
      <c r="S22" s="49">
        <v>1.2951999999999999</v>
      </c>
      <c r="T22" s="49">
        <v>1.0833999999999999</v>
      </c>
      <c r="U22" s="48">
        <v>148.56</v>
      </c>
      <c r="V22" s="41">
        <v>1575.43</v>
      </c>
      <c r="W22" s="41">
        <v>1594.59</v>
      </c>
      <c r="X22" s="47">
        <f t="shared" si="5"/>
        <v>1883.422558611778</v>
      </c>
      <c r="Y22" s="46">
        <v>1.2949999999999999</v>
      </c>
    </row>
    <row r="23" spans="2:25" x14ac:dyDescent="0.2">
      <c r="B23" s="45">
        <v>45737</v>
      </c>
      <c r="C23" s="44">
        <v>2018</v>
      </c>
      <c r="D23" s="43">
        <v>2020</v>
      </c>
      <c r="E23" s="42">
        <f t="shared" si="0"/>
        <v>2019</v>
      </c>
      <c r="F23" s="44">
        <v>2040</v>
      </c>
      <c r="G23" s="43">
        <v>2041</v>
      </c>
      <c r="H23" s="42">
        <f t="shared" si="1"/>
        <v>2040.5</v>
      </c>
      <c r="I23" s="44">
        <v>2110</v>
      </c>
      <c r="J23" s="43">
        <v>2115</v>
      </c>
      <c r="K23" s="42">
        <f t="shared" si="2"/>
        <v>2112.5</v>
      </c>
      <c r="L23" s="44">
        <v>2135</v>
      </c>
      <c r="M23" s="43">
        <v>2140</v>
      </c>
      <c r="N23" s="42">
        <f t="shared" si="3"/>
        <v>2137.5</v>
      </c>
      <c r="O23" s="44">
        <v>2140</v>
      </c>
      <c r="P23" s="43">
        <v>2145</v>
      </c>
      <c r="Q23" s="42">
        <f t="shared" si="4"/>
        <v>2142.5</v>
      </c>
      <c r="R23" s="50">
        <v>2020</v>
      </c>
      <c r="S23" s="49">
        <v>1.2937000000000001</v>
      </c>
      <c r="T23" s="49">
        <v>1.0832999999999999</v>
      </c>
      <c r="U23" s="48">
        <v>148.66999999999999</v>
      </c>
      <c r="V23" s="41">
        <v>1561.41</v>
      </c>
      <c r="W23" s="41">
        <v>1577.89</v>
      </c>
      <c r="X23" s="47">
        <f t="shared" si="5"/>
        <v>1864.6727591618205</v>
      </c>
      <c r="Y23" s="46">
        <v>1.2935000000000001</v>
      </c>
    </row>
    <row r="24" spans="2:25" x14ac:dyDescent="0.2">
      <c r="B24" s="45">
        <v>45740</v>
      </c>
      <c r="C24" s="44">
        <v>2020</v>
      </c>
      <c r="D24" s="43">
        <v>2022</v>
      </c>
      <c r="E24" s="42">
        <f t="shared" si="0"/>
        <v>2021</v>
      </c>
      <c r="F24" s="44">
        <v>2037</v>
      </c>
      <c r="G24" s="43">
        <v>2037.5</v>
      </c>
      <c r="H24" s="42">
        <f t="shared" si="1"/>
        <v>2037.25</v>
      </c>
      <c r="I24" s="44">
        <v>2095</v>
      </c>
      <c r="J24" s="43">
        <v>2100</v>
      </c>
      <c r="K24" s="42">
        <f t="shared" si="2"/>
        <v>2097.5</v>
      </c>
      <c r="L24" s="44">
        <v>2110</v>
      </c>
      <c r="M24" s="43">
        <v>2115</v>
      </c>
      <c r="N24" s="42">
        <f t="shared" si="3"/>
        <v>2112.5</v>
      </c>
      <c r="O24" s="44">
        <v>2115</v>
      </c>
      <c r="P24" s="43">
        <v>2120</v>
      </c>
      <c r="Q24" s="42">
        <f t="shared" si="4"/>
        <v>2117.5</v>
      </c>
      <c r="R24" s="50">
        <v>2022</v>
      </c>
      <c r="S24" s="49">
        <v>1.2944</v>
      </c>
      <c r="T24" s="49">
        <v>1.083</v>
      </c>
      <c r="U24" s="48">
        <v>149.82</v>
      </c>
      <c r="V24" s="41">
        <v>1562.11</v>
      </c>
      <c r="W24" s="41">
        <v>1574.33</v>
      </c>
      <c r="X24" s="47">
        <f t="shared" si="5"/>
        <v>1867.0360110803324</v>
      </c>
      <c r="Y24" s="46">
        <v>1.2942</v>
      </c>
    </row>
    <row r="25" spans="2:25" x14ac:dyDescent="0.2">
      <c r="B25" s="45">
        <v>45741</v>
      </c>
      <c r="C25" s="44">
        <v>2043.5</v>
      </c>
      <c r="D25" s="43">
        <v>2044.5</v>
      </c>
      <c r="E25" s="42">
        <f t="shared" si="0"/>
        <v>2044</v>
      </c>
      <c r="F25" s="44">
        <v>2056</v>
      </c>
      <c r="G25" s="43">
        <v>2058</v>
      </c>
      <c r="H25" s="42">
        <f t="shared" si="1"/>
        <v>2057</v>
      </c>
      <c r="I25" s="44">
        <v>2113</v>
      </c>
      <c r="J25" s="43">
        <v>2118</v>
      </c>
      <c r="K25" s="42">
        <f t="shared" si="2"/>
        <v>2115.5</v>
      </c>
      <c r="L25" s="44">
        <v>2128</v>
      </c>
      <c r="M25" s="43">
        <v>2133</v>
      </c>
      <c r="N25" s="42">
        <f t="shared" si="3"/>
        <v>2130.5</v>
      </c>
      <c r="O25" s="44">
        <v>2133</v>
      </c>
      <c r="P25" s="43">
        <v>2138</v>
      </c>
      <c r="Q25" s="42">
        <f t="shared" si="4"/>
        <v>2135.5</v>
      </c>
      <c r="R25" s="50">
        <v>2044.5</v>
      </c>
      <c r="S25" s="49">
        <v>1.2955000000000001</v>
      </c>
      <c r="T25" s="49">
        <v>1.0825</v>
      </c>
      <c r="U25" s="48">
        <v>149.97</v>
      </c>
      <c r="V25" s="41">
        <v>1578.16</v>
      </c>
      <c r="W25" s="41">
        <v>1588.82</v>
      </c>
      <c r="X25" s="47">
        <f t="shared" si="5"/>
        <v>1888.6836027713625</v>
      </c>
      <c r="Y25" s="46">
        <v>1.2952999999999999</v>
      </c>
    </row>
    <row r="26" spans="2:25" x14ac:dyDescent="0.2">
      <c r="B26" s="45">
        <v>45742</v>
      </c>
      <c r="C26" s="44">
        <v>2067</v>
      </c>
      <c r="D26" s="43">
        <v>2068</v>
      </c>
      <c r="E26" s="42">
        <f t="shared" si="0"/>
        <v>2067.5</v>
      </c>
      <c r="F26" s="44">
        <v>2070.5</v>
      </c>
      <c r="G26" s="43">
        <v>2071</v>
      </c>
      <c r="H26" s="42">
        <f t="shared" si="1"/>
        <v>2070.75</v>
      </c>
      <c r="I26" s="44">
        <v>2125</v>
      </c>
      <c r="J26" s="43">
        <v>2130</v>
      </c>
      <c r="K26" s="42">
        <f t="shared" si="2"/>
        <v>2127.5</v>
      </c>
      <c r="L26" s="44">
        <v>2140</v>
      </c>
      <c r="M26" s="43">
        <v>2145</v>
      </c>
      <c r="N26" s="42">
        <f t="shared" si="3"/>
        <v>2142.5</v>
      </c>
      <c r="O26" s="44">
        <v>2145</v>
      </c>
      <c r="P26" s="43">
        <v>2150</v>
      </c>
      <c r="Q26" s="42">
        <f t="shared" si="4"/>
        <v>2147.5</v>
      </c>
      <c r="R26" s="50">
        <v>2068</v>
      </c>
      <c r="S26" s="49">
        <v>1.2894000000000001</v>
      </c>
      <c r="T26" s="49">
        <v>1.0785</v>
      </c>
      <c r="U26" s="48">
        <v>150.4</v>
      </c>
      <c r="V26" s="41">
        <v>1603.85</v>
      </c>
      <c r="W26" s="41">
        <v>1606.3</v>
      </c>
      <c r="X26" s="47">
        <f t="shared" si="5"/>
        <v>1917.4779786740844</v>
      </c>
      <c r="Y26" s="46">
        <v>1.2892999999999999</v>
      </c>
    </row>
    <row r="27" spans="2:25" x14ac:dyDescent="0.2">
      <c r="B27" s="45">
        <v>45743</v>
      </c>
      <c r="C27" s="44">
        <v>2045</v>
      </c>
      <c r="D27" s="43">
        <v>2046</v>
      </c>
      <c r="E27" s="42">
        <f t="shared" si="0"/>
        <v>2045.5</v>
      </c>
      <c r="F27" s="44">
        <v>2062</v>
      </c>
      <c r="G27" s="43">
        <v>2063</v>
      </c>
      <c r="H27" s="42">
        <f t="shared" si="1"/>
        <v>2062.5</v>
      </c>
      <c r="I27" s="44">
        <v>2128</v>
      </c>
      <c r="J27" s="43">
        <v>2133</v>
      </c>
      <c r="K27" s="42">
        <f t="shared" si="2"/>
        <v>2130.5</v>
      </c>
      <c r="L27" s="44">
        <v>2148</v>
      </c>
      <c r="M27" s="43">
        <v>2153</v>
      </c>
      <c r="N27" s="42">
        <f t="shared" si="3"/>
        <v>2150.5</v>
      </c>
      <c r="O27" s="44">
        <v>2163</v>
      </c>
      <c r="P27" s="43">
        <v>2168</v>
      </c>
      <c r="Q27" s="42">
        <f t="shared" si="4"/>
        <v>2165.5</v>
      </c>
      <c r="R27" s="50">
        <v>2046</v>
      </c>
      <c r="S27" s="49">
        <v>1.2946</v>
      </c>
      <c r="T27" s="49">
        <v>1.0788</v>
      </c>
      <c r="U27" s="48">
        <v>150.74</v>
      </c>
      <c r="V27" s="41">
        <v>1580.41</v>
      </c>
      <c r="W27" s="41">
        <v>1593.67</v>
      </c>
      <c r="X27" s="47">
        <f t="shared" si="5"/>
        <v>1896.5517241379312</v>
      </c>
      <c r="Y27" s="46">
        <v>1.2945</v>
      </c>
    </row>
    <row r="28" spans="2:25" x14ac:dyDescent="0.2">
      <c r="B28" s="45">
        <v>45744</v>
      </c>
      <c r="C28" s="44">
        <v>2011</v>
      </c>
      <c r="D28" s="43">
        <v>2011.5</v>
      </c>
      <c r="E28" s="42">
        <f t="shared" si="0"/>
        <v>2011.25</v>
      </c>
      <c r="F28" s="44">
        <v>2028</v>
      </c>
      <c r="G28" s="43">
        <v>2029</v>
      </c>
      <c r="H28" s="42">
        <f t="shared" si="1"/>
        <v>2028.5</v>
      </c>
      <c r="I28" s="44">
        <v>2092</v>
      </c>
      <c r="J28" s="43">
        <v>2097</v>
      </c>
      <c r="K28" s="42">
        <f t="shared" si="2"/>
        <v>2094.5</v>
      </c>
      <c r="L28" s="44">
        <v>2112</v>
      </c>
      <c r="M28" s="43">
        <v>2117</v>
      </c>
      <c r="N28" s="42">
        <f t="shared" si="3"/>
        <v>2114.5</v>
      </c>
      <c r="O28" s="44">
        <v>2127</v>
      </c>
      <c r="P28" s="43">
        <v>2132</v>
      </c>
      <c r="Q28" s="42">
        <f t="shared" si="4"/>
        <v>2129.5</v>
      </c>
      <c r="R28" s="50">
        <v>2011.5</v>
      </c>
      <c r="S28" s="49">
        <v>1.2944</v>
      </c>
      <c r="T28" s="49">
        <v>1.0789</v>
      </c>
      <c r="U28" s="48">
        <v>150.63999999999999</v>
      </c>
      <c r="V28" s="41">
        <v>1554</v>
      </c>
      <c r="W28" s="41">
        <v>1567.64</v>
      </c>
      <c r="X28" s="47">
        <f t="shared" si="5"/>
        <v>1864.3989248308462</v>
      </c>
      <c r="Y28" s="46">
        <v>1.2943</v>
      </c>
    </row>
    <row r="29" spans="2:25" x14ac:dyDescent="0.2">
      <c r="B29" s="45">
        <v>45747</v>
      </c>
      <c r="C29" s="44">
        <v>2000</v>
      </c>
      <c r="D29" s="43">
        <v>2002</v>
      </c>
      <c r="E29" s="42">
        <f t="shared" si="0"/>
        <v>2001</v>
      </c>
      <c r="F29" s="44">
        <v>2018</v>
      </c>
      <c r="G29" s="43">
        <v>2018.5</v>
      </c>
      <c r="H29" s="42">
        <f t="shared" si="1"/>
        <v>2018.25</v>
      </c>
      <c r="I29" s="44">
        <v>2080</v>
      </c>
      <c r="J29" s="43">
        <v>2085</v>
      </c>
      <c r="K29" s="42">
        <f t="shared" si="2"/>
        <v>2082.5</v>
      </c>
      <c r="L29" s="44">
        <v>2100</v>
      </c>
      <c r="M29" s="43">
        <v>2105</v>
      </c>
      <c r="N29" s="42">
        <f t="shared" si="3"/>
        <v>2102.5</v>
      </c>
      <c r="O29" s="44">
        <v>2115</v>
      </c>
      <c r="P29" s="43">
        <v>2120</v>
      </c>
      <c r="Q29" s="42">
        <f t="shared" si="4"/>
        <v>2117.5</v>
      </c>
      <c r="R29" s="50">
        <v>2002</v>
      </c>
      <c r="S29" s="49">
        <v>1.2952999999999999</v>
      </c>
      <c r="T29" s="49">
        <v>1.0820000000000001</v>
      </c>
      <c r="U29" s="48">
        <v>149.38</v>
      </c>
      <c r="V29" s="41">
        <v>1545.59</v>
      </c>
      <c r="W29" s="41">
        <v>1558.45</v>
      </c>
      <c r="X29" s="47">
        <f t="shared" si="5"/>
        <v>1850.2772643253234</v>
      </c>
      <c r="Y29" s="46">
        <v>1.2951999999999999</v>
      </c>
    </row>
    <row r="30" spans="2:25" x14ac:dyDescent="0.2">
      <c r="B30" s="40" t="s">
        <v>11</v>
      </c>
      <c r="C30" s="39">
        <f>ROUND(AVERAGE(C9:C29),2)</f>
        <v>2032.48</v>
      </c>
      <c r="D30" s="38">
        <f>ROUND(AVERAGE(D9:D29),2)</f>
        <v>2033.71</v>
      </c>
      <c r="E30" s="37">
        <f>ROUND(AVERAGE(C30:D30),2)</f>
        <v>2033.1</v>
      </c>
      <c r="F30" s="39">
        <f>ROUND(AVERAGE(F9:F29),2)</f>
        <v>2050.9299999999998</v>
      </c>
      <c r="G30" s="38">
        <f>ROUND(AVERAGE(G9:G29),2)</f>
        <v>2051.98</v>
      </c>
      <c r="H30" s="37">
        <f>ROUND(AVERAGE(F30:G30),2)</f>
        <v>2051.46</v>
      </c>
      <c r="I30" s="39">
        <f>ROUND(AVERAGE(I9:I29),2)</f>
        <v>2115.0500000000002</v>
      </c>
      <c r="J30" s="38">
        <f>ROUND(AVERAGE(J9:J29),2)</f>
        <v>2120.0500000000002</v>
      </c>
      <c r="K30" s="37">
        <f>ROUND(AVERAGE(I30:J30),2)</f>
        <v>2117.5500000000002</v>
      </c>
      <c r="L30" s="39">
        <f>ROUND(AVERAGE(L9:L29),2)</f>
        <v>2136.4299999999998</v>
      </c>
      <c r="M30" s="38">
        <f>ROUND(AVERAGE(M9:M29),2)</f>
        <v>2141.4299999999998</v>
      </c>
      <c r="N30" s="37">
        <f>ROUND(AVERAGE(L30:M30),2)</f>
        <v>2138.9299999999998</v>
      </c>
      <c r="O30" s="39">
        <f>ROUND(AVERAGE(O9:O29),2)</f>
        <v>2155.71</v>
      </c>
      <c r="P30" s="38">
        <f>ROUND(AVERAGE(P9:P29),2)</f>
        <v>2160.71</v>
      </c>
      <c r="Q30" s="37">
        <f>ROUND(AVERAGE(O30:P30),2)</f>
        <v>2158.21</v>
      </c>
      <c r="R30" s="36">
        <f>ROUND(AVERAGE(R9:R29),2)</f>
        <v>2033.71</v>
      </c>
      <c r="S30" s="35">
        <f>ROUND(AVERAGE(S9:S29),4)</f>
        <v>1.2912999999999999</v>
      </c>
      <c r="T30" s="34">
        <f>ROUND(AVERAGE(T9:T29),4)</f>
        <v>1.0808</v>
      </c>
      <c r="U30" s="167">
        <f>ROUND(AVERAGE(U9:U29),2)</f>
        <v>149.13</v>
      </c>
      <c r="V30" s="33">
        <f>AVERAGE(V9:V29)</f>
        <v>1574.8799999999999</v>
      </c>
      <c r="W30" s="33">
        <f>AVERAGE(W9:W29)</f>
        <v>1589.2490476190474</v>
      </c>
      <c r="X30" s="33">
        <f>AVERAGE(X9:X29)</f>
        <v>1881.6687543263342</v>
      </c>
      <c r="Y30" s="32">
        <f>AVERAGE(Y9:Y29)</f>
        <v>1.2911285714285716</v>
      </c>
    </row>
    <row r="31" spans="2:25" x14ac:dyDescent="0.2">
      <c r="B31" s="31" t="s">
        <v>12</v>
      </c>
      <c r="C31" s="30">
        <f t="shared" ref="C31:Y31" si="6">MAX(C9:C29)</f>
        <v>2080</v>
      </c>
      <c r="D31" s="29">
        <f t="shared" si="6"/>
        <v>2081</v>
      </c>
      <c r="E31" s="28">
        <f t="shared" si="6"/>
        <v>2080.5</v>
      </c>
      <c r="F31" s="30">
        <f t="shared" si="6"/>
        <v>2102.5</v>
      </c>
      <c r="G31" s="29">
        <f t="shared" si="6"/>
        <v>2103</v>
      </c>
      <c r="H31" s="28">
        <f t="shared" si="6"/>
        <v>2102.75</v>
      </c>
      <c r="I31" s="30">
        <f t="shared" si="6"/>
        <v>2170</v>
      </c>
      <c r="J31" s="29">
        <f t="shared" si="6"/>
        <v>2175</v>
      </c>
      <c r="K31" s="28">
        <f t="shared" si="6"/>
        <v>2172.5</v>
      </c>
      <c r="L31" s="30">
        <f t="shared" si="6"/>
        <v>2180</v>
      </c>
      <c r="M31" s="29">
        <f t="shared" si="6"/>
        <v>2185</v>
      </c>
      <c r="N31" s="28">
        <f t="shared" si="6"/>
        <v>2182.5</v>
      </c>
      <c r="O31" s="30">
        <f t="shared" si="6"/>
        <v>2188</v>
      </c>
      <c r="P31" s="29">
        <f t="shared" si="6"/>
        <v>2193</v>
      </c>
      <c r="Q31" s="28">
        <f t="shared" si="6"/>
        <v>2190.5</v>
      </c>
      <c r="R31" s="27">
        <f t="shared" si="6"/>
        <v>2081</v>
      </c>
      <c r="S31" s="26">
        <f t="shared" si="6"/>
        <v>1.2971999999999999</v>
      </c>
      <c r="T31" s="25">
        <f t="shared" si="6"/>
        <v>1.0919000000000001</v>
      </c>
      <c r="U31" s="24">
        <f t="shared" si="6"/>
        <v>151.24</v>
      </c>
      <c r="V31" s="23">
        <f t="shared" si="6"/>
        <v>1604.84</v>
      </c>
      <c r="W31" s="23">
        <f t="shared" si="6"/>
        <v>1621.93</v>
      </c>
      <c r="X31" s="23">
        <f t="shared" si="6"/>
        <v>1917.4779786740844</v>
      </c>
      <c r="Y31" s="22">
        <f t="shared" si="6"/>
        <v>1.2970999999999999</v>
      </c>
    </row>
    <row r="32" spans="2:25" ht="13.5" thickBot="1" x14ac:dyDescent="0.25">
      <c r="B32" s="21" t="s">
        <v>13</v>
      </c>
      <c r="C32" s="20">
        <f t="shared" ref="C32:Y32" si="7">MIN(C9:C29)</f>
        <v>1971</v>
      </c>
      <c r="D32" s="19">
        <f t="shared" si="7"/>
        <v>1972</v>
      </c>
      <c r="E32" s="18">
        <f t="shared" si="7"/>
        <v>1971.5</v>
      </c>
      <c r="F32" s="20">
        <f t="shared" si="7"/>
        <v>1994</v>
      </c>
      <c r="G32" s="19">
        <f t="shared" si="7"/>
        <v>1995</v>
      </c>
      <c r="H32" s="18">
        <f t="shared" si="7"/>
        <v>1994.5</v>
      </c>
      <c r="I32" s="20">
        <f t="shared" si="7"/>
        <v>2077</v>
      </c>
      <c r="J32" s="19">
        <f t="shared" si="7"/>
        <v>2082</v>
      </c>
      <c r="K32" s="18">
        <f t="shared" si="7"/>
        <v>2079.5</v>
      </c>
      <c r="L32" s="20">
        <f t="shared" si="7"/>
        <v>2100</v>
      </c>
      <c r="M32" s="19">
        <f t="shared" si="7"/>
        <v>2105</v>
      </c>
      <c r="N32" s="18">
        <f t="shared" si="7"/>
        <v>2102.5</v>
      </c>
      <c r="O32" s="20">
        <f t="shared" si="7"/>
        <v>2115</v>
      </c>
      <c r="P32" s="19">
        <f t="shared" si="7"/>
        <v>2120</v>
      </c>
      <c r="Q32" s="18">
        <f t="shared" si="7"/>
        <v>2117.5</v>
      </c>
      <c r="R32" s="17">
        <f t="shared" si="7"/>
        <v>1972</v>
      </c>
      <c r="S32" s="16">
        <f t="shared" si="7"/>
        <v>1.2687999999999999</v>
      </c>
      <c r="T32" s="15">
        <f t="shared" si="7"/>
        <v>1.0470999999999999</v>
      </c>
      <c r="U32" s="14">
        <f t="shared" si="7"/>
        <v>147.02000000000001</v>
      </c>
      <c r="V32" s="13">
        <f t="shared" si="7"/>
        <v>1545.59</v>
      </c>
      <c r="W32" s="13">
        <f t="shared" si="7"/>
        <v>1558.45</v>
      </c>
      <c r="X32" s="13">
        <f t="shared" si="7"/>
        <v>1847.0750806080148</v>
      </c>
      <c r="Y32" s="12">
        <f t="shared" si="7"/>
        <v>1.2685999999999999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P9" sqref="P9:P2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45719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45719</v>
      </c>
      <c r="C9" s="44">
        <v>31350</v>
      </c>
      <c r="D9" s="43">
        <v>31375</v>
      </c>
      <c r="E9" s="42">
        <f t="shared" ref="E9:E29" si="0">AVERAGE(C9:D9)</f>
        <v>31362.5</v>
      </c>
      <c r="F9" s="44">
        <v>31515</v>
      </c>
      <c r="G9" s="43">
        <v>31525</v>
      </c>
      <c r="H9" s="42">
        <f t="shared" ref="H9:H29" si="1">AVERAGE(F9:G9)</f>
        <v>31520</v>
      </c>
      <c r="I9" s="44">
        <v>31280</v>
      </c>
      <c r="J9" s="43">
        <v>31330</v>
      </c>
      <c r="K9" s="42">
        <f t="shared" ref="K9:K29" si="2">AVERAGE(I9:J9)</f>
        <v>31305</v>
      </c>
      <c r="L9" s="50">
        <v>31375</v>
      </c>
      <c r="M9" s="49">
        <v>1.2687999999999999</v>
      </c>
      <c r="N9" s="51">
        <v>1.0470999999999999</v>
      </c>
      <c r="O9" s="48">
        <v>151.24</v>
      </c>
      <c r="P9" s="41">
        <f>D9/M9</f>
        <v>24728.089533417402</v>
      </c>
      <c r="Q9" s="41">
        <f>G9/M9</f>
        <v>24846.311475409839</v>
      </c>
      <c r="R9" s="47">
        <f t="shared" ref="R9:R29" si="3">L9/N9</f>
        <v>29963.709292331201</v>
      </c>
      <c r="S9" s="46">
        <v>1.2685999999999999</v>
      </c>
    </row>
    <row r="10" spans="1:19" x14ac:dyDescent="0.2">
      <c r="B10" s="45">
        <v>45720</v>
      </c>
      <c r="C10" s="44">
        <v>31805</v>
      </c>
      <c r="D10" s="43">
        <v>31810</v>
      </c>
      <c r="E10" s="42">
        <f t="shared" si="0"/>
        <v>31807.5</v>
      </c>
      <c r="F10" s="44">
        <v>32000</v>
      </c>
      <c r="G10" s="43">
        <v>32050</v>
      </c>
      <c r="H10" s="42">
        <f t="shared" si="1"/>
        <v>32025</v>
      </c>
      <c r="I10" s="44">
        <v>31865</v>
      </c>
      <c r="J10" s="43">
        <v>31915</v>
      </c>
      <c r="K10" s="42">
        <f t="shared" si="2"/>
        <v>31890</v>
      </c>
      <c r="L10" s="50">
        <v>31810</v>
      </c>
      <c r="M10" s="49">
        <v>1.2746999999999999</v>
      </c>
      <c r="N10" s="49">
        <v>1.0552999999999999</v>
      </c>
      <c r="O10" s="48">
        <v>148.22999999999999</v>
      </c>
      <c r="P10" s="41">
        <f t="shared" ref="P10:P29" si="4">D10/M10</f>
        <v>24954.891346983604</v>
      </c>
      <c r="Q10" s="41">
        <f t="shared" ref="Q10:Q29" si="5">G10/M10</f>
        <v>25143.170942182474</v>
      </c>
      <c r="R10" s="47">
        <f t="shared" si="3"/>
        <v>30143.087273761019</v>
      </c>
      <c r="S10" s="46">
        <v>1.2744</v>
      </c>
    </row>
    <row r="11" spans="1:19" x14ac:dyDescent="0.2">
      <c r="B11" s="45">
        <v>45721</v>
      </c>
      <c r="C11" s="44">
        <v>31800</v>
      </c>
      <c r="D11" s="43">
        <v>31825</v>
      </c>
      <c r="E11" s="42">
        <f t="shared" si="0"/>
        <v>31812.5</v>
      </c>
      <c r="F11" s="44">
        <v>31825</v>
      </c>
      <c r="G11" s="43">
        <v>31925</v>
      </c>
      <c r="H11" s="42">
        <f t="shared" si="1"/>
        <v>31875</v>
      </c>
      <c r="I11" s="44">
        <v>31735</v>
      </c>
      <c r="J11" s="43">
        <v>31785</v>
      </c>
      <c r="K11" s="42">
        <f t="shared" si="2"/>
        <v>31760</v>
      </c>
      <c r="L11" s="50">
        <v>31825</v>
      </c>
      <c r="M11" s="49">
        <v>1.2813000000000001</v>
      </c>
      <c r="N11" s="49">
        <v>1.0696000000000001</v>
      </c>
      <c r="O11" s="48">
        <v>149.52000000000001</v>
      </c>
      <c r="P11" s="41">
        <f t="shared" si="4"/>
        <v>24838.055100288766</v>
      </c>
      <c r="Q11" s="41">
        <f t="shared" si="5"/>
        <v>24916.100835089361</v>
      </c>
      <c r="R11" s="47">
        <f t="shared" si="3"/>
        <v>29754.113687359757</v>
      </c>
      <c r="S11" s="46">
        <v>1.2810999999999999</v>
      </c>
    </row>
    <row r="12" spans="1:19" x14ac:dyDescent="0.2">
      <c r="B12" s="45">
        <v>45722</v>
      </c>
      <c r="C12" s="44">
        <v>32000</v>
      </c>
      <c r="D12" s="43">
        <v>32050</v>
      </c>
      <c r="E12" s="42">
        <f t="shared" si="0"/>
        <v>32025</v>
      </c>
      <c r="F12" s="44">
        <v>32095</v>
      </c>
      <c r="G12" s="43">
        <v>32105</v>
      </c>
      <c r="H12" s="42">
        <f t="shared" si="1"/>
        <v>32100</v>
      </c>
      <c r="I12" s="44">
        <v>31970</v>
      </c>
      <c r="J12" s="43">
        <v>32020</v>
      </c>
      <c r="K12" s="42">
        <f t="shared" si="2"/>
        <v>31995</v>
      </c>
      <c r="L12" s="50">
        <v>32050</v>
      </c>
      <c r="M12" s="49">
        <v>1.2886</v>
      </c>
      <c r="N12" s="49">
        <v>1.0801000000000001</v>
      </c>
      <c r="O12" s="48">
        <v>147.61000000000001</v>
      </c>
      <c r="P12" s="41">
        <f t="shared" si="4"/>
        <v>24871.954058668322</v>
      </c>
      <c r="Q12" s="41">
        <f t="shared" si="5"/>
        <v>24914.636039112214</v>
      </c>
      <c r="R12" s="47">
        <f t="shared" si="3"/>
        <v>29673.178409406533</v>
      </c>
      <c r="S12" s="46">
        <v>1.2883</v>
      </c>
    </row>
    <row r="13" spans="1:19" x14ac:dyDescent="0.2">
      <c r="B13" s="45">
        <v>45723</v>
      </c>
      <c r="C13" s="44">
        <v>32340</v>
      </c>
      <c r="D13" s="43">
        <v>32360</v>
      </c>
      <c r="E13" s="42">
        <f t="shared" si="0"/>
        <v>32350</v>
      </c>
      <c r="F13" s="44">
        <v>32540</v>
      </c>
      <c r="G13" s="43">
        <v>32560</v>
      </c>
      <c r="H13" s="42">
        <f t="shared" si="1"/>
        <v>32550</v>
      </c>
      <c r="I13" s="44">
        <v>32365</v>
      </c>
      <c r="J13" s="43">
        <v>32415</v>
      </c>
      <c r="K13" s="42">
        <f t="shared" si="2"/>
        <v>32390</v>
      </c>
      <c r="L13" s="50">
        <v>32360</v>
      </c>
      <c r="M13" s="49">
        <v>1.2910999999999999</v>
      </c>
      <c r="N13" s="49">
        <v>1.0854999999999999</v>
      </c>
      <c r="O13" s="48">
        <v>147.75</v>
      </c>
      <c r="P13" s="41">
        <f t="shared" si="4"/>
        <v>25063.899000851987</v>
      </c>
      <c r="Q13" s="41">
        <f t="shared" si="5"/>
        <v>25218.805669584079</v>
      </c>
      <c r="R13" s="47">
        <f t="shared" si="3"/>
        <v>29811.146936895442</v>
      </c>
      <c r="S13" s="46">
        <v>1.2907999999999999</v>
      </c>
    </row>
    <row r="14" spans="1:19" x14ac:dyDescent="0.2">
      <c r="B14" s="45">
        <v>45726</v>
      </c>
      <c r="C14" s="44">
        <v>32595</v>
      </c>
      <c r="D14" s="43">
        <v>32600</v>
      </c>
      <c r="E14" s="42">
        <f t="shared" si="0"/>
        <v>32597.5</v>
      </c>
      <c r="F14" s="44">
        <v>32665</v>
      </c>
      <c r="G14" s="43">
        <v>32685</v>
      </c>
      <c r="H14" s="42">
        <f t="shared" si="1"/>
        <v>32675</v>
      </c>
      <c r="I14" s="44">
        <v>32480</v>
      </c>
      <c r="J14" s="43">
        <v>32530</v>
      </c>
      <c r="K14" s="42">
        <f t="shared" si="2"/>
        <v>32505</v>
      </c>
      <c r="L14" s="50">
        <v>32600</v>
      </c>
      <c r="M14" s="49">
        <v>1.2932999999999999</v>
      </c>
      <c r="N14" s="49">
        <v>1.0844</v>
      </c>
      <c r="O14" s="48">
        <v>147.02000000000001</v>
      </c>
      <c r="P14" s="41">
        <f t="shared" si="4"/>
        <v>25206.835227712058</v>
      </c>
      <c r="Q14" s="41">
        <f t="shared" si="5"/>
        <v>25272.558571097194</v>
      </c>
      <c r="R14" s="47">
        <f t="shared" si="3"/>
        <v>30062.707488011802</v>
      </c>
      <c r="S14" s="46">
        <v>1.2930999999999999</v>
      </c>
    </row>
    <row r="15" spans="1:19" x14ac:dyDescent="0.2">
      <c r="B15" s="45">
        <v>45727</v>
      </c>
      <c r="C15" s="44">
        <v>32800</v>
      </c>
      <c r="D15" s="43">
        <v>32825</v>
      </c>
      <c r="E15" s="42">
        <f t="shared" si="0"/>
        <v>32812.5</v>
      </c>
      <c r="F15" s="44">
        <v>32850</v>
      </c>
      <c r="G15" s="43">
        <v>32875</v>
      </c>
      <c r="H15" s="42">
        <f t="shared" si="1"/>
        <v>32862.5</v>
      </c>
      <c r="I15" s="44">
        <v>32660</v>
      </c>
      <c r="J15" s="43">
        <v>32710</v>
      </c>
      <c r="K15" s="42">
        <f t="shared" si="2"/>
        <v>32685</v>
      </c>
      <c r="L15" s="50">
        <v>32825</v>
      </c>
      <c r="M15" s="49">
        <v>1.2945</v>
      </c>
      <c r="N15" s="49">
        <v>1.0919000000000001</v>
      </c>
      <c r="O15" s="48">
        <v>147.77000000000001</v>
      </c>
      <c r="P15" s="41">
        <f t="shared" si="4"/>
        <v>25357.280803398997</v>
      </c>
      <c r="Q15" s="41">
        <f t="shared" si="5"/>
        <v>25395.905755117805</v>
      </c>
      <c r="R15" s="47">
        <f t="shared" si="3"/>
        <v>30062.276765271541</v>
      </c>
      <c r="S15" s="46">
        <v>1.2943</v>
      </c>
    </row>
    <row r="16" spans="1:19" x14ac:dyDescent="0.2">
      <c r="B16" s="45">
        <v>45728</v>
      </c>
      <c r="C16" s="44">
        <v>33375</v>
      </c>
      <c r="D16" s="43">
        <v>33425</v>
      </c>
      <c r="E16" s="42">
        <f t="shared" si="0"/>
        <v>33400</v>
      </c>
      <c r="F16" s="44">
        <v>33400</v>
      </c>
      <c r="G16" s="43">
        <v>33450</v>
      </c>
      <c r="H16" s="42">
        <f t="shared" si="1"/>
        <v>33425</v>
      </c>
      <c r="I16" s="44">
        <v>33210</v>
      </c>
      <c r="J16" s="43">
        <v>33260</v>
      </c>
      <c r="K16" s="42">
        <f t="shared" si="2"/>
        <v>33235</v>
      </c>
      <c r="L16" s="50">
        <v>33425</v>
      </c>
      <c r="M16" s="49">
        <v>1.2943</v>
      </c>
      <c r="N16" s="49">
        <v>1.0879000000000001</v>
      </c>
      <c r="O16" s="48">
        <v>149.13</v>
      </c>
      <c r="P16" s="41">
        <f t="shared" si="4"/>
        <v>25824.770146024879</v>
      </c>
      <c r="Q16" s="41">
        <f t="shared" si="5"/>
        <v>25844.085606119137</v>
      </c>
      <c r="R16" s="47">
        <f t="shared" si="3"/>
        <v>30724.331280448569</v>
      </c>
      <c r="S16" s="46">
        <v>1.2941</v>
      </c>
    </row>
    <row r="17" spans="2:19" x14ac:dyDescent="0.2">
      <c r="B17" s="45">
        <v>45729</v>
      </c>
      <c r="C17" s="44">
        <v>33350</v>
      </c>
      <c r="D17" s="43">
        <v>33400</v>
      </c>
      <c r="E17" s="42">
        <f t="shared" si="0"/>
        <v>33375</v>
      </c>
      <c r="F17" s="44">
        <v>33495</v>
      </c>
      <c r="G17" s="43">
        <v>33500</v>
      </c>
      <c r="H17" s="42">
        <f t="shared" si="1"/>
        <v>33497.5</v>
      </c>
      <c r="I17" s="44">
        <v>33150</v>
      </c>
      <c r="J17" s="43">
        <v>33200</v>
      </c>
      <c r="K17" s="42">
        <f t="shared" si="2"/>
        <v>33175</v>
      </c>
      <c r="L17" s="50">
        <v>33400</v>
      </c>
      <c r="M17" s="49">
        <v>1.2932999999999999</v>
      </c>
      <c r="N17" s="49">
        <v>1.0834999999999999</v>
      </c>
      <c r="O17" s="48">
        <v>148.21</v>
      </c>
      <c r="P17" s="41">
        <f t="shared" si="4"/>
        <v>25825.407871336891</v>
      </c>
      <c r="Q17" s="41">
        <f t="shared" si="5"/>
        <v>25902.729451789997</v>
      </c>
      <c r="R17" s="47">
        <f t="shared" si="3"/>
        <v>30826.026765113063</v>
      </c>
      <c r="S17" s="46">
        <v>1.2930999999999999</v>
      </c>
    </row>
    <row r="18" spans="2:19" x14ac:dyDescent="0.2">
      <c r="B18" s="45">
        <v>45730</v>
      </c>
      <c r="C18" s="44">
        <v>35615</v>
      </c>
      <c r="D18" s="43">
        <v>35635</v>
      </c>
      <c r="E18" s="42">
        <f t="shared" si="0"/>
        <v>35625</v>
      </c>
      <c r="F18" s="44">
        <v>35500</v>
      </c>
      <c r="G18" s="43">
        <v>35550</v>
      </c>
      <c r="H18" s="42">
        <f t="shared" si="1"/>
        <v>35525</v>
      </c>
      <c r="I18" s="44">
        <v>34900</v>
      </c>
      <c r="J18" s="43">
        <v>34950</v>
      </c>
      <c r="K18" s="42">
        <f t="shared" si="2"/>
        <v>34925</v>
      </c>
      <c r="L18" s="50">
        <v>35635</v>
      </c>
      <c r="M18" s="49">
        <v>1.2942</v>
      </c>
      <c r="N18" s="49">
        <v>1.0894999999999999</v>
      </c>
      <c r="O18" s="48">
        <v>148.66</v>
      </c>
      <c r="P18" s="41">
        <f t="shared" si="4"/>
        <v>27534.384175552463</v>
      </c>
      <c r="Q18" s="41">
        <f t="shared" si="5"/>
        <v>27468.706536856746</v>
      </c>
      <c r="R18" s="47">
        <f t="shared" si="3"/>
        <v>32707.664066085363</v>
      </c>
      <c r="S18" s="46">
        <v>1.294</v>
      </c>
    </row>
    <row r="19" spans="2:19" x14ac:dyDescent="0.2">
      <c r="B19" s="45">
        <v>45733</v>
      </c>
      <c r="C19" s="44">
        <v>35190</v>
      </c>
      <c r="D19" s="43">
        <v>35210</v>
      </c>
      <c r="E19" s="42">
        <f t="shared" si="0"/>
        <v>35200</v>
      </c>
      <c r="F19" s="44">
        <v>35100</v>
      </c>
      <c r="G19" s="43">
        <v>35105</v>
      </c>
      <c r="H19" s="42">
        <f t="shared" si="1"/>
        <v>35102.5</v>
      </c>
      <c r="I19" s="44">
        <v>34380</v>
      </c>
      <c r="J19" s="43">
        <v>34430</v>
      </c>
      <c r="K19" s="42">
        <f t="shared" si="2"/>
        <v>34405</v>
      </c>
      <c r="L19" s="50">
        <v>35210</v>
      </c>
      <c r="M19" s="49">
        <v>1.2971999999999999</v>
      </c>
      <c r="N19" s="49">
        <v>1.0901000000000001</v>
      </c>
      <c r="O19" s="48">
        <v>148.83000000000001</v>
      </c>
      <c r="P19" s="41">
        <f t="shared" si="4"/>
        <v>27143.077397471479</v>
      </c>
      <c r="Q19" s="41">
        <f t="shared" si="5"/>
        <v>27062.13382670367</v>
      </c>
      <c r="R19" s="47">
        <f t="shared" si="3"/>
        <v>32299.789010182551</v>
      </c>
      <c r="S19" s="46">
        <v>1.2970999999999999</v>
      </c>
    </row>
    <row r="20" spans="2:19" x14ac:dyDescent="0.2">
      <c r="B20" s="45">
        <v>45734</v>
      </c>
      <c r="C20" s="44">
        <v>35300</v>
      </c>
      <c r="D20" s="43">
        <v>35310</v>
      </c>
      <c r="E20" s="42">
        <f t="shared" si="0"/>
        <v>35305</v>
      </c>
      <c r="F20" s="44">
        <v>35425</v>
      </c>
      <c r="G20" s="43">
        <v>35475</v>
      </c>
      <c r="H20" s="42">
        <f t="shared" si="1"/>
        <v>35450</v>
      </c>
      <c r="I20" s="44">
        <v>34845</v>
      </c>
      <c r="J20" s="43">
        <v>34895</v>
      </c>
      <c r="K20" s="42">
        <f t="shared" si="2"/>
        <v>34870</v>
      </c>
      <c r="L20" s="50">
        <v>35310</v>
      </c>
      <c r="M20" s="49">
        <v>1.2969999999999999</v>
      </c>
      <c r="N20" s="49">
        <v>1.0911999999999999</v>
      </c>
      <c r="O20" s="48">
        <v>149.85</v>
      </c>
      <c r="P20" s="41">
        <f t="shared" si="4"/>
        <v>27224.363916730919</v>
      </c>
      <c r="Q20" s="41">
        <f t="shared" si="5"/>
        <v>27351.580570547419</v>
      </c>
      <c r="R20" s="47">
        <f t="shared" si="3"/>
        <v>32358.870967741936</v>
      </c>
      <c r="S20" s="46">
        <v>1.2968999999999999</v>
      </c>
    </row>
    <row r="21" spans="2:19" x14ac:dyDescent="0.2">
      <c r="B21" s="45">
        <v>45735</v>
      </c>
      <c r="C21" s="44">
        <v>35050</v>
      </c>
      <c r="D21" s="43">
        <v>35100</v>
      </c>
      <c r="E21" s="42">
        <f t="shared" si="0"/>
        <v>35075</v>
      </c>
      <c r="F21" s="44">
        <v>35150</v>
      </c>
      <c r="G21" s="43">
        <v>35160</v>
      </c>
      <c r="H21" s="42">
        <f t="shared" si="1"/>
        <v>35155</v>
      </c>
      <c r="I21" s="44">
        <v>34615</v>
      </c>
      <c r="J21" s="43">
        <v>34665</v>
      </c>
      <c r="K21" s="42">
        <f t="shared" si="2"/>
        <v>34640</v>
      </c>
      <c r="L21" s="50">
        <v>35100</v>
      </c>
      <c r="M21" s="49">
        <v>1.2967</v>
      </c>
      <c r="N21" s="49">
        <v>1.0902000000000001</v>
      </c>
      <c r="O21" s="48">
        <v>149.80000000000001</v>
      </c>
      <c r="P21" s="41">
        <f t="shared" si="4"/>
        <v>27068.712886558187</v>
      </c>
      <c r="Q21" s="41">
        <f t="shared" si="5"/>
        <v>27114.984190637773</v>
      </c>
      <c r="R21" s="47">
        <f t="shared" si="3"/>
        <v>32195.927352779305</v>
      </c>
      <c r="S21" s="46">
        <v>1.2966</v>
      </c>
    </row>
    <row r="22" spans="2:19" x14ac:dyDescent="0.2">
      <c r="B22" s="45">
        <v>45736</v>
      </c>
      <c r="C22" s="44">
        <v>35175</v>
      </c>
      <c r="D22" s="43">
        <v>35200</v>
      </c>
      <c r="E22" s="42">
        <f t="shared" si="0"/>
        <v>35187.5</v>
      </c>
      <c r="F22" s="44">
        <v>35200</v>
      </c>
      <c r="G22" s="43">
        <v>35250</v>
      </c>
      <c r="H22" s="42">
        <f t="shared" si="1"/>
        <v>35225</v>
      </c>
      <c r="I22" s="44">
        <v>34850</v>
      </c>
      <c r="J22" s="43">
        <v>34900</v>
      </c>
      <c r="K22" s="42">
        <f t="shared" si="2"/>
        <v>34875</v>
      </c>
      <c r="L22" s="50">
        <v>35200</v>
      </c>
      <c r="M22" s="49">
        <v>1.2951999999999999</v>
      </c>
      <c r="N22" s="49">
        <v>1.0833999999999999</v>
      </c>
      <c r="O22" s="48">
        <v>148.56</v>
      </c>
      <c r="P22" s="41">
        <f t="shared" si="4"/>
        <v>27177.269919703522</v>
      </c>
      <c r="Q22" s="41">
        <f t="shared" si="5"/>
        <v>27215.873996294009</v>
      </c>
      <c r="R22" s="47">
        <f t="shared" si="3"/>
        <v>32490.308288720698</v>
      </c>
      <c r="S22" s="46">
        <v>1.2949999999999999</v>
      </c>
    </row>
    <row r="23" spans="2:19" x14ac:dyDescent="0.2">
      <c r="B23" s="45">
        <v>45737</v>
      </c>
      <c r="C23" s="44">
        <v>34765</v>
      </c>
      <c r="D23" s="43">
        <v>34785</v>
      </c>
      <c r="E23" s="42">
        <f t="shared" si="0"/>
        <v>34775</v>
      </c>
      <c r="F23" s="44">
        <v>34895</v>
      </c>
      <c r="G23" s="43">
        <v>34900</v>
      </c>
      <c r="H23" s="42">
        <f t="shared" si="1"/>
        <v>34897.5</v>
      </c>
      <c r="I23" s="44">
        <v>34565</v>
      </c>
      <c r="J23" s="43">
        <v>34615</v>
      </c>
      <c r="K23" s="42">
        <f t="shared" si="2"/>
        <v>34590</v>
      </c>
      <c r="L23" s="50">
        <v>34785</v>
      </c>
      <c r="M23" s="49">
        <v>1.2937000000000001</v>
      </c>
      <c r="N23" s="49">
        <v>1.0832999999999999</v>
      </c>
      <c r="O23" s="48">
        <v>148.66999999999999</v>
      </c>
      <c r="P23" s="41">
        <f t="shared" si="4"/>
        <v>26887.995671330293</v>
      </c>
      <c r="Q23" s="41">
        <f t="shared" si="5"/>
        <v>26976.887995671328</v>
      </c>
      <c r="R23" s="47">
        <f t="shared" si="3"/>
        <v>32110.218775962341</v>
      </c>
      <c r="S23" s="46">
        <v>1.2935000000000001</v>
      </c>
    </row>
    <row r="24" spans="2:19" x14ac:dyDescent="0.2">
      <c r="B24" s="45">
        <v>45740</v>
      </c>
      <c r="C24" s="44">
        <v>34600</v>
      </c>
      <c r="D24" s="43">
        <v>34625</v>
      </c>
      <c r="E24" s="42">
        <f t="shared" si="0"/>
        <v>34612.5</v>
      </c>
      <c r="F24" s="44">
        <v>34600</v>
      </c>
      <c r="G24" s="43">
        <v>34700</v>
      </c>
      <c r="H24" s="42">
        <f t="shared" si="1"/>
        <v>34650</v>
      </c>
      <c r="I24" s="44">
        <v>34350</v>
      </c>
      <c r="J24" s="43">
        <v>34400</v>
      </c>
      <c r="K24" s="42">
        <f t="shared" si="2"/>
        <v>34375</v>
      </c>
      <c r="L24" s="50">
        <v>34625</v>
      </c>
      <c r="M24" s="49">
        <v>1.2944</v>
      </c>
      <c r="N24" s="49">
        <v>1.083</v>
      </c>
      <c r="O24" s="48">
        <v>149.82</v>
      </c>
      <c r="P24" s="41">
        <f t="shared" si="4"/>
        <v>26749.845488257106</v>
      </c>
      <c r="Q24" s="41">
        <f t="shared" si="5"/>
        <v>26807.787391841779</v>
      </c>
      <c r="R24" s="47">
        <f t="shared" si="3"/>
        <v>31971.375807940905</v>
      </c>
      <c r="S24" s="46">
        <v>1.2942</v>
      </c>
    </row>
    <row r="25" spans="2:19" x14ac:dyDescent="0.2">
      <c r="B25" s="45">
        <v>45741</v>
      </c>
      <c r="C25" s="44">
        <v>34625</v>
      </c>
      <c r="D25" s="43">
        <v>34650</v>
      </c>
      <c r="E25" s="42">
        <f t="shared" si="0"/>
        <v>34637.5</v>
      </c>
      <c r="F25" s="44">
        <v>34650</v>
      </c>
      <c r="G25" s="43">
        <v>34700</v>
      </c>
      <c r="H25" s="42">
        <f t="shared" si="1"/>
        <v>34675</v>
      </c>
      <c r="I25" s="44">
        <v>34420</v>
      </c>
      <c r="J25" s="43">
        <v>34470</v>
      </c>
      <c r="K25" s="42">
        <f t="shared" si="2"/>
        <v>34445</v>
      </c>
      <c r="L25" s="50">
        <v>34650</v>
      </c>
      <c r="M25" s="49">
        <v>1.2955000000000001</v>
      </c>
      <c r="N25" s="49">
        <v>1.0825</v>
      </c>
      <c r="O25" s="48">
        <v>149.97</v>
      </c>
      <c r="P25" s="41">
        <f t="shared" si="4"/>
        <v>26746.429949826321</v>
      </c>
      <c r="Q25" s="41">
        <f t="shared" si="5"/>
        <v>26785.025086839058</v>
      </c>
      <c r="R25" s="47">
        <f t="shared" si="3"/>
        <v>32009.237875288683</v>
      </c>
      <c r="S25" s="46">
        <v>1.2952999999999999</v>
      </c>
    </row>
    <row r="26" spans="2:19" x14ac:dyDescent="0.2">
      <c r="B26" s="45">
        <v>45742</v>
      </c>
      <c r="C26" s="44">
        <v>34790</v>
      </c>
      <c r="D26" s="43">
        <v>34810</v>
      </c>
      <c r="E26" s="42">
        <f t="shared" si="0"/>
        <v>34800</v>
      </c>
      <c r="F26" s="44">
        <v>34800</v>
      </c>
      <c r="G26" s="43">
        <v>34825</v>
      </c>
      <c r="H26" s="42">
        <f t="shared" si="1"/>
        <v>34812.5</v>
      </c>
      <c r="I26" s="44">
        <v>34465</v>
      </c>
      <c r="J26" s="43">
        <v>34515</v>
      </c>
      <c r="K26" s="42">
        <f t="shared" si="2"/>
        <v>34490</v>
      </c>
      <c r="L26" s="50">
        <v>34810</v>
      </c>
      <c r="M26" s="49">
        <v>1.2894000000000001</v>
      </c>
      <c r="N26" s="49">
        <v>1.0785</v>
      </c>
      <c r="O26" s="48">
        <v>150.4</v>
      </c>
      <c r="P26" s="41">
        <f t="shared" si="4"/>
        <v>26997.052892818363</v>
      </c>
      <c r="Q26" s="41">
        <f t="shared" si="5"/>
        <v>27008.686210640604</v>
      </c>
      <c r="R26" s="47">
        <f t="shared" si="3"/>
        <v>32276.309689383401</v>
      </c>
      <c r="S26" s="46">
        <v>1.2892999999999999</v>
      </c>
    </row>
    <row r="27" spans="2:19" x14ac:dyDescent="0.2">
      <c r="B27" s="45">
        <v>45743</v>
      </c>
      <c r="C27" s="44">
        <v>35100</v>
      </c>
      <c r="D27" s="43">
        <v>35150</v>
      </c>
      <c r="E27" s="42">
        <f t="shared" si="0"/>
        <v>35125</v>
      </c>
      <c r="F27" s="44">
        <v>35145</v>
      </c>
      <c r="G27" s="43">
        <v>35150</v>
      </c>
      <c r="H27" s="42">
        <f t="shared" si="1"/>
        <v>35147.5</v>
      </c>
      <c r="I27" s="44">
        <v>34785</v>
      </c>
      <c r="J27" s="43">
        <v>34835</v>
      </c>
      <c r="K27" s="42">
        <f t="shared" si="2"/>
        <v>34810</v>
      </c>
      <c r="L27" s="50">
        <v>35150</v>
      </c>
      <c r="M27" s="49">
        <v>1.2946</v>
      </c>
      <c r="N27" s="49">
        <v>1.0788</v>
      </c>
      <c r="O27" s="48">
        <v>150.74</v>
      </c>
      <c r="P27" s="41">
        <f t="shared" si="4"/>
        <v>27151.24362737525</v>
      </c>
      <c r="Q27" s="41">
        <f t="shared" si="5"/>
        <v>27151.24362737525</v>
      </c>
      <c r="R27" s="47">
        <f t="shared" si="3"/>
        <v>32582.499073044124</v>
      </c>
      <c r="S27" s="46">
        <v>1.2945</v>
      </c>
    </row>
    <row r="28" spans="2:19" x14ac:dyDescent="0.2">
      <c r="B28" s="45">
        <v>45744</v>
      </c>
      <c r="C28" s="44">
        <v>36450</v>
      </c>
      <c r="D28" s="43">
        <v>36500</v>
      </c>
      <c r="E28" s="42">
        <f t="shared" si="0"/>
        <v>36475</v>
      </c>
      <c r="F28" s="44">
        <v>36325</v>
      </c>
      <c r="G28" s="43">
        <v>36350</v>
      </c>
      <c r="H28" s="42">
        <f t="shared" si="1"/>
        <v>36337.5</v>
      </c>
      <c r="I28" s="44">
        <v>35960</v>
      </c>
      <c r="J28" s="43">
        <v>36010</v>
      </c>
      <c r="K28" s="42">
        <f t="shared" si="2"/>
        <v>35985</v>
      </c>
      <c r="L28" s="50">
        <v>36500</v>
      </c>
      <c r="M28" s="49">
        <v>1.2944</v>
      </c>
      <c r="N28" s="49">
        <v>1.0789</v>
      </c>
      <c r="O28" s="48">
        <v>150.63999999999999</v>
      </c>
      <c r="P28" s="41">
        <f t="shared" si="4"/>
        <v>28198.39307787392</v>
      </c>
      <c r="Q28" s="41">
        <f t="shared" si="5"/>
        <v>28082.509270704573</v>
      </c>
      <c r="R28" s="47">
        <f t="shared" si="3"/>
        <v>33830.753545277599</v>
      </c>
      <c r="S28" s="46">
        <v>1.2943</v>
      </c>
    </row>
    <row r="29" spans="2:19" x14ac:dyDescent="0.2">
      <c r="B29" s="45">
        <v>45747</v>
      </c>
      <c r="C29" s="44">
        <v>35900</v>
      </c>
      <c r="D29" s="43">
        <v>35905</v>
      </c>
      <c r="E29" s="42">
        <f t="shared" si="0"/>
        <v>35902.5</v>
      </c>
      <c r="F29" s="44">
        <v>35840</v>
      </c>
      <c r="G29" s="43">
        <v>35850</v>
      </c>
      <c r="H29" s="42">
        <f t="shared" si="1"/>
        <v>35845</v>
      </c>
      <c r="I29" s="44">
        <v>35380</v>
      </c>
      <c r="J29" s="43">
        <v>35430</v>
      </c>
      <c r="K29" s="42">
        <f t="shared" si="2"/>
        <v>35405</v>
      </c>
      <c r="L29" s="50">
        <v>35905</v>
      </c>
      <c r="M29" s="49">
        <v>1.2952999999999999</v>
      </c>
      <c r="N29" s="49">
        <v>1.0820000000000001</v>
      </c>
      <c r="O29" s="48">
        <v>149.38</v>
      </c>
      <c r="P29" s="41">
        <f t="shared" si="4"/>
        <v>27719.447232301398</v>
      </c>
      <c r="Q29" s="41">
        <f t="shared" si="5"/>
        <v>27676.986026403152</v>
      </c>
      <c r="R29" s="47">
        <f t="shared" si="3"/>
        <v>33183.918669131235</v>
      </c>
      <c r="S29" s="46">
        <v>1.2951999999999999</v>
      </c>
    </row>
    <row r="30" spans="2:19" x14ac:dyDescent="0.2">
      <c r="B30" s="40" t="s">
        <v>11</v>
      </c>
      <c r="C30" s="39">
        <f>ROUND(AVERAGE(C9:C29),2)</f>
        <v>33998.81</v>
      </c>
      <c r="D30" s="38">
        <f>ROUND(AVERAGE(D9:D29),2)</f>
        <v>34026.19</v>
      </c>
      <c r="E30" s="37">
        <f>ROUND(AVERAGE(C30:D30),2)</f>
        <v>34012.5</v>
      </c>
      <c r="F30" s="39">
        <f>ROUND(AVERAGE(F9:F29),2)</f>
        <v>34048.33</v>
      </c>
      <c r="G30" s="38">
        <f>ROUND(AVERAGE(G9:G29),2)</f>
        <v>34080.480000000003</v>
      </c>
      <c r="H30" s="37">
        <f>ROUND(AVERAGE(F30:G30),2)</f>
        <v>34064.410000000003</v>
      </c>
      <c r="I30" s="39">
        <f>ROUND(AVERAGE(I9:I29),2)</f>
        <v>33725.24</v>
      </c>
      <c r="J30" s="38">
        <f>ROUND(AVERAGE(J9:J29),2)</f>
        <v>33775.24</v>
      </c>
      <c r="K30" s="37">
        <f>ROUND(AVERAGE(I30:J30),2)</f>
        <v>33750.239999999998</v>
      </c>
      <c r="L30" s="36">
        <f>ROUND(AVERAGE(L9:L29),2)</f>
        <v>34026.19</v>
      </c>
      <c r="M30" s="35">
        <f>ROUND(AVERAGE(M9:M29),4)</f>
        <v>1.2912999999999999</v>
      </c>
      <c r="N30" s="34">
        <f>ROUND(AVERAGE(N9:N29),4)</f>
        <v>1.0808</v>
      </c>
      <c r="O30" s="167">
        <f>ROUND(AVERAGE(O9:O29),2)</f>
        <v>149.13</v>
      </c>
      <c r="P30" s="33">
        <f>AVERAGE(P9:P29)</f>
        <v>26346.161872594384</v>
      </c>
      <c r="Q30" s="33">
        <f>AVERAGE(Q9:Q29)</f>
        <v>26388.414717905584</v>
      </c>
      <c r="R30" s="33">
        <f>AVERAGE(R9:R29)</f>
        <v>31477.97385810177</v>
      </c>
      <c r="S30" s="32">
        <f>AVERAGE(S9:S29)</f>
        <v>1.2911285714285716</v>
      </c>
    </row>
    <row r="31" spans="2:19" x14ac:dyDescent="0.2">
      <c r="B31" s="31" t="s">
        <v>12</v>
      </c>
      <c r="C31" s="30">
        <f t="shared" ref="C31:S31" si="6">MAX(C9:C29)</f>
        <v>36450</v>
      </c>
      <c r="D31" s="29">
        <f t="shared" si="6"/>
        <v>36500</v>
      </c>
      <c r="E31" s="28">
        <f t="shared" si="6"/>
        <v>36475</v>
      </c>
      <c r="F31" s="30">
        <f t="shared" si="6"/>
        <v>36325</v>
      </c>
      <c r="G31" s="29">
        <f t="shared" si="6"/>
        <v>36350</v>
      </c>
      <c r="H31" s="28">
        <f t="shared" si="6"/>
        <v>36337.5</v>
      </c>
      <c r="I31" s="30">
        <f t="shared" si="6"/>
        <v>35960</v>
      </c>
      <c r="J31" s="29">
        <f t="shared" si="6"/>
        <v>36010</v>
      </c>
      <c r="K31" s="28">
        <f t="shared" si="6"/>
        <v>35985</v>
      </c>
      <c r="L31" s="27">
        <f t="shared" si="6"/>
        <v>36500</v>
      </c>
      <c r="M31" s="26">
        <f t="shared" si="6"/>
        <v>1.2971999999999999</v>
      </c>
      <c r="N31" s="25">
        <f t="shared" si="6"/>
        <v>1.0919000000000001</v>
      </c>
      <c r="O31" s="24">
        <f t="shared" si="6"/>
        <v>151.24</v>
      </c>
      <c r="P31" s="23">
        <f t="shared" si="6"/>
        <v>28198.39307787392</v>
      </c>
      <c r="Q31" s="23">
        <f t="shared" si="6"/>
        <v>28082.509270704573</v>
      </c>
      <c r="R31" s="23">
        <f t="shared" si="6"/>
        <v>33830.753545277599</v>
      </c>
      <c r="S31" s="22">
        <f t="shared" si="6"/>
        <v>1.2970999999999999</v>
      </c>
    </row>
    <row r="32" spans="2:19" ht="13.5" thickBot="1" x14ac:dyDescent="0.25">
      <c r="B32" s="21" t="s">
        <v>13</v>
      </c>
      <c r="C32" s="20">
        <f t="shared" ref="C32:S32" si="7">MIN(C9:C29)</f>
        <v>31350</v>
      </c>
      <c r="D32" s="19">
        <f t="shared" si="7"/>
        <v>31375</v>
      </c>
      <c r="E32" s="18">
        <f t="shared" si="7"/>
        <v>31362.5</v>
      </c>
      <c r="F32" s="20">
        <f t="shared" si="7"/>
        <v>31515</v>
      </c>
      <c r="G32" s="19">
        <f t="shared" si="7"/>
        <v>31525</v>
      </c>
      <c r="H32" s="18">
        <f t="shared" si="7"/>
        <v>31520</v>
      </c>
      <c r="I32" s="20">
        <f t="shared" si="7"/>
        <v>31280</v>
      </c>
      <c r="J32" s="19">
        <f t="shared" si="7"/>
        <v>31330</v>
      </c>
      <c r="K32" s="18">
        <f t="shared" si="7"/>
        <v>31305</v>
      </c>
      <c r="L32" s="17">
        <f t="shared" si="7"/>
        <v>31375</v>
      </c>
      <c r="M32" s="16">
        <f t="shared" si="7"/>
        <v>1.2687999999999999</v>
      </c>
      <c r="N32" s="15">
        <f t="shared" si="7"/>
        <v>1.0470999999999999</v>
      </c>
      <c r="O32" s="14">
        <f t="shared" si="7"/>
        <v>147.02000000000001</v>
      </c>
      <c r="P32" s="13">
        <f t="shared" si="7"/>
        <v>24728.089533417402</v>
      </c>
      <c r="Q32" s="13">
        <f t="shared" si="7"/>
        <v>24846.311475409839</v>
      </c>
      <c r="R32" s="13">
        <f t="shared" si="7"/>
        <v>29673.178409406533</v>
      </c>
      <c r="S32" s="12">
        <f t="shared" si="7"/>
        <v>1.2685999999999999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V9" sqref="V9:V2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45719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45719</v>
      </c>
      <c r="C9" s="44">
        <v>15575</v>
      </c>
      <c r="D9" s="43">
        <v>15600</v>
      </c>
      <c r="E9" s="42">
        <f t="shared" ref="E9:E29" si="0">AVERAGE(C9:D9)</f>
        <v>15587.5</v>
      </c>
      <c r="F9" s="44">
        <v>15760</v>
      </c>
      <c r="G9" s="43">
        <v>15770</v>
      </c>
      <c r="H9" s="42">
        <f t="shared" ref="H9:H29" si="1">AVERAGE(F9:G9)</f>
        <v>15765</v>
      </c>
      <c r="I9" s="44">
        <v>16895</v>
      </c>
      <c r="J9" s="43">
        <v>16945</v>
      </c>
      <c r="K9" s="42">
        <f t="shared" ref="K9:K29" si="2">AVERAGE(I9:J9)</f>
        <v>16920</v>
      </c>
      <c r="L9" s="44">
        <v>17610</v>
      </c>
      <c r="M9" s="43">
        <v>17660</v>
      </c>
      <c r="N9" s="42">
        <f t="shared" ref="N9:N29" si="3">AVERAGE(L9:M9)</f>
        <v>17635</v>
      </c>
      <c r="O9" s="44">
        <v>18355</v>
      </c>
      <c r="P9" s="43">
        <v>18405</v>
      </c>
      <c r="Q9" s="42">
        <f t="shared" ref="Q9:Q29" si="4">AVERAGE(O9:P9)</f>
        <v>18380</v>
      </c>
      <c r="R9" s="50">
        <v>15600</v>
      </c>
      <c r="S9" s="49">
        <v>1.2687999999999999</v>
      </c>
      <c r="T9" s="51">
        <v>1.0470999999999999</v>
      </c>
      <c r="U9" s="48">
        <v>151.24</v>
      </c>
      <c r="V9" s="41">
        <f>D9/S9</f>
        <v>12295.081967213115</v>
      </c>
      <c r="W9" s="41">
        <f>G9/S9</f>
        <v>12429.06683480454</v>
      </c>
      <c r="X9" s="47">
        <f t="shared" ref="X9:X29" si="5">R9/T9</f>
        <v>14898.290516665076</v>
      </c>
      <c r="Y9" s="46">
        <v>1.2685999999999999</v>
      </c>
    </row>
    <row r="10" spans="1:25" x14ac:dyDescent="0.2">
      <c r="B10" s="45">
        <v>45720</v>
      </c>
      <c r="C10" s="44">
        <v>15750</v>
      </c>
      <c r="D10" s="43">
        <v>15760</v>
      </c>
      <c r="E10" s="42">
        <f t="shared" si="0"/>
        <v>15755</v>
      </c>
      <c r="F10" s="44">
        <v>15950</v>
      </c>
      <c r="G10" s="43">
        <v>15970</v>
      </c>
      <c r="H10" s="42">
        <f t="shared" si="1"/>
        <v>15960</v>
      </c>
      <c r="I10" s="44">
        <v>17090</v>
      </c>
      <c r="J10" s="43">
        <v>17140</v>
      </c>
      <c r="K10" s="42">
        <f t="shared" si="2"/>
        <v>17115</v>
      </c>
      <c r="L10" s="44">
        <v>17805</v>
      </c>
      <c r="M10" s="43">
        <v>17855</v>
      </c>
      <c r="N10" s="42">
        <f t="shared" si="3"/>
        <v>17830</v>
      </c>
      <c r="O10" s="44">
        <v>18535</v>
      </c>
      <c r="P10" s="43">
        <v>18585</v>
      </c>
      <c r="Q10" s="42">
        <f t="shared" si="4"/>
        <v>18560</v>
      </c>
      <c r="R10" s="50">
        <v>15760</v>
      </c>
      <c r="S10" s="49">
        <v>1.2746999999999999</v>
      </c>
      <c r="T10" s="49">
        <v>1.0552999999999999</v>
      </c>
      <c r="U10" s="48">
        <v>148.22999999999999</v>
      </c>
      <c r="V10" s="41">
        <f t="shared" ref="V10:V28" si="6">D10/S10</f>
        <v>12363.693418059152</v>
      </c>
      <c r="W10" s="41">
        <f t="shared" ref="W10:W29" si="7">G10/S10</f>
        <v>12528.438063858162</v>
      </c>
      <c r="X10" s="47">
        <f t="shared" si="5"/>
        <v>14934.141950156354</v>
      </c>
      <c r="Y10" s="46">
        <v>1.2744</v>
      </c>
    </row>
    <row r="11" spans="1:25" x14ac:dyDescent="0.2">
      <c r="B11" s="45">
        <v>45721</v>
      </c>
      <c r="C11" s="44">
        <v>15650</v>
      </c>
      <c r="D11" s="43">
        <v>15675</v>
      </c>
      <c r="E11" s="42">
        <f t="shared" si="0"/>
        <v>15662.5</v>
      </c>
      <c r="F11" s="44">
        <v>15950</v>
      </c>
      <c r="G11" s="43">
        <v>15975</v>
      </c>
      <c r="H11" s="42">
        <f t="shared" si="1"/>
        <v>15962.5</v>
      </c>
      <c r="I11" s="44">
        <v>17130</v>
      </c>
      <c r="J11" s="43">
        <v>17180</v>
      </c>
      <c r="K11" s="42">
        <f t="shared" si="2"/>
        <v>17155</v>
      </c>
      <c r="L11" s="44">
        <v>17845</v>
      </c>
      <c r="M11" s="43">
        <v>17895</v>
      </c>
      <c r="N11" s="42">
        <f t="shared" si="3"/>
        <v>17870</v>
      </c>
      <c r="O11" s="44">
        <v>18575</v>
      </c>
      <c r="P11" s="43">
        <v>18625</v>
      </c>
      <c r="Q11" s="42">
        <f t="shared" si="4"/>
        <v>18600</v>
      </c>
      <c r="R11" s="50">
        <v>15675</v>
      </c>
      <c r="S11" s="49">
        <v>1.2813000000000001</v>
      </c>
      <c r="T11" s="49">
        <v>1.0696000000000001</v>
      </c>
      <c r="U11" s="48">
        <v>149.52000000000001</v>
      </c>
      <c r="V11" s="41">
        <f t="shared" si="6"/>
        <v>12233.668929992975</v>
      </c>
      <c r="W11" s="41">
        <f t="shared" si="7"/>
        <v>12467.806134394754</v>
      </c>
      <c r="X11" s="47">
        <f t="shared" si="5"/>
        <v>14655.011219147344</v>
      </c>
      <c r="Y11" s="46">
        <v>1.2810999999999999</v>
      </c>
    </row>
    <row r="12" spans="1:25" x14ac:dyDescent="0.2">
      <c r="B12" s="45">
        <v>45722</v>
      </c>
      <c r="C12" s="44">
        <v>15975</v>
      </c>
      <c r="D12" s="43">
        <v>15990</v>
      </c>
      <c r="E12" s="42">
        <f t="shared" si="0"/>
        <v>15982.5</v>
      </c>
      <c r="F12" s="44">
        <v>16175</v>
      </c>
      <c r="G12" s="43">
        <v>16180</v>
      </c>
      <c r="H12" s="42">
        <f t="shared" si="1"/>
        <v>16177.5</v>
      </c>
      <c r="I12" s="44">
        <v>17365</v>
      </c>
      <c r="J12" s="43">
        <v>17415</v>
      </c>
      <c r="K12" s="42">
        <f t="shared" si="2"/>
        <v>17390</v>
      </c>
      <c r="L12" s="44">
        <v>18095</v>
      </c>
      <c r="M12" s="43">
        <v>18145</v>
      </c>
      <c r="N12" s="42">
        <f t="shared" si="3"/>
        <v>18120</v>
      </c>
      <c r="O12" s="44">
        <v>18825</v>
      </c>
      <c r="P12" s="43">
        <v>18875</v>
      </c>
      <c r="Q12" s="42">
        <f t="shared" si="4"/>
        <v>18850</v>
      </c>
      <c r="R12" s="50">
        <v>15990</v>
      </c>
      <c r="S12" s="49">
        <v>1.2886</v>
      </c>
      <c r="T12" s="49">
        <v>1.0801000000000001</v>
      </c>
      <c r="U12" s="48">
        <v>147.61000000000001</v>
      </c>
      <c r="V12" s="41">
        <f t="shared" si="6"/>
        <v>12408.815769051684</v>
      </c>
      <c r="W12" s="41">
        <f t="shared" si="7"/>
        <v>12556.262610585132</v>
      </c>
      <c r="X12" s="47">
        <f t="shared" si="5"/>
        <v>14804.184797703916</v>
      </c>
      <c r="Y12" s="46">
        <v>1.2883</v>
      </c>
    </row>
    <row r="13" spans="1:25" x14ac:dyDescent="0.2">
      <c r="B13" s="45">
        <v>45723</v>
      </c>
      <c r="C13" s="44">
        <v>16040</v>
      </c>
      <c r="D13" s="43">
        <v>16050</v>
      </c>
      <c r="E13" s="42">
        <f t="shared" si="0"/>
        <v>16045</v>
      </c>
      <c r="F13" s="44">
        <v>16265</v>
      </c>
      <c r="G13" s="43">
        <v>16270</v>
      </c>
      <c r="H13" s="42">
        <f t="shared" si="1"/>
        <v>16267.5</v>
      </c>
      <c r="I13" s="44">
        <v>17430</v>
      </c>
      <c r="J13" s="43">
        <v>17480</v>
      </c>
      <c r="K13" s="42">
        <f t="shared" si="2"/>
        <v>17455</v>
      </c>
      <c r="L13" s="44">
        <v>18150</v>
      </c>
      <c r="M13" s="43">
        <v>18200</v>
      </c>
      <c r="N13" s="42">
        <f t="shared" si="3"/>
        <v>18175</v>
      </c>
      <c r="O13" s="44">
        <v>18850</v>
      </c>
      <c r="P13" s="43">
        <v>18900</v>
      </c>
      <c r="Q13" s="42">
        <f t="shared" si="4"/>
        <v>18875</v>
      </c>
      <c r="R13" s="50">
        <v>16050</v>
      </c>
      <c r="S13" s="49">
        <v>1.2910999999999999</v>
      </c>
      <c r="T13" s="49">
        <v>1.0854999999999999</v>
      </c>
      <c r="U13" s="48">
        <v>147.75</v>
      </c>
      <c r="V13" s="41">
        <f t="shared" si="6"/>
        <v>12431.260165750136</v>
      </c>
      <c r="W13" s="41">
        <f t="shared" si="7"/>
        <v>12601.657501355434</v>
      </c>
      <c r="X13" s="47">
        <f t="shared" si="5"/>
        <v>14785.812989405806</v>
      </c>
      <c r="Y13" s="46">
        <v>1.2907999999999999</v>
      </c>
    </row>
    <row r="14" spans="1:25" x14ac:dyDescent="0.2">
      <c r="B14" s="45">
        <v>45726</v>
      </c>
      <c r="C14" s="44">
        <v>16415</v>
      </c>
      <c r="D14" s="43">
        <v>16420</v>
      </c>
      <c r="E14" s="42">
        <f t="shared" si="0"/>
        <v>16417.5</v>
      </c>
      <c r="F14" s="44">
        <v>16600</v>
      </c>
      <c r="G14" s="43">
        <v>16650</v>
      </c>
      <c r="H14" s="42">
        <f t="shared" si="1"/>
        <v>16625</v>
      </c>
      <c r="I14" s="44">
        <v>17755</v>
      </c>
      <c r="J14" s="43">
        <v>17805</v>
      </c>
      <c r="K14" s="42">
        <f t="shared" si="2"/>
        <v>17780</v>
      </c>
      <c r="L14" s="44">
        <v>18475</v>
      </c>
      <c r="M14" s="43">
        <v>18525</v>
      </c>
      <c r="N14" s="42">
        <f t="shared" si="3"/>
        <v>18500</v>
      </c>
      <c r="O14" s="44">
        <v>19175</v>
      </c>
      <c r="P14" s="43">
        <v>19225</v>
      </c>
      <c r="Q14" s="42">
        <f t="shared" si="4"/>
        <v>19200</v>
      </c>
      <c r="R14" s="50">
        <v>16420</v>
      </c>
      <c r="S14" s="49">
        <v>1.2932999999999999</v>
      </c>
      <c r="T14" s="49">
        <v>1.0844</v>
      </c>
      <c r="U14" s="48">
        <v>147.02000000000001</v>
      </c>
      <c r="V14" s="41">
        <f t="shared" si="6"/>
        <v>12696.203510399753</v>
      </c>
      <c r="W14" s="41">
        <f t="shared" si="7"/>
        <v>12874.043145441894</v>
      </c>
      <c r="X14" s="47">
        <f t="shared" si="5"/>
        <v>15142.014016967909</v>
      </c>
      <c r="Y14" s="46">
        <v>1.2930999999999999</v>
      </c>
    </row>
    <row r="15" spans="1:25" x14ac:dyDescent="0.2">
      <c r="B15" s="45">
        <v>45727</v>
      </c>
      <c r="C15" s="44">
        <v>16290</v>
      </c>
      <c r="D15" s="43">
        <v>16295</v>
      </c>
      <c r="E15" s="42">
        <f t="shared" si="0"/>
        <v>16292.5</v>
      </c>
      <c r="F15" s="44">
        <v>16530</v>
      </c>
      <c r="G15" s="43">
        <v>16535</v>
      </c>
      <c r="H15" s="42">
        <f t="shared" si="1"/>
        <v>16532.5</v>
      </c>
      <c r="I15" s="44">
        <v>17670</v>
      </c>
      <c r="J15" s="43">
        <v>17720</v>
      </c>
      <c r="K15" s="42">
        <f t="shared" si="2"/>
        <v>17695</v>
      </c>
      <c r="L15" s="44">
        <v>18390</v>
      </c>
      <c r="M15" s="43">
        <v>18440</v>
      </c>
      <c r="N15" s="42">
        <f t="shared" si="3"/>
        <v>18415</v>
      </c>
      <c r="O15" s="44">
        <v>19090</v>
      </c>
      <c r="P15" s="43">
        <v>19140</v>
      </c>
      <c r="Q15" s="42">
        <f t="shared" si="4"/>
        <v>19115</v>
      </c>
      <c r="R15" s="50">
        <v>16295</v>
      </c>
      <c r="S15" s="49">
        <v>1.2945</v>
      </c>
      <c r="T15" s="49">
        <v>1.0919000000000001</v>
      </c>
      <c r="U15" s="48">
        <v>147.77000000000001</v>
      </c>
      <c r="V15" s="41">
        <f t="shared" si="6"/>
        <v>12587.871765160293</v>
      </c>
      <c r="W15" s="41">
        <f t="shared" si="7"/>
        <v>12773.271533410583</v>
      </c>
      <c r="X15" s="47">
        <f t="shared" si="5"/>
        <v>14923.527795585675</v>
      </c>
      <c r="Y15" s="46">
        <v>1.2943</v>
      </c>
    </row>
    <row r="16" spans="1:25" x14ac:dyDescent="0.2">
      <c r="B16" s="45">
        <v>45728</v>
      </c>
      <c r="C16" s="44">
        <v>16450</v>
      </c>
      <c r="D16" s="43">
        <v>16460</v>
      </c>
      <c r="E16" s="42">
        <f t="shared" si="0"/>
        <v>16455</v>
      </c>
      <c r="F16" s="44">
        <v>16700</v>
      </c>
      <c r="G16" s="43">
        <v>16710</v>
      </c>
      <c r="H16" s="42">
        <f t="shared" si="1"/>
        <v>16705</v>
      </c>
      <c r="I16" s="44">
        <v>17860</v>
      </c>
      <c r="J16" s="43">
        <v>17910</v>
      </c>
      <c r="K16" s="42">
        <f t="shared" si="2"/>
        <v>17885</v>
      </c>
      <c r="L16" s="44">
        <v>18580</v>
      </c>
      <c r="M16" s="43">
        <v>18630</v>
      </c>
      <c r="N16" s="42">
        <f t="shared" si="3"/>
        <v>18605</v>
      </c>
      <c r="O16" s="44">
        <v>19280</v>
      </c>
      <c r="P16" s="43">
        <v>19330</v>
      </c>
      <c r="Q16" s="42">
        <f t="shared" si="4"/>
        <v>19305</v>
      </c>
      <c r="R16" s="50">
        <v>16460</v>
      </c>
      <c r="S16" s="49">
        <v>1.2943</v>
      </c>
      <c r="T16" s="49">
        <v>1.0879000000000001</v>
      </c>
      <c r="U16" s="48">
        <v>149.13</v>
      </c>
      <c r="V16" s="41">
        <f t="shared" si="6"/>
        <v>12717.298926060419</v>
      </c>
      <c r="W16" s="41">
        <f t="shared" si="7"/>
        <v>12910.453527003014</v>
      </c>
      <c r="X16" s="47">
        <f t="shared" si="5"/>
        <v>15130.067101755674</v>
      </c>
      <c r="Y16" s="46">
        <v>1.2941</v>
      </c>
    </row>
    <row r="17" spans="2:25" x14ac:dyDescent="0.2">
      <c r="B17" s="45">
        <v>45729</v>
      </c>
      <c r="C17" s="44">
        <v>16220</v>
      </c>
      <c r="D17" s="43">
        <v>16230</v>
      </c>
      <c r="E17" s="42">
        <f t="shared" si="0"/>
        <v>16225</v>
      </c>
      <c r="F17" s="44">
        <v>16450</v>
      </c>
      <c r="G17" s="43">
        <v>16455</v>
      </c>
      <c r="H17" s="42">
        <f t="shared" si="1"/>
        <v>16452.5</v>
      </c>
      <c r="I17" s="44">
        <v>17610</v>
      </c>
      <c r="J17" s="43">
        <v>17660</v>
      </c>
      <c r="K17" s="42">
        <f t="shared" si="2"/>
        <v>17635</v>
      </c>
      <c r="L17" s="44">
        <v>18330</v>
      </c>
      <c r="M17" s="43">
        <v>18380</v>
      </c>
      <c r="N17" s="42">
        <f t="shared" si="3"/>
        <v>18355</v>
      </c>
      <c r="O17" s="44">
        <v>19030</v>
      </c>
      <c r="P17" s="43">
        <v>19080</v>
      </c>
      <c r="Q17" s="42">
        <f t="shared" si="4"/>
        <v>19055</v>
      </c>
      <c r="R17" s="50">
        <v>16230</v>
      </c>
      <c r="S17" s="49">
        <v>1.2932999999999999</v>
      </c>
      <c r="T17" s="49">
        <v>1.0834999999999999</v>
      </c>
      <c r="U17" s="48">
        <v>148.21</v>
      </c>
      <c r="V17" s="41">
        <f t="shared" si="6"/>
        <v>12549.292507538856</v>
      </c>
      <c r="W17" s="41">
        <f t="shared" si="7"/>
        <v>12723.26606355834</v>
      </c>
      <c r="X17" s="47">
        <f t="shared" si="5"/>
        <v>14979.23396400554</v>
      </c>
      <c r="Y17" s="46">
        <v>1.2930999999999999</v>
      </c>
    </row>
    <row r="18" spans="2:25" x14ac:dyDescent="0.2">
      <c r="B18" s="45">
        <v>45730</v>
      </c>
      <c r="C18" s="44">
        <v>16440</v>
      </c>
      <c r="D18" s="43">
        <v>16450</v>
      </c>
      <c r="E18" s="42">
        <f t="shared" si="0"/>
        <v>16445</v>
      </c>
      <c r="F18" s="44">
        <v>16650</v>
      </c>
      <c r="G18" s="43">
        <v>16655</v>
      </c>
      <c r="H18" s="42">
        <f t="shared" si="1"/>
        <v>16652.5</v>
      </c>
      <c r="I18" s="44">
        <v>17810</v>
      </c>
      <c r="J18" s="43">
        <v>17860</v>
      </c>
      <c r="K18" s="42">
        <f t="shared" si="2"/>
        <v>17835</v>
      </c>
      <c r="L18" s="44">
        <v>18535</v>
      </c>
      <c r="M18" s="43">
        <v>18585</v>
      </c>
      <c r="N18" s="42">
        <f t="shared" si="3"/>
        <v>18560</v>
      </c>
      <c r="O18" s="44">
        <v>19235</v>
      </c>
      <c r="P18" s="43">
        <v>19285</v>
      </c>
      <c r="Q18" s="42">
        <f t="shared" si="4"/>
        <v>19260</v>
      </c>
      <c r="R18" s="50">
        <v>16450</v>
      </c>
      <c r="S18" s="49">
        <v>1.2942</v>
      </c>
      <c r="T18" s="49">
        <v>1.0894999999999999</v>
      </c>
      <c r="U18" s="48">
        <v>148.66</v>
      </c>
      <c r="V18" s="41">
        <f t="shared" si="6"/>
        <v>12710.554782877452</v>
      </c>
      <c r="W18" s="41">
        <f t="shared" si="7"/>
        <v>12868.953793849481</v>
      </c>
      <c r="X18" s="47">
        <f t="shared" si="5"/>
        <v>15098.669114272603</v>
      </c>
      <c r="Y18" s="46">
        <v>1.294</v>
      </c>
    </row>
    <row r="19" spans="2:25" x14ac:dyDescent="0.2">
      <c r="B19" s="45">
        <v>45733</v>
      </c>
      <c r="C19" s="44">
        <v>16305</v>
      </c>
      <c r="D19" s="43">
        <v>16310</v>
      </c>
      <c r="E19" s="42">
        <f t="shared" si="0"/>
        <v>16307.5</v>
      </c>
      <c r="F19" s="44">
        <v>16525</v>
      </c>
      <c r="G19" s="43">
        <v>16530</v>
      </c>
      <c r="H19" s="42">
        <f t="shared" si="1"/>
        <v>16527.5</v>
      </c>
      <c r="I19" s="44">
        <v>17675</v>
      </c>
      <c r="J19" s="43">
        <v>17725</v>
      </c>
      <c r="K19" s="42">
        <f t="shared" si="2"/>
        <v>17700</v>
      </c>
      <c r="L19" s="44">
        <v>18400</v>
      </c>
      <c r="M19" s="43">
        <v>18450</v>
      </c>
      <c r="N19" s="42">
        <f t="shared" si="3"/>
        <v>18425</v>
      </c>
      <c r="O19" s="44">
        <v>19100</v>
      </c>
      <c r="P19" s="43">
        <v>19150</v>
      </c>
      <c r="Q19" s="42">
        <f t="shared" si="4"/>
        <v>19125</v>
      </c>
      <c r="R19" s="50">
        <v>16310</v>
      </c>
      <c r="S19" s="49">
        <v>1.2971999999999999</v>
      </c>
      <c r="T19" s="49">
        <v>1.0901000000000001</v>
      </c>
      <c r="U19" s="48">
        <v>148.83000000000001</v>
      </c>
      <c r="V19" s="41">
        <f t="shared" si="6"/>
        <v>12573.234659266112</v>
      </c>
      <c r="W19" s="41">
        <f t="shared" si="7"/>
        <v>12742.830712303423</v>
      </c>
      <c r="X19" s="47">
        <f t="shared" si="5"/>
        <v>14961.930098156132</v>
      </c>
      <c r="Y19" s="46">
        <v>1.2970999999999999</v>
      </c>
    </row>
    <row r="20" spans="2:25" x14ac:dyDescent="0.2">
      <c r="B20" s="45">
        <v>45734</v>
      </c>
      <c r="C20" s="44">
        <v>16050</v>
      </c>
      <c r="D20" s="43">
        <v>16060</v>
      </c>
      <c r="E20" s="42">
        <f t="shared" si="0"/>
        <v>16055</v>
      </c>
      <c r="F20" s="44">
        <v>16260</v>
      </c>
      <c r="G20" s="43">
        <v>16300</v>
      </c>
      <c r="H20" s="42">
        <f t="shared" si="1"/>
        <v>16280</v>
      </c>
      <c r="I20" s="44">
        <v>17440</v>
      </c>
      <c r="J20" s="43">
        <v>17490</v>
      </c>
      <c r="K20" s="42">
        <f t="shared" si="2"/>
        <v>17465</v>
      </c>
      <c r="L20" s="44">
        <v>18160</v>
      </c>
      <c r="M20" s="43">
        <v>18210</v>
      </c>
      <c r="N20" s="42">
        <f t="shared" si="3"/>
        <v>18185</v>
      </c>
      <c r="O20" s="44">
        <v>18860</v>
      </c>
      <c r="P20" s="43">
        <v>18910</v>
      </c>
      <c r="Q20" s="42">
        <f t="shared" si="4"/>
        <v>18885</v>
      </c>
      <c r="R20" s="50">
        <v>16060</v>
      </c>
      <c r="S20" s="49">
        <v>1.2969999999999999</v>
      </c>
      <c r="T20" s="49">
        <v>1.0911999999999999</v>
      </c>
      <c r="U20" s="48">
        <v>149.85</v>
      </c>
      <c r="V20" s="41">
        <f t="shared" si="6"/>
        <v>12382.420971472629</v>
      </c>
      <c r="W20" s="41">
        <f t="shared" si="7"/>
        <v>12567.463377023902</v>
      </c>
      <c r="X20" s="47">
        <f t="shared" si="5"/>
        <v>14717.741935483871</v>
      </c>
      <c r="Y20" s="46">
        <v>1.2968999999999999</v>
      </c>
    </row>
    <row r="21" spans="2:25" x14ac:dyDescent="0.2">
      <c r="B21" s="45">
        <v>45735</v>
      </c>
      <c r="C21" s="44">
        <v>16340</v>
      </c>
      <c r="D21" s="43">
        <v>16350</v>
      </c>
      <c r="E21" s="42">
        <f t="shared" si="0"/>
        <v>16345</v>
      </c>
      <c r="F21" s="44">
        <v>16550</v>
      </c>
      <c r="G21" s="43">
        <v>16575</v>
      </c>
      <c r="H21" s="42">
        <f t="shared" si="1"/>
        <v>16562.5</v>
      </c>
      <c r="I21" s="44">
        <v>17720</v>
      </c>
      <c r="J21" s="43">
        <v>17770</v>
      </c>
      <c r="K21" s="42">
        <f t="shared" si="2"/>
        <v>17745</v>
      </c>
      <c r="L21" s="44">
        <v>18440</v>
      </c>
      <c r="M21" s="43">
        <v>18490</v>
      </c>
      <c r="N21" s="42">
        <f t="shared" si="3"/>
        <v>18465</v>
      </c>
      <c r="O21" s="44">
        <v>19140</v>
      </c>
      <c r="P21" s="43">
        <v>19190</v>
      </c>
      <c r="Q21" s="42">
        <f t="shared" si="4"/>
        <v>19165</v>
      </c>
      <c r="R21" s="50">
        <v>16350</v>
      </c>
      <c r="S21" s="49">
        <v>1.2967</v>
      </c>
      <c r="T21" s="49">
        <v>1.0902000000000001</v>
      </c>
      <c r="U21" s="48">
        <v>149.80000000000001</v>
      </c>
      <c r="V21" s="41">
        <f t="shared" si="6"/>
        <v>12608.93036168736</v>
      </c>
      <c r="W21" s="41">
        <f t="shared" si="7"/>
        <v>12782.44775198581</v>
      </c>
      <c r="X21" s="47">
        <f t="shared" si="5"/>
        <v>14997.248211337368</v>
      </c>
      <c r="Y21" s="46">
        <v>1.2966</v>
      </c>
    </row>
    <row r="22" spans="2:25" x14ac:dyDescent="0.2">
      <c r="B22" s="45">
        <v>45736</v>
      </c>
      <c r="C22" s="44">
        <v>16000</v>
      </c>
      <c r="D22" s="43">
        <v>16010</v>
      </c>
      <c r="E22" s="42">
        <f t="shared" si="0"/>
        <v>16005</v>
      </c>
      <c r="F22" s="44">
        <v>16205</v>
      </c>
      <c r="G22" s="43">
        <v>16210</v>
      </c>
      <c r="H22" s="42">
        <f t="shared" si="1"/>
        <v>16207.5</v>
      </c>
      <c r="I22" s="44">
        <v>17370</v>
      </c>
      <c r="J22" s="43">
        <v>17420</v>
      </c>
      <c r="K22" s="42">
        <f t="shared" si="2"/>
        <v>17395</v>
      </c>
      <c r="L22" s="44">
        <v>18085</v>
      </c>
      <c r="M22" s="43">
        <v>18135</v>
      </c>
      <c r="N22" s="42">
        <f t="shared" si="3"/>
        <v>18110</v>
      </c>
      <c r="O22" s="44">
        <v>18785</v>
      </c>
      <c r="P22" s="43">
        <v>18835</v>
      </c>
      <c r="Q22" s="42">
        <f t="shared" si="4"/>
        <v>18810</v>
      </c>
      <c r="R22" s="50">
        <v>16010</v>
      </c>
      <c r="S22" s="49">
        <v>1.2951999999999999</v>
      </c>
      <c r="T22" s="49">
        <v>1.0833999999999999</v>
      </c>
      <c r="U22" s="48">
        <v>148.56</v>
      </c>
      <c r="V22" s="41">
        <f t="shared" si="6"/>
        <v>12361.025324274244</v>
      </c>
      <c r="W22" s="41">
        <f t="shared" si="7"/>
        <v>12515.441630636196</v>
      </c>
      <c r="X22" s="47">
        <f t="shared" si="5"/>
        <v>14777.552150636884</v>
      </c>
      <c r="Y22" s="46">
        <v>1.2949999999999999</v>
      </c>
    </row>
    <row r="23" spans="2:25" x14ac:dyDescent="0.2">
      <c r="B23" s="45">
        <v>45737</v>
      </c>
      <c r="C23" s="44">
        <v>15910</v>
      </c>
      <c r="D23" s="43">
        <v>15915</v>
      </c>
      <c r="E23" s="42">
        <f t="shared" si="0"/>
        <v>15912.5</v>
      </c>
      <c r="F23" s="44">
        <v>16135</v>
      </c>
      <c r="G23" s="43">
        <v>16145</v>
      </c>
      <c r="H23" s="42">
        <f t="shared" si="1"/>
        <v>16140</v>
      </c>
      <c r="I23" s="44">
        <v>17295</v>
      </c>
      <c r="J23" s="43">
        <v>17345</v>
      </c>
      <c r="K23" s="42">
        <f t="shared" si="2"/>
        <v>17320</v>
      </c>
      <c r="L23" s="44">
        <v>18015</v>
      </c>
      <c r="M23" s="43">
        <v>18065</v>
      </c>
      <c r="N23" s="42">
        <f t="shared" si="3"/>
        <v>18040</v>
      </c>
      <c r="O23" s="44">
        <v>18715</v>
      </c>
      <c r="P23" s="43">
        <v>18765</v>
      </c>
      <c r="Q23" s="42">
        <f t="shared" si="4"/>
        <v>18740</v>
      </c>
      <c r="R23" s="50">
        <v>15915</v>
      </c>
      <c r="S23" s="49">
        <v>1.2937000000000001</v>
      </c>
      <c r="T23" s="49">
        <v>1.0832999999999999</v>
      </c>
      <c r="U23" s="48">
        <v>148.66999999999999</v>
      </c>
      <c r="V23" s="41">
        <f t="shared" si="6"/>
        <v>12301.924712066166</v>
      </c>
      <c r="W23" s="41">
        <f t="shared" si="7"/>
        <v>12479.70936074824</v>
      </c>
      <c r="X23" s="47">
        <f t="shared" si="5"/>
        <v>14691.221268346719</v>
      </c>
      <c r="Y23" s="46">
        <v>1.2935000000000001</v>
      </c>
    </row>
    <row r="24" spans="2:25" x14ac:dyDescent="0.2">
      <c r="B24" s="45">
        <v>45740</v>
      </c>
      <c r="C24" s="44">
        <v>15890</v>
      </c>
      <c r="D24" s="43">
        <v>15895</v>
      </c>
      <c r="E24" s="42">
        <f t="shared" si="0"/>
        <v>15892.5</v>
      </c>
      <c r="F24" s="44">
        <v>16095</v>
      </c>
      <c r="G24" s="43">
        <v>16105</v>
      </c>
      <c r="H24" s="42">
        <f t="shared" si="1"/>
        <v>16100</v>
      </c>
      <c r="I24" s="44">
        <v>17250</v>
      </c>
      <c r="J24" s="43">
        <v>17300</v>
      </c>
      <c r="K24" s="42">
        <f t="shared" si="2"/>
        <v>17275</v>
      </c>
      <c r="L24" s="44">
        <v>17965</v>
      </c>
      <c r="M24" s="43">
        <v>18015</v>
      </c>
      <c r="N24" s="42">
        <f t="shared" si="3"/>
        <v>17990</v>
      </c>
      <c r="O24" s="44">
        <v>18665</v>
      </c>
      <c r="P24" s="43">
        <v>18715</v>
      </c>
      <c r="Q24" s="42">
        <f t="shared" si="4"/>
        <v>18690</v>
      </c>
      <c r="R24" s="50">
        <v>15895</v>
      </c>
      <c r="S24" s="49">
        <v>1.2944</v>
      </c>
      <c r="T24" s="49">
        <v>1.083</v>
      </c>
      <c r="U24" s="48">
        <v>149.82</v>
      </c>
      <c r="V24" s="41">
        <f t="shared" si="6"/>
        <v>12279.820766378245</v>
      </c>
      <c r="W24" s="41">
        <f t="shared" si="7"/>
        <v>12442.058096415327</v>
      </c>
      <c r="X24" s="47">
        <f t="shared" si="5"/>
        <v>14676.823638042475</v>
      </c>
      <c r="Y24" s="46">
        <v>1.2942</v>
      </c>
    </row>
    <row r="25" spans="2:25" x14ac:dyDescent="0.2">
      <c r="B25" s="45">
        <v>45741</v>
      </c>
      <c r="C25" s="44">
        <v>15780</v>
      </c>
      <c r="D25" s="43">
        <v>15785</v>
      </c>
      <c r="E25" s="42">
        <f t="shared" si="0"/>
        <v>15782.5</v>
      </c>
      <c r="F25" s="44">
        <v>16040</v>
      </c>
      <c r="G25" s="43">
        <v>16050</v>
      </c>
      <c r="H25" s="42">
        <f t="shared" si="1"/>
        <v>16045</v>
      </c>
      <c r="I25" s="44">
        <v>17190</v>
      </c>
      <c r="J25" s="43">
        <v>17240</v>
      </c>
      <c r="K25" s="42">
        <f t="shared" si="2"/>
        <v>17215</v>
      </c>
      <c r="L25" s="44">
        <v>17905</v>
      </c>
      <c r="M25" s="43">
        <v>17955</v>
      </c>
      <c r="N25" s="42">
        <f t="shared" si="3"/>
        <v>17930</v>
      </c>
      <c r="O25" s="44">
        <v>18605</v>
      </c>
      <c r="P25" s="43">
        <v>18655</v>
      </c>
      <c r="Q25" s="42">
        <f t="shared" si="4"/>
        <v>18630</v>
      </c>
      <c r="R25" s="50">
        <v>15785</v>
      </c>
      <c r="S25" s="49">
        <v>1.2955000000000001</v>
      </c>
      <c r="T25" s="49">
        <v>1.0825</v>
      </c>
      <c r="U25" s="48">
        <v>149.97</v>
      </c>
      <c r="V25" s="41">
        <f t="shared" si="6"/>
        <v>12184.484754920879</v>
      </c>
      <c r="W25" s="41">
        <f t="shared" si="7"/>
        <v>12389.038981088383</v>
      </c>
      <c r="X25" s="47">
        <f t="shared" si="5"/>
        <v>14581.986143187067</v>
      </c>
      <c r="Y25" s="46">
        <v>1.2952999999999999</v>
      </c>
    </row>
    <row r="26" spans="2:25" x14ac:dyDescent="0.2">
      <c r="B26" s="45">
        <v>45742</v>
      </c>
      <c r="C26" s="44">
        <v>15950</v>
      </c>
      <c r="D26" s="43">
        <v>15975</v>
      </c>
      <c r="E26" s="42">
        <f t="shared" si="0"/>
        <v>15962.5</v>
      </c>
      <c r="F26" s="44">
        <v>16190</v>
      </c>
      <c r="G26" s="43">
        <v>16200</v>
      </c>
      <c r="H26" s="42">
        <f t="shared" si="1"/>
        <v>16195</v>
      </c>
      <c r="I26" s="44">
        <v>17325</v>
      </c>
      <c r="J26" s="43">
        <v>17375</v>
      </c>
      <c r="K26" s="42">
        <f t="shared" si="2"/>
        <v>17350</v>
      </c>
      <c r="L26" s="44">
        <v>18040</v>
      </c>
      <c r="M26" s="43">
        <v>18090</v>
      </c>
      <c r="N26" s="42">
        <f t="shared" si="3"/>
        <v>18065</v>
      </c>
      <c r="O26" s="44">
        <v>18740</v>
      </c>
      <c r="P26" s="43">
        <v>18790</v>
      </c>
      <c r="Q26" s="42">
        <f t="shared" si="4"/>
        <v>18765</v>
      </c>
      <c r="R26" s="50">
        <v>15975</v>
      </c>
      <c r="S26" s="49">
        <v>1.2894000000000001</v>
      </c>
      <c r="T26" s="49">
        <v>1.0785</v>
      </c>
      <c r="U26" s="48">
        <v>150.4</v>
      </c>
      <c r="V26" s="41">
        <f t="shared" si="6"/>
        <v>12389.483480688692</v>
      </c>
      <c r="W26" s="41">
        <f t="shared" si="7"/>
        <v>12563.983248022336</v>
      </c>
      <c r="X26" s="47">
        <f t="shared" si="5"/>
        <v>14812.239221140473</v>
      </c>
      <c r="Y26" s="46">
        <v>1.2892999999999999</v>
      </c>
    </row>
    <row r="27" spans="2:25" x14ac:dyDescent="0.2">
      <c r="B27" s="45">
        <v>45743</v>
      </c>
      <c r="C27" s="44">
        <v>16035</v>
      </c>
      <c r="D27" s="43">
        <v>16040</v>
      </c>
      <c r="E27" s="42">
        <f t="shared" si="0"/>
        <v>16037.5</v>
      </c>
      <c r="F27" s="44">
        <v>16250</v>
      </c>
      <c r="G27" s="43">
        <v>16275</v>
      </c>
      <c r="H27" s="42">
        <f t="shared" si="1"/>
        <v>16262.5</v>
      </c>
      <c r="I27" s="44">
        <v>17395</v>
      </c>
      <c r="J27" s="43">
        <v>17445</v>
      </c>
      <c r="K27" s="42">
        <f t="shared" si="2"/>
        <v>17420</v>
      </c>
      <c r="L27" s="44">
        <v>18110</v>
      </c>
      <c r="M27" s="43">
        <v>18160</v>
      </c>
      <c r="N27" s="42">
        <f t="shared" si="3"/>
        <v>18135</v>
      </c>
      <c r="O27" s="44">
        <v>18810</v>
      </c>
      <c r="P27" s="43">
        <v>18860</v>
      </c>
      <c r="Q27" s="42">
        <f t="shared" si="4"/>
        <v>18835</v>
      </c>
      <c r="R27" s="50">
        <v>16040</v>
      </c>
      <c r="S27" s="49">
        <v>1.2946</v>
      </c>
      <c r="T27" s="49">
        <v>1.0788</v>
      </c>
      <c r="U27" s="48">
        <v>150.74</v>
      </c>
      <c r="V27" s="41">
        <f t="shared" si="6"/>
        <v>12389.92739069983</v>
      </c>
      <c r="W27" s="41">
        <f t="shared" si="7"/>
        <v>12571.450641124671</v>
      </c>
      <c r="X27" s="47">
        <f t="shared" si="5"/>
        <v>14868.372265480164</v>
      </c>
      <c r="Y27" s="46">
        <v>1.2945</v>
      </c>
    </row>
    <row r="28" spans="2:25" x14ac:dyDescent="0.2">
      <c r="B28" s="45">
        <v>45744</v>
      </c>
      <c r="C28" s="44">
        <v>16150</v>
      </c>
      <c r="D28" s="43">
        <v>16160</v>
      </c>
      <c r="E28" s="42">
        <f t="shared" si="0"/>
        <v>16155</v>
      </c>
      <c r="F28" s="44">
        <v>16360</v>
      </c>
      <c r="G28" s="43">
        <v>16375</v>
      </c>
      <c r="H28" s="42">
        <f t="shared" si="1"/>
        <v>16367.5</v>
      </c>
      <c r="I28" s="44">
        <v>17490</v>
      </c>
      <c r="J28" s="43">
        <v>17540</v>
      </c>
      <c r="K28" s="42">
        <f t="shared" si="2"/>
        <v>17515</v>
      </c>
      <c r="L28" s="44">
        <v>18205</v>
      </c>
      <c r="M28" s="43">
        <v>18255</v>
      </c>
      <c r="N28" s="42">
        <f t="shared" si="3"/>
        <v>18230</v>
      </c>
      <c r="O28" s="44">
        <v>18905</v>
      </c>
      <c r="P28" s="43">
        <v>18955</v>
      </c>
      <c r="Q28" s="42">
        <f t="shared" si="4"/>
        <v>18930</v>
      </c>
      <c r="R28" s="50">
        <v>16160</v>
      </c>
      <c r="S28" s="49">
        <v>1.2944</v>
      </c>
      <c r="T28" s="49">
        <v>1.0789</v>
      </c>
      <c r="U28" s="48">
        <v>150.63999999999999</v>
      </c>
      <c r="V28" s="41">
        <f t="shared" si="6"/>
        <v>12484.548825710754</v>
      </c>
      <c r="W28" s="41">
        <f t="shared" si="7"/>
        <v>12650.648949320148</v>
      </c>
      <c r="X28" s="47">
        <f t="shared" si="5"/>
        <v>14978.218555936603</v>
      </c>
      <c r="Y28" s="46">
        <v>1.2943</v>
      </c>
    </row>
    <row r="29" spans="2:25" x14ac:dyDescent="0.2">
      <c r="B29" s="45">
        <v>45747</v>
      </c>
      <c r="C29" s="44">
        <v>15710</v>
      </c>
      <c r="D29" s="43">
        <v>15715</v>
      </c>
      <c r="E29" s="42">
        <f t="shared" si="0"/>
        <v>15712.5</v>
      </c>
      <c r="F29" s="44">
        <v>15970</v>
      </c>
      <c r="G29" s="43">
        <v>15975</v>
      </c>
      <c r="H29" s="42">
        <f t="shared" si="1"/>
        <v>15972.5</v>
      </c>
      <c r="I29" s="44">
        <v>17060</v>
      </c>
      <c r="J29" s="43">
        <v>17110</v>
      </c>
      <c r="K29" s="42">
        <f t="shared" si="2"/>
        <v>17085</v>
      </c>
      <c r="L29" s="44">
        <v>17760</v>
      </c>
      <c r="M29" s="43">
        <v>17810</v>
      </c>
      <c r="N29" s="42">
        <f t="shared" si="3"/>
        <v>17785</v>
      </c>
      <c r="O29" s="44">
        <v>18460</v>
      </c>
      <c r="P29" s="43">
        <v>18510</v>
      </c>
      <c r="Q29" s="42">
        <f t="shared" si="4"/>
        <v>18485</v>
      </c>
      <c r="R29" s="50">
        <v>15715</v>
      </c>
      <c r="S29" s="49">
        <v>1.2952999999999999</v>
      </c>
      <c r="T29" s="49">
        <v>1.0820000000000001</v>
      </c>
      <c r="U29" s="48">
        <v>149.38</v>
      </c>
      <c r="V29" s="41">
        <f>D29/S29</f>
        <v>12132.324558017448</v>
      </c>
      <c r="W29" s="41">
        <f t="shared" si="7"/>
        <v>12333.050258627345</v>
      </c>
      <c r="X29" s="47">
        <f t="shared" si="5"/>
        <v>14524.029574861366</v>
      </c>
      <c r="Y29" s="46">
        <v>1.2951999999999999</v>
      </c>
    </row>
    <row r="30" spans="2:25" x14ac:dyDescent="0.2">
      <c r="B30" s="40" t="s">
        <v>11</v>
      </c>
      <c r="C30" s="39">
        <f>ROUND(AVERAGE(C9:C29),2)</f>
        <v>16044.05</v>
      </c>
      <c r="D30" s="38">
        <f>ROUND(AVERAGE(D9:D29),2)</f>
        <v>16054.52</v>
      </c>
      <c r="E30" s="37">
        <f>ROUND(AVERAGE(C30:D30),2)</f>
        <v>16049.29</v>
      </c>
      <c r="F30" s="39">
        <f>ROUND(AVERAGE(F9:F29),2)</f>
        <v>16267.14</v>
      </c>
      <c r="G30" s="38">
        <f>ROUND(AVERAGE(G9:G29),2)</f>
        <v>16281.43</v>
      </c>
      <c r="H30" s="37">
        <f>ROUND(AVERAGE(F30:G30),2)</f>
        <v>16274.29</v>
      </c>
      <c r="I30" s="39">
        <f>ROUND(AVERAGE(I9:I29),2)</f>
        <v>17420.240000000002</v>
      </c>
      <c r="J30" s="38">
        <f>ROUND(AVERAGE(J9:J29),2)</f>
        <v>17470.240000000002</v>
      </c>
      <c r="K30" s="37">
        <f>ROUND(AVERAGE(I30:J30),2)</f>
        <v>17445.240000000002</v>
      </c>
      <c r="L30" s="39">
        <f>ROUND(AVERAGE(L9:L29),2)</f>
        <v>18138.099999999999</v>
      </c>
      <c r="M30" s="38">
        <f>ROUND(AVERAGE(M9:M29),2)</f>
        <v>18188.099999999999</v>
      </c>
      <c r="N30" s="37">
        <f>ROUND(AVERAGE(L30:M30),2)</f>
        <v>18163.099999999999</v>
      </c>
      <c r="O30" s="39">
        <f>ROUND(AVERAGE(O9:O29),2)</f>
        <v>18844.52</v>
      </c>
      <c r="P30" s="38">
        <f>ROUND(AVERAGE(P9:P29),2)</f>
        <v>18894.52</v>
      </c>
      <c r="Q30" s="37">
        <f>ROUND(AVERAGE(O30:P30),2)</f>
        <v>18869.52</v>
      </c>
      <c r="R30" s="36">
        <f>ROUND(AVERAGE(R9:R29),2)</f>
        <v>16054.52</v>
      </c>
      <c r="S30" s="35">
        <f>ROUND(AVERAGE(S9:S29),4)</f>
        <v>1.2912999999999999</v>
      </c>
      <c r="T30" s="34">
        <f>ROUND(AVERAGE(T9:T29),4)</f>
        <v>1.0808</v>
      </c>
      <c r="U30" s="167">
        <f>ROUND(AVERAGE(U9:U29),2)</f>
        <v>149.13</v>
      </c>
      <c r="V30" s="33">
        <f>AVERAGE(V9:V29)</f>
        <v>12432.469883204103</v>
      </c>
      <c r="W30" s="33">
        <f>AVERAGE(W9:W29)</f>
        <v>12608.159153121767</v>
      </c>
      <c r="X30" s="33">
        <f>AVERAGE(X9:X29)</f>
        <v>14854.205548965474</v>
      </c>
      <c r="Y30" s="32">
        <f>AVERAGE(Y9:Y29)</f>
        <v>1.2911285714285716</v>
      </c>
    </row>
    <row r="31" spans="2:25" x14ac:dyDescent="0.2">
      <c r="B31" s="31" t="s">
        <v>12</v>
      </c>
      <c r="C31" s="30">
        <f t="shared" ref="C31:Y31" si="8">MAX(C9:C29)</f>
        <v>16450</v>
      </c>
      <c r="D31" s="29">
        <f t="shared" si="8"/>
        <v>16460</v>
      </c>
      <c r="E31" s="28">
        <f t="shared" si="8"/>
        <v>16455</v>
      </c>
      <c r="F31" s="30">
        <f t="shared" si="8"/>
        <v>16700</v>
      </c>
      <c r="G31" s="29">
        <f t="shared" si="8"/>
        <v>16710</v>
      </c>
      <c r="H31" s="28">
        <f t="shared" si="8"/>
        <v>16705</v>
      </c>
      <c r="I31" s="30">
        <f t="shared" si="8"/>
        <v>17860</v>
      </c>
      <c r="J31" s="29">
        <f t="shared" si="8"/>
        <v>17910</v>
      </c>
      <c r="K31" s="28">
        <f t="shared" si="8"/>
        <v>17885</v>
      </c>
      <c r="L31" s="30">
        <f t="shared" si="8"/>
        <v>18580</v>
      </c>
      <c r="M31" s="29">
        <f t="shared" si="8"/>
        <v>18630</v>
      </c>
      <c r="N31" s="28">
        <f t="shared" si="8"/>
        <v>18605</v>
      </c>
      <c r="O31" s="30">
        <f t="shared" si="8"/>
        <v>19280</v>
      </c>
      <c r="P31" s="29">
        <f t="shared" si="8"/>
        <v>19330</v>
      </c>
      <c r="Q31" s="28">
        <f t="shared" si="8"/>
        <v>19305</v>
      </c>
      <c r="R31" s="27">
        <f t="shared" si="8"/>
        <v>16460</v>
      </c>
      <c r="S31" s="26">
        <f t="shared" si="8"/>
        <v>1.2971999999999999</v>
      </c>
      <c r="T31" s="25">
        <f t="shared" si="8"/>
        <v>1.0919000000000001</v>
      </c>
      <c r="U31" s="24">
        <f t="shared" si="8"/>
        <v>151.24</v>
      </c>
      <c r="V31" s="23">
        <f t="shared" si="8"/>
        <v>12717.298926060419</v>
      </c>
      <c r="W31" s="23">
        <f t="shared" si="8"/>
        <v>12910.453527003014</v>
      </c>
      <c r="X31" s="23">
        <f t="shared" si="8"/>
        <v>15142.014016967909</v>
      </c>
      <c r="Y31" s="22">
        <f t="shared" si="8"/>
        <v>1.2970999999999999</v>
      </c>
    </row>
    <row r="32" spans="2:25" ht="13.5" thickBot="1" x14ac:dyDescent="0.25">
      <c r="B32" s="21" t="s">
        <v>13</v>
      </c>
      <c r="C32" s="20">
        <f t="shared" ref="C32:Y32" si="9">MIN(C9:C29)</f>
        <v>15575</v>
      </c>
      <c r="D32" s="19">
        <f t="shared" si="9"/>
        <v>15600</v>
      </c>
      <c r="E32" s="18">
        <f t="shared" si="9"/>
        <v>15587.5</v>
      </c>
      <c r="F32" s="20">
        <f t="shared" si="9"/>
        <v>15760</v>
      </c>
      <c r="G32" s="19">
        <f t="shared" si="9"/>
        <v>15770</v>
      </c>
      <c r="H32" s="18">
        <f t="shared" si="9"/>
        <v>15765</v>
      </c>
      <c r="I32" s="20">
        <f t="shared" si="9"/>
        <v>16895</v>
      </c>
      <c r="J32" s="19">
        <f t="shared" si="9"/>
        <v>16945</v>
      </c>
      <c r="K32" s="18">
        <f t="shared" si="9"/>
        <v>16920</v>
      </c>
      <c r="L32" s="20">
        <f t="shared" si="9"/>
        <v>17610</v>
      </c>
      <c r="M32" s="19">
        <f t="shared" si="9"/>
        <v>17660</v>
      </c>
      <c r="N32" s="18">
        <f t="shared" si="9"/>
        <v>17635</v>
      </c>
      <c r="O32" s="20">
        <f t="shared" si="9"/>
        <v>18355</v>
      </c>
      <c r="P32" s="19">
        <f t="shared" si="9"/>
        <v>18405</v>
      </c>
      <c r="Q32" s="18">
        <f t="shared" si="9"/>
        <v>18380</v>
      </c>
      <c r="R32" s="17">
        <f t="shared" si="9"/>
        <v>15600</v>
      </c>
      <c r="S32" s="16">
        <f t="shared" si="9"/>
        <v>1.2687999999999999</v>
      </c>
      <c r="T32" s="15">
        <f t="shared" si="9"/>
        <v>1.0470999999999999</v>
      </c>
      <c r="U32" s="14">
        <f t="shared" si="9"/>
        <v>147.02000000000001</v>
      </c>
      <c r="V32" s="13">
        <f t="shared" si="9"/>
        <v>12132.324558017448</v>
      </c>
      <c r="W32" s="13">
        <f t="shared" si="9"/>
        <v>12333.050258627345</v>
      </c>
      <c r="X32" s="13">
        <f t="shared" si="9"/>
        <v>14524.029574861366</v>
      </c>
      <c r="Y32" s="12">
        <f t="shared" si="9"/>
        <v>1.2685999999999999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5"/>
  <sheetViews>
    <sheetView tabSelected="1" workbookViewId="0">
      <pane ySplit="8" topLeftCell="A9" activePane="bottomLeft" state="frozen"/>
      <selection activeCell="C46" sqref="C46"/>
      <selection pane="bottomLeft" activeCell="Q10" sqref="Q1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45719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45719</v>
      </c>
      <c r="C9" s="44">
        <v>23270</v>
      </c>
      <c r="D9" s="43">
        <v>23770</v>
      </c>
      <c r="E9" s="42">
        <f t="shared" ref="E9:E29" si="0">AVERAGE(C9:D9)</f>
        <v>23520</v>
      </c>
      <c r="F9" s="44">
        <v>23485</v>
      </c>
      <c r="G9" s="43">
        <v>23985</v>
      </c>
      <c r="H9" s="42">
        <f t="shared" ref="H9:H29" si="1">AVERAGE(F9:G9)</f>
        <v>23735</v>
      </c>
      <c r="I9" s="44">
        <v>25115</v>
      </c>
      <c r="J9" s="43">
        <v>26115</v>
      </c>
      <c r="K9" s="42">
        <f t="shared" ref="K9:K29" si="2">AVERAGE(I9:J9)</f>
        <v>25615</v>
      </c>
      <c r="L9" s="50">
        <v>23770</v>
      </c>
      <c r="M9" s="49">
        <v>1.2687999999999999</v>
      </c>
      <c r="N9" s="51">
        <v>1.0470999999999999</v>
      </c>
      <c r="O9" s="48">
        <v>151.24</v>
      </c>
      <c r="P9" s="41">
        <f>D9/M9</f>
        <v>18734.237074401011</v>
      </c>
      <c r="Q9" s="41">
        <f>G9/M9</f>
        <v>18903.688524590165</v>
      </c>
      <c r="R9" s="47">
        <f t="shared" ref="R9:R29" si="3">L9/N9</f>
        <v>22700.792665456978</v>
      </c>
      <c r="S9" s="46">
        <v>1.2685999999999999</v>
      </c>
    </row>
    <row r="10" spans="1:19" x14ac:dyDescent="0.2">
      <c r="B10" s="45">
        <v>45720</v>
      </c>
      <c r="C10" s="44">
        <v>23495</v>
      </c>
      <c r="D10" s="43">
        <v>23995</v>
      </c>
      <c r="E10" s="42">
        <f t="shared" si="0"/>
        <v>23745</v>
      </c>
      <c r="F10" s="44">
        <v>23715</v>
      </c>
      <c r="G10" s="43">
        <v>24215</v>
      </c>
      <c r="H10" s="42">
        <f t="shared" si="1"/>
        <v>23965</v>
      </c>
      <c r="I10" s="44">
        <v>25340</v>
      </c>
      <c r="J10" s="43">
        <v>26340</v>
      </c>
      <c r="K10" s="42">
        <f t="shared" si="2"/>
        <v>25840</v>
      </c>
      <c r="L10" s="50">
        <v>23995</v>
      </c>
      <c r="M10" s="49">
        <v>1.2746999999999999</v>
      </c>
      <c r="N10" s="49">
        <v>1.0552999999999999</v>
      </c>
      <c r="O10" s="48">
        <v>148.22999999999999</v>
      </c>
      <c r="P10" s="41">
        <f t="shared" ref="P10:P29" si="4">D10/M10</f>
        <v>18824.037028320388</v>
      </c>
      <c r="Q10" s="41">
        <f t="shared" ref="Q10:Q29" si="5">G10/M10</f>
        <v>18996.626657252687</v>
      </c>
      <c r="R10" s="47">
        <f t="shared" si="3"/>
        <v>22737.610158248841</v>
      </c>
      <c r="S10" s="46">
        <v>1.2744</v>
      </c>
    </row>
    <row r="11" spans="1:19" x14ac:dyDescent="0.2">
      <c r="B11" s="45">
        <v>45721</v>
      </c>
      <c r="C11" s="44">
        <v>23695</v>
      </c>
      <c r="D11" s="43">
        <v>24195</v>
      </c>
      <c r="E11" s="42">
        <f t="shared" si="0"/>
        <v>23945</v>
      </c>
      <c r="F11" s="44">
        <v>23920</v>
      </c>
      <c r="G11" s="43">
        <v>24420</v>
      </c>
      <c r="H11" s="42">
        <f t="shared" si="1"/>
        <v>24170</v>
      </c>
      <c r="I11" s="44">
        <v>25540</v>
      </c>
      <c r="J11" s="43">
        <v>26540</v>
      </c>
      <c r="K11" s="42">
        <f t="shared" si="2"/>
        <v>26040</v>
      </c>
      <c r="L11" s="50">
        <v>24195</v>
      </c>
      <c r="M11" s="49">
        <v>1.2813000000000001</v>
      </c>
      <c r="N11" s="49">
        <v>1.0696000000000001</v>
      </c>
      <c r="O11" s="48">
        <v>149.52000000000001</v>
      </c>
      <c r="P11" s="41">
        <f t="shared" si="4"/>
        <v>18883.165535003511</v>
      </c>
      <c r="Q11" s="41">
        <f t="shared" si="5"/>
        <v>19058.768438304844</v>
      </c>
      <c r="R11" s="47">
        <f t="shared" si="3"/>
        <v>22620.605833956615</v>
      </c>
      <c r="S11" s="46">
        <v>1.2810999999999999</v>
      </c>
    </row>
    <row r="12" spans="1:19" x14ac:dyDescent="0.2">
      <c r="B12" s="45">
        <v>45722</v>
      </c>
      <c r="C12" s="44">
        <v>24495</v>
      </c>
      <c r="D12" s="43">
        <v>24995</v>
      </c>
      <c r="E12" s="42">
        <f t="shared" si="0"/>
        <v>24745</v>
      </c>
      <c r="F12" s="44">
        <v>24725</v>
      </c>
      <c r="G12" s="43">
        <v>25225</v>
      </c>
      <c r="H12" s="42">
        <f t="shared" si="1"/>
        <v>24975</v>
      </c>
      <c r="I12" s="44">
        <v>26340</v>
      </c>
      <c r="J12" s="43">
        <v>27340</v>
      </c>
      <c r="K12" s="42">
        <f t="shared" si="2"/>
        <v>26840</v>
      </c>
      <c r="L12" s="50">
        <v>24995</v>
      </c>
      <c r="M12" s="49">
        <v>1.2886</v>
      </c>
      <c r="N12" s="49">
        <v>1.0801000000000001</v>
      </c>
      <c r="O12" s="48">
        <v>147.61000000000001</v>
      </c>
      <c r="P12" s="41">
        <f t="shared" si="4"/>
        <v>19397.020021729008</v>
      </c>
      <c r="Q12" s="41">
        <f t="shared" si="5"/>
        <v>19575.508303585288</v>
      </c>
      <c r="R12" s="47">
        <f t="shared" si="3"/>
        <v>23141.37579853717</v>
      </c>
      <c r="S12" s="46">
        <v>1.2883</v>
      </c>
    </row>
    <row r="13" spans="1:19" x14ac:dyDescent="0.2">
      <c r="B13" s="45">
        <v>45723</v>
      </c>
      <c r="C13" s="44">
        <v>25500</v>
      </c>
      <c r="D13" s="43">
        <v>26000</v>
      </c>
      <c r="E13" s="42">
        <f t="shared" si="0"/>
        <v>25750</v>
      </c>
      <c r="F13" s="44">
        <v>25730</v>
      </c>
      <c r="G13" s="43">
        <v>26230</v>
      </c>
      <c r="H13" s="42">
        <f t="shared" si="1"/>
        <v>25980</v>
      </c>
      <c r="I13" s="44">
        <v>27345</v>
      </c>
      <c r="J13" s="43">
        <v>28345</v>
      </c>
      <c r="K13" s="42">
        <f t="shared" si="2"/>
        <v>27845</v>
      </c>
      <c r="L13" s="50">
        <v>26000</v>
      </c>
      <c r="M13" s="49">
        <v>1.2910999999999999</v>
      </c>
      <c r="N13" s="49">
        <v>1.0854999999999999</v>
      </c>
      <c r="O13" s="48">
        <v>147.75</v>
      </c>
      <c r="P13" s="41">
        <f t="shared" si="4"/>
        <v>20137.866935171562</v>
      </c>
      <c r="Q13" s="41">
        <f t="shared" si="5"/>
        <v>20316.009604213461</v>
      </c>
      <c r="R13" s="47">
        <f t="shared" si="3"/>
        <v>23952.095808383234</v>
      </c>
      <c r="S13" s="46">
        <v>1.2907999999999999</v>
      </c>
    </row>
    <row r="14" spans="1:19" x14ac:dyDescent="0.2">
      <c r="B14" s="45">
        <v>45726</v>
      </c>
      <c r="C14" s="44">
        <v>26210</v>
      </c>
      <c r="D14" s="43">
        <v>26710</v>
      </c>
      <c r="E14" s="42">
        <f t="shared" si="0"/>
        <v>26460</v>
      </c>
      <c r="F14" s="44">
        <v>26460</v>
      </c>
      <c r="G14" s="43">
        <v>26960</v>
      </c>
      <c r="H14" s="42">
        <f t="shared" si="1"/>
        <v>26710</v>
      </c>
      <c r="I14" s="44">
        <v>28055</v>
      </c>
      <c r="J14" s="43">
        <v>29055</v>
      </c>
      <c r="K14" s="42">
        <f t="shared" si="2"/>
        <v>28555</v>
      </c>
      <c r="L14" s="50">
        <v>26710</v>
      </c>
      <c r="M14" s="49">
        <v>1.2932999999999999</v>
      </c>
      <c r="N14" s="49">
        <v>1.0844</v>
      </c>
      <c r="O14" s="48">
        <v>147.02000000000001</v>
      </c>
      <c r="P14" s="41">
        <f t="shared" si="4"/>
        <v>20652.594139024204</v>
      </c>
      <c r="Q14" s="41">
        <f t="shared" si="5"/>
        <v>20845.898090156963</v>
      </c>
      <c r="R14" s="47">
        <f t="shared" si="3"/>
        <v>24631.132423459978</v>
      </c>
      <c r="S14" s="46">
        <v>1.2930999999999999</v>
      </c>
    </row>
    <row r="15" spans="1:19" x14ac:dyDescent="0.2">
      <c r="B15" s="45">
        <v>45727</v>
      </c>
      <c r="C15" s="44">
        <v>26990</v>
      </c>
      <c r="D15" s="43">
        <v>27490</v>
      </c>
      <c r="E15" s="42">
        <f t="shared" si="0"/>
        <v>27240</v>
      </c>
      <c r="F15" s="44">
        <v>27250</v>
      </c>
      <c r="G15" s="43">
        <v>27750</v>
      </c>
      <c r="H15" s="42">
        <f t="shared" si="1"/>
        <v>27500</v>
      </c>
      <c r="I15" s="44">
        <v>28840</v>
      </c>
      <c r="J15" s="43">
        <v>29840</v>
      </c>
      <c r="K15" s="42">
        <f t="shared" si="2"/>
        <v>29340</v>
      </c>
      <c r="L15" s="50">
        <v>27490</v>
      </c>
      <c r="M15" s="49">
        <v>1.2945</v>
      </c>
      <c r="N15" s="49">
        <v>1.0919000000000001</v>
      </c>
      <c r="O15" s="48">
        <v>147.77000000000001</v>
      </c>
      <c r="P15" s="41">
        <f t="shared" si="4"/>
        <v>21235.998455001933</v>
      </c>
      <c r="Q15" s="41">
        <f t="shared" si="5"/>
        <v>21436.848203939746</v>
      </c>
      <c r="R15" s="47">
        <f t="shared" si="3"/>
        <v>25176.298195805473</v>
      </c>
      <c r="S15" s="46">
        <v>1.2943</v>
      </c>
    </row>
    <row r="16" spans="1:19" x14ac:dyDescent="0.2">
      <c r="B16" s="45">
        <v>45728</v>
      </c>
      <c r="C16" s="44">
        <v>28445</v>
      </c>
      <c r="D16" s="43">
        <v>28945</v>
      </c>
      <c r="E16" s="42">
        <f t="shared" si="0"/>
        <v>28695</v>
      </c>
      <c r="F16" s="44">
        <v>28710</v>
      </c>
      <c r="G16" s="43">
        <v>29210</v>
      </c>
      <c r="H16" s="42">
        <f t="shared" si="1"/>
        <v>28960</v>
      </c>
      <c r="I16" s="44">
        <v>30295</v>
      </c>
      <c r="J16" s="43">
        <v>31295</v>
      </c>
      <c r="K16" s="42">
        <f t="shared" si="2"/>
        <v>30795</v>
      </c>
      <c r="L16" s="50">
        <v>28945</v>
      </c>
      <c r="M16" s="49">
        <v>1.2943</v>
      </c>
      <c r="N16" s="49">
        <v>1.0879000000000001</v>
      </c>
      <c r="O16" s="48">
        <v>149.13</v>
      </c>
      <c r="P16" s="41">
        <f t="shared" si="4"/>
        <v>22363.439697133585</v>
      </c>
      <c r="Q16" s="41">
        <f t="shared" si="5"/>
        <v>22568.183574132734</v>
      </c>
      <c r="R16" s="47">
        <f t="shared" si="3"/>
        <v>26606.305726629285</v>
      </c>
      <c r="S16" s="46">
        <v>1.2941</v>
      </c>
    </row>
    <row r="17" spans="2:19" x14ac:dyDescent="0.2">
      <c r="B17" s="45">
        <v>45729</v>
      </c>
      <c r="C17" s="44">
        <v>32795</v>
      </c>
      <c r="D17" s="43">
        <v>33295</v>
      </c>
      <c r="E17" s="42">
        <f t="shared" si="0"/>
        <v>33045</v>
      </c>
      <c r="F17" s="44">
        <v>33065</v>
      </c>
      <c r="G17" s="43">
        <v>33565</v>
      </c>
      <c r="H17" s="42">
        <f t="shared" si="1"/>
        <v>33315</v>
      </c>
      <c r="I17" s="44">
        <v>34645</v>
      </c>
      <c r="J17" s="43">
        <v>35645</v>
      </c>
      <c r="K17" s="42">
        <f t="shared" si="2"/>
        <v>35145</v>
      </c>
      <c r="L17" s="50">
        <v>33295</v>
      </c>
      <c r="M17" s="49">
        <v>1.2932999999999999</v>
      </c>
      <c r="N17" s="49">
        <v>1.0834999999999999</v>
      </c>
      <c r="O17" s="48">
        <v>148.21</v>
      </c>
      <c r="P17" s="41">
        <f t="shared" si="4"/>
        <v>25744.220211861131</v>
      </c>
      <c r="Q17" s="41">
        <f t="shared" si="5"/>
        <v>25952.988479084514</v>
      </c>
      <c r="R17" s="47">
        <f t="shared" si="3"/>
        <v>30729.118597138906</v>
      </c>
      <c r="S17" s="46">
        <v>1.2930999999999999</v>
      </c>
    </row>
    <row r="18" spans="2:19" x14ac:dyDescent="0.2">
      <c r="B18" s="45">
        <v>45730</v>
      </c>
      <c r="C18" s="44">
        <v>35400</v>
      </c>
      <c r="D18" s="43">
        <v>35900</v>
      </c>
      <c r="E18" s="42">
        <f t="shared" si="0"/>
        <v>35650</v>
      </c>
      <c r="F18" s="44">
        <v>35670</v>
      </c>
      <c r="G18" s="43">
        <v>36170</v>
      </c>
      <c r="H18" s="42">
        <f t="shared" si="1"/>
        <v>35920</v>
      </c>
      <c r="I18" s="44">
        <v>37250</v>
      </c>
      <c r="J18" s="43">
        <v>38250</v>
      </c>
      <c r="K18" s="42">
        <f t="shared" si="2"/>
        <v>37750</v>
      </c>
      <c r="L18" s="50">
        <v>35900</v>
      </c>
      <c r="M18" s="49">
        <v>1.2942</v>
      </c>
      <c r="N18" s="49">
        <v>1.0894999999999999</v>
      </c>
      <c r="O18" s="48">
        <v>148.66</v>
      </c>
      <c r="P18" s="41">
        <f t="shared" si="4"/>
        <v>27739.143872662647</v>
      </c>
      <c r="Q18" s="41">
        <f t="shared" si="5"/>
        <v>27947.766960284345</v>
      </c>
      <c r="R18" s="47">
        <f t="shared" si="3"/>
        <v>32950.894905920148</v>
      </c>
      <c r="S18" s="46">
        <v>1.294</v>
      </c>
    </row>
    <row r="19" spans="2:19" x14ac:dyDescent="0.2">
      <c r="B19" s="45">
        <v>45733</v>
      </c>
      <c r="C19" s="44">
        <v>35375</v>
      </c>
      <c r="D19" s="43">
        <v>35875</v>
      </c>
      <c r="E19" s="42">
        <f t="shared" si="0"/>
        <v>35625</v>
      </c>
      <c r="F19" s="44">
        <v>35670</v>
      </c>
      <c r="G19" s="43">
        <v>36170</v>
      </c>
      <c r="H19" s="42">
        <f t="shared" si="1"/>
        <v>35920</v>
      </c>
      <c r="I19" s="44">
        <v>37225</v>
      </c>
      <c r="J19" s="43">
        <v>38225</v>
      </c>
      <c r="K19" s="42">
        <f t="shared" si="2"/>
        <v>37725</v>
      </c>
      <c r="L19" s="50">
        <v>35875</v>
      </c>
      <c r="M19" s="49">
        <v>1.2971999999999999</v>
      </c>
      <c r="N19" s="49">
        <v>1.0901000000000001</v>
      </c>
      <c r="O19" s="48">
        <v>148.83000000000001</v>
      </c>
      <c r="P19" s="41">
        <f t="shared" si="4"/>
        <v>27655.720012334259</v>
      </c>
      <c r="Q19" s="41">
        <f t="shared" si="5"/>
        <v>27883.13290163429</v>
      </c>
      <c r="R19" s="47">
        <f t="shared" si="3"/>
        <v>32909.82478671681</v>
      </c>
      <c r="S19" s="46">
        <v>1.2970999999999999</v>
      </c>
    </row>
    <row r="20" spans="2:19" x14ac:dyDescent="0.2">
      <c r="B20" s="45">
        <v>45734</v>
      </c>
      <c r="C20" s="44">
        <v>35370</v>
      </c>
      <c r="D20" s="43">
        <v>35870</v>
      </c>
      <c r="E20" s="42">
        <f t="shared" si="0"/>
        <v>35620</v>
      </c>
      <c r="F20" s="44">
        <v>35670</v>
      </c>
      <c r="G20" s="43">
        <v>36170</v>
      </c>
      <c r="H20" s="42">
        <f t="shared" si="1"/>
        <v>35920</v>
      </c>
      <c r="I20" s="44">
        <v>37220</v>
      </c>
      <c r="J20" s="43">
        <v>38220</v>
      </c>
      <c r="K20" s="42">
        <f t="shared" si="2"/>
        <v>37720</v>
      </c>
      <c r="L20" s="50">
        <v>35870</v>
      </c>
      <c r="M20" s="49">
        <v>1.2969999999999999</v>
      </c>
      <c r="N20" s="49">
        <v>1.0911999999999999</v>
      </c>
      <c r="O20" s="48">
        <v>149.85</v>
      </c>
      <c r="P20" s="41">
        <f t="shared" si="4"/>
        <v>27656.129529683887</v>
      </c>
      <c r="Q20" s="41">
        <f t="shared" si="5"/>
        <v>27887.432536622979</v>
      </c>
      <c r="R20" s="47">
        <f t="shared" si="3"/>
        <v>32872.067448680355</v>
      </c>
      <c r="S20" s="46">
        <v>1.2968999999999999</v>
      </c>
    </row>
    <row r="21" spans="2:19" x14ac:dyDescent="0.2">
      <c r="B21" s="45">
        <v>45735</v>
      </c>
      <c r="C21" s="44">
        <v>35360</v>
      </c>
      <c r="D21" s="43">
        <v>35860</v>
      </c>
      <c r="E21" s="42">
        <f t="shared" si="0"/>
        <v>35610</v>
      </c>
      <c r="F21" s="44">
        <v>35670</v>
      </c>
      <c r="G21" s="43">
        <v>36170</v>
      </c>
      <c r="H21" s="42">
        <f t="shared" si="1"/>
        <v>35920</v>
      </c>
      <c r="I21" s="44">
        <v>37210</v>
      </c>
      <c r="J21" s="43">
        <v>38210</v>
      </c>
      <c r="K21" s="42">
        <f t="shared" si="2"/>
        <v>37710</v>
      </c>
      <c r="L21" s="50">
        <v>35860</v>
      </c>
      <c r="M21" s="49">
        <v>1.2967</v>
      </c>
      <c r="N21" s="49">
        <v>1.0902000000000001</v>
      </c>
      <c r="O21" s="48">
        <v>149.80000000000001</v>
      </c>
      <c r="P21" s="41">
        <f t="shared" si="4"/>
        <v>27654.816071566285</v>
      </c>
      <c r="Q21" s="41">
        <f t="shared" si="5"/>
        <v>27893.884475977484</v>
      </c>
      <c r="R21" s="47">
        <f t="shared" si="3"/>
        <v>32893.04714731242</v>
      </c>
      <c r="S21" s="46">
        <v>1.2966</v>
      </c>
    </row>
    <row r="22" spans="2:19" x14ac:dyDescent="0.2">
      <c r="B22" s="45">
        <v>45736</v>
      </c>
      <c r="C22" s="44">
        <v>35360</v>
      </c>
      <c r="D22" s="43">
        <v>35860</v>
      </c>
      <c r="E22" s="42">
        <f t="shared" si="0"/>
        <v>35610</v>
      </c>
      <c r="F22" s="44">
        <v>35670</v>
      </c>
      <c r="G22" s="43">
        <v>36170</v>
      </c>
      <c r="H22" s="42">
        <f t="shared" si="1"/>
        <v>35920</v>
      </c>
      <c r="I22" s="44">
        <v>37210</v>
      </c>
      <c r="J22" s="43">
        <v>38210</v>
      </c>
      <c r="K22" s="42">
        <f t="shared" si="2"/>
        <v>37710</v>
      </c>
      <c r="L22" s="50">
        <v>35860</v>
      </c>
      <c r="M22" s="49">
        <v>1.2951999999999999</v>
      </c>
      <c r="N22" s="49">
        <v>1.0833999999999999</v>
      </c>
      <c r="O22" s="48">
        <v>148.56</v>
      </c>
      <c r="P22" s="41">
        <f t="shared" si="4"/>
        <v>27686.843730697965</v>
      </c>
      <c r="Q22" s="41">
        <f t="shared" si="5"/>
        <v>27926.18900555899</v>
      </c>
      <c r="R22" s="47">
        <f t="shared" si="3"/>
        <v>33099.501569134212</v>
      </c>
      <c r="S22" s="46">
        <v>1.2949999999999999</v>
      </c>
    </row>
    <row r="23" spans="2:19" x14ac:dyDescent="0.2">
      <c r="B23" s="45">
        <v>45737</v>
      </c>
      <c r="C23" s="44">
        <v>32800</v>
      </c>
      <c r="D23" s="43">
        <v>33300</v>
      </c>
      <c r="E23" s="42">
        <f t="shared" si="0"/>
        <v>33050</v>
      </c>
      <c r="F23" s="44">
        <v>33110</v>
      </c>
      <c r="G23" s="43">
        <v>33610</v>
      </c>
      <c r="H23" s="42">
        <f t="shared" si="1"/>
        <v>33360</v>
      </c>
      <c r="I23" s="44">
        <v>34650</v>
      </c>
      <c r="J23" s="43">
        <v>35650</v>
      </c>
      <c r="K23" s="42">
        <f t="shared" si="2"/>
        <v>35150</v>
      </c>
      <c r="L23" s="50">
        <v>33300</v>
      </c>
      <c r="M23" s="49">
        <v>1.2937000000000001</v>
      </c>
      <c r="N23" s="49">
        <v>1.0832999999999999</v>
      </c>
      <c r="O23" s="48">
        <v>148.66999999999999</v>
      </c>
      <c r="P23" s="41">
        <f t="shared" si="4"/>
        <v>25740.12522223081</v>
      </c>
      <c r="Q23" s="41">
        <f t="shared" si="5"/>
        <v>25979.74800958491</v>
      </c>
      <c r="R23" s="47">
        <f t="shared" si="3"/>
        <v>30739.407366380507</v>
      </c>
      <c r="S23" s="46">
        <v>1.2935000000000001</v>
      </c>
    </row>
    <row r="24" spans="2:19" x14ac:dyDescent="0.2">
      <c r="B24" s="45">
        <v>45740</v>
      </c>
      <c r="C24" s="44">
        <v>32780</v>
      </c>
      <c r="D24" s="43">
        <v>33280</v>
      </c>
      <c r="E24" s="42">
        <f t="shared" si="0"/>
        <v>33030</v>
      </c>
      <c r="F24" s="44">
        <v>33110</v>
      </c>
      <c r="G24" s="43">
        <v>33610</v>
      </c>
      <c r="H24" s="42">
        <f t="shared" si="1"/>
        <v>33360</v>
      </c>
      <c r="I24" s="44">
        <v>34630</v>
      </c>
      <c r="J24" s="43">
        <v>35630</v>
      </c>
      <c r="K24" s="42">
        <f t="shared" si="2"/>
        <v>35130</v>
      </c>
      <c r="L24" s="50">
        <v>33280</v>
      </c>
      <c r="M24" s="49">
        <v>1.2944</v>
      </c>
      <c r="N24" s="49">
        <v>1.083</v>
      </c>
      <c r="O24" s="48">
        <v>149.82</v>
      </c>
      <c r="P24" s="41">
        <f t="shared" si="4"/>
        <v>25710.754017305317</v>
      </c>
      <c r="Q24" s="41">
        <f t="shared" si="5"/>
        <v>25965.698393077873</v>
      </c>
      <c r="R24" s="47">
        <f t="shared" si="3"/>
        <v>30729.455216989845</v>
      </c>
      <c r="S24" s="46">
        <v>1.2942</v>
      </c>
    </row>
    <row r="25" spans="2:19" x14ac:dyDescent="0.2">
      <c r="B25" s="45">
        <v>45741</v>
      </c>
      <c r="C25" s="44">
        <v>32775</v>
      </c>
      <c r="D25" s="43">
        <v>33275</v>
      </c>
      <c r="E25" s="42">
        <f t="shared" si="0"/>
        <v>33025</v>
      </c>
      <c r="F25" s="44">
        <v>33110</v>
      </c>
      <c r="G25" s="43">
        <v>33610</v>
      </c>
      <c r="H25" s="42">
        <f t="shared" si="1"/>
        <v>33360</v>
      </c>
      <c r="I25" s="44">
        <v>34625</v>
      </c>
      <c r="J25" s="43">
        <v>35625</v>
      </c>
      <c r="K25" s="42">
        <f t="shared" si="2"/>
        <v>35125</v>
      </c>
      <c r="L25" s="50">
        <v>33275</v>
      </c>
      <c r="M25" s="49">
        <v>1.2955000000000001</v>
      </c>
      <c r="N25" s="49">
        <v>1.0825</v>
      </c>
      <c r="O25" s="48">
        <v>149.97</v>
      </c>
      <c r="P25" s="41">
        <f t="shared" si="4"/>
        <v>25685.063681976069</v>
      </c>
      <c r="Q25" s="41">
        <f t="shared" si="5"/>
        <v>25943.651099961404</v>
      </c>
      <c r="R25" s="47">
        <f t="shared" si="3"/>
        <v>30739.030023094689</v>
      </c>
      <c r="S25" s="46">
        <v>1.2952999999999999</v>
      </c>
    </row>
    <row r="26" spans="2:19" x14ac:dyDescent="0.2">
      <c r="B26" s="45">
        <v>45742</v>
      </c>
      <c r="C26" s="44">
        <v>32770</v>
      </c>
      <c r="D26" s="43">
        <v>33270</v>
      </c>
      <c r="E26" s="42">
        <f t="shared" si="0"/>
        <v>33020</v>
      </c>
      <c r="F26" s="44">
        <v>33110</v>
      </c>
      <c r="G26" s="43">
        <v>33610</v>
      </c>
      <c r="H26" s="42">
        <f t="shared" si="1"/>
        <v>33360</v>
      </c>
      <c r="I26" s="44">
        <v>34620</v>
      </c>
      <c r="J26" s="43">
        <v>35620</v>
      </c>
      <c r="K26" s="42">
        <f t="shared" si="2"/>
        <v>35120</v>
      </c>
      <c r="L26" s="50">
        <v>33270</v>
      </c>
      <c r="M26" s="49">
        <v>1.2894000000000001</v>
      </c>
      <c r="N26" s="49">
        <v>1.0785</v>
      </c>
      <c r="O26" s="48">
        <v>150.4</v>
      </c>
      <c r="P26" s="41">
        <f t="shared" si="4"/>
        <v>25802.698929734757</v>
      </c>
      <c r="Q26" s="41">
        <f t="shared" si="5"/>
        <v>26066.38746703893</v>
      </c>
      <c r="R26" s="47">
        <f t="shared" si="3"/>
        <v>30848.400556328234</v>
      </c>
      <c r="S26" s="46">
        <v>1.2892999999999999</v>
      </c>
    </row>
    <row r="27" spans="2:19" x14ac:dyDescent="0.2">
      <c r="B27" s="45">
        <v>45743</v>
      </c>
      <c r="C27" s="44">
        <v>32765</v>
      </c>
      <c r="D27" s="43">
        <v>33265</v>
      </c>
      <c r="E27" s="42">
        <f t="shared" si="0"/>
        <v>33015</v>
      </c>
      <c r="F27" s="44">
        <v>33110</v>
      </c>
      <c r="G27" s="43">
        <v>33610</v>
      </c>
      <c r="H27" s="42">
        <f t="shared" si="1"/>
        <v>33360</v>
      </c>
      <c r="I27" s="44">
        <v>34615</v>
      </c>
      <c r="J27" s="43">
        <v>35615</v>
      </c>
      <c r="K27" s="42">
        <f t="shared" si="2"/>
        <v>35115</v>
      </c>
      <c r="L27" s="50">
        <v>33265</v>
      </c>
      <c r="M27" s="49">
        <v>1.2946</v>
      </c>
      <c r="N27" s="49">
        <v>1.0788</v>
      </c>
      <c r="O27" s="48">
        <v>150.74</v>
      </c>
      <c r="P27" s="41">
        <f t="shared" si="4"/>
        <v>25695.195427158968</v>
      </c>
      <c r="Q27" s="41">
        <f t="shared" si="5"/>
        <v>25961.687007569908</v>
      </c>
      <c r="R27" s="47">
        <f t="shared" si="3"/>
        <v>30835.187245087134</v>
      </c>
      <c r="S27" s="46">
        <v>1.2945</v>
      </c>
    </row>
    <row r="28" spans="2:19" x14ac:dyDescent="0.2">
      <c r="B28" s="45">
        <v>45744</v>
      </c>
      <c r="C28" s="44">
        <v>33000</v>
      </c>
      <c r="D28" s="43">
        <v>33500</v>
      </c>
      <c r="E28" s="42">
        <f t="shared" si="0"/>
        <v>33250</v>
      </c>
      <c r="F28" s="44">
        <v>33345</v>
      </c>
      <c r="G28" s="43">
        <v>33845</v>
      </c>
      <c r="H28" s="42">
        <f t="shared" si="1"/>
        <v>33595</v>
      </c>
      <c r="I28" s="44">
        <v>34850</v>
      </c>
      <c r="J28" s="43">
        <v>35850</v>
      </c>
      <c r="K28" s="42">
        <f t="shared" si="2"/>
        <v>35350</v>
      </c>
      <c r="L28" s="50">
        <v>33500</v>
      </c>
      <c r="M28" s="49">
        <v>1.2944</v>
      </c>
      <c r="N28" s="49">
        <v>1.0789</v>
      </c>
      <c r="O28" s="48">
        <v>150.63999999999999</v>
      </c>
      <c r="P28" s="41">
        <f t="shared" si="4"/>
        <v>25880.71693448702</v>
      </c>
      <c r="Q28" s="41">
        <f t="shared" si="5"/>
        <v>26147.249690976514</v>
      </c>
      <c r="R28" s="47">
        <f t="shared" si="3"/>
        <v>31050.143664843825</v>
      </c>
      <c r="S28" s="46">
        <v>1.2943</v>
      </c>
    </row>
    <row r="29" spans="2:19" x14ac:dyDescent="0.2">
      <c r="B29" s="45">
        <v>45747</v>
      </c>
      <c r="C29" s="44">
        <v>33105</v>
      </c>
      <c r="D29" s="43">
        <v>33605</v>
      </c>
      <c r="E29" s="42">
        <f t="shared" si="0"/>
        <v>33355</v>
      </c>
      <c r="F29" s="44">
        <v>33465</v>
      </c>
      <c r="G29" s="43">
        <v>33965</v>
      </c>
      <c r="H29" s="42">
        <f t="shared" si="1"/>
        <v>33715</v>
      </c>
      <c r="I29" s="44">
        <v>34950</v>
      </c>
      <c r="J29" s="43">
        <v>35950</v>
      </c>
      <c r="K29" s="42">
        <f t="shared" si="2"/>
        <v>35450</v>
      </c>
      <c r="L29" s="50">
        <v>33605</v>
      </c>
      <c r="M29" s="49">
        <v>1.2952999999999999</v>
      </c>
      <c r="N29" s="49">
        <v>1.0820000000000001</v>
      </c>
      <c r="O29" s="48">
        <v>149.38</v>
      </c>
      <c r="P29" s="41">
        <f t="shared" si="4"/>
        <v>25943.796803829231</v>
      </c>
      <c r="Q29" s="41">
        <f t="shared" si="5"/>
        <v>26221.724696981397</v>
      </c>
      <c r="R29" s="47">
        <f t="shared" si="3"/>
        <v>31058.225508317926</v>
      </c>
      <c r="S29" s="46">
        <v>1.2951999999999999</v>
      </c>
    </row>
    <row r="30" spans="2:19" x14ac:dyDescent="0.2">
      <c r="B30" s="40" t="s">
        <v>11</v>
      </c>
      <c r="C30" s="39">
        <f>ROUND(AVERAGE(C9:C29),2)</f>
        <v>30559.759999999998</v>
      </c>
      <c r="D30" s="38">
        <f>ROUND(AVERAGE(D9:D29),2)</f>
        <v>31059.759999999998</v>
      </c>
      <c r="E30" s="37">
        <f>ROUND(AVERAGE(C30:D30),2)</f>
        <v>30809.759999999998</v>
      </c>
      <c r="F30" s="39">
        <f>ROUND(AVERAGE(F9:F29),2)</f>
        <v>30846.19</v>
      </c>
      <c r="G30" s="38">
        <f>ROUND(AVERAGE(G9:G29),2)</f>
        <v>31346.19</v>
      </c>
      <c r="H30" s="37">
        <f>ROUND(AVERAGE(F30:G30),2)</f>
        <v>31096.19</v>
      </c>
      <c r="I30" s="39">
        <f>ROUND(AVERAGE(I9:I29),2)</f>
        <v>32408.1</v>
      </c>
      <c r="J30" s="38">
        <f>ROUND(AVERAGE(J9:J29),2)</f>
        <v>33408.1</v>
      </c>
      <c r="K30" s="37">
        <f>ROUND(AVERAGE(I30:J30),2)</f>
        <v>32908.1</v>
      </c>
      <c r="L30" s="36">
        <f>ROUND(AVERAGE(L9:L29),2)</f>
        <v>31059.759999999998</v>
      </c>
      <c r="M30" s="35">
        <f>ROUND(AVERAGE(M9:M29),4)</f>
        <v>1.2912999999999999</v>
      </c>
      <c r="N30" s="34">
        <f>ROUND(AVERAGE(N9:N29),4)</f>
        <v>1.0808</v>
      </c>
      <c r="O30" s="167">
        <f>ROUND(AVERAGE(O9:O29),2)</f>
        <v>149.13</v>
      </c>
      <c r="P30" s="33">
        <f>AVERAGE(P9:P29)</f>
        <v>24039.218253872081</v>
      </c>
      <c r="Q30" s="33">
        <f>AVERAGE(Q9:Q29)</f>
        <v>24260.908196215685</v>
      </c>
      <c r="R30" s="33">
        <f>AVERAGE(R9:R29)</f>
        <v>28715.262887924888</v>
      </c>
      <c r="S30" s="32">
        <f>AVERAGE(S9:S29)</f>
        <v>1.2911285714285716</v>
      </c>
    </row>
    <row r="31" spans="2:19" x14ac:dyDescent="0.2">
      <c r="B31" s="31" t="s">
        <v>12</v>
      </c>
      <c r="C31" s="30">
        <f t="shared" ref="C31:S31" si="6">MAX(C9:C29)</f>
        <v>35400</v>
      </c>
      <c r="D31" s="29">
        <f t="shared" si="6"/>
        <v>35900</v>
      </c>
      <c r="E31" s="28">
        <f t="shared" si="6"/>
        <v>35650</v>
      </c>
      <c r="F31" s="30">
        <f t="shared" si="6"/>
        <v>35670</v>
      </c>
      <c r="G31" s="29">
        <f t="shared" si="6"/>
        <v>36170</v>
      </c>
      <c r="H31" s="28">
        <f t="shared" si="6"/>
        <v>35920</v>
      </c>
      <c r="I31" s="30">
        <f t="shared" si="6"/>
        <v>37250</v>
      </c>
      <c r="J31" s="29">
        <f t="shared" si="6"/>
        <v>38250</v>
      </c>
      <c r="K31" s="28">
        <f t="shared" si="6"/>
        <v>37750</v>
      </c>
      <c r="L31" s="27">
        <f t="shared" si="6"/>
        <v>35900</v>
      </c>
      <c r="M31" s="26">
        <f t="shared" si="6"/>
        <v>1.2971999999999999</v>
      </c>
      <c r="N31" s="25">
        <f t="shared" si="6"/>
        <v>1.0919000000000001</v>
      </c>
      <c r="O31" s="24">
        <f t="shared" si="6"/>
        <v>151.24</v>
      </c>
      <c r="P31" s="23">
        <f t="shared" si="6"/>
        <v>27739.143872662647</v>
      </c>
      <c r="Q31" s="23">
        <f t="shared" si="6"/>
        <v>27947.766960284345</v>
      </c>
      <c r="R31" s="23">
        <f t="shared" si="6"/>
        <v>33099.501569134212</v>
      </c>
      <c r="S31" s="22">
        <f t="shared" si="6"/>
        <v>1.2970999999999999</v>
      </c>
    </row>
    <row r="32" spans="2:19" ht="13.5" thickBot="1" x14ac:dyDescent="0.25">
      <c r="B32" s="21" t="s">
        <v>13</v>
      </c>
      <c r="C32" s="20">
        <f t="shared" ref="C32:S32" si="7">MIN(C9:C29)</f>
        <v>23270</v>
      </c>
      <c r="D32" s="19">
        <f t="shared" si="7"/>
        <v>23770</v>
      </c>
      <c r="E32" s="18">
        <f t="shared" si="7"/>
        <v>23520</v>
      </c>
      <c r="F32" s="20">
        <f t="shared" si="7"/>
        <v>23485</v>
      </c>
      <c r="G32" s="19">
        <f t="shared" si="7"/>
        <v>23985</v>
      </c>
      <c r="H32" s="18">
        <f t="shared" si="7"/>
        <v>23735</v>
      </c>
      <c r="I32" s="20">
        <f t="shared" si="7"/>
        <v>25115</v>
      </c>
      <c r="J32" s="19">
        <f t="shared" si="7"/>
        <v>26115</v>
      </c>
      <c r="K32" s="18">
        <f t="shared" si="7"/>
        <v>25615</v>
      </c>
      <c r="L32" s="17">
        <f t="shared" si="7"/>
        <v>23770</v>
      </c>
      <c r="M32" s="16">
        <f t="shared" si="7"/>
        <v>1.2687999999999999</v>
      </c>
      <c r="N32" s="15">
        <f t="shared" si="7"/>
        <v>1.0470999999999999</v>
      </c>
      <c r="O32" s="14">
        <f t="shared" si="7"/>
        <v>147.02000000000001</v>
      </c>
      <c r="P32" s="13">
        <f t="shared" si="7"/>
        <v>18734.237074401011</v>
      </c>
      <c r="Q32" s="13">
        <f t="shared" si="7"/>
        <v>18903.688524590165</v>
      </c>
      <c r="R32" s="13">
        <f t="shared" si="7"/>
        <v>22620.605833956615</v>
      </c>
      <c r="S32" s="12">
        <f t="shared" si="7"/>
        <v>1.2685999999999999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2025-04-01T05:10:55Z</dcterms:modified>
</cp:coreProperties>
</file>