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4\"/>
    </mc:Choice>
  </mc:AlternateContent>
  <xr:revisionPtr revIDLastSave="0" documentId="8_{6A1B208F-BF1C-4E9F-92CC-F5D03D7E679A}" xr6:coauthVersionLast="47" xr6:coauthVersionMax="47" xr10:uidLastSave="{00000000-0000-0000-0000-000000000000}"/>
  <bookViews>
    <workbookView xWindow="28680" yWindow="-120" windowWidth="29040" windowHeight="15720" tabRatio="993" activeTab="9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0" i="12"/>
  <c r="G30" i="12"/>
  <c r="D30" i="12"/>
  <c r="J29" i="12"/>
  <c r="G29" i="12"/>
  <c r="D29" i="12"/>
  <c r="J28" i="12"/>
  <c r="E11" i="13" s="1"/>
  <c r="G28" i="12"/>
  <c r="D11" i="13" s="1"/>
  <c r="D28" i="12"/>
  <c r="C11" i="13" s="1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1" i="10"/>
  <c r="Q31" i="10"/>
  <c r="P31" i="10"/>
  <c r="O31" i="10"/>
  <c r="N31" i="10"/>
  <c r="M31" i="10"/>
  <c r="L31" i="10"/>
  <c r="J31" i="10"/>
  <c r="I31" i="10"/>
  <c r="G31" i="10"/>
  <c r="F31" i="10"/>
  <c r="E31" i="10"/>
  <c r="D31" i="10"/>
  <c r="C31" i="10"/>
  <c r="S30" i="10"/>
  <c r="Q30" i="10"/>
  <c r="P30" i="10"/>
  <c r="O30" i="10"/>
  <c r="N30" i="10"/>
  <c r="M30" i="10"/>
  <c r="L30" i="10"/>
  <c r="J30" i="10"/>
  <c r="I30" i="10"/>
  <c r="G30" i="10"/>
  <c r="F30" i="10"/>
  <c r="E30" i="10"/>
  <c r="D30" i="10"/>
  <c r="C30" i="10"/>
  <c r="S29" i="10"/>
  <c r="Q29" i="10"/>
  <c r="P29" i="10"/>
  <c r="O29" i="10"/>
  <c r="N29" i="10"/>
  <c r="M29" i="10"/>
  <c r="L29" i="10"/>
  <c r="J29" i="10"/>
  <c r="I29" i="10"/>
  <c r="K29" i="10" s="1"/>
  <c r="G29" i="10"/>
  <c r="F29" i="10"/>
  <c r="H29" i="10" s="1"/>
  <c r="E29" i="10"/>
  <c r="D29" i="10"/>
  <c r="C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31" i="10" s="1"/>
  <c r="K9" i="10"/>
  <c r="K31" i="10" s="1"/>
  <c r="H9" i="10"/>
  <c r="H30" i="10" s="1"/>
  <c r="E9" i="10"/>
  <c r="Y31" i="8"/>
  <c r="W31" i="8"/>
  <c r="V31" i="8"/>
  <c r="U31" i="8"/>
  <c r="T31" i="8"/>
  <c r="S31" i="8"/>
  <c r="R31" i="8"/>
  <c r="P31" i="8"/>
  <c r="O31" i="8"/>
  <c r="M31" i="8"/>
  <c r="L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P30" i="8"/>
  <c r="O30" i="8"/>
  <c r="M30" i="8"/>
  <c r="L30" i="8"/>
  <c r="J30" i="8"/>
  <c r="I30" i="8"/>
  <c r="G30" i="8"/>
  <c r="F30" i="8"/>
  <c r="D30" i="8"/>
  <c r="C30" i="8"/>
  <c r="Y29" i="8"/>
  <c r="W29" i="8"/>
  <c r="V29" i="8"/>
  <c r="U29" i="8"/>
  <c r="T29" i="8"/>
  <c r="S29" i="8"/>
  <c r="R29" i="8"/>
  <c r="P29" i="8"/>
  <c r="O29" i="8"/>
  <c r="Q29" i="8" s="1"/>
  <c r="N29" i="8"/>
  <c r="M29" i="8"/>
  <c r="L29" i="8"/>
  <c r="K29" i="8"/>
  <c r="J29" i="8"/>
  <c r="I29" i="8"/>
  <c r="H29" i="8"/>
  <c r="G29" i="8"/>
  <c r="F29" i="8"/>
  <c r="E29" i="8"/>
  <c r="D29" i="8"/>
  <c r="C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E30" i="8" s="1"/>
  <c r="X11" i="8"/>
  <c r="X30" i="8" s="1"/>
  <c r="Q11" i="8"/>
  <c r="Q31" i="8" s="1"/>
  <c r="N11" i="8"/>
  <c r="K11" i="8"/>
  <c r="H11" i="8"/>
  <c r="E11" i="8"/>
  <c r="X10" i="8"/>
  <c r="Q10" i="8"/>
  <c r="N10" i="8"/>
  <c r="K10" i="8"/>
  <c r="H10" i="8"/>
  <c r="E10" i="8"/>
  <c r="X9" i="8"/>
  <c r="X31" i="8" s="1"/>
  <c r="Q9" i="8"/>
  <c r="Q30" i="8" s="1"/>
  <c r="N9" i="8"/>
  <c r="N30" i="8" s="1"/>
  <c r="K9" i="8"/>
  <c r="K30" i="8" s="1"/>
  <c r="H9" i="8"/>
  <c r="H31" i="8" s="1"/>
  <c r="E9" i="8"/>
  <c r="E31" i="8" s="1"/>
  <c r="S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Q30" i="7"/>
  <c r="P30" i="7"/>
  <c r="O30" i="7"/>
  <c r="N30" i="7"/>
  <c r="M30" i="7"/>
  <c r="L30" i="7"/>
  <c r="J30" i="7"/>
  <c r="I30" i="7"/>
  <c r="H30" i="7"/>
  <c r="G30" i="7"/>
  <c r="F30" i="7"/>
  <c r="D30" i="7"/>
  <c r="C30" i="7"/>
  <c r="S29" i="7"/>
  <c r="Q29" i="7"/>
  <c r="P29" i="7"/>
  <c r="O29" i="7"/>
  <c r="N29" i="7"/>
  <c r="M29" i="7"/>
  <c r="L29" i="7"/>
  <c r="J29" i="7"/>
  <c r="I29" i="7"/>
  <c r="K29" i="7" s="1"/>
  <c r="H29" i="7"/>
  <c r="G29" i="7"/>
  <c r="F29" i="7"/>
  <c r="E29" i="7"/>
  <c r="D29" i="7"/>
  <c r="C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H31" i="7" s="1"/>
  <c r="E10" i="7"/>
  <c r="E31" i="7" s="1"/>
  <c r="R9" i="7"/>
  <c r="R29" i="7" s="1"/>
  <c r="K9" i="7"/>
  <c r="K30" i="7" s="1"/>
  <c r="H9" i="7"/>
  <c r="E9" i="7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P30" i="6"/>
  <c r="O30" i="6"/>
  <c r="M30" i="6"/>
  <c r="L30" i="6"/>
  <c r="J30" i="6"/>
  <c r="I30" i="6"/>
  <c r="G30" i="6"/>
  <c r="F30" i="6"/>
  <c r="D30" i="6"/>
  <c r="C30" i="6"/>
  <c r="Y29" i="6"/>
  <c r="W29" i="6"/>
  <c r="V29" i="6"/>
  <c r="U29" i="6"/>
  <c r="T29" i="6"/>
  <c r="S29" i="6"/>
  <c r="R29" i="6"/>
  <c r="P29" i="6"/>
  <c r="O29" i="6"/>
  <c r="Q29" i="6" s="1"/>
  <c r="N29" i="6"/>
  <c r="M29" i="6"/>
  <c r="L29" i="6"/>
  <c r="K29" i="6"/>
  <c r="J29" i="6"/>
  <c r="I29" i="6"/>
  <c r="H29" i="6"/>
  <c r="G29" i="6"/>
  <c r="F29" i="6"/>
  <c r="E29" i="6"/>
  <c r="D29" i="6"/>
  <c r="C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E30" i="6" s="1"/>
  <c r="X11" i="6"/>
  <c r="X30" i="6" s="1"/>
  <c r="Q11" i="6"/>
  <c r="N11" i="6"/>
  <c r="K11" i="6"/>
  <c r="H11" i="6"/>
  <c r="E11" i="6"/>
  <c r="X10" i="6"/>
  <c r="Q10" i="6"/>
  <c r="N10" i="6"/>
  <c r="K10" i="6"/>
  <c r="H10" i="6"/>
  <c r="E10" i="6"/>
  <c r="X9" i="6"/>
  <c r="X31" i="6" s="1"/>
  <c r="Q9" i="6"/>
  <c r="Q31" i="6" s="1"/>
  <c r="N9" i="6"/>
  <c r="N30" i="6" s="1"/>
  <c r="K9" i="6"/>
  <c r="K30" i="6" s="1"/>
  <c r="H9" i="6"/>
  <c r="H31" i="6" s="1"/>
  <c r="E9" i="6"/>
  <c r="E31" i="6" s="1"/>
  <c r="Y31" i="5"/>
  <c r="W31" i="5"/>
  <c r="V31" i="5"/>
  <c r="U31" i="5"/>
  <c r="T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W30" i="5"/>
  <c r="V30" i="5"/>
  <c r="U30" i="5"/>
  <c r="T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W29" i="5"/>
  <c r="V29" i="5"/>
  <c r="U29" i="5"/>
  <c r="T29" i="5"/>
  <c r="S29" i="5"/>
  <c r="R29" i="5"/>
  <c r="P29" i="5"/>
  <c r="O29" i="5"/>
  <c r="Q29" i="5" s="1"/>
  <c r="M29" i="5"/>
  <c r="L29" i="5"/>
  <c r="N29" i="5" s="1"/>
  <c r="J29" i="5"/>
  <c r="K29" i="5" s="1"/>
  <c r="I29" i="5"/>
  <c r="G29" i="5"/>
  <c r="F29" i="5"/>
  <c r="H29" i="5" s="1"/>
  <c r="E29" i="5"/>
  <c r="D29" i="5"/>
  <c r="C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H31" i="5" s="1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Q30" i="5" s="1"/>
  <c r="N11" i="5"/>
  <c r="N31" i="5" s="1"/>
  <c r="K11" i="5"/>
  <c r="K31" i="5" s="1"/>
  <c r="H11" i="5"/>
  <c r="E11" i="5"/>
  <c r="X10" i="5"/>
  <c r="X30" i="5" s="1"/>
  <c r="Q10" i="5"/>
  <c r="N10" i="5"/>
  <c r="K10" i="5"/>
  <c r="H10" i="5"/>
  <c r="E10" i="5"/>
  <c r="X9" i="5"/>
  <c r="Q9" i="5"/>
  <c r="Q31" i="5" s="1"/>
  <c r="N9" i="5"/>
  <c r="K9" i="5"/>
  <c r="K30" i="5" s="1"/>
  <c r="H9" i="5"/>
  <c r="H30" i="5" s="1"/>
  <c r="E9" i="5"/>
  <c r="E31" i="5" s="1"/>
  <c r="Y31" i="4"/>
  <c r="W31" i="4"/>
  <c r="V31" i="4"/>
  <c r="U31" i="4"/>
  <c r="T31" i="4"/>
  <c r="S31" i="4"/>
  <c r="R31" i="4"/>
  <c r="P31" i="4"/>
  <c r="O31" i="4"/>
  <c r="M31" i="4"/>
  <c r="L31" i="4"/>
  <c r="J31" i="4"/>
  <c r="I31" i="4"/>
  <c r="G31" i="4"/>
  <c r="F31" i="4"/>
  <c r="D31" i="4"/>
  <c r="C31" i="4"/>
  <c r="Y30" i="4"/>
  <c r="W30" i="4"/>
  <c r="V30" i="4"/>
  <c r="U30" i="4"/>
  <c r="T30" i="4"/>
  <c r="S30" i="4"/>
  <c r="R30" i="4"/>
  <c r="P30" i="4"/>
  <c r="O30" i="4"/>
  <c r="M30" i="4"/>
  <c r="L30" i="4"/>
  <c r="J30" i="4"/>
  <c r="I30" i="4"/>
  <c r="G30" i="4"/>
  <c r="F30" i="4"/>
  <c r="D30" i="4"/>
  <c r="C30" i="4"/>
  <c r="Y29" i="4"/>
  <c r="W29" i="4"/>
  <c r="V29" i="4"/>
  <c r="U29" i="4"/>
  <c r="T29" i="4"/>
  <c r="S29" i="4"/>
  <c r="R29" i="4"/>
  <c r="Q29" i="4"/>
  <c r="P29" i="4"/>
  <c r="O29" i="4"/>
  <c r="M29" i="4"/>
  <c r="L29" i="4"/>
  <c r="N29" i="4" s="1"/>
  <c r="J29" i="4"/>
  <c r="I29" i="4"/>
  <c r="K29" i="4" s="1"/>
  <c r="G29" i="4"/>
  <c r="H29" i="4" s="1"/>
  <c r="F29" i="4"/>
  <c r="D29" i="4"/>
  <c r="C29" i="4"/>
  <c r="E29" i="4" s="1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X29" i="4" s="1"/>
  <c r="Q13" i="4"/>
  <c r="Q30" i="4" s="1"/>
  <c r="N13" i="4"/>
  <c r="N30" i="4" s="1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H31" i="4" s="1"/>
  <c r="E11" i="4"/>
  <c r="E31" i="4" s="1"/>
  <c r="X10" i="4"/>
  <c r="X31" i="4" s="1"/>
  <c r="Q10" i="4"/>
  <c r="N10" i="4"/>
  <c r="N31" i="4" s="1"/>
  <c r="K10" i="4"/>
  <c r="K31" i="4" s="1"/>
  <c r="H10" i="4"/>
  <c r="H30" i="4" s="1"/>
  <c r="E10" i="4"/>
  <c r="X9" i="4"/>
  <c r="X30" i="4" s="1"/>
  <c r="Q9" i="4"/>
  <c r="Q31" i="4" s="1"/>
  <c r="N9" i="4"/>
  <c r="K9" i="4"/>
  <c r="H9" i="4"/>
  <c r="E9" i="4"/>
  <c r="E30" i="4" s="1"/>
  <c r="S31" i="3"/>
  <c r="Q31" i="3"/>
  <c r="P31" i="3"/>
  <c r="O31" i="3"/>
  <c r="N31" i="3"/>
  <c r="M31" i="3"/>
  <c r="L31" i="3"/>
  <c r="J31" i="3"/>
  <c r="I31" i="3"/>
  <c r="G31" i="3"/>
  <c r="F31" i="3"/>
  <c r="D31" i="3"/>
  <c r="C31" i="3"/>
  <c r="S30" i="3"/>
  <c r="Q30" i="3"/>
  <c r="P30" i="3"/>
  <c r="O30" i="3"/>
  <c r="N30" i="3"/>
  <c r="M30" i="3"/>
  <c r="L30" i="3"/>
  <c r="J30" i="3"/>
  <c r="I30" i="3"/>
  <c r="G30" i="3"/>
  <c r="F30" i="3"/>
  <c r="D30" i="3"/>
  <c r="C30" i="3"/>
  <c r="S29" i="3"/>
  <c r="Q29" i="3"/>
  <c r="P29" i="3"/>
  <c r="O29" i="3"/>
  <c r="N29" i="3"/>
  <c r="M29" i="3"/>
  <c r="L29" i="3"/>
  <c r="K29" i="3"/>
  <c r="J29" i="3"/>
  <c r="I29" i="3"/>
  <c r="G29" i="3"/>
  <c r="F29" i="3"/>
  <c r="H29" i="3" s="1"/>
  <c r="D29" i="3"/>
  <c r="C29" i="3"/>
  <c r="E29" i="3" s="1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R29" i="3" s="1"/>
  <c r="K12" i="3"/>
  <c r="H12" i="3"/>
  <c r="E12" i="3"/>
  <c r="R11" i="3"/>
  <c r="R31" i="3" s="1"/>
  <c r="K11" i="3"/>
  <c r="H11" i="3"/>
  <c r="E11" i="3"/>
  <c r="R10" i="3"/>
  <c r="K10" i="3"/>
  <c r="H10" i="3"/>
  <c r="E10" i="3"/>
  <c r="R9" i="3"/>
  <c r="K9" i="3"/>
  <c r="K30" i="3" s="1"/>
  <c r="H9" i="3"/>
  <c r="H31" i="3" s="1"/>
  <c r="E9" i="3"/>
  <c r="E30" i="3" s="1"/>
  <c r="S31" i="2"/>
  <c r="Q31" i="2"/>
  <c r="P31" i="2"/>
  <c r="O31" i="2"/>
  <c r="N31" i="2"/>
  <c r="M31" i="2"/>
  <c r="L31" i="2"/>
  <c r="J31" i="2"/>
  <c r="I31" i="2"/>
  <c r="G31" i="2"/>
  <c r="F31" i="2"/>
  <c r="D31" i="2"/>
  <c r="C31" i="2"/>
  <c r="S30" i="2"/>
  <c r="Q30" i="2"/>
  <c r="P30" i="2"/>
  <c r="O30" i="2"/>
  <c r="N30" i="2"/>
  <c r="M30" i="2"/>
  <c r="L30" i="2"/>
  <c r="J30" i="2"/>
  <c r="I30" i="2"/>
  <c r="G30" i="2"/>
  <c r="F30" i="2"/>
  <c r="E30" i="2"/>
  <c r="D30" i="2"/>
  <c r="C30" i="2"/>
  <c r="S29" i="2"/>
  <c r="Q29" i="2"/>
  <c r="P29" i="2"/>
  <c r="O29" i="2"/>
  <c r="N29" i="2"/>
  <c r="M29" i="2"/>
  <c r="L29" i="2"/>
  <c r="J29" i="2"/>
  <c r="I29" i="2"/>
  <c r="K29" i="2" s="1"/>
  <c r="G29" i="2"/>
  <c r="F29" i="2"/>
  <c r="H29" i="2" s="1"/>
  <c r="E29" i="2"/>
  <c r="D29" i="2"/>
  <c r="C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R31" i="2" s="1"/>
  <c r="K9" i="2"/>
  <c r="K31" i="2" s="1"/>
  <c r="H9" i="2"/>
  <c r="H30" i="2" s="1"/>
  <c r="E9" i="2"/>
  <c r="E31" i="2" s="1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M30" i="1"/>
  <c r="L30" i="1"/>
  <c r="J30" i="1"/>
  <c r="I30" i="1"/>
  <c r="G30" i="1"/>
  <c r="F30" i="1"/>
  <c r="D30" i="1"/>
  <c r="C30" i="1"/>
  <c r="Y29" i="1"/>
  <c r="W29" i="1"/>
  <c r="V29" i="1"/>
  <c r="U29" i="1"/>
  <c r="T29" i="1"/>
  <c r="S29" i="1"/>
  <c r="R29" i="1"/>
  <c r="P29" i="1"/>
  <c r="O29" i="1"/>
  <c r="Q29" i="1" s="1"/>
  <c r="M29" i="1"/>
  <c r="L29" i="1"/>
  <c r="N29" i="1" s="1"/>
  <c r="J29" i="1"/>
  <c r="K29" i="1" s="1"/>
  <c r="I29" i="1"/>
  <c r="G29" i="1"/>
  <c r="F29" i="1"/>
  <c r="H29" i="1" s="1"/>
  <c r="E29" i="1"/>
  <c r="D29" i="1"/>
  <c r="C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Q30" i="1" s="1"/>
  <c r="N11" i="1"/>
  <c r="N31" i="1" s="1"/>
  <c r="K11" i="1"/>
  <c r="K31" i="1" s="1"/>
  <c r="H11" i="1"/>
  <c r="H31" i="1" s="1"/>
  <c r="E11" i="1"/>
  <c r="X10" i="1"/>
  <c r="X30" i="1" s="1"/>
  <c r="Q10" i="1"/>
  <c r="N10" i="1"/>
  <c r="K10" i="1"/>
  <c r="H10" i="1"/>
  <c r="E10" i="1"/>
  <c r="X9" i="1"/>
  <c r="Q9" i="1"/>
  <c r="Q31" i="1" s="1"/>
  <c r="N9" i="1"/>
  <c r="K9" i="1"/>
  <c r="K30" i="1" s="1"/>
  <c r="H9" i="1"/>
  <c r="H30" i="1" s="1"/>
  <c r="E9" i="1"/>
  <c r="E30" i="1" s="1"/>
  <c r="H30" i="8" l="1"/>
  <c r="N30" i="1"/>
  <c r="K31" i="3"/>
  <c r="K30" i="4"/>
  <c r="N30" i="5"/>
  <c r="X29" i="6"/>
  <c r="Q30" i="6"/>
  <c r="R30" i="7"/>
  <c r="X29" i="8"/>
  <c r="X31" i="5"/>
  <c r="K31" i="6"/>
  <c r="R31" i="7"/>
  <c r="K31" i="8"/>
  <c r="X31" i="1"/>
  <c r="R29" i="2"/>
  <c r="R29" i="10"/>
  <c r="X29" i="1"/>
  <c r="R30" i="2"/>
  <c r="X29" i="5"/>
  <c r="E30" i="7"/>
  <c r="R30" i="10"/>
  <c r="N31" i="6"/>
  <c r="N31" i="8"/>
  <c r="H31" i="2"/>
  <c r="E31" i="3"/>
  <c r="K31" i="7"/>
  <c r="H31" i="10"/>
  <c r="H30" i="6"/>
  <c r="K30" i="2"/>
  <c r="H30" i="3"/>
  <c r="K30" i="10"/>
  <c r="R30" i="3"/>
  <c r="E30" i="5"/>
  <c r="E31" i="1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<sst xmlns="http://schemas.openxmlformats.org/spreadsheetml/2006/main" count="429" uniqueCount="99">
  <si>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</si>
  <si>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</si>
  <si>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</si>
  <si>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</si>
  <si>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</si>
  <si>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</si>
  <si>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</si>
  <si>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</si>
  <si>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</si>
  <si>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</si>
  <si>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</si>
  <si>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</si>
  <si>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</si>
  <si>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</si>
  <si>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</si>
  <si>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</si>
  <si>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</si>
  <si>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</si>
  <si>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</si>
  <si>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</si>
  <si>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</si>
  <si>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</si>
  <si>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</si>
  <si>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</si>
  <si>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</si>
  <si>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</si>
  <si>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</si>
  <si>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</si>
  <si>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</si>
  <si>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</si>
  <si>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</si>
  <si>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</si>
  <si>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</si>
  <si>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</si>
  <si>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</si>
  <si>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</si>
  <si>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</si>
  <si>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</si>
  <si>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</si>
  <si>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</si>
  <si>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</si>
  <si>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</si>
  <si>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</si>
  <si>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</si>
  <si>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</si>
  <si>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</si>
  <si>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</si>
  <si>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</si>
  <si>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</si>
  <si>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</si>
  <si>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</si>
  <si>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</si>
  <si>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</si>
  <si>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</si>
  <si>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</si>
  <si>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</si>
  <si>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</si>
  <si>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</si>
  <si>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</si>
  <si>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</si>
  <si>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</si>
  <si>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</si>
  <si>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</si>
  <si>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</si>
  <si>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</si>
  <si>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</si>
  <si>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</si>
  <si>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</si>
  <si>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</si>
  <si>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</si>
  <si>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</si>
  <si>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</si>
  <si>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</si>
  <si>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</si>
  <si>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</si>
  <si>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</si>
  <si>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</si>
  <si>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</si>
  <si>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</si>
  <si>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</si>
  <si>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</si>
  <si>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</si>
  <si>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</si>
  <si>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</si>
  <si>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</si>
  <si>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</si>
  <si>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</si>
  <si>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</si>
  <si>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</si>
  <si>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</si>
  <si>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</si>
  <si>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</si>
  <si>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</si>
  <si>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</si>
  <si>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</si>
  <si>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MARCH 2024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</si>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</sst>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45352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45352</v>
      </c>
      <c r="C9" s="44">
        <v>8393</v>
      </c>
      <c r="D9" s="43">
        <v>8394</v>
      </c>
      <c r="E9" s="42">
        <f t="shared" ref="E9:E28" si="0">AVERAGE(C9:D9)</f>
        <v>8393.5</v>
      </c>
      <c r="F9" s="44">
        <v>8478</v>
      </c>
      <c r="G9" s="43">
        <v>8479</v>
      </c>
      <c r="H9" s="42">
        <f t="shared" ref="H9:H28" si="1">AVERAGE(F9:G9)</f>
        <v>8478.5</v>
      </c>
      <c r="I9" s="44">
        <v>8575</v>
      </c>
      <c r="J9" s="43">
        <v>8585</v>
      </c>
      <c r="K9" s="42">
        <f t="shared" ref="K9:K28" si="2">AVERAGE(I9:J9)</f>
        <v>8580</v>
      </c>
      <c r="L9" s="44">
        <v>8555</v>
      </c>
      <c r="M9" s="43">
        <v>8565</v>
      </c>
      <c r="N9" s="42">
        <f t="shared" ref="N9:N28" si="3">AVERAGE(L9:M9)</f>
        <v>8560</v>
      </c>
      <c r="O9" s="44">
        <v>8525</v>
      </c>
      <c r="P9" s="43">
        <v>8535</v>
      </c>
      <c r="Q9" s="42">
        <f t="shared" ref="Q9:Q28" si="4">AVERAGE(O9:P9)</f>
        <v>8530</v>
      </c>
      <c r="R9" s="50">
        <v>8394</v>
      </c>
      <c r="S9" s="49">
        <v>1.2629999999999999</v>
      </c>
      <c r="T9" s="51">
        <v>1.0812999999999999</v>
      </c>
      <c r="U9" s="48">
        <v>150.57</v>
      </c>
      <c r="V9" s="41">
        <v>6646.08</v>
      </c>
      <c r="W9" s="41">
        <v>6709.66</v>
      </c>
      <c r="X9" s="47">
        <f t="shared" ref="X9:X28" si="5">R9/T9</f>
        <v>7762.8780172015177</v>
      </c>
      <c r="Y9" s="46">
        <v>1.2637</v>
      </c>
    </row>
    <row r="10" spans="1:25" x14ac:dyDescent="0.2">
      <c r="B10" s="45">
        <v>45355</v>
      </c>
      <c r="C10" s="44">
        <v>8436.5</v>
      </c>
      <c r="D10" s="43">
        <v>8437</v>
      </c>
      <c r="E10" s="42">
        <f t="shared" si="0"/>
        <v>8436.75</v>
      </c>
      <c r="F10" s="44">
        <v>8525</v>
      </c>
      <c r="G10" s="43">
        <v>8530</v>
      </c>
      <c r="H10" s="42">
        <f t="shared" si="1"/>
        <v>8527.5</v>
      </c>
      <c r="I10" s="44">
        <v>8600</v>
      </c>
      <c r="J10" s="43">
        <v>8610</v>
      </c>
      <c r="K10" s="42">
        <f t="shared" si="2"/>
        <v>8605</v>
      </c>
      <c r="L10" s="44">
        <v>8570</v>
      </c>
      <c r="M10" s="43">
        <v>8580</v>
      </c>
      <c r="N10" s="42">
        <f t="shared" si="3"/>
        <v>8575</v>
      </c>
      <c r="O10" s="44">
        <v>8525</v>
      </c>
      <c r="P10" s="43">
        <v>8535</v>
      </c>
      <c r="Q10" s="42">
        <f t="shared" si="4"/>
        <v>8530</v>
      </c>
      <c r="R10" s="50">
        <v>8437</v>
      </c>
      <c r="S10" s="49">
        <v>1.2675000000000001</v>
      </c>
      <c r="T10" s="49">
        <v>1.0843</v>
      </c>
      <c r="U10" s="48">
        <v>150.44</v>
      </c>
      <c r="V10" s="41">
        <v>6656.41</v>
      </c>
      <c r="W10" s="41">
        <v>6729.78</v>
      </c>
      <c r="X10" s="47">
        <f t="shared" si="5"/>
        <v>7781.0569030711058</v>
      </c>
      <c r="Y10" s="46">
        <v>1.2675000000000001</v>
      </c>
    </row>
    <row r="11" spans="1:25" x14ac:dyDescent="0.2">
      <c r="B11" s="45">
        <v>45356</v>
      </c>
      <c r="C11" s="44">
        <v>8429</v>
      </c>
      <c r="D11" s="43">
        <v>8429.5</v>
      </c>
      <c r="E11" s="42">
        <f t="shared" si="0"/>
        <v>8429.25</v>
      </c>
      <c r="F11" s="44">
        <v>8522</v>
      </c>
      <c r="G11" s="43">
        <v>8523</v>
      </c>
      <c r="H11" s="42">
        <f t="shared" si="1"/>
        <v>8522.5</v>
      </c>
      <c r="I11" s="44">
        <v>8595</v>
      </c>
      <c r="J11" s="43">
        <v>8605</v>
      </c>
      <c r="K11" s="42">
        <f t="shared" si="2"/>
        <v>8600</v>
      </c>
      <c r="L11" s="44">
        <v>8565</v>
      </c>
      <c r="M11" s="43">
        <v>8575</v>
      </c>
      <c r="N11" s="42">
        <f t="shared" si="3"/>
        <v>8570</v>
      </c>
      <c r="O11" s="44">
        <v>8515</v>
      </c>
      <c r="P11" s="43">
        <v>8525</v>
      </c>
      <c r="Q11" s="42">
        <f t="shared" si="4"/>
        <v>8520</v>
      </c>
      <c r="R11" s="50">
        <v>8429.5</v>
      </c>
      <c r="S11" s="49">
        <v>1.268</v>
      </c>
      <c r="T11" s="49">
        <v>1.0847</v>
      </c>
      <c r="U11" s="48">
        <v>150.38999999999999</v>
      </c>
      <c r="V11" s="41">
        <v>6647.87</v>
      </c>
      <c r="W11" s="41">
        <v>6721.61</v>
      </c>
      <c r="X11" s="47">
        <f t="shared" si="5"/>
        <v>7771.2731630865674</v>
      </c>
      <c r="Y11" s="46">
        <v>1.268</v>
      </c>
    </row>
    <row r="12" spans="1:25" x14ac:dyDescent="0.2">
      <c r="B12" s="45">
        <v>45357</v>
      </c>
      <c r="C12" s="44">
        <v>8440</v>
      </c>
      <c r="D12" s="43">
        <v>8441</v>
      </c>
      <c r="E12" s="42">
        <f t="shared" si="0"/>
        <v>8440.5</v>
      </c>
      <c r="F12" s="44">
        <v>8536</v>
      </c>
      <c r="G12" s="43">
        <v>8537</v>
      </c>
      <c r="H12" s="42">
        <f t="shared" si="1"/>
        <v>8536.5</v>
      </c>
      <c r="I12" s="44">
        <v>8630</v>
      </c>
      <c r="J12" s="43">
        <v>8640</v>
      </c>
      <c r="K12" s="42">
        <f t="shared" si="2"/>
        <v>8635</v>
      </c>
      <c r="L12" s="44">
        <v>8600</v>
      </c>
      <c r="M12" s="43">
        <v>8610</v>
      </c>
      <c r="N12" s="42">
        <f t="shared" si="3"/>
        <v>8605</v>
      </c>
      <c r="O12" s="44">
        <v>8550</v>
      </c>
      <c r="P12" s="43">
        <v>8560</v>
      </c>
      <c r="Q12" s="42">
        <f t="shared" si="4"/>
        <v>8555</v>
      </c>
      <c r="R12" s="50">
        <v>8441</v>
      </c>
      <c r="S12" s="49">
        <v>1.2706</v>
      </c>
      <c r="T12" s="49">
        <v>1.0869</v>
      </c>
      <c r="U12" s="48">
        <v>149.62</v>
      </c>
      <c r="V12" s="41">
        <v>6643.32</v>
      </c>
      <c r="W12" s="41">
        <v>6718.87</v>
      </c>
      <c r="X12" s="47">
        <f t="shared" si="5"/>
        <v>7766.1238384395992</v>
      </c>
      <c r="Y12" s="46">
        <v>1.2706</v>
      </c>
    </row>
    <row r="13" spans="1:25" x14ac:dyDescent="0.2">
      <c r="B13" s="45">
        <v>45358</v>
      </c>
      <c r="C13" s="44">
        <v>8557</v>
      </c>
      <c r="D13" s="43">
        <v>8559</v>
      </c>
      <c r="E13" s="42">
        <f t="shared" si="0"/>
        <v>8558</v>
      </c>
      <c r="F13" s="44">
        <v>8646</v>
      </c>
      <c r="G13" s="43">
        <v>8647</v>
      </c>
      <c r="H13" s="42">
        <f t="shared" si="1"/>
        <v>8646.5</v>
      </c>
      <c r="I13" s="44">
        <v>8720</v>
      </c>
      <c r="J13" s="43">
        <v>8730</v>
      </c>
      <c r="K13" s="42">
        <f t="shared" si="2"/>
        <v>8725</v>
      </c>
      <c r="L13" s="44">
        <v>8695</v>
      </c>
      <c r="M13" s="43">
        <v>8705</v>
      </c>
      <c r="N13" s="42">
        <f t="shared" si="3"/>
        <v>8700</v>
      </c>
      <c r="O13" s="44">
        <v>8635</v>
      </c>
      <c r="P13" s="43">
        <v>8645</v>
      </c>
      <c r="Q13" s="42">
        <f t="shared" si="4"/>
        <v>8640</v>
      </c>
      <c r="R13" s="50">
        <v>8559</v>
      </c>
      <c r="S13" s="49">
        <v>1.2750999999999999</v>
      </c>
      <c r="T13" s="49">
        <v>1.0894999999999999</v>
      </c>
      <c r="U13" s="48">
        <v>147.83000000000001</v>
      </c>
      <c r="V13" s="41">
        <v>6712.41</v>
      </c>
      <c r="W13" s="41">
        <v>6781.43</v>
      </c>
      <c r="X13" s="47">
        <f t="shared" si="5"/>
        <v>7855.8972005507121</v>
      </c>
      <c r="Y13" s="46">
        <v>1.2750999999999999</v>
      </c>
    </row>
    <row r="14" spans="1:25" x14ac:dyDescent="0.2">
      <c r="B14" s="45">
        <v>45359</v>
      </c>
      <c r="C14" s="44">
        <v>8552</v>
      </c>
      <c r="D14" s="43">
        <v>8552.5</v>
      </c>
      <c r="E14" s="42">
        <f t="shared" si="0"/>
        <v>8552.25</v>
      </c>
      <c r="F14" s="44">
        <v>8645</v>
      </c>
      <c r="G14" s="43">
        <v>8647</v>
      </c>
      <c r="H14" s="42">
        <f t="shared" si="1"/>
        <v>8646</v>
      </c>
      <c r="I14" s="44">
        <v>8735</v>
      </c>
      <c r="J14" s="43">
        <v>8745</v>
      </c>
      <c r="K14" s="42">
        <f t="shared" si="2"/>
        <v>8740</v>
      </c>
      <c r="L14" s="44">
        <v>8710</v>
      </c>
      <c r="M14" s="43">
        <v>8720</v>
      </c>
      <c r="N14" s="42">
        <f t="shared" si="3"/>
        <v>8715</v>
      </c>
      <c r="O14" s="44">
        <v>8650</v>
      </c>
      <c r="P14" s="43">
        <v>8660</v>
      </c>
      <c r="Q14" s="42">
        <f t="shared" si="4"/>
        <v>8655</v>
      </c>
      <c r="R14" s="50">
        <v>8552.5</v>
      </c>
      <c r="S14" s="49">
        <v>1.2839</v>
      </c>
      <c r="T14" s="49">
        <v>1.0931999999999999</v>
      </c>
      <c r="U14" s="48">
        <v>147.22</v>
      </c>
      <c r="V14" s="41">
        <v>6661.34</v>
      </c>
      <c r="W14" s="41">
        <v>6734.95</v>
      </c>
      <c r="X14" s="47">
        <f t="shared" si="5"/>
        <v>7823.3626051957563</v>
      </c>
      <c r="Y14" s="46">
        <v>1.2839</v>
      </c>
    </row>
    <row r="15" spans="1:25" x14ac:dyDescent="0.2">
      <c r="B15" s="45">
        <v>45362</v>
      </c>
      <c r="C15" s="44">
        <v>8521</v>
      </c>
      <c r="D15" s="43">
        <v>8522</v>
      </c>
      <c r="E15" s="42">
        <f t="shared" si="0"/>
        <v>8521.5</v>
      </c>
      <c r="F15" s="44">
        <v>8617</v>
      </c>
      <c r="G15" s="43">
        <v>8620</v>
      </c>
      <c r="H15" s="42">
        <f t="shared" si="1"/>
        <v>8618.5</v>
      </c>
      <c r="I15" s="44">
        <v>8705</v>
      </c>
      <c r="J15" s="43">
        <v>8715</v>
      </c>
      <c r="K15" s="42">
        <f t="shared" si="2"/>
        <v>8710</v>
      </c>
      <c r="L15" s="44">
        <v>8685</v>
      </c>
      <c r="M15" s="43">
        <v>8695</v>
      </c>
      <c r="N15" s="42">
        <f t="shared" si="3"/>
        <v>8690</v>
      </c>
      <c r="O15" s="44">
        <v>8635</v>
      </c>
      <c r="P15" s="43">
        <v>8645</v>
      </c>
      <c r="Q15" s="42">
        <f t="shared" si="4"/>
        <v>8640</v>
      </c>
      <c r="R15" s="50">
        <v>8522</v>
      </c>
      <c r="S15" s="49">
        <v>1.2825</v>
      </c>
      <c r="T15" s="49">
        <v>1.093</v>
      </c>
      <c r="U15" s="48">
        <v>146.82</v>
      </c>
      <c r="V15" s="41">
        <v>6644.83</v>
      </c>
      <c r="W15" s="41">
        <v>6721.25</v>
      </c>
      <c r="X15" s="47">
        <f t="shared" si="5"/>
        <v>7796.8892955169258</v>
      </c>
      <c r="Y15" s="46">
        <v>1.2825</v>
      </c>
    </row>
    <row r="16" spans="1:25" x14ac:dyDescent="0.2">
      <c r="B16" s="45">
        <v>45363</v>
      </c>
      <c r="C16" s="44">
        <v>8565.5</v>
      </c>
      <c r="D16" s="43">
        <v>8566</v>
      </c>
      <c r="E16" s="42">
        <f t="shared" si="0"/>
        <v>8565.75</v>
      </c>
      <c r="F16" s="44">
        <v>8662</v>
      </c>
      <c r="G16" s="43">
        <v>8664</v>
      </c>
      <c r="H16" s="42">
        <f t="shared" si="1"/>
        <v>8663</v>
      </c>
      <c r="I16" s="44">
        <v>8755</v>
      </c>
      <c r="J16" s="43">
        <v>8765</v>
      </c>
      <c r="K16" s="42">
        <f t="shared" si="2"/>
        <v>8760</v>
      </c>
      <c r="L16" s="44">
        <v>8735</v>
      </c>
      <c r="M16" s="43">
        <v>8745</v>
      </c>
      <c r="N16" s="42">
        <f t="shared" si="3"/>
        <v>8740</v>
      </c>
      <c r="O16" s="44">
        <v>8670</v>
      </c>
      <c r="P16" s="43">
        <v>8680</v>
      </c>
      <c r="Q16" s="42">
        <f t="shared" si="4"/>
        <v>8675</v>
      </c>
      <c r="R16" s="50">
        <v>8566</v>
      </c>
      <c r="S16" s="49">
        <v>1.2770999999999999</v>
      </c>
      <c r="T16" s="49">
        <v>1.0920000000000001</v>
      </c>
      <c r="U16" s="48">
        <v>147.65</v>
      </c>
      <c r="V16" s="41">
        <v>6707.38</v>
      </c>
      <c r="W16" s="41">
        <v>6784.12</v>
      </c>
      <c r="X16" s="47">
        <f t="shared" si="5"/>
        <v>7844.3223443223442</v>
      </c>
      <c r="Y16" s="46">
        <v>1.2770999999999999</v>
      </c>
    </row>
    <row r="17" spans="2:25" x14ac:dyDescent="0.2">
      <c r="B17" s="45">
        <v>45364</v>
      </c>
      <c r="C17" s="44">
        <v>8726</v>
      </c>
      <c r="D17" s="43">
        <v>8727</v>
      </c>
      <c r="E17" s="42">
        <f t="shared" si="0"/>
        <v>8726.5</v>
      </c>
      <c r="F17" s="44">
        <v>8823.5</v>
      </c>
      <c r="G17" s="43">
        <v>8824</v>
      </c>
      <c r="H17" s="42">
        <f t="shared" si="1"/>
        <v>8823.75</v>
      </c>
      <c r="I17" s="44">
        <v>8905</v>
      </c>
      <c r="J17" s="43">
        <v>8915</v>
      </c>
      <c r="K17" s="42">
        <f t="shared" si="2"/>
        <v>8910</v>
      </c>
      <c r="L17" s="44">
        <v>8880</v>
      </c>
      <c r="M17" s="43">
        <v>8890</v>
      </c>
      <c r="N17" s="42">
        <f t="shared" si="3"/>
        <v>8885</v>
      </c>
      <c r="O17" s="44">
        <v>8810</v>
      </c>
      <c r="P17" s="43">
        <v>8820</v>
      </c>
      <c r="Q17" s="42">
        <f t="shared" si="4"/>
        <v>8815</v>
      </c>
      <c r="R17" s="50">
        <v>8727</v>
      </c>
      <c r="S17" s="49">
        <v>1.278</v>
      </c>
      <c r="T17" s="49">
        <v>1.0936999999999999</v>
      </c>
      <c r="U17" s="48">
        <v>147.94</v>
      </c>
      <c r="V17" s="41">
        <v>6828.64</v>
      </c>
      <c r="W17" s="41">
        <v>6904.54</v>
      </c>
      <c r="X17" s="47">
        <f t="shared" si="5"/>
        <v>7979.3361982262049</v>
      </c>
      <c r="Y17" s="46">
        <v>1.278</v>
      </c>
    </row>
    <row r="18" spans="2:25" x14ac:dyDescent="0.2">
      <c r="B18" s="45">
        <v>45365</v>
      </c>
      <c r="C18" s="44">
        <v>8790</v>
      </c>
      <c r="D18" s="43">
        <v>8791.5</v>
      </c>
      <c r="E18" s="42">
        <f t="shared" si="0"/>
        <v>8790.75</v>
      </c>
      <c r="F18" s="44">
        <v>8888</v>
      </c>
      <c r="G18" s="43">
        <v>8890</v>
      </c>
      <c r="H18" s="42">
        <f t="shared" si="1"/>
        <v>8889</v>
      </c>
      <c r="I18" s="44">
        <v>8965</v>
      </c>
      <c r="J18" s="43">
        <v>8975</v>
      </c>
      <c r="K18" s="42">
        <f t="shared" si="2"/>
        <v>8970</v>
      </c>
      <c r="L18" s="44">
        <v>8930</v>
      </c>
      <c r="M18" s="43">
        <v>8940</v>
      </c>
      <c r="N18" s="42">
        <f t="shared" si="3"/>
        <v>8935</v>
      </c>
      <c r="O18" s="44">
        <v>8845</v>
      </c>
      <c r="P18" s="43">
        <v>8855</v>
      </c>
      <c r="Q18" s="42">
        <f t="shared" si="4"/>
        <v>8850</v>
      </c>
      <c r="R18" s="50">
        <v>8791.5</v>
      </c>
      <c r="S18" s="49">
        <v>1.2795000000000001</v>
      </c>
      <c r="T18" s="49">
        <v>1.093</v>
      </c>
      <c r="U18" s="48">
        <v>147.85</v>
      </c>
      <c r="V18" s="41">
        <v>6871.04</v>
      </c>
      <c r="W18" s="41">
        <v>6948.03</v>
      </c>
      <c r="X18" s="47">
        <f t="shared" si="5"/>
        <v>8043.4583714547116</v>
      </c>
      <c r="Y18" s="46">
        <v>1.2795000000000001</v>
      </c>
    </row>
    <row r="19" spans="2:25" x14ac:dyDescent="0.2">
      <c r="B19" s="45">
        <v>45366</v>
      </c>
      <c r="C19" s="44">
        <v>8906</v>
      </c>
      <c r="D19" s="43">
        <v>8906.5</v>
      </c>
      <c r="E19" s="42">
        <f t="shared" si="0"/>
        <v>8906.25</v>
      </c>
      <c r="F19" s="44">
        <v>9012</v>
      </c>
      <c r="G19" s="43">
        <v>9013</v>
      </c>
      <c r="H19" s="42">
        <f t="shared" si="1"/>
        <v>9012.5</v>
      </c>
      <c r="I19" s="44">
        <v>9100</v>
      </c>
      <c r="J19" s="43">
        <v>9110</v>
      </c>
      <c r="K19" s="42">
        <f t="shared" si="2"/>
        <v>9105</v>
      </c>
      <c r="L19" s="44">
        <v>9065</v>
      </c>
      <c r="M19" s="43">
        <v>9075</v>
      </c>
      <c r="N19" s="42">
        <f t="shared" si="3"/>
        <v>9070</v>
      </c>
      <c r="O19" s="44">
        <v>8995</v>
      </c>
      <c r="P19" s="43">
        <v>9005</v>
      </c>
      <c r="Q19" s="42">
        <f t="shared" si="4"/>
        <v>9000</v>
      </c>
      <c r="R19" s="50">
        <v>8906.5</v>
      </c>
      <c r="S19" s="49">
        <v>1.2747999999999999</v>
      </c>
      <c r="T19" s="49">
        <v>1.0887</v>
      </c>
      <c r="U19" s="48">
        <v>148.80000000000001</v>
      </c>
      <c r="V19" s="41">
        <v>6986.59</v>
      </c>
      <c r="W19" s="41">
        <v>7070.13</v>
      </c>
      <c r="X19" s="47">
        <f t="shared" si="5"/>
        <v>8180.8579039221086</v>
      </c>
      <c r="Y19" s="46">
        <v>1.2747999999999999</v>
      </c>
    </row>
    <row r="20" spans="2:25" x14ac:dyDescent="0.2">
      <c r="B20" s="45">
        <v>45369</v>
      </c>
      <c r="C20" s="44">
        <v>8972.5</v>
      </c>
      <c r="D20" s="43">
        <v>8973</v>
      </c>
      <c r="E20" s="42">
        <f t="shared" si="0"/>
        <v>8972.75</v>
      </c>
      <c r="F20" s="44">
        <v>9082.5</v>
      </c>
      <c r="G20" s="43">
        <v>9083</v>
      </c>
      <c r="H20" s="42">
        <f t="shared" si="1"/>
        <v>9082.75</v>
      </c>
      <c r="I20" s="44">
        <v>9170</v>
      </c>
      <c r="J20" s="43">
        <v>9180</v>
      </c>
      <c r="K20" s="42">
        <f t="shared" si="2"/>
        <v>9175</v>
      </c>
      <c r="L20" s="44">
        <v>9135</v>
      </c>
      <c r="M20" s="43">
        <v>9145</v>
      </c>
      <c r="N20" s="42">
        <f t="shared" si="3"/>
        <v>9140</v>
      </c>
      <c r="O20" s="44">
        <v>9065</v>
      </c>
      <c r="P20" s="43">
        <v>9075</v>
      </c>
      <c r="Q20" s="42">
        <f t="shared" si="4"/>
        <v>9070</v>
      </c>
      <c r="R20" s="50">
        <v>8973</v>
      </c>
      <c r="S20" s="49">
        <v>1.2736000000000001</v>
      </c>
      <c r="T20" s="49">
        <v>1.0891999999999999</v>
      </c>
      <c r="U20" s="48">
        <v>149.16</v>
      </c>
      <c r="V20" s="41">
        <v>7045.38</v>
      </c>
      <c r="W20" s="41">
        <v>7131.75</v>
      </c>
      <c r="X20" s="47">
        <f t="shared" si="5"/>
        <v>8238.1564450973201</v>
      </c>
      <c r="Y20" s="46">
        <v>1.2736000000000001</v>
      </c>
    </row>
    <row r="21" spans="2:25" x14ac:dyDescent="0.2">
      <c r="B21" s="45">
        <v>45370</v>
      </c>
      <c r="C21" s="44">
        <v>8874</v>
      </c>
      <c r="D21" s="43">
        <v>8875</v>
      </c>
      <c r="E21" s="42">
        <f t="shared" si="0"/>
        <v>8874.5</v>
      </c>
      <c r="F21" s="44">
        <v>8978</v>
      </c>
      <c r="G21" s="43">
        <v>8980</v>
      </c>
      <c r="H21" s="42">
        <f t="shared" si="1"/>
        <v>8979</v>
      </c>
      <c r="I21" s="44">
        <v>9075</v>
      </c>
      <c r="J21" s="43">
        <v>9085</v>
      </c>
      <c r="K21" s="42">
        <f t="shared" si="2"/>
        <v>9080</v>
      </c>
      <c r="L21" s="44">
        <v>9040</v>
      </c>
      <c r="M21" s="43">
        <v>9050</v>
      </c>
      <c r="N21" s="42">
        <f t="shared" si="3"/>
        <v>9045</v>
      </c>
      <c r="O21" s="44">
        <v>8960</v>
      </c>
      <c r="P21" s="43">
        <v>8970</v>
      </c>
      <c r="Q21" s="42">
        <f t="shared" si="4"/>
        <v>8965</v>
      </c>
      <c r="R21" s="50">
        <v>8875</v>
      </c>
      <c r="S21" s="49">
        <v>1.27</v>
      </c>
      <c r="T21" s="49">
        <v>1.0851999999999999</v>
      </c>
      <c r="U21" s="48">
        <v>150.5</v>
      </c>
      <c r="V21" s="41">
        <v>6988.19</v>
      </c>
      <c r="W21" s="41">
        <v>7067.53</v>
      </c>
      <c r="X21" s="47">
        <f t="shared" si="5"/>
        <v>8178.2159970512348</v>
      </c>
      <c r="Y21" s="46">
        <v>1.2706</v>
      </c>
    </row>
    <row r="22" spans="2:25" x14ac:dyDescent="0.2">
      <c r="B22" s="45">
        <v>45371</v>
      </c>
      <c r="C22" s="44">
        <v>8788</v>
      </c>
      <c r="D22" s="43">
        <v>8790</v>
      </c>
      <c r="E22" s="42">
        <f t="shared" si="0"/>
        <v>8789</v>
      </c>
      <c r="F22" s="44">
        <v>8897</v>
      </c>
      <c r="G22" s="43">
        <v>8898</v>
      </c>
      <c r="H22" s="42">
        <f t="shared" si="1"/>
        <v>8897.5</v>
      </c>
      <c r="I22" s="44">
        <v>9015</v>
      </c>
      <c r="J22" s="43">
        <v>9025</v>
      </c>
      <c r="K22" s="42">
        <f t="shared" si="2"/>
        <v>9020</v>
      </c>
      <c r="L22" s="44">
        <v>8980</v>
      </c>
      <c r="M22" s="43">
        <v>8990</v>
      </c>
      <c r="N22" s="42">
        <f t="shared" si="3"/>
        <v>8985</v>
      </c>
      <c r="O22" s="44">
        <v>8915</v>
      </c>
      <c r="P22" s="43">
        <v>8925</v>
      </c>
      <c r="Q22" s="42">
        <f t="shared" si="4"/>
        <v>8920</v>
      </c>
      <c r="R22" s="50">
        <v>8790</v>
      </c>
      <c r="S22" s="49">
        <v>1.2694000000000001</v>
      </c>
      <c r="T22" s="49">
        <v>1.0843</v>
      </c>
      <c r="U22" s="48">
        <v>151.77000000000001</v>
      </c>
      <c r="V22" s="41">
        <v>6924.53</v>
      </c>
      <c r="W22" s="41">
        <v>7006.3</v>
      </c>
      <c r="X22" s="47">
        <f t="shared" si="5"/>
        <v>8106.6125610993267</v>
      </c>
      <c r="Y22" s="46">
        <v>1.27</v>
      </c>
    </row>
    <row r="23" spans="2:25" x14ac:dyDescent="0.2">
      <c r="B23" s="45">
        <v>45372</v>
      </c>
      <c r="C23" s="44">
        <v>8873</v>
      </c>
      <c r="D23" s="43">
        <v>8873.5</v>
      </c>
      <c r="E23" s="42">
        <f t="shared" si="0"/>
        <v>8873.25</v>
      </c>
      <c r="F23" s="44">
        <v>8987</v>
      </c>
      <c r="G23" s="43">
        <v>8988</v>
      </c>
      <c r="H23" s="42">
        <f t="shared" si="1"/>
        <v>8987.5</v>
      </c>
      <c r="I23" s="44">
        <v>9125</v>
      </c>
      <c r="J23" s="43">
        <v>9135</v>
      </c>
      <c r="K23" s="42">
        <f t="shared" si="2"/>
        <v>9130</v>
      </c>
      <c r="L23" s="44">
        <v>9090</v>
      </c>
      <c r="M23" s="43">
        <v>9100</v>
      </c>
      <c r="N23" s="42">
        <f t="shared" si="3"/>
        <v>9095</v>
      </c>
      <c r="O23" s="44">
        <v>9000</v>
      </c>
      <c r="P23" s="43">
        <v>9010</v>
      </c>
      <c r="Q23" s="42">
        <f t="shared" si="4"/>
        <v>9005</v>
      </c>
      <c r="R23" s="50">
        <v>8873.5</v>
      </c>
      <c r="S23" s="49">
        <v>1.2736000000000001</v>
      </c>
      <c r="T23" s="49">
        <v>1.0911999999999999</v>
      </c>
      <c r="U23" s="48">
        <v>151.16999999999999</v>
      </c>
      <c r="V23" s="41">
        <v>6967.26</v>
      </c>
      <c r="W23" s="41">
        <v>7053.84</v>
      </c>
      <c r="X23" s="47">
        <f t="shared" si="5"/>
        <v>8131.873167155426</v>
      </c>
      <c r="Y23" s="46">
        <v>1.2742</v>
      </c>
    </row>
    <row r="24" spans="2:25" x14ac:dyDescent="0.2">
      <c r="B24" s="45">
        <v>45373</v>
      </c>
      <c r="C24" s="44">
        <v>8740</v>
      </c>
      <c r="D24" s="43">
        <v>8741</v>
      </c>
      <c r="E24" s="42">
        <f t="shared" si="0"/>
        <v>8740.5</v>
      </c>
      <c r="F24" s="44">
        <v>8855</v>
      </c>
      <c r="G24" s="43">
        <v>8856</v>
      </c>
      <c r="H24" s="42">
        <f t="shared" si="1"/>
        <v>8855.5</v>
      </c>
      <c r="I24" s="44">
        <v>9015</v>
      </c>
      <c r="J24" s="43">
        <v>9025</v>
      </c>
      <c r="K24" s="42">
        <f t="shared" si="2"/>
        <v>9020</v>
      </c>
      <c r="L24" s="44">
        <v>8990</v>
      </c>
      <c r="M24" s="43">
        <v>9000</v>
      </c>
      <c r="N24" s="42">
        <f t="shared" si="3"/>
        <v>8995</v>
      </c>
      <c r="O24" s="44">
        <v>8920</v>
      </c>
      <c r="P24" s="43">
        <v>8930</v>
      </c>
      <c r="Q24" s="42">
        <f t="shared" si="4"/>
        <v>8925</v>
      </c>
      <c r="R24" s="50">
        <v>8741</v>
      </c>
      <c r="S24" s="49">
        <v>1.262</v>
      </c>
      <c r="T24" s="49">
        <v>1.0827</v>
      </c>
      <c r="U24" s="48">
        <v>151.22</v>
      </c>
      <c r="V24" s="41">
        <v>6926.31</v>
      </c>
      <c r="W24" s="41">
        <v>7014.1</v>
      </c>
      <c r="X24" s="47">
        <f t="shared" si="5"/>
        <v>8073.3351805671009</v>
      </c>
      <c r="Y24" s="46">
        <v>1.2625999999999999</v>
      </c>
    </row>
    <row r="25" spans="2:25" x14ac:dyDescent="0.2">
      <c r="B25" s="45">
        <v>45376</v>
      </c>
      <c r="C25" s="44">
        <v>8742</v>
      </c>
      <c r="D25" s="43">
        <v>8745</v>
      </c>
      <c r="E25" s="42">
        <f t="shared" si="0"/>
        <v>8743.5</v>
      </c>
      <c r="F25" s="44">
        <v>8857</v>
      </c>
      <c r="G25" s="43">
        <v>8858</v>
      </c>
      <c r="H25" s="42">
        <f t="shared" si="1"/>
        <v>8857.5</v>
      </c>
      <c r="I25" s="44">
        <v>9005</v>
      </c>
      <c r="J25" s="43">
        <v>9015</v>
      </c>
      <c r="K25" s="42">
        <f t="shared" si="2"/>
        <v>9010</v>
      </c>
      <c r="L25" s="44">
        <v>8985</v>
      </c>
      <c r="M25" s="43">
        <v>8995</v>
      </c>
      <c r="N25" s="42">
        <f t="shared" si="3"/>
        <v>8990</v>
      </c>
      <c r="O25" s="44">
        <v>8905</v>
      </c>
      <c r="P25" s="43">
        <v>8915</v>
      </c>
      <c r="Q25" s="42">
        <f t="shared" si="4"/>
        <v>8910</v>
      </c>
      <c r="R25" s="50">
        <v>8745</v>
      </c>
      <c r="S25" s="49">
        <v>1.2639</v>
      </c>
      <c r="T25" s="49">
        <v>1.0831</v>
      </c>
      <c r="U25" s="48">
        <v>151.24</v>
      </c>
      <c r="V25" s="41">
        <v>6919.06</v>
      </c>
      <c r="W25" s="41">
        <v>7005.14</v>
      </c>
      <c r="X25" s="47">
        <f t="shared" si="5"/>
        <v>8074.0467177545934</v>
      </c>
      <c r="Y25" s="46">
        <v>1.2645</v>
      </c>
    </row>
    <row r="26" spans="2:25" x14ac:dyDescent="0.2">
      <c r="B26" s="45">
        <v>45377</v>
      </c>
      <c r="C26" s="44">
        <v>8763</v>
      </c>
      <c r="D26" s="43">
        <v>8764</v>
      </c>
      <c r="E26" s="42">
        <f t="shared" si="0"/>
        <v>8763.5</v>
      </c>
      <c r="F26" s="44">
        <v>8879</v>
      </c>
      <c r="G26" s="43">
        <v>8880</v>
      </c>
      <c r="H26" s="42">
        <f t="shared" si="1"/>
        <v>8879.5</v>
      </c>
      <c r="I26" s="44">
        <v>9040</v>
      </c>
      <c r="J26" s="43">
        <v>9050</v>
      </c>
      <c r="K26" s="42">
        <f t="shared" si="2"/>
        <v>9045</v>
      </c>
      <c r="L26" s="44">
        <v>9040</v>
      </c>
      <c r="M26" s="43">
        <v>9050</v>
      </c>
      <c r="N26" s="42">
        <f t="shared" si="3"/>
        <v>9045</v>
      </c>
      <c r="O26" s="44">
        <v>8960</v>
      </c>
      <c r="P26" s="43">
        <v>8970</v>
      </c>
      <c r="Q26" s="42">
        <f t="shared" si="4"/>
        <v>8965</v>
      </c>
      <c r="R26" s="50">
        <v>8764</v>
      </c>
      <c r="S26" s="49">
        <v>1.264</v>
      </c>
      <c r="T26" s="49">
        <v>1.0851999999999999</v>
      </c>
      <c r="U26" s="48">
        <v>151.46</v>
      </c>
      <c r="V26" s="41">
        <v>6933.54</v>
      </c>
      <c r="W26" s="41">
        <v>7021.98</v>
      </c>
      <c r="X26" s="47">
        <f t="shared" si="5"/>
        <v>8075.9307040176927</v>
      </c>
      <c r="Y26" s="46">
        <v>1.2645999999999999</v>
      </c>
    </row>
    <row r="27" spans="2:25" x14ac:dyDescent="0.2">
      <c r="B27" s="45">
        <v>45378</v>
      </c>
      <c r="C27" s="44">
        <v>8695.5</v>
      </c>
      <c r="D27" s="43">
        <v>8696</v>
      </c>
      <c r="E27" s="42">
        <f t="shared" si="0"/>
        <v>8695.75</v>
      </c>
      <c r="F27" s="44">
        <v>8804</v>
      </c>
      <c r="G27" s="43">
        <v>8806</v>
      </c>
      <c r="H27" s="42">
        <f t="shared" si="1"/>
        <v>8805</v>
      </c>
      <c r="I27" s="44">
        <v>8970</v>
      </c>
      <c r="J27" s="43">
        <v>8980</v>
      </c>
      <c r="K27" s="42">
        <f t="shared" si="2"/>
        <v>8975</v>
      </c>
      <c r="L27" s="44">
        <v>8955</v>
      </c>
      <c r="M27" s="43">
        <v>8965</v>
      </c>
      <c r="N27" s="42">
        <f t="shared" si="3"/>
        <v>8960</v>
      </c>
      <c r="O27" s="44">
        <v>8890</v>
      </c>
      <c r="P27" s="43">
        <v>8900</v>
      </c>
      <c r="Q27" s="42">
        <f t="shared" si="4"/>
        <v>8895</v>
      </c>
      <c r="R27" s="50">
        <v>8696</v>
      </c>
      <c r="S27" s="49">
        <v>1.2616000000000001</v>
      </c>
      <c r="T27" s="49">
        <v>1.0819000000000001</v>
      </c>
      <c r="U27" s="48">
        <v>151.26</v>
      </c>
      <c r="V27" s="41">
        <v>6892.83</v>
      </c>
      <c r="W27" s="41">
        <v>6976.71</v>
      </c>
      <c r="X27" s="47">
        <f t="shared" si="5"/>
        <v>8037.7114335890556</v>
      </c>
      <c r="Y27" s="46">
        <v>1.2622</v>
      </c>
    </row>
    <row r="28" spans="2:25" x14ac:dyDescent="0.2">
      <c r="B28" s="45">
        <v>45379</v>
      </c>
      <c r="C28" s="44">
        <v>8728</v>
      </c>
      <c r="D28" s="43">
        <v>8729</v>
      </c>
      <c r="E28" s="42">
        <f t="shared" si="0"/>
        <v>8728.5</v>
      </c>
      <c r="F28" s="44">
        <v>8834.5</v>
      </c>
      <c r="G28" s="43">
        <v>8835</v>
      </c>
      <c r="H28" s="42">
        <f t="shared" si="1"/>
        <v>8834.75</v>
      </c>
      <c r="I28" s="44">
        <v>9005</v>
      </c>
      <c r="J28" s="43">
        <v>9015</v>
      </c>
      <c r="K28" s="42">
        <f t="shared" si="2"/>
        <v>9010</v>
      </c>
      <c r="L28" s="44">
        <v>8995</v>
      </c>
      <c r="M28" s="43">
        <v>9005</v>
      </c>
      <c r="N28" s="42">
        <f t="shared" si="3"/>
        <v>9000</v>
      </c>
      <c r="O28" s="44">
        <v>8930</v>
      </c>
      <c r="P28" s="43">
        <v>8940</v>
      </c>
      <c r="Q28" s="42">
        <f t="shared" si="4"/>
        <v>8935</v>
      </c>
      <c r="R28" s="50">
        <v>8729</v>
      </c>
      <c r="S28" s="49">
        <v>1.2642</v>
      </c>
      <c r="T28" s="49">
        <v>1.0808</v>
      </c>
      <c r="U28" s="48">
        <v>151.22</v>
      </c>
      <c r="V28" s="41">
        <v>6904.76</v>
      </c>
      <c r="W28" s="41">
        <v>6985.29</v>
      </c>
      <c r="X28" s="47">
        <f t="shared" si="5"/>
        <v>8076.4248704663214</v>
      </c>
      <c r="Y28" s="46">
        <v>1.2647999999999999</v>
      </c>
    </row>
    <row r="29" spans="2:25" x14ac:dyDescent="0.2">
      <c r="B29" s="40" t="s">
        <v>11</v>
      </c>
      <c r="C29" s="39">
        <f>ROUND(AVERAGE(C9:C28),2)</f>
        <v>8674.6</v>
      </c>
      <c r="D29" s="38">
        <f>ROUND(AVERAGE(D9:D28),2)</f>
        <v>8675.6299999999992</v>
      </c>
      <c r="E29" s="37">
        <f>ROUND(AVERAGE(C29:D29),2)</f>
        <v>8675.1200000000008</v>
      </c>
      <c r="F29" s="39">
        <f>ROUND(AVERAGE(F9:F28),2)</f>
        <v>8776.43</v>
      </c>
      <c r="G29" s="38">
        <f>ROUND(AVERAGE(G9:G28),2)</f>
        <v>8777.9</v>
      </c>
      <c r="H29" s="37">
        <f>ROUND(AVERAGE(F29:G29),2)</f>
        <v>8777.17</v>
      </c>
      <c r="I29" s="39">
        <f>ROUND(AVERAGE(I9:I28),2)</f>
        <v>8885.25</v>
      </c>
      <c r="J29" s="38">
        <f>ROUND(AVERAGE(J9:J28),2)</f>
        <v>8895.25</v>
      </c>
      <c r="K29" s="37">
        <f>ROUND(AVERAGE(I29:J29),2)</f>
        <v>8890.25</v>
      </c>
      <c r="L29" s="39">
        <f>ROUND(AVERAGE(L9:L28),2)</f>
        <v>8860</v>
      </c>
      <c r="M29" s="38">
        <f>ROUND(AVERAGE(M9:M28),2)</f>
        <v>8870</v>
      </c>
      <c r="N29" s="37">
        <f>ROUND(AVERAGE(L29:M29),2)</f>
        <v>8865</v>
      </c>
      <c r="O29" s="39">
        <f>ROUND(AVERAGE(O9:O28),2)</f>
        <v>8795</v>
      </c>
      <c r="P29" s="38">
        <f>ROUND(AVERAGE(P9:P28),2)</f>
        <v>8805</v>
      </c>
      <c r="Q29" s="37">
        <f>ROUND(AVERAGE(O29:P29),2)</f>
        <v>8800</v>
      </c>
      <c r="R29" s="36">
        <f>ROUND(AVERAGE(R9:R28),2)</f>
        <v>8675.6299999999992</v>
      </c>
      <c r="S29" s="35">
        <f>ROUND(AVERAGE(S9:S28),4)</f>
        <v>1.2710999999999999</v>
      </c>
      <c r="T29" s="34">
        <f>ROUND(AVERAGE(T9:T28),4)</f>
        <v>1.0871999999999999</v>
      </c>
      <c r="U29" s="167">
        <f>ROUND(AVERAGE(U9:U28),2)</f>
        <v>149.71</v>
      </c>
      <c r="V29" s="33">
        <f>AVERAGE(V9:V28)</f>
        <v>6825.3884999999991</v>
      </c>
      <c r="W29" s="33">
        <f>AVERAGE(W9:W28)</f>
        <v>6904.3505000000005</v>
      </c>
      <c r="X29" s="33">
        <f>AVERAGE(X9:X28)</f>
        <v>7979.8881458892811</v>
      </c>
      <c r="Y29" s="32">
        <f>AVERAGE(Y9:Y28)</f>
        <v>1.2713900000000002</v>
      </c>
    </row>
    <row r="30" spans="2:25" x14ac:dyDescent="0.2">
      <c r="B30" s="31" t="s">
        <v>12</v>
      </c>
      <c r="C30" s="30">
        <f t="shared" ref="C30:Y30" si="6">MAX(C9:C28)</f>
        <v>8972.5</v>
      </c>
      <c r="D30" s="29">
        <f t="shared" si="6"/>
        <v>8973</v>
      </c>
      <c r="E30" s="28">
        <f t="shared" si="6"/>
        <v>8972.75</v>
      </c>
      <c r="F30" s="30">
        <f t="shared" si="6"/>
        <v>9082.5</v>
      </c>
      <c r="G30" s="29">
        <f t="shared" si="6"/>
        <v>9083</v>
      </c>
      <c r="H30" s="28">
        <f t="shared" si="6"/>
        <v>9082.75</v>
      </c>
      <c r="I30" s="30">
        <f t="shared" si="6"/>
        <v>9170</v>
      </c>
      <c r="J30" s="29">
        <f t="shared" si="6"/>
        <v>9180</v>
      </c>
      <c r="K30" s="28">
        <f t="shared" si="6"/>
        <v>9175</v>
      </c>
      <c r="L30" s="30">
        <f t="shared" si="6"/>
        <v>9135</v>
      </c>
      <c r="M30" s="29">
        <f t="shared" si="6"/>
        <v>9145</v>
      </c>
      <c r="N30" s="28">
        <f t="shared" si="6"/>
        <v>9140</v>
      </c>
      <c r="O30" s="30">
        <f t="shared" si="6"/>
        <v>9065</v>
      </c>
      <c r="P30" s="29">
        <f t="shared" si="6"/>
        <v>9075</v>
      </c>
      <c r="Q30" s="28">
        <f t="shared" si="6"/>
        <v>9070</v>
      </c>
      <c r="R30" s="27">
        <f t="shared" si="6"/>
        <v>8973</v>
      </c>
      <c r="S30" s="26">
        <f t="shared" si="6"/>
        <v>1.2839</v>
      </c>
      <c r="T30" s="25">
        <f t="shared" si="6"/>
        <v>1.0936999999999999</v>
      </c>
      <c r="U30" s="24">
        <f t="shared" si="6"/>
        <v>151.77000000000001</v>
      </c>
      <c r="V30" s="23">
        <f t="shared" si="6"/>
        <v>7045.38</v>
      </c>
      <c r="W30" s="23">
        <f t="shared" si="6"/>
        <v>7131.75</v>
      </c>
      <c r="X30" s="23">
        <f t="shared" si="6"/>
        <v>8238.1564450973201</v>
      </c>
      <c r="Y30" s="22">
        <f t="shared" si="6"/>
        <v>1.2839</v>
      </c>
    </row>
    <row r="31" spans="2:25" ht="13.5" thickBot="1" x14ac:dyDescent="0.25">
      <c r="B31" s="21" t="s">
        <v>13</v>
      </c>
      <c r="C31" s="20">
        <f t="shared" ref="C31:Y31" si="7">MIN(C9:C28)</f>
        <v>8393</v>
      </c>
      <c r="D31" s="19">
        <f t="shared" si="7"/>
        <v>8394</v>
      </c>
      <c r="E31" s="18">
        <f t="shared" si="7"/>
        <v>8393.5</v>
      </c>
      <c r="F31" s="20">
        <f t="shared" si="7"/>
        <v>8478</v>
      </c>
      <c r="G31" s="19">
        <f t="shared" si="7"/>
        <v>8479</v>
      </c>
      <c r="H31" s="18">
        <f t="shared" si="7"/>
        <v>8478.5</v>
      </c>
      <c r="I31" s="20">
        <f t="shared" si="7"/>
        <v>8575</v>
      </c>
      <c r="J31" s="19">
        <f t="shared" si="7"/>
        <v>8585</v>
      </c>
      <c r="K31" s="18">
        <f t="shared" si="7"/>
        <v>8580</v>
      </c>
      <c r="L31" s="20">
        <f t="shared" si="7"/>
        <v>8555</v>
      </c>
      <c r="M31" s="19">
        <f t="shared" si="7"/>
        <v>8565</v>
      </c>
      <c r="N31" s="18">
        <f t="shared" si="7"/>
        <v>8560</v>
      </c>
      <c r="O31" s="20">
        <f t="shared" si="7"/>
        <v>8515</v>
      </c>
      <c r="P31" s="19">
        <f t="shared" si="7"/>
        <v>8525</v>
      </c>
      <c r="Q31" s="18">
        <f t="shared" si="7"/>
        <v>8520</v>
      </c>
      <c r="R31" s="17">
        <f t="shared" si="7"/>
        <v>8394</v>
      </c>
      <c r="S31" s="16">
        <f t="shared" si="7"/>
        <v>1.2616000000000001</v>
      </c>
      <c r="T31" s="15">
        <f t="shared" si="7"/>
        <v>1.0808</v>
      </c>
      <c r="U31" s="14">
        <f t="shared" si="7"/>
        <v>146.82</v>
      </c>
      <c r="V31" s="13">
        <f t="shared" si="7"/>
        <v>6643.32</v>
      </c>
      <c r="W31" s="13">
        <f t="shared" si="7"/>
        <v>6709.66</v>
      </c>
      <c r="X31" s="13">
        <f t="shared" si="7"/>
        <v>7762.8780172015177</v>
      </c>
      <c r="Y31" s="12">
        <f t="shared" si="7"/>
        <v>1.2622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3"/>
  <sheetViews>
    <sheetView tabSelected="1"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45379</v>
      </c>
      <c r="D5" s="71"/>
      <c r="F5" s="72">
        <v>45379</v>
      </c>
      <c r="G5" s="71"/>
      <c r="I5" s="72">
        <v>45379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45352</v>
      </c>
      <c r="D8" s="65">
        <v>8477.7999999999993</v>
      </c>
      <c r="F8" s="66">
        <f t="shared" ref="F8:F27" si="0">C8</f>
        <v>45352</v>
      </c>
      <c r="G8" s="65">
        <v>2216.75</v>
      </c>
      <c r="I8" s="66">
        <f t="shared" ref="I8:I27" si="1">C8</f>
        <v>45352</v>
      </c>
      <c r="J8" s="65">
        <v>2422.36</v>
      </c>
    </row>
    <row r="9" spans="2:10" x14ac:dyDescent="0.2">
      <c r="C9" s="66">
        <v>45355</v>
      </c>
      <c r="D9" s="65">
        <v>8511.2900000000009</v>
      </c>
      <c r="F9" s="66">
        <f t="shared" si="0"/>
        <v>45355</v>
      </c>
      <c r="G9" s="65">
        <v>2231.64</v>
      </c>
      <c r="I9" s="66">
        <f t="shared" si="1"/>
        <v>45355</v>
      </c>
      <c r="J9" s="65">
        <v>2423</v>
      </c>
    </row>
    <row r="10" spans="2:10" x14ac:dyDescent="0.2">
      <c r="C10" s="66">
        <v>45356</v>
      </c>
      <c r="D10" s="65">
        <v>8502</v>
      </c>
      <c r="F10" s="66">
        <f t="shared" si="0"/>
        <v>45356</v>
      </c>
      <c r="G10" s="65">
        <v>2228.5</v>
      </c>
      <c r="I10" s="66">
        <f t="shared" si="1"/>
        <v>45356</v>
      </c>
      <c r="J10" s="65">
        <v>2443.5</v>
      </c>
    </row>
    <row r="11" spans="2:10" x14ac:dyDescent="0.2">
      <c r="C11" s="66">
        <v>45357</v>
      </c>
      <c r="D11" s="65">
        <v>8503.5</v>
      </c>
      <c r="F11" s="66">
        <f t="shared" si="0"/>
        <v>45357</v>
      </c>
      <c r="G11" s="65">
        <v>2227.84</v>
      </c>
      <c r="I11" s="66">
        <f t="shared" si="1"/>
        <v>45357</v>
      </c>
      <c r="J11" s="65">
        <v>2465</v>
      </c>
    </row>
    <row r="12" spans="2:10" x14ac:dyDescent="0.2">
      <c r="C12" s="66">
        <v>45358</v>
      </c>
      <c r="D12" s="65">
        <v>8562.7900000000009</v>
      </c>
      <c r="F12" s="66">
        <f t="shared" si="0"/>
        <v>45358</v>
      </c>
      <c r="G12" s="65">
        <v>2234.8200000000002</v>
      </c>
      <c r="I12" s="66">
        <f t="shared" si="1"/>
        <v>45358</v>
      </c>
      <c r="J12" s="65">
        <v>2503.4899999999998</v>
      </c>
    </row>
    <row r="13" spans="2:10" x14ac:dyDescent="0.2">
      <c r="C13" s="66">
        <v>45359</v>
      </c>
      <c r="D13" s="65">
        <v>8652.4500000000007</v>
      </c>
      <c r="F13" s="66">
        <f t="shared" si="0"/>
        <v>45359</v>
      </c>
      <c r="G13" s="65">
        <v>2251.79</v>
      </c>
      <c r="I13" s="66">
        <f t="shared" si="1"/>
        <v>45359</v>
      </c>
      <c r="J13" s="65">
        <v>2537.4499999999998</v>
      </c>
    </row>
    <row r="14" spans="2:10" x14ac:dyDescent="0.2">
      <c r="C14" s="66">
        <v>45362</v>
      </c>
      <c r="D14" s="65">
        <v>8594</v>
      </c>
      <c r="F14" s="66">
        <f t="shared" si="0"/>
        <v>45362</v>
      </c>
      <c r="G14" s="65">
        <v>2242.9499999999998</v>
      </c>
      <c r="I14" s="66">
        <f t="shared" si="1"/>
        <v>45362</v>
      </c>
      <c r="J14" s="65">
        <v>2526.5</v>
      </c>
    </row>
    <row r="15" spans="2:10" x14ac:dyDescent="0.2">
      <c r="C15" s="66">
        <v>45363</v>
      </c>
      <c r="D15" s="65">
        <v>8659</v>
      </c>
      <c r="F15" s="66">
        <f t="shared" si="0"/>
        <v>45363</v>
      </c>
      <c r="G15" s="65">
        <v>2252.75</v>
      </c>
      <c r="I15" s="66">
        <f t="shared" si="1"/>
        <v>45363</v>
      </c>
      <c r="J15" s="65">
        <v>2561</v>
      </c>
    </row>
    <row r="16" spans="2:10" x14ac:dyDescent="0.2">
      <c r="C16" s="66">
        <v>45364</v>
      </c>
      <c r="D16" s="65">
        <v>8694</v>
      </c>
      <c r="F16" s="66">
        <f t="shared" si="0"/>
        <v>45364</v>
      </c>
      <c r="G16" s="65">
        <v>2258</v>
      </c>
      <c r="I16" s="66">
        <f t="shared" si="1"/>
        <v>45364</v>
      </c>
      <c r="J16" s="65">
        <v>2259</v>
      </c>
    </row>
    <row r="17" spans="3:10" x14ac:dyDescent="0.2">
      <c r="C17" s="66">
        <v>45365</v>
      </c>
      <c r="D17" s="65">
        <v>8867.2199999999993</v>
      </c>
      <c r="F17" s="66">
        <f t="shared" si="0"/>
        <v>45365</v>
      </c>
      <c r="G17" s="65">
        <v>2255.21</v>
      </c>
      <c r="I17" s="66">
        <f t="shared" si="1"/>
        <v>45365</v>
      </c>
      <c r="J17" s="65">
        <v>2566.5700000000002</v>
      </c>
    </row>
    <row r="18" spans="3:10" x14ac:dyDescent="0.2">
      <c r="C18" s="66">
        <v>45366</v>
      </c>
      <c r="D18" s="65">
        <v>9025.98</v>
      </c>
      <c r="F18" s="66">
        <f t="shared" si="0"/>
        <v>45366</v>
      </c>
      <c r="G18" s="65">
        <v>2271.19</v>
      </c>
      <c r="I18" s="66">
        <f t="shared" si="1"/>
        <v>45366</v>
      </c>
      <c r="J18" s="65">
        <v>2569.56</v>
      </c>
    </row>
    <row r="19" spans="3:10" x14ac:dyDescent="0.2">
      <c r="C19" s="66">
        <v>45369</v>
      </c>
      <c r="D19" s="65">
        <v>9029.0300000000007</v>
      </c>
      <c r="F19" s="66">
        <f t="shared" si="0"/>
        <v>45369</v>
      </c>
      <c r="G19" s="65">
        <v>2268</v>
      </c>
      <c r="I19" s="66">
        <f t="shared" si="1"/>
        <v>45369</v>
      </c>
      <c r="J19" s="65">
        <v>2553.29</v>
      </c>
    </row>
    <row r="20" spans="3:10" x14ac:dyDescent="0.2">
      <c r="C20" s="66">
        <v>45370</v>
      </c>
      <c r="D20" s="65">
        <v>9036.57</v>
      </c>
      <c r="F20" s="66">
        <f t="shared" si="0"/>
        <v>45370</v>
      </c>
      <c r="G20" s="65">
        <v>2266.0100000000002</v>
      </c>
      <c r="I20" s="66">
        <f t="shared" si="1"/>
        <v>45370</v>
      </c>
      <c r="J20" s="65">
        <v>2508.84</v>
      </c>
    </row>
    <row r="21" spans="3:10" x14ac:dyDescent="0.2">
      <c r="C21" s="66">
        <v>45371</v>
      </c>
      <c r="D21" s="65">
        <v>8972.5</v>
      </c>
      <c r="F21" s="66">
        <f t="shared" si="0"/>
        <v>45371</v>
      </c>
      <c r="G21" s="65">
        <v>2270.17</v>
      </c>
      <c r="I21" s="66">
        <f t="shared" si="1"/>
        <v>45371</v>
      </c>
      <c r="J21" s="65">
        <v>2514.9699999999998</v>
      </c>
    </row>
    <row r="22" spans="3:10" x14ac:dyDescent="0.2">
      <c r="C22" s="66">
        <v>45372</v>
      </c>
      <c r="D22" s="65">
        <v>9060.1</v>
      </c>
      <c r="F22" s="66">
        <f t="shared" si="0"/>
        <v>45372</v>
      </c>
      <c r="G22" s="65">
        <v>2297.92</v>
      </c>
      <c r="I22" s="66">
        <f t="shared" si="1"/>
        <v>45372</v>
      </c>
      <c r="J22" s="65">
        <v>2563</v>
      </c>
    </row>
    <row r="23" spans="3:10" x14ac:dyDescent="0.2">
      <c r="C23" s="66">
        <v>45373</v>
      </c>
      <c r="D23" s="65">
        <v>8873.5</v>
      </c>
      <c r="F23" s="66">
        <f t="shared" si="0"/>
        <v>45373</v>
      </c>
      <c r="G23" s="65">
        <v>2284.42</v>
      </c>
      <c r="I23" s="66">
        <f t="shared" si="1"/>
        <v>45373</v>
      </c>
      <c r="J23" s="65">
        <v>2496.25</v>
      </c>
    </row>
    <row r="24" spans="3:10" x14ac:dyDescent="0.2">
      <c r="C24" s="66">
        <v>45376</v>
      </c>
      <c r="D24" s="65">
        <v>8880.44</v>
      </c>
      <c r="F24" s="66">
        <f t="shared" si="0"/>
        <v>45376</v>
      </c>
      <c r="G24" s="65">
        <v>2303.25</v>
      </c>
      <c r="I24" s="66">
        <f t="shared" si="1"/>
        <v>45376</v>
      </c>
      <c r="J24" s="65">
        <v>2484.7199999999998</v>
      </c>
    </row>
    <row r="25" spans="3:10" x14ac:dyDescent="0.2">
      <c r="C25" s="66">
        <v>45377</v>
      </c>
      <c r="D25" s="65">
        <v>8846.83</v>
      </c>
      <c r="F25" s="66">
        <f t="shared" si="0"/>
        <v>45377</v>
      </c>
      <c r="G25" s="65">
        <v>2316.35</v>
      </c>
      <c r="I25" s="66">
        <f t="shared" si="1"/>
        <v>45377</v>
      </c>
      <c r="J25" s="65">
        <v>2477.29</v>
      </c>
    </row>
    <row r="26" spans="3:10" x14ac:dyDescent="0.2">
      <c r="C26" s="66">
        <v>45378</v>
      </c>
      <c r="D26" s="65">
        <v>8837.67</v>
      </c>
      <c r="F26" s="66">
        <f t="shared" si="0"/>
        <v>45378</v>
      </c>
      <c r="G26" s="65">
        <v>2293.98</v>
      </c>
      <c r="I26" s="66">
        <f t="shared" si="1"/>
        <v>45378</v>
      </c>
      <c r="J26" s="65">
        <v>2435</v>
      </c>
    </row>
    <row r="27" spans="3:10" ht="13.5" thickBot="1" x14ac:dyDescent="0.25">
      <c r="C27" s="66">
        <v>45379</v>
      </c>
      <c r="D27" s="65">
        <v>8887.58</v>
      </c>
      <c r="F27" s="66">
        <f t="shared" si="0"/>
        <v>45379</v>
      </c>
      <c r="G27" s="65">
        <v>2303.65</v>
      </c>
      <c r="I27" s="66">
        <f t="shared" si="1"/>
        <v>45379</v>
      </c>
      <c r="J27" s="65">
        <v>2448.1999999999998</v>
      </c>
    </row>
    <row r="28" spans="3:10" x14ac:dyDescent="0.2">
      <c r="C28" s="64" t="s">
        <v>11</v>
      </c>
      <c r="D28" s="63">
        <f>ROUND(AVERAGE(D8:D27),2)</f>
        <v>8773.7099999999991</v>
      </c>
      <c r="F28" s="64" t="s">
        <v>11</v>
      </c>
      <c r="G28" s="63">
        <f>ROUND(AVERAGE(G8:G27),2)</f>
        <v>2263.7600000000002</v>
      </c>
      <c r="I28" s="64" t="s">
        <v>11</v>
      </c>
      <c r="J28" s="63">
        <f>ROUND(AVERAGE(J8:J27),2)</f>
        <v>2487.9499999999998</v>
      </c>
    </row>
    <row r="29" spans="3:10" x14ac:dyDescent="0.2">
      <c r="C29" s="62" t="s">
        <v>12</v>
      </c>
      <c r="D29" s="61">
        <f>MAX(D8:D27)</f>
        <v>9060.1</v>
      </c>
      <c r="F29" s="62" t="s">
        <v>12</v>
      </c>
      <c r="G29" s="61">
        <f>MAX(G8:G27)</f>
        <v>2316.35</v>
      </c>
      <c r="I29" s="62" t="s">
        <v>12</v>
      </c>
      <c r="J29" s="61">
        <f>MAX(J8:J27)</f>
        <v>2569.56</v>
      </c>
    </row>
    <row r="30" spans="3:10" x14ac:dyDescent="0.2">
      <c r="C30" s="60" t="s">
        <v>13</v>
      </c>
      <c r="D30" s="59">
        <f>MIN(D8:D27)</f>
        <v>8477.7999999999993</v>
      </c>
      <c r="F30" s="60" t="s">
        <v>13</v>
      </c>
      <c r="G30" s="59">
        <f>MIN(G8:G27)</f>
        <v>2216.75</v>
      </c>
      <c r="I30" s="60" t="s">
        <v>13</v>
      </c>
      <c r="J30" s="59">
        <f>MIN(J8:J27)</f>
        <v>2259</v>
      </c>
    </row>
    <row r="33" spans="2:2" x14ac:dyDescent="0.2">
      <c r="B33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ABR!D28</f>
        <v>8773.7099999999991</v>
      </c>
      <c r="D11" s="149">
        <f>ABR!G28</f>
        <v>2263.7600000000002</v>
      </c>
      <c r="E11" s="149">
        <f>ABR!J28</f>
        <v>2487.9499999999998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1.2710999999999999</v>
      </c>
    </row>
    <row r="18" spans="2:9" x14ac:dyDescent="0.2">
      <c r="B18" s="145" t="s">
        <v>43</v>
      </c>
      <c r="C18" s="144">
        <f>'Averages Inc. Euro Eq'!F67</f>
        <v>149.71</v>
      </c>
    </row>
    <row r="19" spans="2:9" x14ac:dyDescent="0.2">
      <c r="B19" s="145" t="s">
        <v>41</v>
      </c>
      <c r="C19" s="143">
        <f>'Averages Inc. Euro Eq'!F68</f>
        <v>1.0871999999999999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2221.7800000000002</v>
      </c>
      <c r="D13" s="108">
        <v>1810</v>
      </c>
      <c r="E13" s="108">
        <v>8674.6</v>
      </c>
      <c r="F13" s="108">
        <v>2055.9</v>
      </c>
      <c r="G13" s="108">
        <v>17421.75</v>
      </c>
      <c r="H13" s="108">
        <v>27415.75</v>
      </c>
      <c r="I13" s="108">
        <v>2461.35</v>
      </c>
      <c r="J13" s="108">
        <v>2299.75</v>
      </c>
      <c r="K13" s="108">
        <v>0.5</v>
      </c>
      <c r="L13" s="108">
        <v>27778.5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2222.35</v>
      </c>
      <c r="D15" s="108">
        <v>1820</v>
      </c>
      <c r="E15" s="108">
        <v>8675.6299999999992</v>
      </c>
      <c r="F15" s="108">
        <v>2056.9</v>
      </c>
      <c r="G15" s="108">
        <v>17432.75</v>
      </c>
      <c r="H15" s="108">
        <v>27446</v>
      </c>
      <c r="I15" s="108">
        <v>2462.4</v>
      </c>
      <c r="J15" s="108">
        <v>2309.75</v>
      </c>
      <c r="K15" s="108">
        <v>1</v>
      </c>
      <c r="L15" s="108">
        <v>28278.5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2222.06</v>
      </c>
      <c r="D17" s="108">
        <v>1815</v>
      </c>
      <c r="E17" s="108">
        <v>8675.11</v>
      </c>
      <c r="F17" s="108">
        <v>2056.4</v>
      </c>
      <c r="G17" s="108">
        <v>17427.25</v>
      </c>
      <c r="H17" s="108">
        <v>27430.880000000001</v>
      </c>
      <c r="I17" s="108">
        <v>2461.88</v>
      </c>
      <c r="J17" s="108">
        <v>2304.75</v>
      </c>
      <c r="K17" s="108">
        <v>0.75</v>
      </c>
      <c r="L17" s="108">
        <v>28028.5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2268.6</v>
      </c>
      <c r="D19" s="108">
        <v>1810</v>
      </c>
      <c r="E19" s="108">
        <v>8776.43</v>
      </c>
      <c r="F19" s="108">
        <v>2077.65</v>
      </c>
      <c r="G19" s="108">
        <v>17656.75</v>
      </c>
      <c r="H19" s="108">
        <v>27546</v>
      </c>
      <c r="I19" s="108">
        <v>2503.4</v>
      </c>
      <c r="J19" s="108">
        <v>2299.75</v>
      </c>
      <c r="K19" s="108">
        <v>0.5</v>
      </c>
      <c r="L19" s="108">
        <v>28050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2269.35</v>
      </c>
      <c r="D21" s="108">
        <v>1820</v>
      </c>
      <c r="E21" s="108">
        <v>8777.9</v>
      </c>
      <c r="F21" s="108">
        <v>2078.8000000000002</v>
      </c>
      <c r="G21" s="108">
        <v>17675.75</v>
      </c>
      <c r="H21" s="108">
        <v>27580.5</v>
      </c>
      <c r="I21" s="108">
        <v>2504.6799999999998</v>
      </c>
      <c r="J21" s="108">
        <v>2309.75</v>
      </c>
      <c r="K21" s="108">
        <v>1</v>
      </c>
      <c r="L21" s="108">
        <v>28550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2268.98</v>
      </c>
      <c r="D23" s="108">
        <v>1815</v>
      </c>
      <c r="E23" s="108">
        <v>8777.16</v>
      </c>
      <c r="F23" s="108">
        <v>2078.23</v>
      </c>
      <c r="G23" s="108">
        <v>17666.25</v>
      </c>
      <c r="H23" s="108">
        <v>27563.25</v>
      </c>
      <c r="I23" s="108">
        <v>2504.04</v>
      </c>
      <c r="J23" s="108">
        <v>2304.75</v>
      </c>
      <c r="K23" s="108">
        <v>0.75</v>
      </c>
      <c r="L23" s="108">
        <v>28300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2476.4</v>
      </c>
      <c r="D25" s="108">
        <v>1810</v>
      </c>
      <c r="E25" s="108">
        <v>8885.25</v>
      </c>
      <c r="F25" s="108">
        <v>2133.25</v>
      </c>
      <c r="G25" s="108">
        <v>18960</v>
      </c>
      <c r="H25" s="108"/>
      <c r="I25" s="108">
        <v>2551.15</v>
      </c>
      <c r="J25" s="108">
        <v>2299.75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2481.4</v>
      </c>
      <c r="D27" s="108">
        <v>1820</v>
      </c>
      <c r="E27" s="108">
        <v>8895.25</v>
      </c>
      <c r="F27" s="108">
        <v>2138.25</v>
      </c>
      <c r="G27" s="108">
        <v>19010</v>
      </c>
      <c r="H27" s="108"/>
      <c r="I27" s="108">
        <v>2556.15</v>
      </c>
      <c r="J27" s="108">
        <v>2309.75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2478.9</v>
      </c>
      <c r="D29" s="108">
        <v>1815</v>
      </c>
      <c r="E29" s="108">
        <v>8890.25</v>
      </c>
      <c r="F29" s="108">
        <v>2135.75</v>
      </c>
      <c r="G29" s="108">
        <v>18985</v>
      </c>
      <c r="H29" s="108"/>
      <c r="I29" s="108">
        <v>2553.65</v>
      </c>
      <c r="J29" s="108">
        <v>2304.75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2567.9499999999998</v>
      </c>
      <c r="D31" s="108"/>
      <c r="E31" s="108">
        <v>8860</v>
      </c>
      <c r="F31" s="108">
        <v>2161.6</v>
      </c>
      <c r="G31" s="108">
        <v>19686.5</v>
      </c>
      <c r="H31" s="108"/>
      <c r="I31" s="108">
        <v>2568.4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2572.9499999999998</v>
      </c>
      <c r="D33" s="108"/>
      <c r="E33" s="108">
        <v>8870</v>
      </c>
      <c r="F33" s="108">
        <v>2166.6</v>
      </c>
      <c r="G33" s="108">
        <v>19736.5</v>
      </c>
      <c r="H33" s="108"/>
      <c r="I33" s="108">
        <v>2573.4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2570.4499999999998</v>
      </c>
      <c r="D35" s="108"/>
      <c r="E35" s="108">
        <v>8865</v>
      </c>
      <c r="F35" s="108">
        <v>2164.1</v>
      </c>
      <c r="G35" s="108">
        <v>19711.5</v>
      </c>
      <c r="H35" s="108"/>
      <c r="I35" s="108">
        <v>2570.9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2646.8</v>
      </c>
      <c r="D37" s="108"/>
      <c r="E37" s="108">
        <v>8795</v>
      </c>
      <c r="F37" s="108">
        <v>2191.6</v>
      </c>
      <c r="G37" s="108">
        <v>20426.25</v>
      </c>
      <c r="H37" s="108"/>
      <c r="I37" s="108">
        <v>2573.4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2651.8</v>
      </c>
      <c r="D39" s="108"/>
      <c r="E39" s="108">
        <v>8805</v>
      </c>
      <c r="F39" s="108">
        <v>2196.6</v>
      </c>
      <c r="G39" s="108">
        <v>20476.25</v>
      </c>
      <c r="H39" s="108"/>
      <c r="I39" s="108">
        <v>2578.4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2649.3</v>
      </c>
      <c r="D41" s="108"/>
      <c r="E41" s="108">
        <v>8800</v>
      </c>
      <c r="F41" s="108">
        <v>2194.1</v>
      </c>
      <c r="G41" s="108">
        <v>20451.25</v>
      </c>
      <c r="H41" s="108"/>
      <c r="I41" s="108">
        <v>2575.9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27229.75</v>
      </c>
      <c r="I43" s="108"/>
      <c r="J43" s="108"/>
      <c r="K43" s="108">
        <v>0.5</v>
      </c>
      <c r="L43" s="108">
        <v>29450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27279.75</v>
      </c>
      <c r="I45" s="108"/>
      <c r="J45" s="108"/>
      <c r="K45" s="108">
        <v>1</v>
      </c>
      <c r="L45" s="108">
        <v>30450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27254.75</v>
      </c>
      <c r="I47" s="105"/>
      <c r="J47" s="105"/>
      <c r="K47" s="105">
        <v>0.75</v>
      </c>
      <c r="L47" s="105">
        <v>29950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2044.17</v>
      </c>
    </row>
    <row r="55" spans="2:5" x14ac:dyDescent="0.2">
      <c r="B55" s="96" t="s">
        <v>56</v>
      </c>
      <c r="C55" s="97">
        <v>1674.06</v>
      </c>
    </row>
    <row r="56" spans="2:5" x14ac:dyDescent="0.2">
      <c r="B56" s="96" t="s">
        <v>55</v>
      </c>
      <c r="C56" s="97">
        <v>7979.89</v>
      </c>
    </row>
    <row r="57" spans="2:5" x14ac:dyDescent="0.2">
      <c r="B57" s="96" t="s">
        <v>54</v>
      </c>
      <c r="C57" s="97">
        <v>1891.77</v>
      </c>
    </row>
    <row r="58" spans="2:5" x14ac:dyDescent="0.2">
      <c r="B58" s="96" t="s">
        <v>53</v>
      </c>
      <c r="C58" s="97">
        <v>16033.38</v>
      </c>
    </row>
    <row r="59" spans="2:5" x14ac:dyDescent="0.2">
      <c r="B59" s="96" t="s">
        <v>52</v>
      </c>
      <c r="C59" s="97">
        <v>25244.22</v>
      </c>
    </row>
    <row r="60" spans="2:5" x14ac:dyDescent="0.2">
      <c r="B60" s="96" t="s">
        <v>51</v>
      </c>
      <c r="C60" s="97">
        <v>2264.77</v>
      </c>
    </row>
    <row r="61" spans="2:5" x14ac:dyDescent="0.2">
      <c r="B61" s="94" t="s">
        <v>50</v>
      </c>
      <c r="C61" s="93">
        <v>2124.56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6825.39</v>
      </c>
      <c r="E65" s="92" t="s">
        <v>46</v>
      </c>
    </row>
    <row r="66" spans="2:9" x14ac:dyDescent="0.2">
      <c r="B66" s="2" t="s">
        <v>45</v>
      </c>
      <c r="D66" s="89">
        <v>6904.35</v>
      </c>
      <c r="E66" s="91" t="s">
        <v>10</v>
      </c>
      <c r="F66" s="87">
        <v>1.2710999999999999</v>
      </c>
    </row>
    <row r="67" spans="2:9" x14ac:dyDescent="0.2">
      <c r="B67" s="2" t="s">
        <v>44</v>
      </c>
      <c r="D67" s="89">
        <v>1618.01</v>
      </c>
      <c r="E67" s="91" t="s">
        <v>43</v>
      </c>
      <c r="F67" s="90">
        <v>149.71</v>
      </c>
    </row>
    <row r="68" spans="2:9" x14ac:dyDescent="0.2">
      <c r="B68" s="2" t="s">
        <v>42</v>
      </c>
      <c r="D68" s="89">
        <v>1634.93</v>
      </c>
      <c r="E68" s="88" t="s">
        <v>41</v>
      </c>
      <c r="F68" s="87">
        <v>1.0871999999999999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45352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45352</v>
      </c>
      <c r="C9" s="44">
        <v>1810</v>
      </c>
      <c r="D9" s="43">
        <v>1820</v>
      </c>
      <c r="E9" s="42">
        <f t="shared" ref="E9:E28" si="0">AVERAGE(C9:D9)</f>
        <v>1815</v>
      </c>
      <c r="F9" s="44">
        <v>1810</v>
      </c>
      <c r="G9" s="43">
        <v>1820</v>
      </c>
      <c r="H9" s="42">
        <f t="shared" ref="H9:H28" si="1">AVERAGE(F9:G9)</f>
        <v>1815</v>
      </c>
      <c r="I9" s="44">
        <v>1810</v>
      </c>
      <c r="J9" s="43">
        <v>1820</v>
      </c>
      <c r="K9" s="42">
        <f t="shared" ref="K9:K28" si="2">AVERAGE(I9:J9)</f>
        <v>1815</v>
      </c>
      <c r="L9" s="50">
        <v>1820</v>
      </c>
      <c r="M9" s="49">
        <v>1.2629999999999999</v>
      </c>
      <c r="N9" s="51">
        <v>1.0812999999999999</v>
      </c>
      <c r="O9" s="48">
        <v>150.57</v>
      </c>
      <c r="P9" s="41">
        <v>1441.01</v>
      </c>
      <c r="Q9" s="41">
        <v>1440.22</v>
      </c>
      <c r="R9" s="47">
        <f t="shared" ref="R9:R28" si="3">L9/N9</f>
        <v>1683.1591602700455</v>
      </c>
      <c r="S9" s="46">
        <v>1.2637</v>
      </c>
    </row>
    <row r="10" spans="1:19" x14ac:dyDescent="0.2">
      <c r="B10" s="45">
        <v>45355</v>
      </c>
      <c r="C10" s="44">
        <v>1810</v>
      </c>
      <c r="D10" s="43">
        <v>1820</v>
      </c>
      <c r="E10" s="42">
        <f t="shared" si="0"/>
        <v>1815</v>
      </c>
      <c r="F10" s="44">
        <v>1810</v>
      </c>
      <c r="G10" s="43">
        <v>1820</v>
      </c>
      <c r="H10" s="42">
        <f t="shared" si="1"/>
        <v>1815</v>
      </c>
      <c r="I10" s="44">
        <v>1810</v>
      </c>
      <c r="J10" s="43">
        <v>1820</v>
      </c>
      <c r="K10" s="42">
        <f t="shared" si="2"/>
        <v>1815</v>
      </c>
      <c r="L10" s="50">
        <v>1820</v>
      </c>
      <c r="M10" s="49">
        <v>1.2675000000000001</v>
      </c>
      <c r="N10" s="49">
        <v>1.0843</v>
      </c>
      <c r="O10" s="48">
        <v>150.44</v>
      </c>
      <c r="P10" s="41">
        <v>1435.9</v>
      </c>
      <c r="Q10" s="41">
        <v>1435.9</v>
      </c>
      <c r="R10" s="47">
        <f t="shared" si="3"/>
        <v>1678.5022595222724</v>
      </c>
      <c r="S10" s="46">
        <v>1.2675000000000001</v>
      </c>
    </row>
    <row r="11" spans="1:19" x14ac:dyDescent="0.2">
      <c r="B11" s="45">
        <v>45356</v>
      </c>
      <c r="C11" s="44">
        <v>1810</v>
      </c>
      <c r="D11" s="43">
        <v>1820</v>
      </c>
      <c r="E11" s="42">
        <f t="shared" si="0"/>
        <v>1815</v>
      </c>
      <c r="F11" s="44">
        <v>1810</v>
      </c>
      <c r="G11" s="43">
        <v>1820</v>
      </c>
      <c r="H11" s="42">
        <f t="shared" si="1"/>
        <v>1815</v>
      </c>
      <c r="I11" s="44">
        <v>1810</v>
      </c>
      <c r="J11" s="43">
        <v>1820</v>
      </c>
      <c r="K11" s="42">
        <f t="shared" si="2"/>
        <v>1815</v>
      </c>
      <c r="L11" s="50">
        <v>1820</v>
      </c>
      <c r="M11" s="49">
        <v>1.268</v>
      </c>
      <c r="N11" s="49">
        <v>1.0847</v>
      </c>
      <c r="O11" s="48">
        <v>150.38999999999999</v>
      </c>
      <c r="P11" s="41">
        <v>1435.33</v>
      </c>
      <c r="Q11" s="41">
        <v>1435.33</v>
      </c>
      <c r="R11" s="47">
        <f t="shared" si="3"/>
        <v>1677.8832857011155</v>
      </c>
      <c r="S11" s="46">
        <v>1.268</v>
      </c>
    </row>
    <row r="12" spans="1:19" x14ac:dyDescent="0.2">
      <c r="B12" s="45">
        <v>45357</v>
      </c>
      <c r="C12" s="44">
        <v>1810</v>
      </c>
      <c r="D12" s="43">
        <v>1820</v>
      </c>
      <c r="E12" s="42">
        <f t="shared" si="0"/>
        <v>1815</v>
      </c>
      <c r="F12" s="44">
        <v>1810</v>
      </c>
      <c r="G12" s="43">
        <v>1820</v>
      </c>
      <c r="H12" s="42">
        <f t="shared" si="1"/>
        <v>1815</v>
      </c>
      <c r="I12" s="44">
        <v>1810</v>
      </c>
      <c r="J12" s="43">
        <v>1820</v>
      </c>
      <c r="K12" s="42">
        <f t="shared" si="2"/>
        <v>1815</v>
      </c>
      <c r="L12" s="50">
        <v>1820</v>
      </c>
      <c r="M12" s="49">
        <v>1.2706</v>
      </c>
      <c r="N12" s="49">
        <v>1.0869</v>
      </c>
      <c r="O12" s="48">
        <v>149.62</v>
      </c>
      <c r="P12" s="41">
        <v>1432.39</v>
      </c>
      <c r="Q12" s="41">
        <v>1432.39</v>
      </c>
      <c r="R12" s="47">
        <f t="shared" si="3"/>
        <v>1674.4870733278131</v>
      </c>
      <c r="S12" s="46">
        <v>1.2706</v>
      </c>
    </row>
    <row r="13" spans="1:19" x14ac:dyDescent="0.2">
      <c r="B13" s="45">
        <v>45358</v>
      </c>
      <c r="C13" s="44">
        <v>1810</v>
      </c>
      <c r="D13" s="43">
        <v>1820</v>
      </c>
      <c r="E13" s="42">
        <f t="shared" si="0"/>
        <v>1815</v>
      </c>
      <c r="F13" s="44">
        <v>1810</v>
      </c>
      <c r="G13" s="43">
        <v>1820</v>
      </c>
      <c r="H13" s="42">
        <f t="shared" si="1"/>
        <v>1815</v>
      </c>
      <c r="I13" s="44">
        <v>1810</v>
      </c>
      <c r="J13" s="43">
        <v>1820</v>
      </c>
      <c r="K13" s="42">
        <f t="shared" si="2"/>
        <v>1815</v>
      </c>
      <c r="L13" s="50">
        <v>1820</v>
      </c>
      <c r="M13" s="49">
        <v>1.2750999999999999</v>
      </c>
      <c r="N13" s="49">
        <v>1.0894999999999999</v>
      </c>
      <c r="O13" s="48">
        <v>147.83000000000001</v>
      </c>
      <c r="P13" s="41">
        <v>1427.34</v>
      </c>
      <c r="Q13" s="41">
        <v>1427.34</v>
      </c>
      <c r="R13" s="47">
        <f t="shared" si="3"/>
        <v>1670.4910509407987</v>
      </c>
      <c r="S13" s="46">
        <v>1.2750999999999999</v>
      </c>
    </row>
    <row r="14" spans="1:19" x14ac:dyDescent="0.2">
      <c r="B14" s="45">
        <v>45359</v>
      </c>
      <c r="C14" s="44">
        <v>1810</v>
      </c>
      <c r="D14" s="43">
        <v>1820</v>
      </c>
      <c r="E14" s="42">
        <f t="shared" si="0"/>
        <v>1815</v>
      </c>
      <c r="F14" s="44">
        <v>1810</v>
      </c>
      <c r="G14" s="43">
        <v>1820</v>
      </c>
      <c r="H14" s="42">
        <f t="shared" si="1"/>
        <v>1815</v>
      </c>
      <c r="I14" s="44">
        <v>1810</v>
      </c>
      <c r="J14" s="43">
        <v>1820</v>
      </c>
      <c r="K14" s="42">
        <f t="shared" si="2"/>
        <v>1815</v>
      </c>
      <c r="L14" s="50">
        <v>1820</v>
      </c>
      <c r="M14" s="49">
        <v>1.2839</v>
      </c>
      <c r="N14" s="49">
        <v>1.0931999999999999</v>
      </c>
      <c r="O14" s="48">
        <v>147.22</v>
      </c>
      <c r="P14" s="41">
        <v>1417.56</v>
      </c>
      <c r="Q14" s="41">
        <v>1417.56</v>
      </c>
      <c r="R14" s="47">
        <f t="shared" si="3"/>
        <v>1664.8371752652763</v>
      </c>
      <c r="S14" s="46">
        <v>1.2839</v>
      </c>
    </row>
    <row r="15" spans="1:19" x14ac:dyDescent="0.2">
      <c r="B15" s="45">
        <v>45362</v>
      </c>
      <c r="C15" s="44">
        <v>1810</v>
      </c>
      <c r="D15" s="43">
        <v>1820</v>
      </c>
      <c r="E15" s="42">
        <f t="shared" si="0"/>
        <v>1815</v>
      </c>
      <c r="F15" s="44">
        <v>1810</v>
      </c>
      <c r="G15" s="43">
        <v>1820</v>
      </c>
      <c r="H15" s="42">
        <f t="shared" si="1"/>
        <v>1815</v>
      </c>
      <c r="I15" s="44">
        <v>1810</v>
      </c>
      <c r="J15" s="43">
        <v>1820</v>
      </c>
      <c r="K15" s="42">
        <f t="shared" si="2"/>
        <v>1815</v>
      </c>
      <c r="L15" s="50">
        <v>1820</v>
      </c>
      <c r="M15" s="49">
        <v>1.2825</v>
      </c>
      <c r="N15" s="49">
        <v>1.093</v>
      </c>
      <c r="O15" s="48">
        <v>146.82</v>
      </c>
      <c r="P15" s="41">
        <v>1419.1</v>
      </c>
      <c r="Q15" s="41">
        <v>1419.1</v>
      </c>
      <c r="R15" s="47">
        <f t="shared" si="3"/>
        <v>1665.1418115279048</v>
      </c>
      <c r="S15" s="46">
        <v>1.2825</v>
      </c>
    </row>
    <row r="16" spans="1:19" x14ac:dyDescent="0.2">
      <c r="B16" s="45">
        <v>45363</v>
      </c>
      <c r="C16" s="44">
        <v>1810</v>
      </c>
      <c r="D16" s="43">
        <v>1820</v>
      </c>
      <c r="E16" s="42">
        <f t="shared" si="0"/>
        <v>1815</v>
      </c>
      <c r="F16" s="44">
        <v>1810</v>
      </c>
      <c r="G16" s="43">
        <v>1820</v>
      </c>
      <c r="H16" s="42">
        <f t="shared" si="1"/>
        <v>1815</v>
      </c>
      <c r="I16" s="44">
        <v>1810</v>
      </c>
      <c r="J16" s="43">
        <v>1820</v>
      </c>
      <c r="K16" s="42">
        <f t="shared" si="2"/>
        <v>1815</v>
      </c>
      <c r="L16" s="50">
        <v>1820</v>
      </c>
      <c r="M16" s="49">
        <v>1.2770999999999999</v>
      </c>
      <c r="N16" s="49">
        <v>1.0920000000000001</v>
      </c>
      <c r="O16" s="48">
        <v>147.65</v>
      </c>
      <c r="P16" s="41">
        <v>1425.1</v>
      </c>
      <c r="Q16" s="41">
        <v>1425.1</v>
      </c>
      <c r="R16" s="47">
        <f t="shared" si="3"/>
        <v>1666.6666666666665</v>
      </c>
      <c r="S16" s="46">
        <v>1.2770999999999999</v>
      </c>
    </row>
    <row r="17" spans="2:19" x14ac:dyDescent="0.2">
      <c r="B17" s="45">
        <v>45364</v>
      </c>
      <c r="C17" s="44">
        <v>1810</v>
      </c>
      <c r="D17" s="43">
        <v>1820</v>
      </c>
      <c r="E17" s="42">
        <f t="shared" si="0"/>
        <v>1815</v>
      </c>
      <c r="F17" s="44">
        <v>1810</v>
      </c>
      <c r="G17" s="43">
        <v>1820</v>
      </c>
      <c r="H17" s="42">
        <f t="shared" si="1"/>
        <v>1815</v>
      </c>
      <c r="I17" s="44">
        <v>1810</v>
      </c>
      <c r="J17" s="43">
        <v>1820</v>
      </c>
      <c r="K17" s="42">
        <f t="shared" si="2"/>
        <v>1815</v>
      </c>
      <c r="L17" s="50">
        <v>1820</v>
      </c>
      <c r="M17" s="49">
        <v>1.278</v>
      </c>
      <c r="N17" s="49">
        <v>1.0936999999999999</v>
      </c>
      <c r="O17" s="48">
        <v>147.94</v>
      </c>
      <c r="P17" s="41">
        <v>1424.1</v>
      </c>
      <c r="Q17" s="41">
        <v>1424.1</v>
      </c>
      <c r="R17" s="47">
        <f t="shared" si="3"/>
        <v>1664.0760720490082</v>
      </c>
      <c r="S17" s="46">
        <v>1.278</v>
      </c>
    </row>
    <row r="18" spans="2:19" x14ac:dyDescent="0.2">
      <c r="B18" s="45">
        <v>45365</v>
      </c>
      <c r="C18" s="44">
        <v>1810</v>
      </c>
      <c r="D18" s="43">
        <v>1820</v>
      </c>
      <c r="E18" s="42">
        <f t="shared" si="0"/>
        <v>1815</v>
      </c>
      <c r="F18" s="44">
        <v>1810</v>
      </c>
      <c r="G18" s="43">
        <v>1820</v>
      </c>
      <c r="H18" s="42">
        <f t="shared" si="1"/>
        <v>1815</v>
      </c>
      <c r="I18" s="44">
        <v>1810</v>
      </c>
      <c r="J18" s="43">
        <v>1820</v>
      </c>
      <c r="K18" s="42">
        <f t="shared" si="2"/>
        <v>1815</v>
      </c>
      <c r="L18" s="50">
        <v>1820</v>
      </c>
      <c r="M18" s="49">
        <v>1.2795000000000001</v>
      </c>
      <c r="N18" s="49">
        <v>1.093</v>
      </c>
      <c r="O18" s="48">
        <v>147.85</v>
      </c>
      <c r="P18" s="41">
        <v>1422.43</v>
      </c>
      <c r="Q18" s="41">
        <v>1422.43</v>
      </c>
      <c r="R18" s="47">
        <f t="shared" si="3"/>
        <v>1665.1418115279048</v>
      </c>
      <c r="S18" s="46">
        <v>1.2795000000000001</v>
      </c>
    </row>
    <row r="19" spans="2:19" x14ac:dyDescent="0.2">
      <c r="B19" s="45">
        <v>45366</v>
      </c>
      <c r="C19" s="44">
        <v>1810</v>
      </c>
      <c r="D19" s="43">
        <v>1820</v>
      </c>
      <c r="E19" s="42">
        <f t="shared" si="0"/>
        <v>1815</v>
      </c>
      <c r="F19" s="44">
        <v>1810</v>
      </c>
      <c r="G19" s="43">
        <v>1820</v>
      </c>
      <c r="H19" s="42">
        <f t="shared" si="1"/>
        <v>1815</v>
      </c>
      <c r="I19" s="44">
        <v>1810</v>
      </c>
      <c r="J19" s="43">
        <v>1820</v>
      </c>
      <c r="K19" s="42">
        <f t="shared" si="2"/>
        <v>1815</v>
      </c>
      <c r="L19" s="50">
        <v>1820</v>
      </c>
      <c r="M19" s="49">
        <v>1.2747999999999999</v>
      </c>
      <c r="N19" s="49">
        <v>1.0887</v>
      </c>
      <c r="O19" s="48">
        <v>148.80000000000001</v>
      </c>
      <c r="P19" s="41">
        <v>1427.67</v>
      </c>
      <c r="Q19" s="41">
        <v>1427.67</v>
      </c>
      <c r="R19" s="47">
        <f t="shared" si="3"/>
        <v>1671.7185634242676</v>
      </c>
      <c r="S19" s="46">
        <v>1.2747999999999999</v>
      </c>
    </row>
    <row r="20" spans="2:19" x14ac:dyDescent="0.2">
      <c r="B20" s="45">
        <v>45369</v>
      </c>
      <c r="C20" s="44">
        <v>1810</v>
      </c>
      <c r="D20" s="43">
        <v>1820</v>
      </c>
      <c r="E20" s="42">
        <f t="shared" si="0"/>
        <v>1815</v>
      </c>
      <c r="F20" s="44">
        <v>1810</v>
      </c>
      <c r="G20" s="43">
        <v>1820</v>
      </c>
      <c r="H20" s="42">
        <f t="shared" si="1"/>
        <v>1815</v>
      </c>
      <c r="I20" s="44">
        <v>1810</v>
      </c>
      <c r="J20" s="43">
        <v>1820</v>
      </c>
      <c r="K20" s="42">
        <f t="shared" si="2"/>
        <v>1815</v>
      </c>
      <c r="L20" s="50">
        <v>1820</v>
      </c>
      <c r="M20" s="49">
        <v>1.2736000000000001</v>
      </c>
      <c r="N20" s="49">
        <v>1.0891999999999999</v>
      </c>
      <c r="O20" s="48">
        <v>149.16</v>
      </c>
      <c r="P20" s="41">
        <v>1429.02</v>
      </c>
      <c r="Q20" s="41">
        <v>1429.02</v>
      </c>
      <c r="R20" s="47">
        <f t="shared" si="3"/>
        <v>1670.9511568123394</v>
      </c>
      <c r="S20" s="46">
        <v>1.2736000000000001</v>
      </c>
    </row>
    <row r="21" spans="2:19" x14ac:dyDescent="0.2">
      <c r="B21" s="45">
        <v>45370</v>
      </c>
      <c r="C21" s="44">
        <v>1810</v>
      </c>
      <c r="D21" s="43">
        <v>1820</v>
      </c>
      <c r="E21" s="42">
        <f t="shared" si="0"/>
        <v>1815</v>
      </c>
      <c r="F21" s="44">
        <v>1810</v>
      </c>
      <c r="G21" s="43">
        <v>1820</v>
      </c>
      <c r="H21" s="42">
        <f t="shared" si="1"/>
        <v>1815</v>
      </c>
      <c r="I21" s="44">
        <v>1810</v>
      </c>
      <c r="J21" s="43">
        <v>1820</v>
      </c>
      <c r="K21" s="42">
        <f t="shared" si="2"/>
        <v>1815</v>
      </c>
      <c r="L21" s="50">
        <v>1820</v>
      </c>
      <c r="M21" s="49">
        <v>1.27</v>
      </c>
      <c r="N21" s="49">
        <v>1.0851999999999999</v>
      </c>
      <c r="O21" s="48">
        <v>150.5</v>
      </c>
      <c r="P21" s="41">
        <v>1433.07</v>
      </c>
      <c r="Q21" s="41">
        <v>1432.39</v>
      </c>
      <c r="R21" s="47">
        <f t="shared" si="3"/>
        <v>1677.1102100995208</v>
      </c>
      <c r="S21" s="46">
        <v>1.2706</v>
      </c>
    </row>
    <row r="22" spans="2:19" x14ac:dyDescent="0.2">
      <c r="B22" s="45">
        <v>45371</v>
      </c>
      <c r="C22" s="44">
        <v>1810</v>
      </c>
      <c r="D22" s="43">
        <v>1820</v>
      </c>
      <c r="E22" s="42">
        <f t="shared" si="0"/>
        <v>1815</v>
      </c>
      <c r="F22" s="44">
        <v>1810</v>
      </c>
      <c r="G22" s="43">
        <v>1820</v>
      </c>
      <c r="H22" s="42">
        <f t="shared" si="1"/>
        <v>1815</v>
      </c>
      <c r="I22" s="44">
        <v>1810</v>
      </c>
      <c r="J22" s="43">
        <v>1820</v>
      </c>
      <c r="K22" s="42">
        <f t="shared" si="2"/>
        <v>1815</v>
      </c>
      <c r="L22" s="50">
        <v>1820</v>
      </c>
      <c r="M22" s="49">
        <v>1.2694000000000001</v>
      </c>
      <c r="N22" s="49">
        <v>1.0843</v>
      </c>
      <c r="O22" s="48">
        <v>151.77000000000001</v>
      </c>
      <c r="P22" s="41">
        <v>1433.75</v>
      </c>
      <c r="Q22" s="41">
        <v>1433.07</v>
      </c>
      <c r="R22" s="47">
        <f t="shared" si="3"/>
        <v>1678.5022595222724</v>
      </c>
      <c r="S22" s="46">
        <v>1.27</v>
      </c>
    </row>
    <row r="23" spans="2:19" x14ac:dyDescent="0.2">
      <c r="B23" s="45">
        <v>45372</v>
      </c>
      <c r="C23" s="44">
        <v>1810</v>
      </c>
      <c r="D23" s="43">
        <v>1820</v>
      </c>
      <c r="E23" s="42">
        <f t="shared" si="0"/>
        <v>1815</v>
      </c>
      <c r="F23" s="44">
        <v>1810</v>
      </c>
      <c r="G23" s="43">
        <v>1820</v>
      </c>
      <c r="H23" s="42">
        <f t="shared" si="1"/>
        <v>1815</v>
      </c>
      <c r="I23" s="44">
        <v>1810</v>
      </c>
      <c r="J23" s="43">
        <v>1820</v>
      </c>
      <c r="K23" s="42">
        <f t="shared" si="2"/>
        <v>1815</v>
      </c>
      <c r="L23" s="50">
        <v>1820</v>
      </c>
      <c r="M23" s="49">
        <v>1.2736000000000001</v>
      </c>
      <c r="N23" s="49">
        <v>1.0911999999999999</v>
      </c>
      <c r="O23" s="48">
        <v>151.16999999999999</v>
      </c>
      <c r="P23" s="41">
        <v>1429.02</v>
      </c>
      <c r="Q23" s="41">
        <v>1428.35</v>
      </c>
      <c r="R23" s="47">
        <f t="shared" si="3"/>
        <v>1667.8885630498535</v>
      </c>
      <c r="S23" s="46">
        <v>1.2742</v>
      </c>
    </row>
    <row r="24" spans="2:19" x14ac:dyDescent="0.2">
      <c r="B24" s="45">
        <v>45373</v>
      </c>
      <c r="C24" s="44">
        <v>1810</v>
      </c>
      <c r="D24" s="43">
        <v>1820</v>
      </c>
      <c r="E24" s="42">
        <f t="shared" si="0"/>
        <v>1815</v>
      </c>
      <c r="F24" s="44">
        <v>1810</v>
      </c>
      <c r="G24" s="43">
        <v>1820</v>
      </c>
      <c r="H24" s="42">
        <f t="shared" si="1"/>
        <v>1815</v>
      </c>
      <c r="I24" s="44">
        <v>1810</v>
      </c>
      <c r="J24" s="43">
        <v>1820</v>
      </c>
      <c r="K24" s="42">
        <f t="shared" si="2"/>
        <v>1815</v>
      </c>
      <c r="L24" s="50">
        <v>1820</v>
      </c>
      <c r="M24" s="49">
        <v>1.262</v>
      </c>
      <c r="N24" s="49">
        <v>1.0827</v>
      </c>
      <c r="O24" s="48">
        <v>151.22</v>
      </c>
      <c r="P24" s="41">
        <v>1442.16</v>
      </c>
      <c r="Q24" s="41">
        <v>1441.47</v>
      </c>
      <c r="R24" s="47">
        <f t="shared" si="3"/>
        <v>1680.9827283642744</v>
      </c>
      <c r="S24" s="46">
        <v>1.2625999999999999</v>
      </c>
    </row>
    <row r="25" spans="2:19" x14ac:dyDescent="0.2">
      <c r="B25" s="45">
        <v>45376</v>
      </c>
      <c r="C25" s="44">
        <v>1810</v>
      </c>
      <c r="D25" s="43">
        <v>1820</v>
      </c>
      <c r="E25" s="42">
        <f t="shared" si="0"/>
        <v>1815</v>
      </c>
      <c r="F25" s="44">
        <v>1810</v>
      </c>
      <c r="G25" s="43">
        <v>1820</v>
      </c>
      <c r="H25" s="42">
        <f t="shared" si="1"/>
        <v>1815</v>
      </c>
      <c r="I25" s="44">
        <v>1810</v>
      </c>
      <c r="J25" s="43">
        <v>1820</v>
      </c>
      <c r="K25" s="42">
        <f t="shared" si="2"/>
        <v>1815</v>
      </c>
      <c r="L25" s="50">
        <v>1820</v>
      </c>
      <c r="M25" s="49">
        <v>1.2639</v>
      </c>
      <c r="N25" s="49">
        <v>1.0831</v>
      </c>
      <c r="O25" s="48">
        <v>151.24</v>
      </c>
      <c r="P25" s="41">
        <v>1439.99</v>
      </c>
      <c r="Q25" s="41">
        <v>1439.3</v>
      </c>
      <c r="R25" s="47">
        <f t="shared" si="3"/>
        <v>1680.3619241067308</v>
      </c>
      <c r="S25" s="46">
        <v>1.2645</v>
      </c>
    </row>
    <row r="26" spans="2:19" x14ac:dyDescent="0.2">
      <c r="B26" s="45">
        <v>45377</v>
      </c>
      <c r="C26" s="44">
        <v>1810</v>
      </c>
      <c r="D26" s="43">
        <v>1820</v>
      </c>
      <c r="E26" s="42">
        <f t="shared" si="0"/>
        <v>1815</v>
      </c>
      <c r="F26" s="44">
        <v>1810</v>
      </c>
      <c r="G26" s="43">
        <v>1820</v>
      </c>
      <c r="H26" s="42">
        <f t="shared" si="1"/>
        <v>1815</v>
      </c>
      <c r="I26" s="44">
        <v>1810</v>
      </c>
      <c r="J26" s="43">
        <v>1820</v>
      </c>
      <c r="K26" s="42">
        <f t="shared" si="2"/>
        <v>1815</v>
      </c>
      <c r="L26" s="50">
        <v>1820</v>
      </c>
      <c r="M26" s="49">
        <v>1.264</v>
      </c>
      <c r="N26" s="49">
        <v>1.0851999999999999</v>
      </c>
      <c r="O26" s="48">
        <v>151.46</v>
      </c>
      <c r="P26" s="41">
        <v>1439.87</v>
      </c>
      <c r="Q26" s="41">
        <v>1439.19</v>
      </c>
      <c r="R26" s="47">
        <f t="shared" si="3"/>
        <v>1677.1102100995208</v>
      </c>
      <c r="S26" s="46">
        <v>1.2645999999999999</v>
      </c>
    </row>
    <row r="27" spans="2:19" x14ac:dyDescent="0.2">
      <c r="B27" s="45">
        <v>45378</v>
      </c>
      <c r="C27" s="44">
        <v>1810</v>
      </c>
      <c r="D27" s="43">
        <v>1820</v>
      </c>
      <c r="E27" s="42">
        <f t="shared" si="0"/>
        <v>1815</v>
      </c>
      <c r="F27" s="44">
        <v>1810</v>
      </c>
      <c r="G27" s="43">
        <v>1820</v>
      </c>
      <c r="H27" s="42">
        <f t="shared" si="1"/>
        <v>1815</v>
      </c>
      <c r="I27" s="44">
        <v>1810</v>
      </c>
      <c r="J27" s="43">
        <v>1820</v>
      </c>
      <c r="K27" s="42">
        <f t="shared" si="2"/>
        <v>1815</v>
      </c>
      <c r="L27" s="50">
        <v>1820</v>
      </c>
      <c r="M27" s="49">
        <v>1.2616000000000001</v>
      </c>
      <c r="N27" s="49">
        <v>1.0819000000000001</v>
      </c>
      <c r="O27" s="48">
        <v>151.26</v>
      </c>
      <c r="P27" s="41">
        <v>1442.61</v>
      </c>
      <c r="Q27" s="41">
        <v>1441.93</v>
      </c>
      <c r="R27" s="47">
        <f t="shared" si="3"/>
        <v>1682.2257140216284</v>
      </c>
      <c r="S27" s="46">
        <v>1.2622</v>
      </c>
    </row>
    <row r="28" spans="2:19" x14ac:dyDescent="0.2">
      <c r="B28" s="45">
        <v>45379</v>
      </c>
      <c r="C28" s="44">
        <v>1810</v>
      </c>
      <c r="D28" s="43">
        <v>1820</v>
      </c>
      <c r="E28" s="42">
        <f t="shared" si="0"/>
        <v>1815</v>
      </c>
      <c r="F28" s="44">
        <v>1810</v>
      </c>
      <c r="G28" s="43">
        <v>1820</v>
      </c>
      <c r="H28" s="42">
        <f t="shared" si="1"/>
        <v>1815</v>
      </c>
      <c r="I28" s="44">
        <v>1810</v>
      </c>
      <c r="J28" s="43">
        <v>1820</v>
      </c>
      <c r="K28" s="42">
        <f t="shared" si="2"/>
        <v>1815</v>
      </c>
      <c r="L28" s="50">
        <v>1820</v>
      </c>
      <c r="M28" s="49">
        <v>1.2642</v>
      </c>
      <c r="N28" s="49">
        <v>1.0808</v>
      </c>
      <c r="O28" s="48">
        <v>151.22</v>
      </c>
      <c r="P28" s="41">
        <v>1439.65</v>
      </c>
      <c r="Q28" s="41">
        <v>1438.96</v>
      </c>
      <c r="R28" s="47">
        <f t="shared" si="3"/>
        <v>1683.9378238341969</v>
      </c>
      <c r="S28" s="46">
        <v>1.2647999999999999</v>
      </c>
    </row>
    <row r="29" spans="2:19" x14ac:dyDescent="0.2">
      <c r="B29" s="40" t="s">
        <v>11</v>
      </c>
      <c r="C29" s="39">
        <f>ROUND(AVERAGE(C9:C28),2)</f>
        <v>1810</v>
      </c>
      <c r="D29" s="38">
        <f>ROUND(AVERAGE(D9:D28),2)</f>
        <v>1820</v>
      </c>
      <c r="E29" s="37">
        <f>ROUND(AVERAGE(C29:D29),2)</f>
        <v>1815</v>
      </c>
      <c r="F29" s="39">
        <f>ROUND(AVERAGE(F9:F28),2)</f>
        <v>1810</v>
      </c>
      <c r="G29" s="38">
        <f>ROUND(AVERAGE(G9:G28),2)</f>
        <v>1820</v>
      </c>
      <c r="H29" s="37">
        <f>ROUND(AVERAGE(F29:G29),2)</f>
        <v>1815</v>
      </c>
      <c r="I29" s="39">
        <f>ROUND(AVERAGE(I9:I28),2)</f>
        <v>1810</v>
      </c>
      <c r="J29" s="38">
        <f>ROUND(AVERAGE(J9:J28),2)</f>
        <v>1820</v>
      </c>
      <c r="K29" s="37">
        <f>ROUND(AVERAGE(I29:J29),2)</f>
        <v>1815</v>
      </c>
      <c r="L29" s="36">
        <f>ROUND(AVERAGE(L9:L28),2)</f>
        <v>1820</v>
      </c>
      <c r="M29" s="35">
        <f>ROUND(AVERAGE(M9:M28),4)</f>
        <v>1.2710999999999999</v>
      </c>
      <c r="N29" s="34">
        <f>ROUND(AVERAGE(N9:N28),4)</f>
        <v>1.0871999999999999</v>
      </c>
      <c r="O29" s="167">
        <f>ROUND(AVERAGE(O9:O28),2)</f>
        <v>149.71</v>
      </c>
      <c r="P29" s="33">
        <f>AVERAGE(P9:P28)</f>
        <v>1431.8535000000002</v>
      </c>
      <c r="Q29" s="33">
        <f>AVERAGE(Q9:Q28)</f>
        <v>1431.5409999999997</v>
      </c>
      <c r="R29" s="33">
        <f>AVERAGE(R9:R28)</f>
        <v>1674.0587760066701</v>
      </c>
      <c r="S29" s="32">
        <f>AVERAGE(S9:S28)</f>
        <v>1.2713900000000002</v>
      </c>
    </row>
    <row r="30" spans="2:19" x14ac:dyDescent="0.2">
      <c r="B30" s="31" t="s">
        <v>12</v>
      </c>
      <c r="C30" s="30">
        <f t="shared" ref="C30:S30" si="4">MAX(C9:C28)</f>
        <v>1810</v>
      </c>
      <c r="D30" s="29">
        <f t="shared" si="4"/>
        <v>1820</v>
      </c>
      <c r="E30" s="28">
        <f t="shared" si="4"/>
        <v>1815</v>
      </c>
      <c r="F30" s="30">
        <f t="shared" si="4"/>
        <v>1810</v>
      </c>
      <c r="G30" s="29">
        <f t="shared" si="4"/>
        <v>1820</v>
      </c>
      <c r="H30" s="28">
        <f t="shared" si="4"/>
        <v>1815</v>
      </c>
      <c r="I30" s="30">
        <f t="shared" si="4"/>
        <v>1810</v>
      </c>
      <c r="J30" s="29">
        <f t="shared" si="4"/>
        <v>1820</v>
      </c>
      <c r="K30" s="28">
        <f t="shared" si="4"/>
        <v>1815</v>
      </c>
      <c r="L30" s="27">
        <f t="shared" si="4"/>
        <v>1820</v>
      </c>
      <c r="M30" s="26">
        <f t="shared" si="4"/>
        <v>1.2839</v>
      </c>
      <c r="N30" s="25">
        <f t="shared" si="4"/>
        <v>1.0936999999999999</v>
      </c>
      <c r="O30" s="24">
        <f t="shared" si="4"/>
        <v>151.77000000000001</v>
      </c>
      <c r="P30" s="23">
        <f t="shared" si="4"/>
        <v>1442.61</v>
      </c>
      <c r="Q30" s="23">
        <f t="shared" si="4"/>
        <v>1441.93</v>
      </c>
      <c r="R30" s="23">
        <f t="shared" si="4"/>
        <v>1683.9378238341969</v>
      </c>
      <c r="S30" s="22">
        <f t="shared" si="4"/>
        <v>1.2839</v>
      </c>
    </row>
    <row r="31" spans="2:19" ht="13.5" thickBot="1" x14ac:dyDescent="0.25">
      <c r="B31" s="21" t="s">
        <v>13</v>
      </c>
      <c r="C31" s="20">
        <f t="shared" ref="C31:S31" si="5">MIN(C9:C28)</f>
        <v>1810</v>
      </c>
      <c r="D31" s="19">
        <f t="shared" si="5"/>
        <v>1820</v>
      </c>
      <c r="E31" s="18">
        <f t="shared" si="5"/>
        <v>1815</v>
      </c>
      <c r="F31" s="20">
        <f t="shared" si="5"/>
        <v>1810</v>
      </c>
      <c r="G31" s="19">
        <f t="shared" si="5"/>
        <v>1820</v>
      </c>
      <c r="H31" s="18">
        <f t="shared" si="5"/>
        <v>1815</v>
      </c>
      <c r="I31" s="20">
        <f t="shared" si="5"/>
        <v>1810</v>
      </c>
      <c r="J31" s="19">
        <f t="shared" si="5"/>
        <v>1820</v>
      </c>
      <c r="K31" s="18">
        <f t="shared" si="5"/>
        <v>1815</v>
      </c>
      <c r="L31" s="17">
        <f t="shared" si="5"/>
        <v>1820</v>
      </c>
      <c r="M31" s="16">
        <f t="shared" si="5"/>
        <v>1.2616000000000001</v>
      </c>
      <c r="N31" s="15">
        <f t="shared" si="5"/>
        <v>1.0808</v>
      </c>
      <c r="O31" s="14">
        <f t="shared" si="5"/>
        <v>146.82</v>
      </c>
      <c r="P31" s="13">
        <f t="shared" si="5"/>
        <v>1417.56</v>
      </c>
      <c r="Q31" s="13">
        <f t="shared" si="5"/>
        <v>1417.56</v>
      </c>
      <c r="R31" s="13">
        <f t="shared" si="5"/>
        <v>1664.0760720490082</v>
      </c>
      <c r="S31" s="12">
        <f t="shared" si="5"/>
        <v>1.2622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45352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45352</v>
      </c>
      <c r="C9" s="44">
        <v>2295</v>
      </c>
      <c r="D9" s="43">
        <v>2305</v>
      </c>
      <c r="E9" s="42">
        <f t="shared" ref="E9:E28" si="0">AVERAGE(C9:D9)</f>
        <v>2300</v>
      </c>
      <c r="F9" s="44">
        <v>2295</v>
      </c>
      <c r="G9" s="43">
        <v>2305</v>
      </c>
      <c r="H9" s="42">
        <f t="shared" ref="H9:H28" si="1">AVERAGE(F9:G9)</f>
        <v>2300</v>
      </c>
      <c r="I9" s="44">
        <v>2295</v>
      </c>
      <c r="J9" s="43">
        <v>2305</v>
      </c>
      <c r="K9" s="42">
        <f t="shared" ref="K9:K28" si="2">AVERAGE(I9:J9)</f>
        <v>2300</v>
      </c>
      <c r="L9" s="50">
        <v>2305</v>
      </c>
      <c r="M9" s="49">
        <v>1.2629999999999999</v>
      </c>
      <c r="N9" s="51">
        <v>1.0812999999999999</v>
      </c>
      <c r="O9" s="48">
        <v>150.57</v>
      </c>
      <c r="P9" s="41">
        <v>1825.02</v>
      </c>
      <c r="Q9" s="41">
        <v>1824.01</v>
      </c>
      <c r="R9" s="47">
        <f t="shared" ref="R9:R28" si="3">L9/N9</f>
        <v>2131.6933321002498</v>
      </c>
      <c r="S9" s="46">
        <v>1.2637</v>
      </c>
    </row>
    <row r="10" spans="1:19" x14ac:dyDescent="0.2">
      <c r="B10" s="45">
        <v>45355</v>
      </c>
      <c r="C10" s="44">
        <v>2295</v>
      </c>
      <c r="D10" s="43">
        <v>2305</v>
      </c>
      <c r="E10" s="42">
        <f t="shared" si="0"/>
        <v>2300</v>
      </c>
      <c r="F10" s="44">
        <v>2295</v>
      </c>
      <c r="G10" s="43">
        <v>2305</v>
      </c>
      <c r="H10" s="42">
        <f t="shared" si="1"/>
        <v>2300</v>
      </c>
      <c r="I10" s="44">
        <v>2295</v>
      </c>
      <c r="J10" s="43">
        <v>2305</v>
      </c>
      <c r="K10" s="42">
        <f t="shared" si="2"/>
        <v>2300</v>
      </c>
      <c r="L10" s="50">
        <v>2305</v>
      </c>
      <c r="M10" s="49">
        <v>1.2675000000000001</v>
      </c>
      <c r="N10" s="49">
        <v>1.0843</v>
      </c>
      <c r="O10" s="48">
        <v>150.44</v>
      </c>
      <c r="P10" s="41">
        <v>1818.54</v>
      </c>
      <c r="Q10" s="41">
        <v>1818.54</v>
      </c>
      <c r="R10" s="47">
        <f t="shared" si="3"/>
        <v>2125.7954440652957</v>
      </c>
      <c r="S10" s="46">
        <v>1.2675000000000001</v>
      </c>
    </row>
    <row r="11" spans="1:19" x14ac:dyDescent="0.2">
      <c r="B11" s="45">
        <v>45356</v>
      </c>
      <c r="C11" s="44">
        <v>2295</v>
      </c>
      <c r="D11" s="43">
        <v>2305</v>
      </c>
      <c r="E11" s="42">
        <f t="shared" si="0"/>
        <v>2300</v>
      </c>
      <c r="F11" s="44">
        <v>2295</v>
      </c>
      <c r="G11" s="43">
        <v>2305</v>
      </c>
      <c r="H11" s="42">
        <f t="shared" si="1"/>
        <v>2300</v>
      </c>
      <c r="I11" s="44">
        <v>2295</v>
      </c>
      <c r="J11" s="43">
        <v>2305</v>
      </c>
      <c r="K11" s="42">
        <f t="shared" si="2"/>
        <v>2300</v>
      </c>
      <c r="L11" s="50">
        <v>2305</v>
      </c>
      <c r="M11" s="49">
        <v>1.268</v>
      </c>
      <c r="N11" s="49">
        <v>1.0847</v>
      </c>
      <c r="O11" s="48">
        <v>150.38999999999999</v>
      </c>
      <c r="P11" s="41">
        <v>1817.82</v>
      </c>
      <c r="Q11" s="41">
        <v>1817.82</v>
      </c>
      <c r="R11" s="47">
        <f t="shared" si="3"/>
        <v>2125.0115239236657</v>
      </c>
      <c r="S11" s="46">
        <v>1.268</v>
      </c>
    </row>
    <row r="12" spans="1:19" x14ac:dyDescent="0.2">
      <c r="B12" s="45">
        <v>45357</v>
      </c>
      <c r="C12" s="44">
        <v>2295</v>
      </c>
      <c r="D12" s="43">
        <v>2305</v>
      </c>
      <c r="E12" s="42">
        <f t="shared" si="0"/>
        <v>2300</v>
      </c>
      <c r="F12" s="44">
        <v>2295</v>
      </c>
      <c r="G12" s="43">
        <v>2305</v>
      </c>
      <c r="H12" s="42">
        <f t="shared" si="1"/>
        <v>2300</v>
      </c>
      <c r="I12" s="44">
        <v>2295</v>
      </c>
      <c r="J12" s="43">
        <v>2305</v>
      </c>
      <c r="K12" s="42">
        <f t="shared" si="2"/>
        <v>2300</v>
      </c>
      <c r="L12" s="50">
        <v>2305</v>
      </c>
      <c r="M12" s="49">
        <v>1.2706</v>
      </c>
      <c r="N12" s="49">
        <v>1.0869</v>
      </c>
      <c r="O12" s="48">
        <v>149.62</v>
      </c>
      <c r="P12" s="41">
        <v>1814.1</v>
      </c>
      <c r="Q12" s="41">
        <v>1814.1</v>
      </c>
      <c r="R12" s="47">
        <f t="shared" si="3"/>
        <v>2120.7102769344006</v>
      </c>
      <c r="S12" s="46">
        <v>1.2706</v>
      </c>
    </row>
    <row r="13" spans="1:19" x14ac:dyDescent="0.2">
      <c r="B13" s="45">
        <v>45358</v>
      </c>
      <c r="C13" s="44">
        <v>2295</v>
      </c>
      <c r="D13" s="43">
        <v>2305</v>
      </c>
      <c r="E13" s="42">
        <f t="shared" si="0"/>
        <v>2300</v>
      </c>
      <c r="F13" s="44">
        <v>2295</v>
      </c>
      <c r="G13" s="43">
        <v>2305</v>
      </c>
      <c r="H13" s="42">
        <f t="shared" si="1"/>
        <v>2300</v>
      </c>
      <c r="I13" s="44">
        <v>2295</v>
      </c>
      <c r="J13" s="43">
        <v>2305</v>
      </c>
      <c r="K13" s="42">
        <f t="shared" si="2"/>
        <v>2300</v>
      </c>
      <c r="L13" s="50">
        <v>2305</v>
      </c>
      <c r="M13" s="49">
        <v>1.2750999999999999</v>
      </c>
      <c r="N13" s="49">
        <v>1.0894999999999999</v>
      </c>
      <c r="O13" s="48">
        <v>147.83000000000001</v>
      </c>
      <c r="P13" s="41">
        <v>1807.7</v>
      </c>
      <c r="Q13" s="41">
        <v>1807.7</v>
      </c>
      <c r="R13" s="47">
        <f t="shared" si="3"/>
        <v>2115.6493804497477</v>
      </c>
      <c r="S13" s="46">
        <v>1.2750999999999999</v>
      </c>
    </row>
    <row r="14" spans="1:19" x14ac:dyDescent="0.2">
      <c r="B14" s="45">
        <v>45359</v>
      </c>
      <c r="C14" s="44">
        <v>2295</v>
      </c>
      <c r="D14" s="43">
        <v>2305</v>
      </c>
      <c r="E14" s="42">
        <f t="shared" si="0"/>
        <v>2300</v>
      </c>
      <c r="F14" s="44">
        <v>2295</v>
      </c>
      <c r="G14" s="43">
        <v>2305</v>
      </c>
      <c r="H14" s="42">
        <f t="shared" si="1"/>
        <v>2300</v>
      </c>
      <c r="I14" s="44">
        <v>2295</v>
      </c>
      <c r="J14" s="43">
        <v>2305</v>
      </c>
      <c r="K14" s="42">
        <f t="shared" si="2"/>
        <v>2300</v>
      </c>
      <c r="L14" s="50">
        <v>2305</v>
      </c>
      <c r="M14" s="49">
        <v>1.2839</v>
      </c>
      <c r="N14" s="49">
        <v>1.0931999999999999</v>
      </c>
      <c r="O14" s="48">
        <v>147.22</v>
      </c>
      <c r="P14" s="41">
        <v>1795.31</v>
      </c>
      <c r="Q14" s="41">
        <v>1795.31</v>
      </c>
      <c r="R14" s="47">
        <f t="shared" si="3"/>
        <v>2108.4888401024518</v>
      </c>
      <c r="S14" s="46">
        <v>1.2839</v>
      </c>
    </row>
    <row r="15" spans="1:19" x14ac:dyDescent="0.2">
      <c r="B15" s="45">
        <v>45362</v>
      </c>
      <c r="C15" s="44">
        <v>2295</v>
      </c>
      <c r="D15" s="43">
        <v>2305</v>
      </c>
      <c r="E15" s="42">
        <f t="shared" si="0"/>
        <v>2300</v>
      </c>
      <c r="F15" s="44">
        <v>2295</v>
      </c>
      <c r="G15" s="43">
        <v>2305</v>
      </c>
      <c r="H15" s="42">
        <f t="shared" si="1"/>
        <v>2300</v>
      </c>
      <c r="I15" s="44">
        <v>2295</v>
      </c>
      <c r="J15" s="43">
        <v>2305</v>
      </c>
      <c r="K15" s="42">
        <f t="shared" si="2"/>
        <v>2300</v>
      </c>
      <c r="L15" s="50">
        <v>2305</v>
      </c>
      <c r="M15" s="49">
        <v>1.2825</v>
      </c>
      <c r="N15" s="49">
        <v>1.093</v>
      </c>
      <c r="O15" s="48">
        <v>146.82</v>
      </c>
      <c r="P15" s="41">
        <v>1797.27</v>
      </c>
      <c r="Q15" s="41">
        <v>1797.27</v>
      </c>
      <c r="R15" s="47">
        <f t="shared" si="3"/>
        <v>2108.8746569075938</v>
      </c>
      <c r="S15" s="46">
        <v>1.2825</v>
      </c>
    </row>
    <row r="16" spans="1:19" x14ac:dyDescent="0.2">
      <c r="B16" s="45">
        <v>45363</v>
      </c>
      <c r="C16" s="44">
        <v>2295</v>
      </c>
      <c r="D16" s="43">
        <v>2305</v>
      </c>
      <c r="E16" s="42">
        <f t="shared" si="0"/>
        <v>2300</v>
      </c>
      <c r="F16" s="44">
        <v>2295</v>
      </c>
      <c r="G16" s="43">
        <v>2305</v>
      </c>
      <c r="H16" s="42">
        <f t="shared" si="1"/>
        <v>2300</v>
      </c>
      <c r="I16" s="44">
        <v>2295</v>
      </c>
      <c r="J16" s="43">
        <v>2305</v>
      </c>
      <c r="K16" s="42">
        <f t="shared" si="2"/>
        <v>2300</v>
      </c>
      <c r="L16" s="50">
        <v>2305</v>
      </c>
      <c r="M16" s="49">
        <v>1.2770999999999999</v>
      </c>
      <c r="N16" s="49">
        <v>1.0920000000000001</v>
      </c>
      <c r="O16" s="48">
        <v>147.65</v>
      </c>
      <c r="P16" s="41">
        <v>1804.87</v>
      </c>
      <c r="Q16" s="41">
        <v>1804.87</v>
      </c>
      <c r="R16" s="47">
        <f t="shared" si="3"/>
        <v>2110.8058608058604</v>
      </c>
      <c r="S16" s="46">
        <v>1.2770999999999999</v>
      </c>
    </row>
    <row r="17" spans="2:19" x14ac:dyDescent="0.2">
      <c r="B17" s="45">
        <v>45364</v>
      </c>
      <c r="C17" s="44">
        <v>2295</v>
      </c>
      <c r="D17" s="43">
        <v>2305</v>
      </c>
      <c r="E17" s="42">
        <f t="shared" si="0"/>
        <v>2300</v>
      </c>
      <c r="F17" s="44">
        <v>2295</v>
      </c>
      <c r="G17" s="43">
        <v>2305</v>
      </c>
      <c r="H17" s="42">
        <f t="shared" si="1"/>
        <v>2300</v>
      </c>
      <c r="I17" s="44">
        <v>2295</v>
      </c>
      <c r="J17" s="43">
        <v>2305</v>
      </c>
      <c r="K17" s="42">
        <f t="shared" si="2"/>
        <v>2300</v>
      </c>
      <c r="L17" s="50">
        <v>2305</v>
      </c>
      <c r="M17" s="49">
        <v>1.278</v>
      </c>
      <c r="N17" s="49">
        <v>1.0936999999999999</v>
      </c>
      <c r="O17" s="48">
        <v>147.94</v>
      </c>
      <c r="P17" s="41">
        <v>1803.6</v>
      </c>
      <c r="Q17" s="41">
        <v>1803.6</v>
      </c>
      <c r="R17" s="47">
        <f t="shared" si="3"/>
        <v>2107.5249154247053</v>
      </c>
      <c r="S17" s="46">
        <v>1.278</v>
      </c>
    </row>
    <row r="18" spans="2:19" x14ac:dyDescent="0.2">
      <c r="B18" s="45">
        <v>45365</v>
      </c>
      <c r="C18" s="44">
        <v>2295</v>
      </c>
      <c r="D18" s="43">
        <v>2305</v>
      </c>
      <c r="E18" s="42">
        <f t="shared" si="0"/>
        <v>2300</v>
      </c>
      <c r="F18" s="44">
        <v>2295</v>
      </c>
      <c r="G18" s="43">
        <v>2305</v>
      </c>
      <c r="H18" s="42">
        <f t="shared" si="1"/>
        <v>2300</v>
      </c>
      <c r="I18" s="44">
        <v>2295</v>
      </c>
      <c r="J18" s="43">
        <v>2305</v>
      </c>
      <c r="K18" s="42">
        <f t="shared" si="2"/>
        <v>2300</v>
      </c>
      <c r="L18" s="50">
        <v>2305</v>
      </c>
      <c r="M18" s="49">
        <v>1.2795000000000001</v>
      </c>
      <c r="N18" s="49">
        <v>1.093</v>
      </c>
      <c r="O18" s="48">
        <v>147.85</v>
      </c>
      <c r="P18" s="41">
        <v>1801.48</v>
      </c>
      <c r="Q18" s="41">
        <v>1801.48</v>
      </c>
      <c r="R18" s="47">
        <f t="shared" si="3"/>
        <v>2108.8746569075938</v>
      </c>
      <c r="S18" s="46">
        <v>1.2795000000000001</v>
      </c>
    </row>
    <row r="19" spans="2:19" x14ac:dyDescent="0.2">
      <c r="B19" s="45">
        <v>45366</v>
      </c>
      <c r="C19" s="44">
        <v>2295</v>
      </c>
      <c r="D19" s="43">
        <v>2305</v>
      </c>
      <c r="E19" s="42">
        <f t="shared" si="0"/>
        <v>2300</v>
      </c>
      <c r="F19" s="44">
        <v>2295</v>
      </c>
      <c r="G19" s="43">
        <v>2305</v>
      </c>
      <c r="H19" s="42">
        <f t="shared" si="1"/>
        <v>2300</v>
      </c>
      <c r="I19" s="44">
        <v>2295</v>
      </c>
      <c r="J19" s="43">
        <v>2305</v>
      </c>
      <c r="K19" s="42">
        <f t="shared" si="2"/>
        <v>2300</v>
      </c>
      <c r="L19" s="50">
        <v>2305</v>
      </c>
      <c r="M19" s="49">
        <v>1.2747999999999999</v>
      </c>
      <c r="N19" s="49">
        <v>1.0887</v>
      </c>
      <c r="O19" s="48">
        <v>148.80000000000001</v>
      </c>
      <c r="P19" s="41">
        <v>1808.13</v>
      </c>
      <c r="Q19" s="41">
        <v>1808.13</v>
      </c>
      <c r="R19" s="47">
        <f t="shared" si="3"/>
        <v>2117.2040047763389</v>
      </c>
      <c r="S19" s="46">
        <v>1.2747999999999999</v>
      </c>
    </row>
    <row r="20" spans="2:19" x14ac:dyDescent="0.2">
      <c r="B20" s="45">
        <v>45369</v>
      </c>
      <c r="C20" s="44">
        <v>2295</v>
      </c>
      <c r="D20" s="43">
        <v>2305</v>
      </c>
      <c r="E20" s="42">
        <f t="shared" si="0"/>
        <v>2300</v>
      </c>
      <c r="F20" s="44">
        <v>2295</v>
      </c>
      <c r="G20" s="43">
        <v>2305</v>
      </c>
      <c r="H20" s="42">
        <f t="shared" si="1"/>
        <v>2300</v>
      </c>
      <c r="I20" s="44">
        <v>2295</v>
      </c>
      <c r="J20" s="43">
        <v>2305</v>
      </c>
      <c r="K20" s="42">
        <f t="shared" si="2"/>
        <v>2300</v>
      </c>
      <c r="L20" s="50">
        <v>2305</v>
      </c>
      <c r="M20" s="49">
        <v>1.2736000000000001</v>
      </c>
      <c r="N20" s="49">
        <v>1.0891999999999999</v>
      </c>
      <c r="O20" s="48">
        <v>149.16</v>
      </c>
      <c r="P20" s="41">
        <v>1809.83</v>
      </c>
      <c r="Q20" s="41">
        <v>1809.83</v>
      </c>
      <c r="R20" s="47">
        <f t="shared" si="3"/>
        <v>2116.2320969518914</v>
      </c>
      <c r="S20" s="46">
        <v>1.2736000000000001</v>
      </c>
    </row>
    <row r="21" spans="2:19" x14ac:dyDescent="0.2">
      <c r="B21" s="45">
        <v>45370</v>
      </c>
      <c r="C21" s="44">
        <v>2295</v>
      </c>
      <c r="D21" s="43">
        <v>2305</v>
      </c>
      <c r="E21" s="42">
        <f t="shared" si="0"/>
        <v>2300</v>
      </c>
      <c r="F21" s="44">
        <v>2295</v>
      </c>
      <c r="G21" s="43">
        <v>2305</v>
      </c>
      <c r="H21" s="42">
        <f t="shared" si="1"/>
        <v>2300</v>
      </c>
      <c r="I21" s="44">
        <v>2295</v>
      </c>
      <c r="J21" s="43">
        <v>2305</v>
      </c>
      <c r="K21" s="42">
        <f t="shared" si="2"/>
        <v>2300</v>
      </c>
      <c r="L21" s="50">
        <v>2305</v>
      </c>
      <c r="M21" s="49">
        <v>1.27</v>
      </c>
      <c r="N21" s="49">
        <v>1.0851999999999999</v>
      </c>
      <c r="O21" s="48">
        <v>150.5</v>
      </c>
      <c r="P21" s="41">
        <v>1814.96</v>
      </c>
      <c r="Q21" s="41">
        <v>1814.1</v>
      </c>
      <c r="R21" s="47">
        <f t="shared" si="3"/>
        <v>2124.0324364172502</v>
      </c>
      <c r="S21" s="46">
        <v>1.2706</v>
      </c>
    </row>
    <row r="22" spans="2:19" x14ac:dyDescent="0.2">
      <c r="B22" s="45">
        <v>45371</v>
      </c>
      <c r="C22" s="44">
        <v>2295</v>
      </c>
      <c r="D22" s="43">
        <v>2305</v>
      </c>
      <c r="E22" s="42">
        <f t="shared" si="0"/>
        <v>2300</v>
      </c>
      <c r="F22" s="44">
        <v>2295</v>
      </c>
      <c r="G22" s="43">
        <v>2305</v>
      </c>
      <c r="H22" s="42">
        <f t="shared" si="1"/>
        <v>2300</v>
      </c>
      <c r="I22" s="44">
        <v>2295</v>
      </c>
      <c r="J22" s="43">
        <v>2305</v>
      </c>
      <c r="K22" s="42">
        <f t="shared" si="2"/>
        <v>2300</v>
      </c>
      <c r="L22" s="50">
        <v>2305</v>
      </c>
      <c r="M22" s="49">
        <v>1.2694000000000001</v>
      </c>
      <c r="N22" s="49">
        <v>1.0843</v>
      </c>
      <c r="O22" s="48">
        <v>151.77000000000001</v>
      </c>
      <c r="P22" s="41">
        <v>1815.82</v>
      </c>
      <c r="Q22" s="41">
        <v>1814.96</v>
      </c>
      <c r="R22" s="47">
        <f t="shared" si="3"/>
        <v>2125.7954440652957</v>
      </c>
      <c r="S22" s="46">
        <v>1.27</v>
      </c>
    </row>
    <row r="23" spans="2:19" x14ac:dyDescent="0.2">
      <c r="B23" s="45">
        <v>45372</v>
      </c>
      <c r="C23" s="44">
        <v>2295</v>
      </c>
      <c r="D23" s="43">
        <v>2305</v>
      </c>
      <c r="E23" s="42">
        <f t="shared" si="0"/>
        <v>2300</v>
      </c>
      <c r="F23" s="44">
        <v>2295</v>
      </c>
      <c r="G23" s="43">
        <v>2305</v>
      </c>
      <c r="H23" s="42">
        <f t="shared" si="1"/>
        <v>2300</v>
      </c>
      <c r="I23" s="44">
        <v>2295</v>
      </c>
      <c r="J23" s="43">
        <v>2305</v>
      </c>
      <c r="K23" s="42">
        <f t="shared" si="2"/>
        <v>2300</v>
      </c>
      <c r="L23" s="50">
        <v>2305</v>
      </c>
      <c r="M23" s="49">
        <v>1.2736000000000001</v>
      </c>
      <c r="N23" s="49">
        <v>1.0911999999999999</v>
      </c>
      <c r="O23" s="48">
        <v>151.16999999999999</v>
      </c>
      <c r="P23" s="41">
        <v>1809.83</v>
      </c>
      <c r="Q23" s="41">
        <v>1808.98</v>
      </c>
      <c r="R23" s="47">
        <f t="shared" si="3"/>
        <v>2112.3533724340177</v>
      </c>
      <c r="S23" s="46">
        <v>1.2742</v>
      </c>
    </row>
    <row r="24" spans="2:19" x14ac:dyDescent="0.2">
      <c r="B24" s="45">
        <v>45373</v>
      </c>
      <c r="C24" s="44">
        <v>2295</v>
      </c>
      <c r="D24" s="43">
        <v>2305</v>
      </c>
      <c r="E24" s="42">
        <f t="shared" si="0"/>
        <v>2300</v>
      </c>
      <c r="F24" s="44">
        <v>2295</v>
      </c>
      <c r="G24" s="43">
        <v>2305</v>
      </c>
      <c r="H24" s="42">
        <f t="shared" si="1"/>
        <v>2300</v>
      </c>
      <c r="I24" s="44">
        <v>2295</v>
      </c>
      <c r="J24" s="43">
        <v>2305</v>
      </c>
      <c r="K24" s="42">
        <f t="shared" si="2"/>
        <v>2300</v>
      </c>
      <c r="L24" s="50">
        <v>2305</v>
      </c>
      <c r="M24" s="49">
        <v>1.262</v>
      </c>
      <c r="N24" s="49">
        <v>1.0827</v>
      </c>
      <c r="O24" s="48">
        <v>151.22</v>
      </c>
      <c r="P24" s="41">
        <v>1826.47</v>
      </c>
      <c r="Q24" s="41">
        <v>1825.6</v>
      </c>
      <c r="R24" s="47">
        <f t="shared" si="3"/>
        <v>2128.9369169668421</v>
      </c>
      <c r="S24" s="46">
        <v>1.2625999999999999</v>
      </c>
    </row>
    <row r="25" spans="2:19" x14ac:dyDescent="0.2">
      <c r="B25" s="45">
        <v>45376</v>
      </c>
      <c r="C25" s="44">
        <v>2295</v>
      </c>
      <c r="D25" s="43">
        <v>2305</v>
      </c>
      <c r="E25" s="42">
        <f t="shared" si="0"/>
        <v>2300</v>
      </c>
      <c r="F25" s="44">
        <v>2295</v>
      </c>
      <c r="G25" s="43">
        <v>2305</v>
      </c>
      <c r="H25" s="42">
        <f t="shared" si="1"/>
        <v>2300</v>
      </c>
      <c r="I25" s="44">
        <v>2295</v>
      </c>
      <c r="J25" s="43">
        <v>2305</v>
      </c>
      <c r="K25" s="42">
        <f t="shared" si="2"/>
        <v>2300</v>
      </c>
      <c r="L25" s="50">
        <v>2305</v>
      </c>
      <c r="M25" s="49">
        <v>1.2639</v>
      </c>
      <c r="N25" s="49">
        <v>1.0831</v>
      </c>
      <c r="O25" s="48">
        <v>151.24</v>
      </c>
      <c r="P25" s="41">
        <v>1823.72</v>
      </c>
      <c r="Q25" s="41">
        <v>1822.85</v>
      </c>
      <c r="R25" s="47">
        <f t="shared" si="3"/>
        <v>2128.1506786077002</v>
      </c>
      <c r="S25" s="46">
        <v>1.2645</v>
      </c>
    </row>
    <row r="26" spans="2:19" x14ac:dyDescent="0.2">
      <c r="B26" s="45">
        <v>45377</v>
      </c>
      <c r="C26" s="44">
        <v>2295</v>
      </c>
      <c r="D26" s="43">
        <v>2305</v>
      </c>
      <c r="E26" s="42">
        <f t="shared" si="0"/>
        <v>2300</v>
      </c>
      <c r="F26" s="44">
        <v>2295</v>
      </c>
      <c r="G26" s="43">
        <v>2305</v>
      </c>
      <c r="H26" s="42">
        <f t="shared" si="1"/>
        <v>2300</v>
      </c>
      <c r="I26" s="44">
        <v>2295</v>
      </c>
      <c r="J26" s="43">
        <v>2305</v>
      </c>
      <c r="K26" s="42">
        <f t="shared" si="2"/>
        <v>2300</v>
      </c>
      <c r="L26" s="50">
        <v>2305</v>
      </c>
      <c r="M26" s="49">
        <v>1.264</v>
      </c>
      <c r="N26" s="49">
        <v>1.0851999999999999</v>
      </c>
      <c r="O26" s="48">
        <v>151.46</v>
      </c>
      <c r="P26" s="41">
        <v>1823.58</v>
      </c>
      <c r="Q26" s="41">
        <v>1822.71</v>
      </c>
      <c r="R26" s="47">
        <f t="shared" si="3"/>
        <v>2124.0324364172502</v>
      </c>
      <c r="S26" s="46">
        <v>1.2645999999999999</v>
      </c>
    </row>
    <row r="27" spans="2:19" x14ac:dyDescent="0.2">
      <c r="B27" s="45">
        <v>45378</v>
      </c>
      <c r="C27" s="44">
        <v>2295</v>
      </c>
      <c r="D27" s="43">
        <v>2305</v>
      </c>
      <c r="E27" s="42">
        <f t="shared" si="0"/>
        <v>2300</v>
      </c>
      <c r="F27" s="44">
        <v>2295</v>
      </c>
      <c r="G27" s="43">
        <v>2305</v>
      </c>
      <c r="H27" s="42">
        <f t="shared" si="1"/>
        <v>2300</v>
      </c>
      <c r="I27" s="44">
        <v>2295</v>
      </c>
      <c r="J27" s="43">
        <v>2305</v>
      </c>
      <c r="K27" s="42">
        <f t="shared" si="2"/>
        <v>2300</v>
      </c>
      <c r="L27" s="50">
        <v>2305</v>
      </c>
      <c r="M27" s="49">
        <v>1.2616000000000001</v>
      </c>
      <c r="N27" s="49">
        <v>1.0819000000000001</v>
      </c>
      <c r="O27" s="48">
        <v>151.26</v>
      </c>
      <c r="P27" s="41">
        <v>1827.05</v>
      </c>
      <c r="Q27" s="41">
        <v>1826.18</v>
      </c>
      <c r="R27" s="47">
        <f t="shared" si="3"/>
        <v>2130.5111378131064</v>
      </c>
      <c r="S27" s="46">
        <v>1.2622</v>
      </c>
    </row>
    <row r="28" spans="2:19" x14ac:dyDescent="0.2">
      <c r="B28" s="45">
        <v>45379</v>
      </c>
      <c r="C28" s="44">
        <v>2390</v>
      </c>
      <c r="D28" s="43">
        <v>2400</v>
      </c>
      <c r="E28" s="42">
        <f t="shared" si="0"/>
        <v>2395</v>
      </c>
      <c r="F28" s="44">
        <v>2390</v>
      </c>
      <c r="G28" s="43">
        <v>2400</v>
      </c>
      <c r="H28" s="42">
        <f t="shared" si="1"/>
        <v>2395</v>
      </c>
      <c r="I28" s="44">
        <v>2390</v>
      </c>
      <c r="J28" s="43">
        <v>2400</v>
      </c>
      <c r="K28" s="42">
        <f t="shared" si="2"/>
        <v>2395</v>
      </c>
      <c r="L28" s="50">
        <v>2400</v>
      </c>
      <c r="M28" s="49">
        <v>1.2642</v>
      </c>
      <c r="N28" s="49">
        <v>1.0808</v>
      </c>
      <c r="O28" s="48">
        <v>151.22</v>
      </c>
      <c r="P28" s="41">
        <v>1898.43</v>
      </c>
      <c r="Q28" s="41">
        <v>1897.53</v>
      </c>
      <c r="R28" s="47">
        <f t="shared" si="3"/>
        <v>2220.5773501110289</v>
      </c>
      <c r="S28" s="46">
        <v>1.2647999999999999</v>
      </c>
    </row>
    <row r="29" spans="2:19" x14ac:dyDescent="0.2">
      <c r="B29" s="40" t="s">
        <v>11</v>
      </c>
      <c r="C29" s="39">
        <f>ROUND(AVERAGE(C9:C28),2)</f>
        <v>2299.75</v>
      </c>
      <c r="D29" s="38">
        <f>ROUND(AVERAGE(D9:D28),2)</f>
        <v>2309.75</v>
      </c>
      <c r="E29" s="37">
        <f>ROUND(AVERAGE(C29:D29),2)</f>
        <v>2304.75</v>
      </c>
      <c r="F29" s="39">
        <f>ROUND(AVERAGE(F9:F28),2)</f>
        <v>2299.75</v>
      </c>
      <c r="G29" s="38">
        <f>ROUND(AVERAGE(G9:G28),2)</f>
        <v>2309.75</v>
      </c>
      <c r="H29" s="37">
        <f>ROUND(AVERAGE(F29:G29),2)</f>
        <v>2304.75</v>
      </c>
      <c r="I29" s="39">
        <f>ROUND(AVERAGE(I9:I28),2)</f>
        <v>2299.75</v>
      </c>
      <c r="J29" s="38">
        <f>ROUND(AVERAGE(J9:J28),2)</f>
        <v>2309.75</v>
      </c>
      <c r="K29" s="37">
        <f>ROUND(AVERAGE(I29:J29),2)</f>
        <v>2304.75</v>
      </c>
      <c r="L29" s="36">
        <f>ROUND(AVERAGE(L9:L28),2)</f>
        <v>2309.75</v>
      </c>
      <c r="M29" s="35">
        <f>ROUND(AVERAGE(M9:M28),4)</f>
        <v>1.2710999999999999</v>
      </c>
      <c r="N29" s="34">
        <f>ROUND(AVERAGE(N9:N28),4)</f>
        <v>1.0871999999999999</v>
      </c>
      <c r="O29" s="167">
        <f>ROUND(AVERAGE(O9:O28),2)</f>
        <v>149.71</v>
      </c>
      <c r="P29" s="33">
        <f>AVERAGE(P9:P28)</f>
        <v>1817.1765000000007</v>
      </c>
      <c r="Q29" s="33">
        <f>AVERAGE(Q9:Q28)</f>
        <v>1816.7784999999997</v>
      </c>
      <c r="R29" s="33">
        <f>AVERAGE(R9:R28)</f>
        <v>2124.5627381091144</v>
      </c>
      <c r="S29" s="32">
        <f>AVERAGE(S9:S28)</f>
        <v>1.2713900000000002</v>
      </c>
    </row>
    <row r="30" spans="2:19" x14ac:dyDescent="0.2">
      <c r="B30" s="31" t="s">
        <v>12</v>
      </c>
      <c r="C30" s="30">
        <f t="shared" ref="C30:S30" si="4">MAX(C9:C28)</f>
        <v>2390</v>
      </c>
      <c r="D30" s="29">
        <f t="shared" si="4"/>
        <v>2400</v>
      </c>
      <c r="E30" s="28">
        <f t="shared" si="4"/>
        <v>2395</v>
      </c>
      <c r="F30" s="30">
        <f t="shared" si="4"/>
        <v>2390</v>
      </c>
      <c r="G30" s="29">
        <f t="shared" si="4"/>
        <v>2400</v>
      </c>
      <c r="H30" s="28">
        <f t="shared" si="4"/>
        <v>2395</v>
      </c>
      <c r="I30" s="30">
        <f t="shared" si="4"/>
        <v>2390</v>
      </c>
      <c r="J30" s="29">
        <f t="shared" si="4"/>
        <v>2400</v>
      </c>
      <c r="K30" s="28">
        <f t="shared" si="4"/>
        <v>2395</v>
      </c>
      <c r="L30" s="27">
        <f t="shared" si="4"/>
        <v>2400</v>
      </c>
      <c r="M30" s="26">
        <f t="shared" si="4"/>
        <v>1.2839</v>
      </c>
      <c r="N30" s="25">
        <f t="shared" si="4"/>
        <v>1.0936999999999999</v>
      </c>
      <c r="O30" s="24">
        <f t="shared" si="4"/>
        <v>151.77000000000001</v>
      </c>
      <c r="P30" s="23">
        <f t="shared" si="4"/>
        <v>1898.43</v>
      </c>
      <c r="Q30" s="23">
        <f t="shared" si="4"/>
        <v>1897.53</v>
      </c>
      <c r="R30" s="23">
        <f t="shared" si="4"/>
        <v>2220.5773501110289</v>
      </c>
      <c r="S30" s="22">
        <f t="shared" si="4"/>
        <v>1.2839</v>
      </c>
    </row>
    <row r="31" spans="2:19" ht="13.5" thickBot="1" x14ac:dyDescent="0.25">
      <c r="B31" s="21" t="s">
        <v>13</v>
      </c>
      <c r="C31" s="20">
        <f t="shared" ref="C31:S31" si="5">MIN(C9:C28)</f>
        <v>2295</v>
      </c>
      <c r="D31" s="19">
        <f t="shared" si="5"/>
        <v>2305</v>
      </c>
      <c r="E31" s="18">
        <f t="shared" si="5"/>
        <v>2300</v>
      </c>
      <c r="F31" s="20">
        <f t="shared" si="5"/>
        <v>2295</v>
      </c>
      <c r="G31" s="19">
        <f t="shared" si="5"/>
        <v>2305</v>
      </c>
      <c r="H31" s="18">
        <f t="shared" si="5"/>
        <v>2300</v>
      </c>
      <c r="I31" s="20">
        <f t="shared" si="5"/>
        <v>2295</v>
      </c>
      <c r="J31" s="19">
        <f t="shared" si="5"/>
        <v>2305</v>
      </c>
      <c r="K31" s="18">
        <f t="shared" si="5"/>
        <v>2300</v>
      </c>
      <c r="L31" s="17">
        <f t="shared" si="5"/>
        <v>2305</v>
      </c>
      <c r="M31" s="16">
        <f t="shared" si="5"/>
        <v>1.2616000000000001</v>
      </c>
      <c r="N31" s="15">
        <f t="shared" si="5"/>
        <v>1.0808</v>
      </c>
      <c r="O31" s="14">
        <f t="shared" si="5"/>
        <v>146.82</v>
      </c>
      <c r="P31" s="13">
        <f t="shared" si="5"/>
        <v>1795.31</v>
      </c>
      <c r="Q31" s="13">
        <f t="shared" si="5"/>
        <v>1795.31</v>
      </c>
      <c r="R31" s="13">
        <f t="shared" si="5"/>
        <v>2107.5249154247053</v>
      </c>
      <c r="S31" s="12">
        <f t="shared" si="5"/>
        <v>1.2622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45352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45352</v>
      </c>
      <c r="C9" s="44">
        <v>2183</v>
      </c>
      <c r="D9" s="43">
        <v>2183.5</v>
      </c>
      <c r="E9" s="42">
        <f t="shared" ref="E9:E28" si="0">AVERAGE(C9:D9)</f>
        <v>2183.25</v>
      </c>
      <c r="F9" s="44">
        <v>2221</v>
      </c>
      <c r="G9" s="43">
        <v>2222</v>
      </c>
      <c r="H9" s="42">
        <f t="shared" ref="H9:H28" si="1">AVERAGE(F9:G9)</f>
        <v>2221.5</v>
      </c>
      <c r="I9" s="44">
        <v>2433</v>
      </c>
      <c r="J9" s="43">
        <v>2438</v>
      </c>
      <c r="K9" s="42">
        <f t="shared" ref="K9:K28" si="2">AVERAGE(I9:J9)</f>
        <v>2435.5</v>
      </c>
      <c r="L9" s="44">
        <v>2523</v>
      </c>
      <c r="M9" s="43">
        <v>2528</v>
      </c>
      <c r="N9" s="42">
        <f t="shared" ref="N9:N28" si="3">AVERAGE(L9:M9)</f>
        <v>2525.5</v>
      </c>
      <c r="O9" s="44">
        <v>2608</v>
      </c>
      <c r="P9" s="43">
        <v>2613</v>
      </c>
      <c r="Q9" s="42">
        <f t="shared" ref="Q9:Q28" si="4">AVERAGE(O9:P9)</f>
        <v>2610.5</v>
      </c>
      <c r="R9" s="50">
        <v>2183.5</v>
      </c>
      <c r="S9" s="49">
        <v>1.2629999999999999</v>
      </c>
      <c r="T9" s="51">
        <v>1.0812999999999999</v>
      </c>
      <c r="U9" s="48">
        <v>150.57</v>
      </c>
      <c r="V9" s="41">
        <v>1728.82</v>
      </c>
      <c r="W9" s="41">
        <v>1758.33</v>
      </c>
      <c r="X9" s="47">
        <f t="shared" ref="X9:X28" si="5">R9/T9</f>
        <v>2019.3285859613429</v>
      </c>
      <c r="Y9" s="46">
        <v>1.2637</v>
      </c>
    </row>
    <row r="10" spans="1:25" x14ac:dyDescent="0.2">
      <c r="B10" s="45">
        <v>45355</v>
      </c>
      <c r="C10" s="44">
        <v>2182</v>
      </c>
      <c r="D10" s="43">
        <v>2182.5</v>
      </c>
      <c r="E10" s="42">
        <f t="shared" si="0"/>
        <v>2182.25</v>
      </c>
      <c r="F10" s="44">
        <v>2225.5</v>
      </c>
      <c r="G10" s="43">
        <v>2226</v>
      </c>
      <c r="H10" s="42">
        <f t="shared" si="1"/>
        <v>2225.75</v>
      </c>
      <c r="I10" s="44">
        <v>2433</v>
      </c>
      <c r="J10" s="43">
        <v>2438</v>
      </c>
      <c r="K10" s="42">
        <f t="shared" si="2"/>
        <v>2435.5</v>
      </c>
      <c r="L10" s="44">
        <v>2525</v>
      </c>
      <c r="M10" s="43">
        <v>2530</v>
      </c>
      <c r="N10" s="42">
        <f t="shared" si="3"/>
        <v>2527.5</v>
      </c>
      <c r="O10" s="44">
        <v>2590</v>
      </c>
      <c r="P10" s="43">
        <v>2595</v>
      </c>
      <c r="Q10" s="42">
        <f t="shared" si="4"/>
        <v>2592.5</v>
      </c>
      <c r="R10" s="50">
        <v>2182.5</v>
      </c>
      <c r="S10" s="49">
        <v>1.2675000000000001</v>
      </c>
      <c r="T10" s="49">
        <v>1.0843</v>
      </c>
      <c r="U10" s="48">
        <v>150.44</v>
      </c>
      <c r="V10" s="41">
        <v>1721.89</v>
      </c>
      <c r="W10" s="41">
        <v>1756.21</v>
      </c>
      <c r="X10" s="47">
        <f t="shared" si="5"/>
        <v>2012.819330443604</v>
      </c>
      <c r="Y10" s="46">
        <v>1.2675000000000001</v>
      </c>
    </row>
    <row r="11" spans="1:25" x14ac:dyDescent="0.2">
      <c r="B11" s="45">
        <v>45356</v>
      </c>
      <c r="C11" s="44">
        <v>2191</v>
      </c>
      <c r="D11" s="43">
        <v>2191.5</v>
      </c>
      <c r="E11" s="42">
        <f t="shared" si="0"/>
        <v>2191.25</v>
      </c>
      <c r="F11" s="44">
        <v>2233</v>
      </c>
      <c r="G11" s="43">
        <v>2234</v>
      </c>
      <c r="H11" s="42">
        <f t="shared" si="1"/>
        <v>2233.5</v>
      </c>
      <c r="I11" s="44">
        <v>2443</v>
      </c>
      <c r="J11" s="43">
        <v>2448</v>
      </c>
      <c r="K11" s="42">
        <f t="shared" si="2"/>
        <v>2445.5</v>
      </c>
      <c r="L11" s="44">
        <v>2538</v>
      </c>
      <c r="M11" s="43">
        <v>2543</v>
      </c>
      <c r="N11" s="42">
        <f t="shared" si="3"/>
        <v>2540.5</v>
      </c>
      <c r="O11" s="44">
        <v>2623</v>
      </c>
      <c r="P11" s="43">
        <v>2628</v>
      </c>
      <c r="Q11" s="42">
        <f t="shared" si="4"/>
        <v>2625.5</v>
      </c>
      <c r="R11" s="50">
        <v>2191.5</v>
      </c>
      <c r="S11" s="49">
        <v>1.268</v>
      </c>
      <c r="T11" s="49">
        <v>1.0847</v>
      </c>
      <c r="U11" s="48">
        <v>150.38999999999999</v>
      </c>
      <c r="V11" s="41">
        <v>1728.31</v>
      </c>
      <c r="W11" s="41">
        <v>1761.83</v>
      </c>
      <c r="X11" s="47">
        <f t="shared" si="5"/>
        <v>2020.3742970406563</v>
      </c>
      <c r="Y11" s="46">
        <v>1.268</v>
      </c>
    </row>
    <row r="12" spans="1:25" x14ac:dyDescent="0.2">
      <c r="B12" s="45">
        <v>45357</v>
      </c>
      <c r="C12" s="44">
        <v>2187</v>
      </c>
      <c r="D12" s="43">
        <v>2187.5</v>
      </c>
      <c r="E12" s="42">
        <f t="shared" si="0"/>
        <v>2187.25</v>
      </c>
      <c r="F12" s="44">
        <v>2230.5</v>
      </c>
      <c r="G12" s="43">
        <v>2231</v>
      </c>
      <c r="H12" s="42">
        <f t="shared" si="1"/>
        <v>2230.75</v>
      </c>
      <c r="I12" s="44">
        <v>2440</v>
      </c>
      <c r="J12" s="43">
        <v>2445</v>
      </c>
      <c r="K12" s="42">
        <f t="shared" si="2"/>
        <v>2442.5</v>
      </c>
      <c r="L12" s="44">
        <v>2530</v>
      </c>
      <c r="M12" s="43">
        <v>2535</v>
      </c>
      <c r="N12" s="42">
        <f t="shared" si="3"/>
        <v>2532.5</v>
      </c>
      <c r="O12" s="44">
        <v>2613</v>
      </c>
      <c r="P12" s="43">
        <v>2618</v>
      </c>
      <c r="Q12" s="42">
        <f t="shared" si="4"/>
        <v>2615.5</v>
      </c>
      <c r="R12" s="50">
        <v>2187.5</v>
      </c>
      <c r="S12" s="49">
        <v>1.2706</v>
      </c>
      <c r="T12" s="49">
        <v>1.0869</v>
      </c>
      <c r="U12" s="48">
        <v>149.62</v>
      </c>
      <c r="V12" s="41">
        <v>1721.63</v>
      </c>
      <c r="W12" s="41">
        <v>1755.86</v>
      </c>
      <c r="X12" s="47">
        <f t="shared" si="5"/>
        <v>2012.604655442083</v>
      </c>
      <c r="Y12" s="46">
        <v>1.2706</v>
      </c>
    </row>
    <row r="13" spans="1:25" x14ac:dyDescent="0.2">
      <c r="B13" s="45">
        <v>45358</v>
      </c>
      <c r="C13" s="44">
        <v>2209.5</v>
      </c>
      <c r="D13" s="43">
        <v>2210</v>
      </c>
      <c r="E13" s="42">
        <f t="shared" si="0"/>
        <v>2209.75</v>
      </c>
      <c r="F13" s="44">
        <v>2255</v>
      </c>
      <c r="G13" s="43">
        <v>2255.5</v>
      </c>
      <c r="H13" s="42">
        <f t="shared" si="1"/>
        <v>2255.25</v>
      </c>
      <c r="I13" s="44">
        <v>2462</v>
      </c>
      <c r="J13" s="43">
        <v>2467</v>
      </c>
      <c r="K13" s="42">
        <f t="shared" si="2"/>
        <v>2464.5</v>
      </c>
      <c r="L13" s="44">
        <v>2553</v>
      </c>
      <c r="M13" s="43">
        <v>2558</v>
      </c>
      <c r="N13" s="42">
        <f t="shared" si="3"/>
        <v>2555.5</v>
      </c>
      <c r="O13" s="44">
        <v>2643</v>
      </c>
      <c r="P13" s="43">
        <v>2648</v>
      </c>
      <c r="Q13" s="42">
        <f t="shared" si="4"/>
        <v>2645.5</v>
      </c>
      <c r="R13" s="50">
        <v>2210</v>
      </c>
      <c r="S13" s="49">
        <v>1.2750999999999999</v>
      </c>
      <c r="T13" s="49">
        <v>1.0894999999999999</v>
      </c>
      <c r="U13" s="48">
        <v>147.83000000000001</v>
      </c>
      <c r="V13" s="41">
        <v>1733.2</v>
      </c>
      <c r="W13" s="41">
        <v>1768.88</v>
      </c>
      <c r="X13" s="47">
        <f t="shared" si="5"/>
        <v>2028.4534189995413</v>
      </c>
      <c r="Y13" s="46">
        <v>1.2750999999999999</v>
      </c>
    </row>
    <row r="14" spans="1:25" x14ac:dyDescent="0.2">
      <c r="B14" s="45">
        <v>45359</v>
      </c>
      <c r="C14" s="44">
        <v>2208.5</v>
      </c>
      <c r="D14" s="43">
        <v>2209</v>
      </c>
      <c r="E14" s="42">
        <f t="shared" si="0"/>
        <v>2208.75</v>
      </c>
      <c r="F14" s="44">
        <v>2256</v>
      </c>
      <c r="G14" s="43">
        <v>2257</v>
      </c>
      <c r="H14" s="42">
        <f t="shared" si="1"/>
        <v>2256.5</v>
      </c>
      <c r="I14" s="44">
        <v>2463</v>
      </c>
      <c r="J14" s="43">
        <v>2468</v>
      </c>
      <c r="K14" s="42">
        <f t="shared" si="2"/>
        <v>2465.5</v>
      </c>
      <c r="L14" s="44">
        <v>2555</v>
      </c>
      <c r="M14" s="43">
        <v>2560</v>
      </c>
      <c r="N14" s="42">
        <f t="shared" si="3"/>
        <v>2557.5</v>
      </c>
      <c r="O14" s="44">
        <v>2637</v>
      </c>
      <c r="P14" s="43">
        <v>2642</v>
      </c>
      <c r="Q14" s="42">
        <f t="shared" si="4"/>
        <v>2639.5</v>
      </c>
      <c r="R14" s="50">
        <v>2209</v>
      </c>
      <c r="S14" s="49">
        <v>1.2839</v>
      </c>
      <c r="T14" s="49">
        <v>1.0931999999999999</v>
      </c>
      <c r="U14" s="48">
        <v>147.22</v>
      </c>
      <c r="V14" s="41">
        <v>1720.54</v>
      </c>
      <c r="W14" s="41">
        <v>1757.93</v>
      </c>
      <c r="X14" s="47">
        <f t="shared" si="5"/>
        <v>2020.6732528357118</v>
      </c>
      <c r="Y14" s="46">
        <v>1.2839</v>
      </c>
    </row>
    <row r="15" spans="1:25" x14ac:dyDescent="0.2">
      <c r="B15" s="45">
        <v>45362</v>
      </c>
      <c r="C15" s="44">
        <v>2201.5</v>
      </c>
      <c r="D15" s="43">
        <v>2202</v>
      </c>
      <c r="E15" s="42">
        <f t="shared" si="0"/>
        <v>2201.75</v>
      </c>
      <c r="F15" s="44">
        <v>2242</v>
      </c>
      <c r="G15" s="43">
        <v>2243</v>
      </c>
      <c r="H15" s="42">
        <f t="shared" si="1"/>
        <v>2242.5</v>
      </c>
      <c r="I15" s="44">
        <v>2448</v>
      </c>
      <c r="J15" s="43">
        <v>2453</v>
      </c>
      <c r="K15" s="42">
        <f t="shared" si="2"/>
        <v>2450.5</v>
      </c>
      <c r="L15" s="44">
        <v>2540</v>
      </c>
      <c r="M15" s="43">
        <v>2545</v>
      </c>
      <c r="N15" s="42">
        <f t="shared" si="3"/>
        <v>2542.5</v>
      </c>
      <c r="O15" s="44">
        <v>2620</v>
      </c>
      <c r="P15" s="43">
        <v>2625</v>
      </c>
      <c r="Q15" s="42">
        <f t="shared" si="4"/>
        <v>2622.5</v>
      </c>
      <c r="R15" s="50">
        <v>2202</v>
      </c>
      <c r="S15" s="49">
        <v>1.2825</v>
      </c>
      <c r="T15" s="49">
        <v>1.093</v>
      </c>
      <c r="U15" s="48">
        <v>146.82</v>
      </c>
      <c r="V15" s="41">
        <v>1716.96</v>
      </c>
      <c r="W15" s="41">
        <v>1748.93</v>
      </c>
      <c r="X15" s="47">
        <f t="shared" si="5"/>
        <v>2014.6386093321134</v>
      </c>
      <c r="Y15" s="46">
        <v>1.2825</v>
      </c>
    </row>
    <row r="16" spans="1:25" x14ac:dyDescent="0.2">
      <c r="B16" s="45">
        <v>45363</v>
      </c>
      <c r="C16" s="44">
        <v>2213</v>
      </c>
      <c r="D16" s="43">
        <v>2213.5</v>
      </c>
      <c r="E16" s="42">
        <f t="shared" si="0"/>
        <v>2213.25</v>
      </c>
      <c r="F16" s="44">
        <v>2262</v>
      </c>
      <c r="G16" s="43">
        <v>2263</v>
      </c>
      <c r="H16" s="42">
        <f t="shared" si="1"/>
        <v>2262.5</v>
      </c>
      <c r="I16" s="44">
        <v>2468</v>
      </c>
      <c r="J16" s="43">
        <v>2473</v>
      </c>
      <c r="K16" s="42">
        <f t="shared" si="2"/>
        <v>2470.5</v>
      </c>
      <c r="L16" s="44">
        <v>2553</v>
      </c>
      <c r="M16" s="43">
        <v>2558</v>
      </c>
      <c r="N16" s="42">
        <f t="shared" si="3"/>
        <v>2555.5</v>
      </c>
      <c r="O16" s="44">
        <v>2623</v>
      </c>
      <c r="P16" s="43">
        <v>2628</v>
      </c>
      <c r="Q16" s="42">
        <f t="shared" si="4"/>
        <v>2625.5</v>
      </c>
      <c r="R16" s="50">
        <v>2213.5</v>
      </c>
      <c r="S16" s="49">
        <v>1.2770999999999999</v>
      </c>
      <c r="T16" s="49">
        <v>1.0920000000000001</v>
      </c>
      <c r="U16" s="48">
        <v>147.65</v>
      </c>
      <c r="V16" s="41">
        <v>1733.22</v>
      </c>
      <c r="W16" s="41">
        <v>1771.98</v>
      </c>
      <c r="X16" s="47">
        <f t="shared" si="5"/>
        <v>2027.0146520146518</v>
      </c>
      <c r="Y16" s="46">
        <v>1.2770999999999999</v>
      </c>
    </row>
    <row r="17" spans="2:25" x14ac:dyDescent="0.2">
      <c r="B17" s="45">
        <v>45364</v>
      </c>
      <c r="C17" s="44">
        <v>2223</v>
      </c>
      <c r="D17" s="43">
        <v>2224</v>
      </c>
      <c r="E17" s="42">
        <f t="shared" si="0"/>
        <v>2223.5</v>
      </c>
      <c r="F17" s="44">
        <v>2269</v>
      </c>
      <c r="G17" s="43">
        <v>2270</v>
      </c>
      <c r="H17" s="42">
        <f t="shared" si="1"/>
        <v>2269.5</v>
      </c>
      <c r="I17" s="44">
        <v>2480</v>
      </c>
      <c r="J17" s="43">
        <v>2485</v>
      </c>
      <c r="K17" s="42">
        <f t="shared" si="2"/>
        <v>2482.5</v>
      </c>
      <c r="L17" s="44">
        <v>2573</v>
      </c>
      <c r="M17" s="43">
        <v>2578</v>
      </c>
      <c r="N17" s="42">
        <f t="shared" si="3"/>
        <v>2575.5</v>
      </c>
      <c r="O17" s="44">
        <v>2653</v>
      </c>
      <c r="P17" s="43">
        <v>2658</v>
      </c>
      <c r="Q17" s="42">
        <f t="shared" si="4"/>
        <v>2655.5</v>
      </c>
      <c r="R17" s="50">
        <v>2224</v>
      </c>
      <c r="S17" s="49">
        <v>1.278</v>
      </c>
      <c r="T17" s="49">
        <v>1.0936999999999999</v>
      </c>
      <c r="U17" s="48">
        <v>147.94</v>
      </c>
      <c r="V17" s="41">
        <v>1740.22</v>
      </c>
      <c r="W17" s="41">
        <v>1776.21</v>
      </c>
      <c r="X17" s="47">
        <f t="shared" si="5"/>
        <v>2033.4643869434033</v>
      </c>
      <c r="Y17" s="46">
        <v>1.278</v>
      </c>
    </row>
    <row r="18" spans="2:25" x14ac:dyDescent="0.2">
      <c r="B18" s="45">
        <v>45365</v>
      </c>
      <c r="C18" s="44">
        <v>2204</v>
      </c>
      <c r="D18" s="43">
        <v>2205</v>
      </c>
      <c r="E18" s="42">
        <f t="shared" si="0"/>
        <v>2204.5</v>
      </c>
      <c r="F18" s="44">
        <v>2254.5</v>
      </c>
      <c r="G18" s="43">
        <v>2255</v>
      </c>
      <c r="H18" s="42">
        <f t="shared" si="1"/>
        <v>2254.75</v>
      </c>
      <c r="I18" s="44">
        <v>2463</v>
      </c>
      <c r="J18" s="43">
        <v>2468</v>
      </c>
      <c r="K18" s="42">
        <f t="shared" si="2"/>
        <v>2465.5</v>
      </c>
      <c r="L18" s="44">
        <v>2552</v>
      </c>
      <c r="M18" s="43">
        <v>2557</v>
      </c>
      <c r="N18" s="42">
        <f t="shared" si="3"/>
        <v>2554.5</v>
      </c>
      <c r="O18" s="44">
        <v>2642</v>
      </c>
      <c r="P18" s="43">
        <v>2647</v>
      </c>
      <c r="Q18" s="42">
        <f t="shared" si="4"/>
        <v>2644.5</v>
      </c>
      <c r="R18" s="50">
        <v>2205</v>
      </c>
      <c r="S18" s="49">
        <v>1.2795000000000001</v>
      </c>
      <c r="T18" s="49">
        <v>1.093</v>
      </c>
      <c r="U18" s="48">
        <v>147.85</v>
      </c>
      <c r="V18" s="41">
        <v>1723.33</v>
      </c>
      <c r="W18" s="41">
        <v>1762.41</v>
      </c>
      <c r="X18" s="47">
        <f t="shared" si="5"/>
        <v>2017.3833485818848</v>
      </c>
      <c r="Y18" s="46">
        <v>1.2795000000000001</v>
      </c>
    </row>
    <row r="19" spans="2:25" x14ac:dyDescent="0.2">
      <c r="B19" s="45">
        <v>45366</v>
      </c>
      <c r="C19" s="44">
        <v>2218</v>
      </c>
      <c r="D19" s="43">
        <v>2218.5</v>
      </c>
      <c r="E19" s="42">
        <f t="shared" si="0"/>
        <v>2218.25</v>
      </c>
      <c r="F19" s="44">
        <v>2270.5</v>
      </c>
      <c r="G19" s="43">
        <v>2271.5</v>
      </c>
      <c r="H19" s="42">
        <f t="shared" si="1"/>
        <v>2271</v>
      </c>
      <c r="I19" s="44">
        <v>2480</v>
      </c>
      <c r="J19" s="43">
        <v>2485</v>
      </c>
      <c r="K19" s="42">
        <f t="shared" si="2"/>
        <v>2482.5</v>
      </c>
      <c r="L19" s="44">
        <v>2570</v>
      </c>
      <c r="M19" s="43">
        <v>2575</v>
      </c>
      <c r="N19" s="42">
        <f t="shared" si="3"/>
        <v>2572.5</v>
      </c>
      <c r="O19" s="44">
        <v>2652</v>
      </c>
      <c r="P19" s="43">
        <v>2657</v>
      </c>
      <c r="Q19" s="42">
        <f t="shared" si="4"/>
        <v>2654.5</v>
      </c>
      <c r="R19" s="50">
        <v>2218.5</v>
      </c>
      <c r="S19" s="49">
        <v>1.2747999999999999</v>
      </c>
      <c r="T19" s="49">
        <v>1.0887</v>
      </c>
      <c r="U19" s="48">
        <v>148.80000000000001</v>
      </c>
      <c r="V19" s="41">
        <v>1740.27</v>
      </c>
      <c r="W19" s="41">
        <v>1781.85</v>
      </c>
      <c r="X19" s="47">
        <f t="shared" si="5"/>
        <v>2037.751446679526</v>
      </c>
      <c r="Y19" s="46">
        <v>1.2747999999999999</v>
      </c>
    </row>
    <row r="20" spans="2:25" x14ac:dyDescent="0.2">
      <c r="B20" s="45">
        <v>45369</v>
      </c>
      <c r="C20" s="44">
        <v>2224</v>
      </c>
      <c r="D20" s="43">
        <v>2224.5</v>
      </c>
      <c r="E20" s="42">
        <f t="shared" si="0"/>
        <v>2224.25</v>
      </c>
      <c r="F20" s="44">
        <v>2272</v>
      </c>
      <c r="G20" s="43">
        <v>2272.5</v>
      </c>
      <c r="H20" s="42">
        <f t="shared" si="1"/>
        <v>2272.25</v>
      </c>
      <c r="I20" s="44">
        <v>2477</v>
      </c>
      <c r="J20" s="43">
        <v>2482</v>
      </c>
      <c r="K20" s="42">
        <f t="shared" si="2"/>
        <v>2479.5</v>
      </c>
      <c r="L20" s="44">
        <v>2568</v>
      </c>
      <c r="M20" s="43">
        <v>2573</v>
      </c>
      <c r="N20" s="42">
        <f t="shared" si="3"/>
        <v>2570.5</v>
      </c>
      <c r="O20" s="44">
        <v>2650</v>
      </c>
      <c r="P20" s="43">
        <v>2655</v>
      </c>
      <c r="Q20" s="42">
        <f t="shared" si="4"/>
        <v>2652.5</v>
      </c>
      <c r="R20" s="50">
        <v>2224.5</v>
      </c>
      <c r="S20" s="49">
        <v>1.2736000000000001</v>
      </c>
      <c r="T20" s="49">
        <v>1.0891999999999999</v>
      </c>
      <c r="U20" s="48">
        <v>149.16</v>
      </c>
      <c r="V20" s="41">
        <v>1746.62</v>
      </c>
      <c r="W20" s="41">
        <v>1784.31</v>
      </c>
      <c r="X20" s="47">
        <f t="shared" si="5"/>
        <v>2042.324641939038</v>
      </c>
      <c r="Y20" s="46">
        <v>1.2736000000000001</v>
      </c>
    </row>
    <row r="21" spans="2:25" x14ac:dyDescent="0.2">
      <c r="B21" s="45">
        <v>45370</v>
      </c>
      <c r="C21" s="44">
        <v>2202</v>
      </c>
      <c r="D21" s="43">
        <v>2202.5</v>
      </c>
      <c r="E21" s="42">
        <f t="shared" si="0"/>
        <v>2202.25</v>
      </c>
      <c r="F21" s="44">
        <v>2254</v>
      </c>
      <c r="G21" s="43">
        <v>2255</v>
      </c>
      <c r="H21" s="42">
        <f t="shared" si="1"/>
        <v>2254.5</v>
      </c>
      <c r="I21" s="44">
        <v>2467</v>
      </c>
      <c r="J21" s="43">
        <v>2472</v>
      </c>
      <c r="K21" s="42">
        <f t="shared" si="2"/>
        <v>2469.5</v>
      </c>
      <c r="L21" s="44">
        <v>2560</v>
      </c>
      <c r="M21" s="43">
        <v>2565</v>
      </c>
      <c r="N21" s="42">
        <f t="shared" si="3"/>
        <v>2562.5</v>
      </c>
      <c r="O21" s="44">
        <v>2640</v>
      </c>
      <c r="P21" s="43">
        <v>2645</v>
      </c>
      <c r="Q21" s="42">
        <f t="shared" si="4"/>
        <v>2642.5</v>
      </c>
      <c r="R21" s="50">
        <v>2202.5</v>
      </c>
      <c r="S21" s="49">
        <v>1.27</v>
      </c>
      <c r="T21" s="49">
        <v>1.0851999999999999</v>
      </c>
      <c r="U21" s="48">
        <v>150.5</v>
      </c>
      <c r="V21" s="41">
        <v>1734.25</v>
      </c>
      <c r="W21" s="41">
        <v>1774.75</v>
      </c>
      <c r="X21" s="47">
        <f t="shared" si="5"/>
        <v>2029.5798009583489</v>
      </c>
      <c r="Y21" s="46">
        <v>1.2706</v>
      </c>
    </row>
    <row r="22" spans="2:25" x14ac:dyDescent="0.2">
      <c r="B22" s="45">
        <v>45371</v>
      </c>
      <c r="C22" s="44">
        <v>2231</v>
      </c>
      <c r="D22" s="43">
        <v>2231.5</v>
      </c>
      <c r="E22" s="42">
        <f t="shared" si="0"/>
        <v>2231.25</v>
      </c>
      <c r="F22" s="44">
        <v>2282.5</v>
      </c>
      <c r="G22" s="43">
        <v>2283</v>
      </c>
      <c r="H22" s="42">
        <f t="shared" si="1"/>
        <v>2282.75</v>
      </c>
      <c r="I22" s="44">
        <v>2495</v>
      </c>
      <c r="J22" s="43">
        <v>2500</v>
      </c>
      <c r="K22" s="42">
        <f t="shared" si="2"/>
        <v>2497.5</v>
      </c>
      <c r="L22" s="44">
        <v>2593</v>
      </c>
      <c r="M22" s="43">
        <v>2598</v>
      </c>
      <c r="N22" s="42">
        <f t="shared" si="3"/>
        <v>2595.5</v>
      </c>
      <c r="O22" s="44">
        <v>2673</v>
      </c>
      <c r="P22" s="43">
        <v>2678</v>
      </c>
      <c r="Q22" s="42">
        <f t="shared" si="4"/>
        <v>2675.5</v>
      </c>
      <c r="R22" s="50">
        <v>2231.5</v>
      </c>
      <c r="S22" s="49">
        <v>1.2694000000000001</v>
      </c>
      <c r="T22" s="49">
        <v>1.0843</v>
      </c>
      <c r="U22" s="48">
        <v>151.77000000000001</v>
      </c>
      <c r="V22" s="41">
        <v>1757.92</v>
      </c>
      <c r="W22" s="41">
        <v>1797.64</v>
      </c>
      <c r="X22" s="47">
        <f t="shared" si="5"/>
        <v>2058.0097758922807</v>
      </c>
      <c r="Y22" s="46">
        <v>1.27</v>
      </c>
    </row>
    <row r="23" spans="2:25" x14ac:dyDescent="0.2">
      <c r="B23" s="45">
        <v>45372</v>
      </c>
      <c r="C23" s="44">
        <v>2263</v>
      </c>
      <c r="D23" s="43">
        <v>2264</v>
      </c>
      <c r="E23" s="42">
        <f t="shared" si="0"/>
        <v>2263.5</v>
      </c>
      <c r="F23" s="44">
        <v>2311.5</v>
      </c>
      <c r="G23" s="43">
        <v>2312</v>
      </c>
      <c r="H23" s="42">
        <f t="shared" si="1"/>
        <v>2311.75</v>
      </c>
      <c r="I23" s="44">
        <v>2518</v>
      </c>
      <c r="J23" s="43">
        <v>2523</v>
      </c>
      <c r="K23" s="42">
        <f t="shared" si="2"/>
        <v>2520.5</v>
      </c>
      <c r="L23" s="44">
        <v>2610</v>
      </c>
      <c r="M23" s="43">
        <v>2615</v>
      </c>
      <c r="N23" s="42">
        <f t="shared" si="3"/>
        <v>2612.5</v>
      </c>
      <c r="O23" s="44">
        <v>2685</v>
      </c>
      <c r="P23" s="43">
        <v>2690</v>
      </c>
      <c r="Q23" s="42">
        <f t="shared" si="4"/>
        <v>2687.5</v>
      </c>
      <c r="R23" s="50">
        <v>2264</v>
      </c>
      <c r="S23" s="49">
        <v>1.2736000000000001</v>
      </c>
      <c r="T23" s="49">
        <v>1.0911999999999999</v>
      </c>
      <c r="U23" s="48">
        <v>151.16999999999999</v>
      </c>
      <c r="V23" s="41">
        <v>1777.64</v>
      </c>
      <c r="W23" s="41">
        <v>1814.47</v>
      </c>
      <c r="X23" s="47">
        <f t="shared" si="5"/>
        <v>2074.7800586510266</v>
      </c>
      <c r="Y23" s="46">
        <v>1.2742</v>
      </c>
    </row>
    <row r="24" spans="2:25" x14ac:dyDescent="0.2">
      <c r="B24" s="45">
        <v>45373</v>
      </c>
      <c r="C24" s="44">
        <v>2246</v>
      </c>
      <c r="D24" s="43">
        <v>2246.5</v>
      </c>
      <c r="E24" s="42">
        <f t="shared" si="0"/>
        <v>2246.25</v>
      </c>
      <c r="F24" s="44">
        <v>2294.5</v>
      </c>
      <c r="G24" s="43">
        <v>2295</v>
      </c>
      <c r="H24" s="42">
        <f t="shared" si="1"/>
        <v>2294.75</v>
      </c>
      <c r="I24" s="44">
        <v>2500</v>
      </c>
      <c r="J24" s="43">
        <v>2505</v>
      </c>
      <c r="K24" s="42">
        <f t="shared" si="2"/>
        <v>2502.5</v>
      </c>
      <c r="L24" s="44">
        <v>2590</v>
      </c>
      <c r="M24" s="43">
        <v>2595</v>
      </c>
      <c r="N24" s="42">
        <f t="shared" si="3"/>
        <v>2592.5</v>
      </c>
      <c r="O24" s="44">
        <v>2663</v>
      </c>
      <c r="P24" s="43">
        <v>2668</v>
      </c>
      <c r="Q24" s="42">
        <f t="shared" si="4"/>
        <v>2665.5</v>
      </c>
      <c r="R24" s="50">
        <v>2246.5</v>
      </c>
      <c r="S24" s="49">
        <v>1.262</v>
      </c>
      <c r="T24" s="49">
        <v>1.0827</v>
      </c>
      <c r="U24" s="48">
        <v>151.22</v>
      </c>
      <c r="V24" s="41">
        <v>1780.11</v>
      </c>
      <c r="W24" s="41">
        <v>1817.68</v>
      </c>
      <c r="X24" s="47">
        <f t="shared" si="5"/>
        <v>2074.9053292694189</v>
      </c>
      <c r="Y24" s="46">
        <v>1.2625999999999999</v>
      </c>
    </row>
    <row r="25" spans="2:25" x14ac:dyDescent="0.2">
      <c r="B25" s="45">
        <v>45376</v>
      </c>
      <c r="C25" s="44">
        <v>2267</v>
      </c>
      <c r="D25" s="43">
        <v>2267.5</v>
      </c>
      <c r="E25" s="42">
        <f t="shared" si="0"/>
        <v>2267.25</v>
      </c>
      <c r="F25" s="44">
        <v>2318.5</v>
      </c>
      <c r="G25" s="43">
        <v>2319</v>
      </c>
      <c r="H25" s="42">
        <f t="shared" si="1"/>
        <v>2318.75</v>
      </c>
      <c r="I25" s="44">
        <v>2523</v>
      </c>
      <c r="J25" s="43">
        <v>2528</v>
      </c>
      <c r="K25" s="42">
        <f t="shared" si="2"/>
        <v>2525.5</v>
      </c>
      <c r="L25" s="44">
        <v>2613</v>
      </c>
      <c r="M25" s="43">
        <v>2618</v>
      </c>
      <c r="N25" s="42">
        <f t="shared" si="3"/>
        <v>2615.5</v>
      </c>
      <c r="O25" s="44">
        <v>2688</v>
      </c>
      <c r="P25" s="43">
        <v>2693</v>
      </c>
      <c r="Q25" s="42">
        <f t="shared" si="4"/>
        <v>2690.5</v>
      </c>
      <c r="R25" s="50">
        <v>2267.5</v>
      </c>
      <c r="S25" s="49">
        <v>1.2639</v>
      </c>
      <c r="T25" s="49">
        <v>1.0831</v>
      </c>
      <c r="U25" s="48">
        <v>151.24</v>
      </c>
      <c r="V25" s="41">
        <v>1794.05</v>
      </c>
      <c r="W25" s="41">
        <v>1833.93</v>
      </c>
      <c r="X25" s="47">
        <f t="shared" si="5"/>
        <v>2093.5278367648416</v>
      </c>
      <c r="Y25" s="46">
        <v>1.2645</v>
      </c>
    </row>
    <row r="26" spans="2:25" x14ac:dyDescent="0.2">
      <c r="B26" s="45">
        <v>45377</v>
      </c>
      <c r="C26" s="44">
        <v>2275</v>
      </c>
      <c r="D26" s="43">
        <v>2275.5</v>
      </c>
      <c r="E26" s="42">
        <f t="shared" si="0"/>
        <v>2275.25</v>
      </c>
      <c r="F26" s="44">
        <v>2324</v>
      </c>
      <c r="G26" s="43">
        <v>2324.5</v>
      </c>
      <c r="H26" s="42">
        <f t="shared" si="1"/>
        <v>2324.25</v>
      </c>
      <c r="I26" s="44">
        <v>2523</v>
      </c>
      <c r="J26" s="43">
        <v>2528</v>
      </c>
      <c r="K26" s="42">
        <f t="shared" si="2"/>
        <v>2525.5</v>
      </c>
      <c r="L26" s="44">
        <v>2613</v>
      </c>
      <c r="M26" s="43">
        <v>2618</v>
      </c>
      <c r="N26" s="42">
        <f t="shared" si="3"/>
        <v>2615.5</v>
      </c>
      <c r="O26" s="44">
        <v>2688</v>
      </c>
      <c r="P26" s="43">
        <v>2693</v>
      </c>
      <c r="Q26" s="42">
        <f t="shared" si="4"/>
        <v>2690.5</v>
      </c>
      <c r="R26" s="50">
        <v>2275.5</v>
      </c>
      <c r="S26" s="49">
        <v>1.264</v>
      </c>
      <c r="T26" s="49">
        <v>1.0851999999999999</v>
      </c>
      <c r="U26" s="48">
        <v>151.46</v>
      </c>
      <c r="V26" s="41">
        <v>1800.24</v>
      </c>
      <c r="W26" s="41">
        <v>1838.13</v>
      </c>
      <c r="X26" s="47">
        <f t="shared" si="5"/>
        <v>2096.8485071876153</v>
      </c>
      <c r="Y26" s="46">
        <v>1.2645999999999999</v>
      </c>
    </row>
    <row r="27" spans="2:25" x14ac:dyDescent="0.2">
      <c r="B27" s="45">
        <v>45378</v>
      </c>
      <c r="C27" s="44">
        <v>2237.5</v>
      </c>
      <c r="D27" s="43">
        <v>2238</v>
      </c>
      <c r="E27" s="42">
        <f t="shared" si="0"/>
        <v>2237.75</v>
      </c>
      <c r="F27" s="44">
        <v>2286</v>
      </c>
      <c r="G27" s="43">
        <v>2287</v>
      </c>
      <c r="H27" s="42">
        <f t="shared" si="1"/>
        <v>2286.5</v>
      </c>
      <c r="I27" s="44">
        <v>2492</v>
      </c>
      <c r="J27" s="43">
        <v>2497</v>
      </c>
      <c r="K27" s="42">
        <f t="shared" si="2"/>
        <v>2494.5</v>
      </c>
      <c r="L27" s="44">
        <v>2583</v>
      </c>
      <c r="M27" s="43">
        <v>2588</v>
      </c>
      <c r="N27" s="42">
        <f t="shared" si="3"/>
        <v>2585.5</v>
      </c>
      <c r="O27" s="44">
        <v>2653</v>
      </c>
      <c r="P27" s="43">
        <v>2658</v>
      </c>
      <c r="Q27" s="42">
        <f t="shared" si="4"/>
        <v>2655.5</v>
      </c>
      <c r="R27" s="50">
        <v>2238</v>
      </c>
      <c r="S27" s="49">
        <v>1.2616000000000001</v>
      </c>
      <c r="T27" s="49">
        <v>1.0819000000000001</v>
      </c>
      <c r="U27" s="48">
        <v>151.26</v>
      </c>
      <c r="V27" s="41">
        <v>1773.94</v>
      </c>
      <c r="W27" s="41">
        <v>1811.92</v>
      </c>
      <c r="X27" s="47">
        <f t="shared" si="5"/>
        <v>2068.5830483408818</v>
      </c>
      <c r="Y27" s="46">
        <v>1.2622</v>
      </c>
    </row>
    <row r="28" spans="2:25" x14ac:dyDescent="0.2">
      <c r="B28" s="45">
        <v>45379</v>
      </c>
      <c r="C28" s="44">
        <v>2269.5</v>
      </c>
      <c r="D28" s="43">
        <v>2270</v>
      </c>
      <c r="E28" s="42">
        <f t="shared" si="0"/>
        <v>2269.75</v>
      </c>
      <c r="F28" s="44">
        <v>2310</v>
      </c>
      <c r="G28" s="43">
        <v>2311</v>
      </c>
      <c r="H28" s="42">
        <f t="shared" si="1"/>
        <v>2310.5</v>
      </c>
      <c r="I28" s="44">
        <v>2520</v>
      </c>
      <c r="J28" s="43">
        <v>2525</v>
      </c>
      <c r="K28" s="42">
        <f t="shared" si="2"/>
        <v>2522.5</v>
      </c>
      <c r="L28" s="44">
        <v>2617</v>
      </c>
      <c r="M28" s="43">
        <v>2622</v>
      </c>
      <c r="N28" s="42">
        <f t="shared" si="3"/>
        <v>2619.5</v>
      </c>
      <c r="O28" s="44">
        <v>2692</v>
      </c>
      <c r="P28" s="43">
        <v>2697</v>
      </c>
      <c r="Q28" s="42">
        <f t="shared" si="4"/>
        <v>2694.5</v>
      </c>
      <c r="R28" s="50">
        <v>2270</v>
      </c>
      <c r="S28" s="49">
        <v>1.2642</v>
      </c>
      <c r="T28" s="49">
        <v>1.0808</v>
      </c>
      <c r="U28" s="48">
        <v>151.22</v>
      </c>
      <c r="V28" s="41">
        <v>1795.6</v>
      </c>
      <c r="W28" s="41">
        <v>1827.17</v>
      </c>
      <c r="X28" s="47">
        <f t="shared" si="5"/>
        <v>2100.2960769800147</v>
      </c>
      <c r="Y28" s="46">
        <v>1.2647999999999999</v>
      </c>
    </row>
    <row r="29" spans="2:25" x14ac:dyDescent="0.2">
      <c r="B29" s="40" t="s">
        <v>11</v>
      </c>
      <c r="C29" s="39">
        <f>ROUND(AVERAGE(C9:C28),2)</f>
        <v>2221.7800000000002</v>
      </c>
      <c r="D29" s="38">
        <f>ROUND(AVERAGE(D9:D28),2)</f>
        <v>2222.35</v>
      </c>
      <c r="E29" s="37">
        <f>ROUND(AVERAGE(C29:D29),2)</f>
        <v>2222.0700000000002</v>
      </c>
      <c r="F29" s="39">
        <f>ROUND(AVERAGE(F9:F28),2)</f>
        <v>2268.6</v>
      </c>
      <c r="G29" s="38">
        <f>ROUND(AVERAGE(G9:G28),2)</f>
        <v>2269.35</v>
      </c>
      <c r="H29" s="37">
        <f>ROUND(AVERAGE(F29:G29),2)</f>
        <v>2268.98</v>
      </c>
      <c r="I29" s="39">
        <f>ROUND(AVERAGE(I9:I28),2)</f>
        <v>2476.4</v>
      </c>
      <c r="J29" s="38">
        <f>ROUND(AVERAGE(J9:J28),2)</f>
        <v>2481.4</v>
      </c>
      <c r="K29" s="37">
        <f>ROUND(AVERAGE(I29:J29),2)</f>
        <v>2478.9</v>
      </c>
      <c r="L29" s="39">
        <f>ROUND(AVERAGE(L9:L28),2)</f>
        <v>2567.9499999999998</v>
      </c>
      <c r="M29" s="38">
        <f>ROUND(AVERAGE(M9:M28),2)</f>
        <v>2572.9499999999998</v>
      </c>
      <c r="N29" s="37">
        <f>ROUND(AVERAGE(L29:M29),2)</f>
        <v>2570.4499999999998</v>
      </c>
      <c r="O29" s="39">
        <f>ROUND(AVERAGE(O9:O28),2)</f>
        <v>2646.8</v>
      </c>
      <c r="P29" s="38">
        <f>ROUND(AVERAGE(P9:P28),2)</f>
        <v>2651.8</v>
      </c>
      <c r="Q29" s="37">
        <f>ROUND(AVERAGE(O29:P29),2)</f>
        <v>2649.3</v>
      </c>
      <c r="R29" s="36">
        <f>ROUND(AVERAGE(R9:R28),2)</f>
        <v>2222.35</v>
      </c>
      <c r="S29" s="35">
        <f>ROUND(AVERAGE(S9:S28),4)</f>
        <v>1.2710999999999999</v>
      </c>
      <c r="T29" s="34">
        <f>ROUND(AVERAGE(T9:T28),4)</f>
        <v>1.0871999999999999</v>
      </c>
      <c r="U29" s="167">
        <f>ROUND(AVERAGE(U9:U28),2)</f>
        <v>149.71</v>
      </c>
      <c r="V29" s="33">
        <f>AVERAGE(V9:V28)</f>
        <v>1748.4379999999996</v>
      </c>
      <c r="W29" s="33">
        <f>AVERAGE(W9:W28)</f>
        <v>1785.021</v>
      </c>
      <c r="X29" s="33">
        <f>AVERAGE(X9:X28)</f>
        <v>2044.168053012899</v>
      </c>
      <c r="Y29" s="32">
        <f>AVERAGE(Y9:Y28)</f>
        <v>1.2713900000000002</v>
      </c>
    </row>
    <row r="30" spans="2:25" x14ac:dyDescent="0.2">
      <c r="B30" s="31" t="s">
        <v>12</v>
      </c>
      <c r="C30" s="30">
        <f t="shared" ref="C30:Y30" si="6">MAX(C9:C28)</f>
        <v>2275</v>
      </c>
      <c r="D30" s="29">
        <f t="shared" si="6"/>
        <v>2275.5</v>
      </c>
      <c r="E30" s="28">
        <f t="shared" si="6"/>
        <v>2275.25</v>
      </c>
      <c r="F30" s="30">
        <f t="shared" si="6"/>
        <v>2324</v>
      </c>
      <c r="G30" s="29">
        <f t="shared" si="6"/>
        <v>2324.5</v>
      </c>
      <c r="H30" s="28">
        <f t="shared" si="6"/>
        <v>2324.25</v>
      </c>
      <c r="I30" s="30">
        <f t="shared" si="6"/>
        <v>2523</v>
      </c>
      <c r="J30" s="29">
        <f t="shared" si="6"/>
        <v>2528</v>
      </c>
      <c r="K30" s="28">
        <f t="shared" si="6"/>
        <v>2525.5</v>
      </c>
      <c r="L30" s="30">
        <f t="shared" si="6"/>
        <v>2617</v>
      </c>
      <c r="M30" s="29">
        <f t="shared" si="6"/>
        <v>2622</v>
      </c>
      <c r="N30" s="28">
        <f t="shared" si="6"/>
        <v>2619.5</v>
      </c>
      <c r="O30" s="30">
        <f t="shared" si="6"/>
        <v>2692</v>
      </c>
      <c r="P30" s="29">
        <f t="shared" si="6"/>
        <v>2697</v>
      </c>
      <c r="Q30" s="28">
        <f t="shared" si="6"/>
        <v>2694.5</v>
      </c>
      <c r="R30" s="27">
        <f t="shared" si="6"/>
        <v>2275.5</v>
      </c>
      <c r="S30" s="26">
        <f t="shared" si="6"/>
        <v>1.2839</v>
      </c>
      <c r="T30" s="25">
        <f t="shared" si="6"/>
        <v>1.0936999999999999</v>
      </c>
      <c r="U30" s="24">
        <f t="shared" si="6"/>
        <v>151.77000000000001</v>
      </c>
      <c r="V30" s="23">
        <f t="shared" si="6"/>
        <v>1800.24</v>
      </c>
      <c r="W30" s="23">
        <f t="shared" si="6"/>
        <v>1838.13</v>
      </c>
      <c r="X30" s="23">
        <f t="shared" si="6"/>
        <v>2100.2960769800147</v>
      </c>
      <c r="Y30" s="22">
        <f t="shared" si="6"/>
        <v>1.2839</v>
      </c>
    </row>
    <row r="31" spans="2:25" ht="13.5" thickBot="1" x14ac:dyDescent="0.25">
      <c r="B31" s="21" t="s">
        <v>13</v>
      </c>
      <c r="C31" s="20">
        <f t="shared" ref="C31:Y31" si="7">MIN(C9:C28)</f>
        <v>2182</v>
      </c>
      <c r="D31" s="19">
        <f t="shared" si="7"/>
        <v>2182.5</v>
      </c>
      <c r="E31" s="18">
        <f t="shared" si="7"/>
        <v>2182.25</v>
      </c>
      <c r="F31" s="20">
        <f t="shared" si="7"/>
        <v>2221</v>
      </c>
      <c r="G31" s="19">
        <f t="shared" si="7"/>
        <v>2222</v>
      </c>
      <c r="H31" s="18">
        <f t="shared" si="7"/>
        <v>2221.5</v>
      </c>
      <c r="I31" s="20">
        <f t="shared" si="7"/>
        <v>2433</v>
      </c>
      <c r="J31" s="19">
        <f t="shared" si="7"/>
        <v>2438</v>
      </c>
      <c r="K31" s="18">
        <f t="shared" si="7"/>
        <v>2435.5</v>
      </c>
      <c r="L31" s="20">
        <f t="shared" si="7"/>
        <v>2523</v>
      </c>
      <c r="M31" s="19">
        <f t="shared" si="7"/>
        <v>2528</v>
      </c>
      <c r="N31" s="18">
        <f t="shared" si="7"/>
        <v>2525.5</v>
      </c>
      <c r="O31" s="20">
        <f t="shared" si="7"/>
        <v>2590</v>
      </c>
      <c r="P31" s="19">
        <f t="shared" si="7"/>
        <v>2595</v>
      </c>
      <c r="Q31" s="18">
        <f t="shared" si="7"/>
        <v>2592.5</v>
      </c>
      <c r="R31" s="17">
        <f t="shared" si="7"/>
        <v>2182.5</v>
      </c>
      <c r="S31" s="16">
        <f t="shared" si="7"/>
        <v>1.2616000000000001</v>
      </c>
      <c r="T31" s="15">
        <f t="shared" si="7"/>
        <v>1.0808</v>
      </c>
      <c r="U31" s="14">
        <f t="shared" si="7"/>
        <v>146.82</v>
      </c>
      <c r="V31" s="13">
        <f t="shared" si="7"/>
        <v>1716.96</v>
      </c>
      <c r="W31" s="13">
        <f t="shared" si="7"/>
        <v>1748.93</v>
      </c>
      <c r="X31" s="13">
        <f t="shared" si="7"/>
        <v>2012.604655442083</v>
      </c>
      <c r="Y31" s="12">
        <f t="shared" si="7"/>
        <v>1.2622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45352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45352</v>
      </c>
      <c r="C9" s="44">
        <v>2362</v>
      </c>
      <c r="D9" s="43">
        <v>2362.5</v>
      </c>
      <c r="E9" s="42">
        <f t="shared" ref="E9:E28" si="0">AVERAGE(C9:D9)</f>
        <v>2362.25</v>
      </c>
      <c r="F9" s="44">
        <v>2407</v>
      </c>
      <c r="G9" s="43">
        <v>2408</v>
      </c>
      <c r="H9" s="42">
        <f t="shared" ref="H9:H28" si="1">AVERAGE(F9:G9)</f>
        <v>2407.5</v>
      </c>
      <c r="I9" s="44">
        <v>2475</v>
      </c>
      <c r="J9" s="43">
        <v>2480</v>
      </c>
      <c r="K9" s="42">
        <f t="shared" ref="K9:K28" si="2">AVERAGE(I9:J9)</f>
        <v>2477.5</v>
      </c>
      <c r="L9" s="44">
        <v>2495</v>
      </c>
      <c r="M9" s="43">
        <v>2500</v>
      </c>
      <c r="N9" s="42">
        <f t="shared" ref="N9:N28" si="3">AVERAGE(L9:M9)</f>
        <v>2497.5</v>
      </c>
      <c r="O9" s="44">
        <v>2500</v>
      </c>
      <c r="P9" s="43">
        <v>2505</v>
      </c>
      <c r="Q9" s="42">
        <f t="shared" ref="Q9:Q28" si="4">AVERAGE(O9:P9)</f>
        <v>2502.5</v>
      </c>
      <c r="R9" s="50">
        <v>2362.5</v>
      </c>
      <c r="S9" s="49">
        <v>1.2629999999999999</v>
      </c>
      <c r="T9" s="51">
        <v>1.0812999999999999</v>
      </c>
      <c r="U9" s="48">
        <v>150.57</v>
      </c>
      <c r="V9" s="41">
        <v>1870.55</v>
      </c>
      <c r="W9" s="41">
        <v>1905.52</v>
      </c>
      <c r="X9" s="47">
        <f t="shared" ref="X9:X28" si="5">R9/T9</f>
        <v>2184.8700638120781</v>
      </c>
      <c r="Y9" s="46">
        <v>1.2637</v>
      </c>
    </row>
    <row r="10" spans="1:25" x14ac:dyDescent="0.2">
      <c r="B10" s="45">
        <v>45355</v>
      </c>
      <c r="C10" s="44">
        <v>2392</v>
      </c>
      <c r="D10" s="43">
        <v>2393</v>
      </c>
      <c r="E10" s="42">
        <f t="shared" si="0"/>
        <v>2392.5</v>
      </c>
      <c r="F10" s="44">
        <v>2436</v>
      </c>
      <c r="G10" s="43">
        <v>2438</v>
      </c>
      <c r="H10" s="42">
        <f t="shared" si="1"/>
        <v>2437</v>
      </c>
      <c r="I10" s="44">
        <v>2503</v>
      </c>
      <c r="J10" s="43">
        <v>2508</v>
      </c>
      <c r="K10" s="42">
        <f t="shared" si="2"/>
        <v>2505.5</v>
      </c>
      <c r="L10" s="44">
        <v>2523</v>
      </c>
      <c r="M10" s="43">
        <v>2528</v>
      </c>
      <c r="N10" s="42">
        <f t="shared" si="3"/>
        <v>2525.5</v>
      </c>
      <c r="O10" s="44">
        <v>2528</v>
      </c>
      <c r="P10" s="43">
        <v>2533</v>
      </c>
      <c r="Q10" s="42">
        <f t="shared" si="4"/>
        <v>2530.5</v>
      </c>
      <c r="R10" s="50">
        <v>2393</v>
      </c>
      <c r="S10" s="49">
        <v>1.2675000000000001</v>
      </c>
      <c r="T10" s="49">
        <v>1.0843</v>
      </c>
      <c r="U10" s="48">
        <v>150.44</v>
      </c>
      <c r="V10" s="41">
        <v>1887.97</v>
      </c>
      <c r="W10" s="41">
        <v>1923.47</v>
      </c>
      <c r="X10" s="47">
        <f t="shared" si="5"/>
        <v>2206.9537950751637</v>
      </c>
      <c r="Y10" s="46">
        <v>1.2675000000000001</v>
      </c>
    </row>
    <row r="11" spans="1:25" x14ac:dyDescent="0.2">
      <c r="B11" s="45">
        <v>45356</v>
      </c>
      <c r="C11" s="44">
        <v>2417</v>
      </c>
      <c r="D11" s="43">
        <v>2418</v>
      </c>
      <c r="E11" s="42">
        <f t="shared" si="0"/>
        <v>2417.5</v>
      </c>
      <c r="F11" s="44">
        <v>2455</v>
      </c>
      <c r="G11" s="43">
        <v>2457</v>
      </c>
      <c r="H11" s="42">
        <f t="shared" si="1"/>
        <v>2456</v>
      </c>
      <c r="I11" s="44">
        <v>2513</v>
      </c>
      <c r="J11" s="43">
        <v>2518</v>
      </c>
      <c r="K11" s="42">
        <f t="shared" si="2"/>
        <v>2515.5</v>
      </c>
      <c r="L11" s="44">
        <v>2533</v>
      </c>
      <c r="M11" s="43">
        <v>2538</v>
      </c>
      <c r="N11" s="42">
        <f t="shared" si="3"/>
        <v>2535.5</v>
      </c>
      <c r="O11" s="44">
        <v>2538</v>
      </c>
      <c r="P11" s="43">
        <v>2543</v>
      </c>
      <c r="Q11" s="42">
        <f t="shared" si="4"/>
        <v>2540.5</v>
      </c>
      <c r="R11" s="50">
        <v>2418</v>
      </c>
      <c r="S11" s="49">
        <v>1.268</v>
      </c>
      <c r="T11" s="49">
        <v>1.0847</v>
      </c>
      <c r="U11" s="48">
        <v>150.38999999999999</v>
      </c>
      <c r="V11" s="41">
        <v>1906.94</v>
      </c>
      <c r="W11" s="41">
        <v>1937.7</v>
      </c>
      <c r="X11" s="47">
        <f t="shared" si="5"/>
        <v>2229.1877938600533</v>
      </c>
      <c r="Y11" s="46">
        <v>1.268</v>
      </c>
    </row>
    <row r="12" spans="1:25" x14ac:dyDescent="0.2">
      <c r="B12" s="45">
        <v>45357</v>
      </c>
      <c r="C12" s="44">
        <v>2445.5</v>
      </c>
      <c r="D12" s="43">
        <v>2446</v>
      </c>
      <c r="E12" s="42">
        <f t="shared" si="0"/>
        <v>2445.75</v>
      </c>
      <c r="F12" s="44">
        <v>2481</v>
      </c>
      <c r="G12" s="43">
        <v>2481.5</v>
      </c>
      <c r="H12" s="42">
        <f t="shared" si="1"/>
        <v>2481.25</v>
      </c>
      <c r="I12" s="44">
        <v>2530</v>
      </c>
      <c r="J12" s="43">
        <v>2535</v>
      </c>
      <c r="K12" s="42">
        <f t="shared" si="2"/>
        <v>2532.5</v>
      </c>
      <c r="L12" s="44">
        <v>2550</v>
      </c>
      <c r="M12" s="43">
        <v>2555</v>
      </c>
      <c r="N12" s="42">
        <f t="shared" si="3"/>
        <v>2552.5</v>
      </c>
      <c r="O12" s="44">
        <v>2555</v>
      </c>
      <c r="P12" s="43">
        <v>2560</v>
      </c>
      <c r="Q12" s="42">
        <f t="shared" si="4"/>
        <v>2557.5</v>
      </c>
      <c r="R12" s="50">
        <v>2446</v>
      </c>
      <c r="S12" s="49">
        <v>1.2706</v>
      </c>
      <c r="T12" s="49">
        <v>1.0869</v>
      </c>
      <c r="U12" s="48">
        <v>149.62</v>
      </c>
      <c r="V12" s="41">
        <v>1925.07</v>
      </c>
      <c r="W12" s="41">
        <v>1953.01</v>
      </c>
      <c r="X12" s="47">
        <f t="shared" si="5"/>
        <v>2250.4370227251816</v>
      </c>
      <c r="Y12" s="46">
        <v>1.2706</v>
      </c>
    </row>
    <row r="13" spans="1:25" x14ac:dyDescent="0.2">
      <c r="B13" s="45">
        <v>45358</v>
      </c>
      <c r="C13" s="44">
        <v>2494</v>
      </c>
      <c r="D13" s="43">
        <v>2495</v>
      </c>
      <c r="E13" s="42">
        <f t="shared" si="0"/>
        <v>2494.5</v>
      </c>
      <c r="F13" s="44">
        <v>2528</v>
      </c>
      <c r="G13" s="43">
        <v>2530</v>
      </c>
      <c r="H13" s="42">
        <f t="shared" si="1"/>
        <v>2529</v>
      </c>
      <c r="I13" s="44">
        <v>2568</v>
      </c>
      <c r="J13" s="43">
        <v>2573</v>
      </c>
      <c r="K13" s="42">
        <f t="shared" si="2"/>
        <v>2570.5</v>
      </c>
      <c r="L13" s="44">
        <v>2588</v>
      </c>
      <c r="M13" s="43">
        <v>2593</v>
      </c>
      <c r="N13" s="42">
        <f t="shared" si="3"/>
        <v>2590.5</v>
      </c>
      <c r="O13" s="44">
        <v>2593</v>
      </c>
      <c r="P13" s="43">
        <v>2598</v>
      </c>
      <c r="Q13" s="42">
        <f t="shared" si="4"/>
        <v>2595.5</v>
      </c>
      <c r="R13" s="50">
        <v>2495</v>
      </c>
      <c r="S13" s="49">
        <v>1.2750999999999999</v>
      </c>
      <c r="T13" s="49">
        <v>1.0894999999999999</v>
      </c>
      <c r="U13" s="48">
        <v>147.83000000000001</v>
      </c>
      <c r="V13" s="41">
        <v>1956.71</v>
      </c>
      <c r="W13" s="41">
        <v>1984.16</v>
      </c>
      <c r="X13" s="47">
        <f t="shared" si="5"/>
        <v>2290.0413033501609</v>
      </c>
      <c r="Y13" s="46">
        <v>1.2750999999999999</v>
      </c>
    </row>
    <row r="14" spans="1:25" x14ac:dyDescent="0.2">
      <c r="B14" s="45">
        <v>45359</v>
      </c>
      <c r="C14" s="44">
        <v>2501</v>
      </c>
      <c r="D14" s="43">
        <v>2501.5</v>
      </c>
      <c r="E14" s="42">
        <f t="shared" si="0"/>
        <v>2501.25</v>
      </c>
      <c r="F14" s="44">
        <v>2541</v>
      </c>
      <c r="G14" s="43">
        <v>2542</v>
      </c>
      <c r="H14" s="42">
        <f t="shared" si="1"/>
        <v>2541.5</v>
      </c>
      <c r="I14" s="44">
        <v>2587</v>
      </c>
      <c r="J14" s="43">
        <v>2592</v>
      </c>
      <c r="K14" s="42">
        <f t="shared" si="2"/>
        <v>2589.5</v>
      </c>
      <c r="L14" s="44">
        <v>2607</v>
      </c>
      <c r="M14" s="43">
        <v>2612</v>
      </c>
      <c r="N14" s="42">
        <f t="shared" si="3"/>
        <v>2609.5</v>
      </c>
      <c r="O14" s="44">
        <v>2612</v>
      </c>
      <c r="P14" s="43">
        <v>2617</v>
      </c>
      <c r="Q14" s="42">
        <f t="shared" si="4"/>
        <v>2614.5</v>
      </c>
      <c r="R14" s="50">
        <v>2501.5</v>
      </c>
      <c r="S14" s="49">
        <v>1.2839</v>
      </c>
      <c r="T14" s="49">
        <v>1.0931999999999999</v>
      </c>
      <c r="U14" s="48">
        <v>147.22</v>
      </c>
      <c r="V14" s="41">
        <v>1948.36</v>
      </c>
      <c r="W14" s="41">
        <v>1979.9</v>
      </c>
      <c r="X14" s="47">
        <f t="shared" si="5"/>
        <v>2288.2363702890598</v>
      </c>
      <c r="Y14" s="46">
        <v>1.2839</v>
      </c>
    </row>
    <row r="15" spans="1:25" x14ac:dyDescent="0.2">
      <c r="B15" s="45">
        <v>45362</v>
      </c>
      <c r="C15" s="44">
        <v>2515</v>
      </c>
      <c r="D15" s="43">
        <v>2516</v>
      </c>
      <c r="E15" s="42">
        <f t="shared" si="0"/>
        <v>2515.5</v>
      </c>
      <c r="F15" s="44">
        <v>2552</v>
      </c>
      <c r="G15" s="43">
        <v>2553</v>
      </c>
      <c r="H15" s="42">
        <f t="shared" si="1"/>
        <v>2552.5</v>
      </c>
      <c r="I15" s="44">
        <v>2590</v>
      </c>
      <c r="J15" s="43">
        <v>2595</v>
      </c>
      <c r="K15" s="42">
        <f t="shared" si="2"/>
        <v>2592.5</v>
      </c>
      <c r="L15" s="44">
        <v>2610</v>
      </c>
      <c r="M15" s="43">
        <v>2615</v>
      </c>
      <c r="N15" s="42">
        <f t="shared" si="3"/>
        <v>2612.5</v>
      </c>
      <c r="O15" s="44">
        <v>2615</v>
      </c>
      <c r="P15" s="43">
        <v>2620</v>
      </c>
      <c r="Q15" s="42">
        <f t="shared" si="4"/>
        <v>2617.5</v>
      </c>
      <c r="R15" s="50">
        <v>2516</v>
      </c>
      <c r="S15" s="49">
        <v>1.2825</v>
      </c>
      <c r="T15" s="49">
        <v>1.093</v>
      </c>
      <c r="U15" s="48">
        <v>146.82</v>
      </c>
      <c r="V15" s="41">
        <v>1961.79</v>
      </c>
      <c r="W15" s="41">
        <v>1990.64</v>
      </c>
      <c r="X15" s="47">
        <f t="shared" si="5"/>
        <v>2301.9213174748397</v>
      </c>
      <c r="Y15" s="46">
        <v>1.2825</v>
      </c>
    </row>
    <row r="16" spans="1:25" x14ac:dyDescent="0.2">
      <c r="B16" s="45">
        <v>45363</v>
      </c>
      <c r="C16" s="44">
        <v>2534</v>
      </c>
      <c r="D16" s="43">
        <v>2535</v>
      </c>
      <c r="E16" s="42">
        <f t="shared" si="0"/>
        <v>2534.5</v>
      </c>
      <c r="F16" s="44">
        <v>2571</v>
      </c>
      <c r="G16" s="43">
        <v>2572.5</v>
      </c>
      <c r="H16" s="42">
        <f t="shared" si="1"/>
        <v>2571.75</v>
      </c>
      <c r="I16" s="44">
        <v>2602</v>
      </c>
      <c r="J16" s="43">
        <v>2607</v>
      </c>
      <c r="K16" s="42">
        <f t="shared" si="2"/>
        <v>2604.5</v>
      </c>
      <c r="L16" s="44">
        <v>2622</v>
      </c>
      <c r="M16" s="43">
        <v>2627</v>
      </c>
      <c r="N16" s="42">
        <f t="shared" si="3"/>
        <v>2624.5</v>
      </c>
      <c r="O16" s="44">
        <v>2627</v>
      </c>
      <c r="P16" s="43">
        <v>2632</v>
      </c>
      <c r="Q16" s="42">
        <f t="shared" si="4"/>
        <v>2629.5</v>
      </c>
      <c r="R16" s="50">
        <v>2535</v>
      </c>
      <c r="S16" s="49">
        <v>1.2770999999999999</v>
      </c>
      <c r="T16" s="49">
        <v>1.0920000000000001</v>
      </c>
      <c r="U16" s="48">
        <v>147.65</v>
      </c>
      <c r="V16" s="41">
        <v>1984.97</v>
      </c>
      <c r="W16" s="41">
        <v>2014.33</v>
      </c>
      <c r="X16" s="47">
        <f t="shared" si="5"/>
        <v>2321.4285714285711</v>
      </c>
      <c r="Y16" s="46">
        <v>1.2770999999999999</v>
      </c>
    </row>
    <row r="17" spans="2:25" x14ac:dyDescent="0.2">
      <c r="B17" s="45">
        <v>45364</v>
      </c>
      <c r="C17" s="44">
        <v>2523</v>
      </c>
      <c r="D17" s="43">
        <v>2524</v>
      </c>
      <c r="E17" s="42">
        <f t="shared" si="0"/>
        <v>2523.5</v>
      </c>
      <c r="F17" s="44">
        <v>2564.5</v>
      </c>
      <c r="G17" s="43">
        <v>2565</v>
      </c>
      <c r="H17" s="42">
        <f t="shared" si="1"/>
        <v>2564.75</v>
      </c>
      <c r="I17" s="44">
        <v>2602</v>
      </c>
      <c r="J17" s="43">
        <v>2607</v>
      </c>
      <c r="K17" s="42">
        <f t="shared" si="2"/>
        <v>2604.5</v>
      </c>
      <c r="L17" s="44">
        <v>2622</v>
      </c>
      <c r="M17" s="43">
        <v>2627</v>
      </c>
      <c r="N17" s="42">
        <f t="shared" si="3"/>
        <v>2624.5</v>
      </c>
      <c r="O17" s="44">
        <v>2627</v>
      </c>
      <c r="P17" s="43">
        <v>2632</v>
      </c>
      <c r="Q17" s="42">
        <f t="shared" si="4"/>
        <v>2629.5</v>
      </c>
      <c r="R17" s="50">
        <v>2524</v>
      </c>
      <c r="S17" s="49">
        <v>1.278</v>
      </c>
      <c r="T17" s="49">
        <v>1.0936999999999999</v>
      </c>
      <c r="U17" s="48">
        <v>147.94</v>
      </c>
      <c r="V17" s="41">
        <v>1974.96</v>
      </c>
      <c r="W17" s="41">
        <v>2007.04</v>
      </c>
      <c r="X17" s="47">
        <f t="shared" si="5"/>
        <v>2307.7626405778551</v>
      </c>
      <c r="Y17" s="46">
        <v>1.278</v>
      </c>
    </row>
    <row r="18" spans="2:25" x14ac:dyDescent="0.2">
      <c r="B18" s="45">
        <v>45365</v>
      </c>
      <c r="C18" s="44">
        <v>2519</v>
      </c>
      <c r="D18" s="43">
        <v>2519.5</v>
      </c>
      <c r="E18" s="42">
        <f t="shared" si="0"/>
        <v>2519.25</v>
      </c>
      <c r="F18" s="44">
        <v>2558</v>
      </c>
      <c r="G18" s="43">
        <v>2560</v>
      </c>
      <c r="H18" s="42">
        <f t="shared" si="1"/>
        <v>2559</v>
      </c>
      <c r="I18" s="44">
        <v>2587</v>
      </c>
      <c r="J18" s="43">
        <v>2592</v>
      </c>
      <c r="K18" s="42">
        <f t="shared" si="2"/>
        <v>2589.5</v>
      </c>
      <c r="L18" s="44">
        <v>2602</v>
      </c>
      <c r="M18" s="43">
        <v>2607</v>
      </c>
      <c r="N18" s="42">
        <f t="shared" si="3"/>
        <v>2604.5</v>
      </c>
      <c r="O18" s="44">
        <v>2607</v>
      </c>
      <c r="P18" s="43">
        <v>2612</v>
      </c>
      <c r="Q18" s="42">
        <f t="shared" si="4"/>
        <v>2609.5</v>
      </c>
      <c r="R18" s="50">
        <v>2519.5</v>
      </c>
      <c r="S18" s="49">
        <v>1.2795000000000001</v>
      </c>
      <c r="T18" s="49">
        <v>1.093</v>
      </c>
      <c r="U18" s="48">
        <v>147.85</v>
      </c>
      <c r="V18" s="41">
        <v>1969.13</v>
      </c>
      <c r="W18" s="41">
        <v>2000.78</v>
      </c>
      <c r="X18" s="47">
        <f t="shared" si="5"/>
        <v>2305.1235132662396</v>
      </c>
      <c r="Y18" s="46">
        <v>1.2795000000000001</v>
      </c>
    </row>
    <row r="19" spans="2:25" x14ac:dyDescent="0.2">
      <c r="B19" s="45">
        <v>45366</v>
      </c>
      <c r="C19" s="44">
        <v>2523</v>
      </c>
      <c r="D19" s="43">
        <v>2524</v>
      </c>
      <c r="E19" s="42">
        <f t="shared" si="0"/>
        <v>2523.5</v>
      </c>
      <c r="F19" s="44">
        <v>2566</v>
      </c>
      <c r="G19" s="43">
        <v>2568</v>
      </c>
      <c r="H19" s="42">
        <f t="shared" si="1"/>
        <v>2567</v>
      </c>
      <c r="I19" s="44">
        <v>2602</v>
      </c>
      <c r="J19" s="43">
        <v>2607</v>
      </c>
      <c r="K19" s="42">
        <f t="shared" si="2"/>
        <v>2604.5</v>
      </c>
      <c r="L19" s="44">
        <v>2617</v>
      </c>
      <c r="M19" s="43">
        <v>2622</v>
      </c>
      <c r="N19" s="42">
        <f t="shared" si="3"/>
        <v>2619.5</v>
      </c>
      <c r="O19" s="44">
        <v>2622</v>
      </c>
      <c r="P19" s="43">
        <v>2627</v>
      </c>
      <c r="Q19" s="42">
        <f t="shared" si="4"/>
        <v>2624.5</v>
      </c>
      <c r="R19" s="50">
        <v>2524</v>
      </c>
      <c r="S19" s="49">
        <v>1.2747999999999999</v>
      </c>
      <c r="T19" s="49">
        <v>1.0887</v>
      </c>
      <c r="U19" s="48">
        <v>148.80000000000001</v>
      </c>
      <c r="V19" s="41">
        <v>1979.92</v>
      </c>
      <c r="W19" s="41">
        <v>2014.43</v>
      </c>
      <c r="X19" s="47">
        <f t="shared" si="5"/>
        <v>2318.3613483971708</v>
      </c>
      <c r="Y19" s="46">
        <v>1.2747999999999999</v>
      </c>
    </row>
    <row r="20" spans="2:25" x14ac:dyDescent="0.2">
      <c r="B20" s="45">
        <v>45369</v>
      </c>
      <c r="C20" s="44">
        <v>2515</v>
      </c>
      <c r="D20" s="43">
        <v>2515.5</v>
      </c>
      <c r="E20" s="42">
        <f t="shared" si="0"/>
        <v>2515.25</v>
      </c>
      <c r="F20" s="44">
        <v>2559</v>
      </c>
      <c r="G20" s="43">
        <v>2560</v>
      </c>
      <c r="H20" s="42">
        <f t="shared" si="1"/>
        <v>2559.5</v>
      </c>
      <c r="I20" s="44">
        <v>2593</v>
      </c>
      <c r="J20" s="43">
        <v>2598</v>
      </c>
      <c r="K20" s="42">
        <f t="shared" si="2"/>
        <v>2595.5</v>
      </c>
      <c r="L20" s="44">
        <v>2608</v>
      </c>
      <c r="M20" s="43">
        <v>2613</v>
      </c>
      <c r="N20" s="42">
        <f t="shared" si="3"/>
        <v>2610.5</v>
      </c>
      <c r="O20" s="44">
        <v>2613</v>
      </c>
      <c r="P20" s="43">
        <v>2618</v>
      </c>
      <c r="Q20" s="42">
        <f t="shared" si="4"/>
        <v>2615.5</v>
      </c>
      <c r="R20" s="50">
        <v>2515.5</v>
      </c>
      <c r="S20" s="49">
        <v>1.2736000000000001</v>
      </c>
      <c r="T20" s="49">
        <v>1.0891999999999999</v>
      </c>
      <c r="U20" s="48">
        <v>149.16</v>
      </c>
      <c r="V20" s="41">
        <v>1975.11</v>
      </c>
      <c r="W20" s="41">
        <v>2010.05</v>
      </c>
      <c r="X20" s="47">
        <f t="shared" si="5"/>
        <v>2309.4932060227693</v>
      </c>
      <c r="Y20" s="46">
        <v>1.2736000000000001</v>
      </c>
    </row>
    <row r="21" spans="2:25" x14ac:dyDescent="0.2">
      <c r="B21" s="45">
        <v>45370</v>
      </c>
      <c r="C21" s="44">
        <v>2465</v>
      </c>
      <c r="D21" s="43">
        <v>2467</v>
      </c>
      <c r="E21" s="42">
        <f t="shared" si="0"/>
        <v>2466</v>
      </c>
      <c r="F21" s="44">
        <v>2507</v>
      </c>
      <c r="G21" s="43">
        <v>2508</v>
      </c>
      <c r="H21" s="42">
        <f t="shared" si="1"/>
        <v>2507.5</v>
      </c>
      <c r="I21" s="44">
        <v>2553</v>
      </c>
      <c r="J21" s="43">
        <v>2558</v>
      </c>
      <c r="K21" s="42">
        <f t="shared" si="2"/>
        <v>2555.5</v>
      </c>
      <c r="L21" s="44">
        <v>2568</v>
      </c>
      <c r="M21" s="43">
        <v>2573</v>
      </c>
      <c r="N21" s="42">
        <f t="shared" si="3"/>
        <v>2570.5</v>
      </c>
      <c r="O21" s="44">
        <v>2573</v>
      </c>
      <c r="P21" s="43">
        <v>2578</v>
      </c>
      <c r="Q21" s="42">
        <f t="shared" si="4"/>
        <v>2575.5</v>
      </c>
      <c r="R21" s="50">
        <v>2467</v>
      </c>
      <c r="S21" s="49">
        <v>1.27</v>
      </c>
      <c r="T21" s="49">
        <v>1.0851999999999999</v>
      </c>
      <c r="U21" s="48">
        <v>150.5</v>
      </c>
      <c r="V21" s="41">
        <v>1942.52</v>
      </c>
      <c r="W21" s="41">
        <v>1973.87</v>
      </c>
      <c r="X21" s="47">
        <f t="shared" si="5"/>
        <v>2273.3136748986362</v>
      </c>
      <c r="Y21" s="46">
        <v>1.2706</v>
      </c>
    </row>
    <row r="22" spans="2:25" x14ac:dyDescent="0.2">
      <c r="B22" s="45">
        <v>45371</v>
      </c>
      <c r="C22" s="44">
        <v>2460</v>
      </c>
      <c r="D22" s="43">
        <v>2462</v>
      </c>
      <c r="E22" s="42">
        <f t="shared" si="0"/>
        <v>2461</v>
      </c>
      <c r="F22" s="44">
        <v>2506.5</v>
      </c>
      <c r="G22" s="43">
        <v>2507.5</v>
      </c>
      <c r="H22" s="42">
        <f t="shared" si="1"/>
        <v>2507</v>
      </c>
      <c r="I22" s="44">
        <v>2555</v>
      </c>
      <c r="J22" s="43">
        <v>2560</v>
      </c>
      <c r="K22" s="42">
        <f t="shared" si="2"/>
        <v>2557.5</v>
      </c>
      <c r="L22" s="44">
        <v>2570</v>
      </c>
      <c r="M22" s="43">
        <v>2575</v>
      </c>
      <c r="N22" s="42">
        <f t="shared" si="3"/>
        <v>2572.5</v>
      </c>
      <c r="O22" s="44">
        <v>2575</v>
      </c>
      <c r="P22" s="43">
        <v>2580</v>
      </c>
      <c r="Q22" s="42">
        <f t="shared" si="4"/>
        <v>2577.5</v>
      </c>
      <c r="R22" s="50">
        <v>2462</v>
      </c>
      <c r="S22" s="49">
        <v>1.2694000000000001</v>
      </c>
      <c r="T22" s="49">
        <v>1.0843</v>
      </c>
      <c r="U22" s="48">
        <v>151.77000000000001</v>
      </c>
      <c r="V22" s="41">
        <v>1939.5</v>
      </c>
      <c r="W22" s="41">
        <v>1974.41</v>
      </c>
      <c r="X22" s="47">
        <f t="shared" si="5"/>
        <v>2270.58932029881</v>
      </c>
      <c r="Y22" s="46">
        <v>1.27</v>
      </c>
    </row>
    <row r="23" spans="2:25" x14ac:dyDescent="0.2">
      <c r="B23" s="45">
        <v>45372</v>
      </c>
      <c r="C23" s="44">
        <v>2500</v>
      </c>
      <c r="D23" s="43">
        <v>2501</v>
      </c>
      <c r="E23" s="42">
        <f t="shared" si="0"/>
        <v>2500.5</v>
      </c>
      <c r="F23" s="44">
        <v>2545</v>
      </c>
      <c r="G23" s="43">
        <v>2547</v>
      </c>
      <c r="H23" s="42">
        <f t="shared" si="1"/>
        <v>2546</v>
      </c>
      <c r="I23" s="44">
        <v>2592</v>
      </c>
      <c r="J23" s="43">
        <v>2597</v>
      </c>
      <c r="K23" s="42">
        <f t="shared" si="2"/>
        <v>2594.5</v>
      </c>
      <c r="L23" s="44">
        <v>2607</v>
      </c>
      <c r="M23" s="43">
        <v>2612</v>
      </c>
      <c r="N23" s="42">
        <f t="shared" si="3"/>
        <v>2609.5</v>
      </c>
      <c r="O23" s="44">
        <v>2612</v>
      </c>
      <c r="P23" s="43">
        <v>2617</v>
      </c>
      <c r="Q23" s="42">
        <f t="shared" si="4"/>
        <v>2614.5</v>
      </c>
      <c r="R23" s="50">
        <v>2501</v>
      </c>
      <c r="S23" s="49">
        <v>1.2736000000000001</v>
      </c>
      <c r="T23" s="49">
        <v>1.0911999999999999</v>
      </c>
      <c r="U23" s="48">
        <v>151.16999999999999</v>
      </c>
      <c r="V23" s="41">
        <v>1963.72</v>
      </c>
      <c r="W23" s="41">
        <v>1998.9</v>
      </c>
      <c r="X23" s="47">
        <f t="shared" si="5"/>
        <v>2291.9721407624634</v>
      </c>
      <c r="Y23" s="46">
        <v>1.2742</v>
      </c>
    </row>
    <row r="24" spans="2:25" x14ac:dyDescent="0.2">
      <c r="B24" s="45">
        <v>45373</v>
      </c>
      <c r="C24" s="44">
        <v>2447</v>
      </c>
      <c r="D24" s="43">
        <v>2449</v>
      </c>
      <c r="E24" s="42">
        <f t="shared" si="0"/>
        <v>2448</v>
      </c>
      <c r="F24" s="44">
        <v>2489</v>
      </c>
      <c r="G24" s="43">
        <v>2491</v>
      </c>
      <c r="H24" s="42">
        <f t="shared" si="1"/>
        <v>2490</v>
      </c>
      <c r="I24" s="44">
        <v>2538</v>
      </c>
      <c r="J24" s="43">
        <v>2543</v>
      </c>
      <c r="K24" s="42">
        <f t="shared" si="2"/>
        <v>2540.5</v>
      </c>
      <c r="L24" s="44">
        <v>2553</v>
      </c>
      <c r="M24" s="43">
        <v>2558</v>
      </c>
      <c r="N24" s="42">
        <f t="shared" si="3"/>
        <v>2555.5</v>
      </c>
      <c r="O24" s="44">
        <v>2558</v>
      </c>
      <c r="P24" s="43">
        <v>2563</v>
      </c>
      <c r="Q24" s="42">
        <f t="shared" si="4"/>
        <v>2560.5</v>
      </c>
      <c r="R24" s="50">
        <v>2449</v>
      </c>
      <c r="S24" s="49">
        <v>1.262</v>
      </c>
      <c r="T24" s="49">
        <v>1.0827</v>
      </c>
      <c r="U24" s="48">
        <v>151.22</v>
      </c>
      <c r="V24" s="41">
        <v>1940.57</v>
      </c>
      <c r="W24" s="41">
        <v>1972.91</v>
      </c>
      <c r="X24" s="47">
        <f t="shared" si="5"/>
        <v>2261.9377482220375</v>
      </c>
      <c r="Y24" s="46">
        <v>1.2625999999999999</v>
      </c>
    </row>
    <row r="25" spans="2:25" x14ac:dyDescent="0.2">
      <c r="B25" s="45">
        <v>45376</v>
      </c>
      <c r="C25" s="44">
        <v>2435</v>
      </c>
      <c r="D25" s="43">
        <v>2437</v>
      </c>
      <c r="E25" s="42">
        <f t="shared" si="0"/>
        <v>2436</v>
      </c>
      <c r="F25" s="44">
        <v>2483.5</v>
      </c>
      <c r="G25" s="43">
        <v>2484</v>
      </c>
      <c r="H25" s="42">
        <f t="shared" si="1"/>
        <v>2483.75</v>
      </c>
      <c r="I25" s="44">
        <v>2533</v>
      </c>
      <c r="J25" s="43">
        <v>2538</v>
      </c>
      <c r="K25" s="42">
        <f t="shared" si="2"/>
        <v>2535.5</v>
      </c>
      <c r="L25" s="44">
        <v>2548</v>
      </c>
      <c r="M25" s="43">
        <v>2553</v>
      </c>
      <c r="N25" s="42">
        <f t="shared" si="3"/>
        <v>2550.5</v>
      </c>
      <c r="O25" s="44">
        <v>2553</v>
      </c>
      <c r="P25" s="43">
        <v>2558</v>
      </c>
      <c r="Q25" s="42">
        <f t="shared" si="4"/>
        <v>2555.5</v>
      </c>
      <c r="R25" s="50">
        <v>2437</v>
      </c>
      <c r="S25" s="49">
        <v>1.2639</v>
      </c>
      <c r="T25" s="49">
        <v>1.0831</v>
      </c>
      <c r="U25" s="48">
        <v>151.24</v>
      </c>
      <c r="V25" s="41">
        <v>1928.16</v>
      </c>
      <c r="W25" s="41">
        <v>1964.41</v>
      </c>
      <c r="X25" s="47">
        <f t="shared" si="5"/>
        <v>2250.023081894562</v>
      </c>
      <c r="Y25" s="46">
        <v>1.2645</v>
      </c>
    </row>
    <row r="26" spans="2:25" x14ac:dyDescent="0.2">
      <c r="B26" s="45">
        <v>45377</v>
      </c>
      <c r="C26" s="44">
        <v>2424</v>
      </c>
      <c r="D26" s="43">
        <v>2425</v>
      </c>
      <c r="E26" s="42">
        <f t="shared" si="0"/>
        <v>2424.5</v>
      </c>
      <c r="F26" s="44">
        <v>2470</v>
      </c>
      <c r="G26" s="43">
        <v>2471</v>
      </c>
      <c r="H26" s="42">
        <f t="shared" si="1"/>
        <v>2470.5</v>
      </c>
      <c r="I26" s="44">
        <v>2523</v>
      </c>
      <c r="J26" s="43">
        <v>2528</v>
      </c>
      <c r="K26" s="42">
        <f t="shared" si="2"/>
        <v>2525.5</v>
      </c>
      <c r="L26" s="44">
        <v>2538</v>
      </c>
      <c r="M26" s="43">
        <v>2543</v>
      </c>
      <c r="N26" s="42">
        <f t="shared" si="3"/>
        <v>2540.5</v>
      </c>
      <c r="O26" s="44">
        <v>2543</v>
      </c>
      <c r="P26" s="43">
        <v>2548</v>
      </c>
      <c r="Q26" s="42">
        <f t="shared" si="4"/>
        <v>2545.5</v>
      </c>
      <c r="R26" s="50">
        <v>2425</v>
      </c>
      <c r="S26" s="49">
        <v>1.264</v>
      </c>
      <c r="T26" s="49">
        <v>1.0851999999999999</v>
      </c>
      <c r="U26" s="48">
        <v>151.46</v>
      </c>
      <c r="V26" s="41">
        <v>1918.51</v>
      </c>
      <c r="W26" s="41">
        <v>1953.98</v>
      </c>
      <c r="X26" s="47">
        <f t="shared" si="5"/>
        <v>2234.6111315886474</v>
      </c>
      <c r="Y26" s="46">
        <v>1.2645999999999999</v>
      </c>
    </row>
    <row r="27" spans="2:25" x14ac:dyDescent="0.2">
      <c r="B27" s="45">
        <v>45378</v>
      </c>
      <c r="C27" s="44">
        <v>2365.5</v>
      </c>
      <c r="D27" s="43">
        <v>2366</v>
      </c>
      <c r="E27" s="42">
        <f t="shared" si="0"/>
        <v>2365.75</v>
      </c>
      <c r="F27" s="44">
        <v>2415.5</v>
      </c>
      <c r="G27" s="43">
        <v>2416</v>
      </c>
      <c r="H27" s="42">
        <f t="shared" si="1"/>
        <v>2415.75</v>
      </c>
      <c r="I27" s="44">
        <v>2480</v>
      </c>
      <c r="J27" s="43">
        <v>2485</v>
      </c>
      <c r="K27" s="42">
        <f t="shared" si="2"/>
        <v>2482.5</v>
      </c>
      <c r="L27" s="44">
        <v>2495</v>
      </c>
      <c r="M27" s="43">
        <v>2500</v>
      </c>
      <c r="N27" s="42">
        <f t="shared" si="3"/>
        <v>2497.5</v>
      </c>
      <c r="O27" s="44">
        <v>2500</v>
      </c>
      <c r="P27" s="43">
        <v>2505</v>
      </c>
      <c r="Q27" s="42">
        <f t="shared" si="4"/>
        <v>2502.5</v>
      </c>
      <c r="R27" s="50">
        <v>2366</v>
      </c>
      <c r="S27" s="49">
        <v>1.2616000000000001</v>
      </c>
      <c r="T27" s="49">
        <v>1.0819000000000001</v>
      </c>
      <c r="U27" s="48">
        <v>151.26</v>
      </c>
      <c r="V27" s="41">
        <v>1875.4</v>
      </c>
      <c r="W27" s="41">
        <v>1914.12</v>
      </c>
      <c r="X27" s="47">
        <f t="shared" si="5"/>
        <v>2186.893428228117</v>
      </c>
      <c r="Y27" s="46">
        <v>1.2622</v>
      </c>
    </row>
    <row r="28" spans="2:25" x14ac:dyDescent="0.2">
      <c r="B28" s="45">
        <v>45379</v>
      </c>
      <c r="C28" s="44">
        <v>2390</v>
      </c>
      <c r="D28" s="43">
        <v>2391</v>
      </c>
      <c r="E28" s="42">
        <f t="shared" si="0"/>
        <v>2390.5</v>
      </c>
      <c r="F28" s="44">
        <v>2433</v>
      </c>
      <c r="G28" s="43">
        <v>2434</v>
      </c>
      <c r="H28" s="42">
        <f t="shared" si="1"/>
        <v>2433.5</v>
      </c>
      <c r="I28" s="44">
        <v>2497</v>
      </c>
      <c r="J28" s="43">
        <v>2502</v>
      </c>
      <c r="K28" s="42">
        <f t="shared" si="2"/>
        <v>2499.5</v>
      </c>
      <c r="L28" s="44">
        <v>2512</v>
      </c>
      <c r="M28" s="43">
        <v>2517</v>
      </c>
      <c r="N28" s="42">
        <f t="shared" si="3"/>
        <v>2514.5</v>
      </c>
      <c r="O28" s="44">
        <v>2517</v>
      </c>
      <c r="P28" s="43">
        <v>2522</v>
      </c>
      <c r="Q28" s="42">
        <f t="shared" si="4"/>
        <v>2519.5</v>
      </c>
      <c r="R28" s="50">
        <v>2391</v>
      </c>
      <c r="S28" s="49">
        <v>1.2642</v>
      </c>
      <c r="T28" s="49">
        <v>1.0808</v>
      </c>
      <c r="U28" s="48">
        <v>151.22</v>
      </c>
      <c r="V28" s="41">
        <v>1891.31</v>
      </c>
      <c r="W28" s="41">
        <v>1924.41</v>
      </c>
      <c r="X28" s="47">
        <f t="shared" si="5"/>
        <v>2212.2501850481126</v>
      </c>
      <c r="Y28" s="46">
        <v>1.2647999999999999</v>
      </c>
    </row>
    <row r="29" spans="2:25" x14ac:dyDescent="0.2">
      <c r="B29" s="40" t="s">
        <v>11</v>
      </c>
      <c r="C29" s="39">
        <f>ROUND(AVERAGE(C9:C28),2)</f>
        <v>2461.35</v>
      </c>
      <c r="D29" s="38">
        <f>ROUND(AVERAGE(D9:D28),2)</f>
        <v>2462.4</v>
      </c>
      <c r="E29" s="37">
        <f>ROUND(AVERAGE(C29:D29),2)</f>
        <v>2461.88</v>
      </c>
      <c r="F29" s="39">
        <f>ROUND(AVERAGE(F9:F28),2)</f>
        <v>2503.4</v>
      </c>
      <c r="G29" s="38">
        <f>ROUND(AVERAGE(G9:G28),2)</f>
        <v>2504.6799999999998</v>
      </c>
      <c r="H29" s="37">
        <f>ROUND(AVERAGE(F29:G29),2)</f>
        <v>2504.04</v>
      </c>
      <c r="I29" s="39">
        <f>ROUND(AVERAGE(I9:I28),2)</f>
        <v>2551.15</v>
      </c>
      <c r="J29" s="38">
        <f>ROUND(AVERAGE(J9:J28),2)</f>
        <v>2556.15</v>
      </c>
      <c r="K29" s="37">
        <f>ROUND(AVERAGE(I29:J29),2)</f>
        <v>2553.65</v>
      </c>
      <c r="L29" s="39">
        <f>ROUND(AVERAGE(L9:L28),2)</f>
        <v>2568.4</v>
      </c>
      <c r="M29" s="38">
        <f>ROUND(AVERAGE(M9:M28),2)</f>
        <v>2573.4</v>
      </c>
      <c r="N29" s="37">
        <f>ROUND(AVERAGE(L29:M29),2)</f>
        <v>2570.9</v>
      </c>
      <c r="O29" s="39">
        <f>ROUND(AVERAGE(O9:O28),2)</f>
        <v>2573.4</v>
      </c>
      <c r="P29" s="38">
        <f>ROUND(AVERAGE(P9:P28),2)</f>
        <v>2578.4</v>
      </c>
      <c r="Q29" s="37">
        <f>ROUND(AVERAGE(O29:P29),2)</f>
        <v>2575.9</v>
      </c>
      <c r="R29" s="36">
        <f>ROUND(AVERAGE(R9:R28),2)</f>
        <v>2462.4</v>
      </c>
      <c r="S29" s="35">
        <f>ROUND(AVERAGE(S9:S28),4)</f>
        <v>1.2710999999999999</v>
      </c>
      <c r="T29" s="34">
        <f>ROUND(AVERAGE(T9:T28),4)</f>
        <v>1.0871999999999999</v>
      </c>
      <c r="U29" s="167">
        <f>ROUND(AVERAGE(U9:U28),2)</f>
        <v>149.71</v>
      </c>
      <c r="V29" s="33">
        <f>AVERAGE(V9:V28)</f>
        <v>1937.0585000000003</v>
      </c>
      <c r="W29" s="33">
        <f>AVERAGE(W9:W28)</f>
        <v>1969.9020000000005</v>
      </c>
      <c r="X29" s="33">
        <f>AVERAGE(X9:X28)</f>
        <v>2264.7703828610265</v>
      </c>
      <c r="Y29" s="32">
        <f>AVERAGE(Y9:Y28)</f>
        <v>1.2713900000000002</v>
      </c>
    </row>
    <row r="30" spans="2:25" x14ac:dyDescent="0.2">
      <c r="B30" s="31" t="s">
        <v>12</v>
      </c>
      <c r="C30" s="30">
        <f t="shared" ref="C30:Y30" si="6">MAX(C9:C28)</f>
        <v>2534</v>
      </c>
      <c r="D30" s="29">
        <f t="shared" si="6"/>
        <v>2535</v>
      </c>
      <c r="E30" s="28">
        <f t="shared" si="6"/>
        <v>2534.5</v>
      </c>
      <c r="F30" s="30">
        <f t="shared" si="6"/>
        <v>2571</v>
      </c>
      <c r="G30" s="29">
        <f t="shared" si="6"/>
        <v>2572.5</v>
      </c>
      <c r="H30" s="28">
        <f t="shared" si="6"/>
        <v>2571.75</v>
      </c>
      <c r="I30" s="30">
        <f t="shared" si="6"/>
        <v>2602</v>
      </c>
      <c r="J30" s="29">
        <f t="shared" si="6"/>
        <v>2607</v>
      </c>
      <c r="K30" s="28">
        <f t="shared" si="6"/>
        <v>2604.5</v>
      </c>
      <c r="L30" s="30">
        <f t="shared" si="6"/>
        <v>2622</v>
      </c>
      <c r="M30" s="29">
        <f t="shared" si="6"/>
        <v>2627</v>
      </c>
      <c r="N30" s="28">
        <f t="shared" si="6"/>
        <v>2624.5</v>
      </c>
      <c r="O30" s="30">
        <f t="shared" si="6"/>
        <v>2627</v>
      </c>
      <c r="P30" s="29">
        <f t="shared" si="6"/>
        <v>2632</v>
      </c>
      <c r="Q30" s="28">
        <f t="shared" si="6"/>
        <v>2629.5</v>
      </c>
      <c r="R30" s="27">
        <f t="shared" si="6"/>
        <v>2535</v>
      </c>
      <c r="S30" s="26">
        <f t="shared" si="6"/>
        <v>1.2839</v>
      </c>
      <c r="T30" s="25">
        <f t="shared" si="6"/>
        <v>1.0936999999999999</v>
      </c>
      <c r="U30" s="24">
        <f t="shared" si="6"/>
        <v>151.77000000000001</v>
      </c>
      <c r="V30" s="23">
        <f t="shared" si="6"/>
        <v>1984.97</v>
      </c>
      <c r="W30" s="23">
        <f t="shared" si="6"/>
        <v>2014.43</v>
      </c>
      <c r="X30" s="23">
        <f t="shared" si="6"/>
        <v>2321.4285714285711</v>
      </c>
      <c r="Y30" s="22">
        <f t="shared" si="6"/>
        <v>1.2839</v>
      </c>
    </row>
    <row r="31" spans="2:25" ht="13.5" thickBot="1" x14ac:dyDescent="0.25">
      <c r="B31" s="21" t="s">
        <v>13</v>
      </c>
      <c r="C31" s="20">
        <f t="shared" ref="C31:Y31" si="7">MIN(C9:C28)</f>
        <v>2362</v>
      </c>
      <c r="D31" s="19">
        <f t="shared" si="7"/>
        <v>2362.5</v>
      </c>
      <c r="E31" s="18">
        <f t="shared" si="7"/>
        <v>2362.25</v>
      </c>
      <c r="F31" s="20">
        <f t="shared" si="7"/>
        <v>2407</v>
      </c>
      <c r="G31" s="19">
        <f t="shared" si="7"/>
        <v>2408</v>
      </c>
      <c r="H31" s="18">
        <f t="shared" si="7"/>
        <v>2407.5</v>
      </c>
      <c r="I31" s="20">
        <f t="shared" si="7"/>
        <v>2475</v>
      </c>
      <c r="J31" s="19">
        <f t="shared" si="7"/>
        <v>2480</v>
      </c>
      <c r="K31" s="18">
        <f t="shared" si="7"/>
        <v>2477.5</v>
      </c>
      <c r="L31" s="20">
        <f t="shared" si="7"/>
        <v>2495</v>
      </c>
      <c r="M31" s="19">
        <f t="shared" si="7"/>
        <v>2500</v>
      </c>
      <c r="N31" s="18">
        <f t="shared" si="7"/>
        <v>2497.5</v>
      </c>
      <c r="O31" s="20">
        <f t="shared" si="7"/>
        <v>2500</v>
      </c>
      <c r="P31" s="19">
        <f t="shared" si="7"/>
        <v>2505</v>
      </c>
      <c r="Q31" s="18">
        <f t="shared" si="7"/>
        <v>2502.5</v>
      </c>
      <c r="R31" s="17">
        <f t="shared" si="7"/>
        <v>2362.5</v>
      </c>
      <c r="S31" s="16">
        <f t="shared" si="7"/>
        <v>1.2616000000000001</v>
      </c>
      <c r="T31" s="15">
        <f t="shared" si="7"/>
        <v>1.0808</v>
      </c>
      <c r="U31" s="14">
        <f t="shared" si="7"/>
        <v>146.82</v>
      </c>
      <c r="V31" s="13">
        <f t="shared" si="7"/>
        <v>1870.55</v>
      </c>
      <c r="W31" s="13">
        <f t="shared" si="7"/>
        <v>1905.52</v>
      </c>
      <c r="X31" s="13">
        <f t="shared" si="7"/>
        <v>2184.8700638120781</v>
      </c>
      <c r="Y31" s="12">
        <f t="shared" si="7"/>
        <v>1.2622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45352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45352</v>
      </c>
      <c r="C9" s="44">
        <v>2052</v>
      </c>
      <c r="D9" s="43">
        <v>2052.5</v>
      </c>
      <c r="E9" s="42">
        <f t="shared" ref="E9:E28" si="0">AVERAGE(C9:D9)</f>
        <v>2052.25</v>
      </c>
      <c r="F9" s="44">
        <v>2059</v>
      </c>
      <c r="G9" s="43">
        <v>2060</v>
      </c>
      <c r="H9" s="42">
        <f t="shared" ref="H9:H28" si="1">AVERAGE(F9:G9)</f>
        <v>2059.5</v>
      </c>
      <c r="I9" s="44">
        <v>2113</v>
      </c>
      <c r="J9" s="43">
        <v>2118</v>
      </c>
      <c r="K9" s="42">
        <f t="shared" ref="K9:K28" si="2">AVERAGE(I9:J9)</f>
        <v>2115.5</v>
      </c>
      <c r="L9" s="44">
        <v>2147</v>
      </c>
      <c r="M9" s="43">
        <v>2152</v>
      </c>
      <c r="N9" s="42">
        <f t="shared" ref="N9:N28" si="3">AVERAGE(L9:M9)</f>
        <v>2149.5</v>
      </c>
      <c r="O9" s="44">
        <v>2177</v>
      </c>
      <c r="P9" s="43">
        <v>2182</v>
      </c>
      <c r="Q9" s="42">
        <f t="shared" ref="Q9:Q28" si="4">AVERAGE(O9:P9)</f>
        <v>2179.5</v>
      </c>
      <c r="R9" s="50">
        <v>2052.5</v>
      </c>
      <c r="S9" s="49">
        <v>1.2629999999999999</v>
      </c>
      <c r="T9" s="51">
        <v>1.0812999999999999</v>
      </c>
      <c r="U9" s="48">
        <v>150.57</v>
      </c>
      <c r="V9" s="41">
        <v>1625.1</v>
      </c>
      <c r="W9" s="41">
        <v>1630.13</v>
      </c>
      <c r="X9" s="47">
        <f t="shared" ref="X9:X28" si="5">R9/T9</f>
        <v>1898.1781189309165</v>
      </c>
      <c r="Y9" s="46">
        <v>1.2637</v>
      </c>
    </row>
    <row r="10" spans="1:25" x14ac:dyDescent="0.2">
      <c r="B10" s="45">
        <v>45355</v>
      </c>
      <c r="C10" s="44">
        <v>2027</v>
      </c>
      <c r="D10" s="43">
        <v>2028</v>
      </c>
      <c r="E10" s="42">
        <f t="shared" si="0"/>
        <v>2027.5</v>
      </c>
      <c r="F10" s="44">
        <v>2040</v>
      </c>
      <c r="G10" s="43">
        <v>2042</v>
      </c>
      <c r="H10" s="42">
        <f t="shared" si="1"/>
        <v>2041</v>
      </c>
      <c r="I10" s="44">
        <v>2090</v>
      </c>
      <c r="J10" s="43">
        <v>2095</v>
      </c>
      <c r="K10" s="42">
        <f t="shared" si="2"/>
        <v>2092.5</v>
      </c>
      <c r="L10" s="44">
        <v>2123</v>
      </c>
      <c r="M10" s="43">
        <v>2128</v>
      </c>
      <c r="N10" s="42">
        <f t="shared" si="3"/>
        <v>2125.5</v>
      </c>
      <c r="O10" s="44">
        <v>2153</v>
      </c>
      <c r="P10" s="43">
        <v>2158</v>
      </c>
      <c r="Q10" s="42">
        <f t="shared" si="4"/>
        <v>2155.5</v>
      </c>
      <c r="R10" s="50">
        <v>2028</v>
      </c>
      <c r="S10" s="49">
        <v>1.2675000000000001</v>
      </c>
      <c r="T10" s="49">
        <v>1.0843</v>
      </c>
      <c r="U10" s="48">
        <v>150.44</v>
      </c>
      <c r="V10" s="41">
        <v>1600</v>
      </c>
      <c r="W10" s="41">
        <v>1611.05</v>
      </c>
      <c r="X10" s="47">
        <f t="shared" si="5"/>
        <v>1870.3310891819606</v>
      </c>
      <c r="Y10" s="46">
        <v>1.2675000000000001</v>
      </c>
    </row>
    <row r="11" spans="1:25" x14ac:dyDescent="0.2">
      <c r="B11" s="45">
        <v>45356</v>
      </c>
      <c r="C11" s="44">
        <v>2022.5</v>
      </c>
      <c r="D11" s="43">
        <v>2023</v>
      </c>
      <c r="E11" s="42">
        <f t="shared" si="0"/>
        <v>2022.75</v>
      </c>
      <c r="F11" s="44">
        <v>2037</v>
      </c>
      <c r="G11" s="43">
        <v>2038</v>
      </c>
      <c r="H11" s="42">
        <f t="shared" si="1"/>
        <v>2037.5</v>
      </c>
      <c r="I11" s="44">
        <v>2095</v>
      </c>
      <c r="J11" s="43">
        <v>2100</v>
      </c>
      <c r="K11" s="42">
        <f t="shared" si="2"/>
        <v>2097.5</v>
      </c>
      <c r="L11" s="44">
        <v>2128</v>
      </c>
      <c r="M11" s="43">
        <v>2133</v>
      </c>
      <c r="N11" s="42">
        <f t="shared" si="3"/>
        <v>2130.5</v>
      </c>
      <c r="O11" s="44">
        <v>2158</v>
      </c>
      <c r="P11" s="43">
        <v>2163</v>
      </c>
      <c r="Q11" s="42">
        <f t="shared" si="4"/>
        <v>2160.5</v>
      </c>
      <c r="R11" s="50">
        <v>2023</v>
      </c>
      <c r="S11" s="49">
        <v>1.268</v>
      </c>
      <c r="T11" s="49">
        <v>1.0847</v>
      </c>
      <c r="U11" s="48">
        <v>150.38999999999999</v>
      </c>
      <c r="V11" s="41">
        <v>1595.43</v>
      </c>
      <c r="W11" s="41">
        <v>1607.26</v>
      </c>
      <c r="X11" s="47">
        <f t="shared" si="5"/>
        <v>1865.0318060293168</v>
      </c>
      <c r="Y11" s="46">
        <v>1.268</v>
      </c>
    </row>
    <row r="12" spans="1:25" x14ac:dyDescent="0.2">
      <c r="B12" s="45">
        <v>45357</v>
      </c>
      <c r="C12" s="44">
        <v>2058</v>
      </c>
      <c r="D12" s="43">
        <v>2060</v>
      </c>
      <c r="E12" s="42">
        <f t="shared" si="0"/>
        <v>2059</v>
      </c>
      <c r="F12" s="44">
        <v>2062.5</v>
      </c>
      <c r="G12" s="43">
        <v>2063.5</v>
      </c>
      <c r="H12" s="42">
        <f t="shared" si="1"/>
        <v>2063</v>
      </c>
      <c r="I12" s="44">
        <v>2118</v>
      </c>
      <c r="J12" s="43">
        <v>2123</v>
      </c>
      <c r="K12" s="42">
        <f t="shared" si="2"/>
        <v>2120.5</v>
      </c>
      <c r="L12" s="44">
        <v>2150</v>
      </c>
      <c r="M12" s="43">
        <v>2155</v>
      </c>
      <c r="N12" s="42">
        <f t="shared" si="3"/>
        <v>2152.5</v>
      </c>
      <c r="O12" s="44">
        <v>2180</v>
      </c>
      <c r="P12" s="43">
        <v>2185</v>
      </c>
      <c r="Q12" s="42">
        <f t="shared" si="4"/>
        <v>2182.5</v>
      </c>
      <c r="R12" s="50">
        <v>2060</v>
      </c>
      <c r="S12" s="49">
        <v>1.2706</v>
      </c>
      <c r="T12" s="49">
        <v>1.0869</v>
      </c>
      <c r="U12" s="48">
        <v>149.62</v>
      </c>
      <c r="V12" s="41">
        <v>1621.28</v>
      </c>
      <c r="W12" s="41">
        <v>1624.04</v>
      </c>
      <c r="X12" s="47">
        <f t="shared" si="5"/>
        <v>1895.2985555248874</v>
      </c>
      <c r="Y12" s="46">
        <v>1.2706</v>
      </c>
    </row>
    <row r="13" spans="1:25" x14ac:dyDescent="0.2">
      <c r="B13" s="45">
        <v>45358</v>
      </c>
      <c r="C13" s="44">
        <v>2105</v>
      </c>
      <c r="D13" s="43">
        <v>2107</v>
      </c>
      <c r="E13" s="42">
        <f t="shared" si="0"/>
        <v>2106</v>
      </c>
      <c r="F13" s="44">
        <v>2095</v>
      </c>
      <c r="G13" s="43">
        <v>2095.5</v>
      </c>
      <c r="H13" s="42">
        <f t="shared" si="1"/>
        <v>2095.25</v>
      </c>
      <c r="I13" s="44">
        <v>2148</v>
      </c>
      <c r="J13" s="43">
        <v>2153</v>
      </c>
      <c r="K13" s="42">
        <f t="shared" si="2"/>
        <v>2150.5</v>
      </c>
      <c r="L13" s="44">
        <v>2178</v>
      </c>
      <c r="M13" s="43">
        <v>2183</v>
      </c>
      <c r="N13" s="42">
        <f t="shared" si="3"/>
        <v>2180.5</v>
      </c>
      <c r="O13" s="44">
        <v>2208</v>
      </c>
      <c r="P13" s="43">
        <v>2213</v>
      </c>
      <c r="Q13" s="42">
        <f t="shared" si="4"/>
        <v>2210.5</v>
      </c>
      <c r="R13" s="50">
        <v>2107</v>
      </c>
      <c r="S13" s="49">
        <v>1.2750999999999999</v>
      </c>
      <c r="T13" s="49">
        <v>1.0894999999999999</v>
      </c>
      <c r="U13" s="48">
        <v>147.83000000000001</v>
      </c>
      <c r="V13" s="41">
        <v>1652.42</v>
      </c>
      <c r="W13" s="41">
        <v>1643.4</v>
      </c>
      <c r="X13" s="47">
        <f t="shared" si="5"/>
        <v>1933.9146397430015</v>
      </c>
      <c r="Y13" s="46">
        <v>1.2750999999999999</v>
      </c>
    </row>
    <row r="14" spans="1:25" x14ac:dyDescent="0.2">
      <c r="B14" s="45">
        <v>45359</v>
      </c>
      <c r="C14" s="44">
        <v>2123</v>
      </c>
      <c r="D14" s="43">
        <v>2125</v>
      </c>
      <c r="E14" s="42">
        <f t="shared" si="0"/>
        <v>2124</v>
      </c>
      <c r="F14" s="44">
        <v>2125.5</v>
      </c>
      <c r="G14" s="43">
        <v>2126.5</v>
      </c>
      <c r="H14" s="42">
        <f t="shared" si="1"/>
        <v>2126</v>
      </c>
      <c r="I14" s="44">
        <v>2175</v>
      </c>
      <c r="J14" s="43">
        <v>2180</v>
      </c>
      <c r="K14" s="42">
        <f t="shared" si="2"/>
        <v>2177.5</v>
      </c>
      <c r="L14" s="44">
        <v>2203</v>
      </c>
      <c r="M14" s="43">
        <v>2208</v>
      </c>
      <c r="N14" s="42">
        <f t="shared" si="3"/>
        <v>2205.5</v>
      </c>
      <c r="O14" s="44">
        <v>2233</v>
      </c>
      <c r="P14" s="43">
        <v>2238</v>
      </c>
      <c r="Q14" s="42">
        <f t="shared" si="4"/>
        <v>2235.5</v>
      </c>
      <c r="R14" s="50">
        <v>2125</v>
      </c>
      <c r="S14" s="49">
        <v>1.2839</v>
      </c>
      <c r="T14" s="49">
        <v>1.0931999999999999</v>
      </c>
      <c r="U14" s="48">
        <v>147.22</v>
      </c>
      <c r="V14" s="41">
        <v>1655.11</v>
      </c>
      <c r="W14" s="41">
        <v>1656.28</v>
      </c>
      <c r="X14" s="47">
        <f t="shared" si="5"/>
        <v>1943.8346139773143</v>
      </c>
      <c r="Y14" s="46">
        <v>1.2839</v>
      </c>
    </row>
    <row r="15" spans="1:25" x14ac:dyDescent="0.2">
      <c r="B15" s="45">
        <v>45362</v>
      </c>
      <c r="C15" s="44">
        <v>2111</v>
      </c>
      <c r="D15" s="43">
        <v>2113</v>
      </c>
      <c r="E15" s="42">
        <f t="shared" si="0"/>
        <v>2112</v>
      </c>
      <c r="F15" s="44">
        <v>2123</v>
      </c>
      <c r="G15" s="43">
        <v>2125</v>
      </c>
      <c r="H15" s="42">
        <f t="shared" si="1"/>
        <v>2124</v>
      </c>
      <c r="I15" s="44">
        <v>2175</v>
      </c>
      <c r="J15" s="43">
        <v>2180</v>
      </c>
      <c r="K15" s="42">
        <f t="shared" si="2"/>
        <v>2177.5</v>
      </c>
      <c r="L15" s="44">
        <v>2203</v>
      </c>
      <c r="M15" s="43">
        <v>2208</v>
      </c>
      <c r="N15" s="42">
        <f t="shared" si="3"/>
        <v>2205.5</v>
      </c>
      <c r="O15" s="44">
        <v>2233</v>
      </c>
      <c r="P15" s="43">
        <v>2238</v>
      </c>
      <c r="Q15" s="42">
        <f t="shared" si="4"/>
        <v>2235.5</v>
      </c>
      <c r="R15" s="50">
        <v>2113</v>
      </c>
      <c r="S15" s="49">
        <v>1.2825</v>
      </c>
      <c r="T15" s="49">
        <v>1.093</v>
      </c>
      <c r="U15" s="48">
        <v>146.82</v>
      </c>
      <c r="V15" s="41">
        <v>1647.56</v>
      </c>
      <c r="W15" s="41">
        <v>1656.92</v>
      </c>
      <c r="X15" s="47">
        <f t="shared" si="5"/>
        <v>1933.2113449222325</v>
      </c>
      <c r="Y15" s="46">
        <v>1.2825</v>
      </c>
    </row>
    <row r="16" spans="1:25" x14ac:dyDescent="0.2">
      <c r="B16" s="45">
        <v>45363</v>
      </c>
      <c r="C16" s="44">
        <v>2133</v>
      </c>
      <c r="D16" s="43">
        <v>2134</v>
      </c>
      <c r="E16" s="42">
        <f t="shared" si="0"/>
        <v>2133.5</v>
      </c>
      <c r="F16" s="44">
        <v>2141</v>
      </c>
      <c r="G16" s="43">
        <v>2143</v>
      </c>
      <c r="H16" s="42">
        <f t="shared" si="1"/>
        <v>2142</v>
      </c>
      <c r="I16" s="44">
        <v>2192</v>
      </c>
      <c r="J16" s="43">
        <v>2197</v>
      </c>
      <c r="K16" s="42">
        <f t="shared" si="2"/>
        <v>2194.5</v>
      </c>
      <c r="L16" s="44">
        <v>2220</v>
      </c>
      <c r="M16" s="43">
        <v>2225</v>
      </c>
      <c r="N16" s="42">
        <f t="shared" si="3"/>
        <v>2222.5</v>
      </c>
      <c r="O16" s="44">
        <v>2250</v>
      </c>
      <c r="P16" s="43">
        <v>2255</v>
      </c>
      <c r="Q16" s="42">
        <f t="shared" si="4"/>
        <v>2252.5</v>
      </c>
      <c r="R16" s="50">
        <v>2134</v>
      </c>
      <c r="S16" s="49">
        <v>1.2770999999999999</v>
      </c>
      <c r="T16" s="49">
        <v>1.0920000000000001</v>
      </c>
      <c r="U16" s="48">
        <v>147.65</v>
      </c>
      <c r="V16" s="41">
        <v>1670.97</v>
      </c>
      <c r="W16" s="41">
        <v>1678.02</v>
      </c>
      <c r="X16" s="47">
        <f t="shared" si="5"/>
        <v>1954.2124542124541</v>
      </c>
      <c r="Y16" s="46">
        <v>1.2770999999999999</v>
      </c>
    </row>
    <row r="17" spans="2:25" x14ac:dyDescent="0.2">
      <c r="B17" s="45">
        <v>45364</v>
      </c>
      <c r="C17" s="44">
        <v>2163.5</v>
      </c>
      <c r="D17" s="43">
        <v>2164</v>
      </c>
      <c r="E17" s="42">
        <f t="shared" si="0"/>
        <v>2163.75</v>
      </c>
      <c r="F17" s="44">
        <v>2159</v>
      </c>
      <c r="G17" s="43">
        <v>2160</v>
      </c>
      <c r="H17" s="42">
        <f t="shared" si="1"/>
        <v>2159.5</v>
      </c>
      <c r="I17" s="44">
        <v>2208</v>
      </c>
      <c r="J17" s="43">
        <v>2213</v>
      </c>
      <c r="K17" s="42">
        <f t="shared" si="2"/>
        <v>2210.5</v>
      </c>
      <c r="L17" s="44">
        <v>2237</v>
      </c>
      <c r="M17" s="43">
        <v>2242</v>
      </c>
      <c r="N17" s="42">
        <f t="shared" si="3"/>
        <v>2239.5</v>
      </c>
      <c r="O17" s="44">
        <v>2267</v>
      </c>
      <c r="P17" s="43">
        <v>2272</v>
      </c>
      <c r="Q17" s="42">
        <f t="shared" si="4"/>
        <v>2269.5</v>
      </c>
      <c r="R17" s="50">
        <v>2164</v>
      </c>
      <c r="S17" s="49">
        <v>1.278</v>
      </c>
      <c r="T17" s="49">
        <v>1.0936999999999999</v>
      </c>
      <c r="U17" s="48">
        <v>147.94</v>
      </c>
      <c r="V17" s="41">
        <v>1693.27</v>
      </c>
      <c r="W17" s="41">
        <v>1690.14</v>
      </c>
      <c r="X17" s="47">
        <f t="shared" si="5"/>
        <v>1978.6047362165129</v>
      </c>
      <c r="Y17" s="46">
        <v>1.278</v>
      </c>
    </row>
    <row r="18" spans="2:25" x14ac:dyDescent="0.2">
      <c r="B18" s="45">
        <v>45365</v>
      </c>
      <c r="C18" s="44">
        <v>2141.5</v>
      </c>
      <c r="D18" s="43">
        <v>2142</v>
      </c>
      <c r="E18" s="42">
        <f t="shared" si="0"/>
        <v>2141.75</v>
      </c>
      <c r="F18" s="44">
        <v>2145.5</v>
      </c>
      <c r="G18" s="43">
        <v>2146.5</v>
      </c>
      <c r="H18" s="42">
        <f t="shared" si="1"/>
        <v>2146</v>
      </c>
      <c r="I18" s="44">
        <v>2193</v>
      </c>
      <c r="J18" s="43">
        <v>2198</v>
      </c>
      <c r="K18" s="42">
        <f t="shared" si="2"/>
        <v>2195.5</v>
      </c>
      <c r="L18" s="44">
        <v>2220</v>
      </c>
      <c r="M18" s="43">
        <v>2225</v>
      </c>
      <c r="N18" s="42">
        <f t="shared" si="3"/>
        <v>2222.5</v>
      </c>
      <c r="O18" s="44">
        <v>2250</v>
      </c>
      <c r="P18" s="43">
        <v>2255</v>
      </c>
      <c r="Q18" s="42">
        <f t="shared" si="4"/>
        <v>2252.5</v>
      </c>
      <c r="R18" s="50">
        <v>2142</v>
      </c>
      <c r="S18" s="49">
        <v>1.2795000000000001</v>
      </c>
      <c r="T18" s="49">
        <v>1.093</v>
      </c>
      <c r="U18" s="48">
        <v>147.85</v>
      </c>
      <c r="V18" s="41">
        <v>1674.09</v>
      </c>
      <c r="W18" s="41">
        <v>1677.61</v>
      </c>
      <c r="X18" s="47">
        <f t="shared" si="5"/>
        <v>1959.743824336688</v>
      </c>
      <c r="Y18" s="46">
        <v>1.2795000000000001</v>
      </c>
    </row>
    <row r="19" spans="2:25" x14ac:dyDescent="0.2">
      <c r="B19" s="45">
        <v>45366</v>
      </c>
      <c r="C19" s="44">
        <v>2106</v>
      </c>
      <c r="D19" s="43">
        <v>2107</v>
      </c>
      <c r="E19" s="42">
        <f t="shared" si="0"/>
        <v>2106.5</v>
      </c>
      <c r="F19" s="44">
        <v>2117</v>
      </c>
      <c r="G19" s="43">
        <v>2118</v>
      </c>
      <c r="H19" s="42">
        <f t="shared" si="1"/>
        <v>2117.5</v>
      </c>
      <c r="I19" s="44">
        <v>2172</v>
      </c>
      <c r="J19" s="43">
        <v>2177</v>
      </c>
      <c r="K19" s="42">
        <f t="shared" si="2"/>
        <v>2174.5</v>
      </c>
      <c r="L19" s="44">
        <v>2198</v>
      </c>
      <c r="M19" s="43">
        <v>2203</v>
      </c>
      <c r="N19" s="42">
        <f t="shared" si="3"/>
        <v>2200.5</v>
      </c>
      <c r="O19" s="44">
        <v>2228</v>
      </c>
      <c r="P19" s="43">
        <v>2233</v>
      </c>
      <c r="Q19" s="42">
        <f t="shared" si="4"/>
        <v>2230.5</v>
      </c>
      <c r="R19" s="50">
        <v>2107</v>
      </c>
      <c r="S19" s="49">
        <v>1.2747999999999999</v>
      </c>
      <c r="T19" s="49">
        <v>1.0887</v>
      </c>
      <c r="U19" s="48">
        <v>148.80000000000001</v>
      </c>
      <c r="V19" s="41">
        <v>1652.81</v>
      </c>
      <c r="W19" s="41">
        <v>1661.44</v>
      </c>
      <c r="X19" s="47">
        <f t="shared" si="5"/>
        <v>1935.3357215027097</v>
      </c>
      <c r="Y19" s="46">
        <v>1.2747999999999999</v>
      </c>
    </row>
    <row r="20" spans="2:25" x14ac:dyDescent="0.2">
      <c r="B20" s="45">
        <v>45369</v>
      </c>
      <c r="C20" s="44">
        <v>2093.5</v>
      </c>
      <c r="D20" s="43">
        <v>2094</v>
      </c>
      <c r="E20" s="42">
        <f t="shared" si="0"/>
        <v>2093.75</v>
      </c>
      <c r="F20" s="44">
        <v>2121.5</v>
      </c>
      <c r="G20" s="43">
        <v>2122</v>
      </c>
      <c r="H20" s="42">
        <f t="shared" si="1"/>
        <v>2121.75</v>
      </c>
      <c r="I20" s="44">
        <v>2175</v>
      </c>
      <c r="J20" s="43">
        <v>2180</v>
      </c>
      <c r="K20" s="42">
        <f t="shared" si="2"/>
        <v>2177.5</v>
      </c>
      <c r="L20" s="44">
        <v>2202</v>
      </c>
      <c r="M20" s="43">
        <v>2207</v>
      </c>
      <c r="N20" s="42">
        <f t="shared" si="3"/>
        <v>2204.5</v>
      </c>
      <c r="O20" s="44">
        <v>2232</v>
      </c>
      <c r="P20" s="43">
        <v>2237</v>
      </c>
      <c r="Q20" s="42">
        <f t="shared" si="4"/>
        <v>2234.5</v>
      </c>
      <c r="R20" s="50">
        <v>2094</v>
      </c>
      <c r="S20" s="49">
        <v>1.2736000000000001</v>
      </c>
      <c r="T20" s="49">
        <v>1.0891999999999999</v>
      </c>
      <c r="U20" s="48">
        <v>149.16</v>
      </c>
      <c r="V20" s="41">
        <v>1644.16</v>
      </c>
      <c r="W20" s="41">
        <v>1666.14</v>
      </c>
      <c r="X20" s="47">
        <f t="shared" si="5"/>
        <v>1922.5119353654059</v>
      </c>
      <c r="Y20" s="46">
        <v>1.2736000000000001</v>
      </c>
    </row>
    <row r="21" spans="2:25" x14ac:dyDescent="0.2">
      <c r="B21" s="45">
        <v>45370</v>
      </c>
      <c r="C21" s="44">
        <v>2041</v>
      </c>
      <c r="D21" s="43">
        <v>2042</v>
      </c>
      <c r="E21" s="42">
        <f t="shared" si="0"/>
        <v>2041.5</v>
      </c>
      <c r="F21" s="44">
        <v>2087.5</v>
      </c>
      <c r="G21" s="43">
        <v>2088.5</v>
      </c>
      <c r="H21" s="42">
        <f t="shared" si="1"/>
        <v>2088</v>
      </c>
      <c r="I21" s="44">
        <v>2145</v>
      </c>
      <c r="J21" s="43">
        <v>2150</v>
      </c>
      <c r="K21" s="42">
        <f t="shared" si="2"/>
        <v>2147.5</v>
      </c>
      <c r="L21" s="44">
        <v>2170</v>
      </c>
      <c r="M21" s="43">
        <v>2175</v>
      </c>
      <c r="N21" s="42">
        <f t="shared" si="3"/>
        <v>2172.5</v>
      </c>
      <c r="O21" s="44">
        <v>2200</v>
      </c>
      <c r="P21" s="43">
        <v>2205</v>
      </c>
      <c r="Q21" s="42">
        <f t="shared" si="4"/>
        <v>2202.5</v>
      </c>
      <c r="R21" s="50">
        <v>2042</v>
      </c>
      <c r="S21" s="49">
        <v>1.27</v>
      </c>
      <c r="T21" s="49">
        <v>1.0851999999999999</v>
      </c>
      <c r="U21" s="48">
        <v>150.5</v>
      </c>
      <c r="V21" s="41">
        <v>1607.87</v>
      </c>
      <c r="W21" s="41">
        <v>1643.71</v>
      </c>
      <c r="X21" s="47">
        <f t="shared" si="5"/>
        <v>1881.6807961666054</v>
      </c>
      <c r="Y21" s="46">
        <v>1.2706</v>
      </c>
    </row>
    <row r="22" spans="2:25" x14ac:dyDescent="0.2">
      <c r="B22" s="45">
        <v>45371</v>
      </c>
      <c r="C22" s="44">
        <v>2015</v>
      </c>
      <c r="D22" s="43">
        <v>2015.5</v>
      </c>
      <c r="E22" s="42">
        <f t="shared" si="0"/>
        <v>2015.25</v>
      </c>
      <c r="F22" s="44">
        <v>2071</v>
      </c>
      <c r="G22" s="43">
        <v>2072</v>
      </c>
      <c r="H22" s="42">
        <f t="shared" si="1"/>
        <v>2071.5</v>
      </c>
      <c r="I22" s="44">
        <v>2132</v>
      </c>
      <c r="J22" s="43">
        <v>2137</v>
      </c>
      <c r="K22" s="42">
        <f t="shared" si="2"/>
        <v>2134.5</v>
      </c>
      <c r="L22" s="44">
        <v>2158</v>
      </c>
      <c r="M22" s="43">
        <v>2163</v>
      </c>
      <c r="N22" s="42">
        <f t="shared" si="3"/>
        <v>2160.5</v>
      </c>
      <c r="O22" s="44">
        <v>2188</v>
      </c>
      <c r="P22" s="43">
        <v>2193</v>
      </c>
      <c r="Q22" s="42">
        <f t="shared" si="4"/>
        <v>2190.5</v>
      </c>
      <c r="R22" s="50">
        <v>2015.5</v>
      </c>
      <c r="S22" s="49">
        <v>1.2694000000000001</v>
      </c>
      <c r="T22" s="49">
        <v>1.0843</v>
      </c>
      <c r="U22" s="48">
        <v>151.77000000000001</v>
      </c>
      <c r="V22" s="41">
        <v>1587.76</v>
      </c>
      <c r="W22" s="41">
        <v>1631.5</v>
      </c>
      <c r="X22" s="47">
        <f t="shared" si="5"/>
        <v>1858.8029143226045</v>
      </c>
      <c r="Y22" s="46">
        <v>1.27</v>
      </c>
    </row>
    <row r="23" spans="2:25" x14ac:dyDescent="0.2">
      <c r="B23" s="45">
        <v>45372</v>
      </c>
      <c r="C23" s="44">
        <v>2030</v>
      </c>
      <c r="D23" s="43">
        <v>2031</v>
      </c>
      <c r="E23" s="42">
        <f t="shared" si="0"/>
        <v>2030.5</v>
      </c>
      <c r="F23" s="44">
        <v>2072</v>
      </c>
      <c r="G23" s="43">
        <v>2073</v>
      </c>
      <c r="H23" s="42">
        <f t="shared" si="1"/>
        <v>2072.5</v>
      </c>
      <c r="I23" s="44">
        <v>2133</v>
      </c>
      <c r="J23" s="43">
        <v>2138</v>
      </c>
      <c r="K23" s="42">
        <f t="shared" si="2"/>
        <v>2135.5</v>
      </c>
      <c r="L23" s="44">
        <v>2160</v>
      </c>
      <c r="M23" s="43">
        <v>2165</v>
      </c>
      <c r="N23" s="42">
        <f t="shared" si="3"/>
        <v>2162.5</v>
      </c>
      <c r="O23" s="44">
        <v>2190</v>
      </c>
      <c r="P23" s="43">
        <v>2195</v>
      </c>
      <c r="Q23" s="42">
        <f t="shared" si="4"/>
        <v>2192.5</v>
      </c>
      <c r="R23" s="50">
        <v>2031</v>
      </c>
      <c r="S23" s="49">
        <v>1.2736000000000001</v>
      </c>
      <c r="T23" s="49">
        <v>1.0911999999999999</v>
      </c>
      <c r="U23" s="48">
        <v>151.16999999999999</v>
      </c>
      <c r="V23" s="41">
        <v>1594.69</v>
      </c>
      <c r="W23" s="41">
        <v>1626.9</v>
      </c>
      <c r="X23" s="47">
        <f t="shared" si="5"/>
        <v>1861.2536656891496</v>
      </c>
      <c r="Y23" s="46">
        <v>1.2742</v>
      </c>
    </row>
    <row r="24" spans="2:25" x14ac:dyDescent="0.2">
      <c r="B24" s="45">
        <v>45373</v>
      </c>
      <c r="C24" s="44">
        <v>1991.5</v>
      </c>
      <c r="D24" s="43">
        <v>1992.5</v>
      </c>
      <c r="E24" s="42">
        <f t="shared" si="0"/>
        <v>1992</v>
      </c>
      <c r="F24" s="44">
        <v>2032</v>
      </c>
      <c r="G24" s="43">
        <v>2033</v>
      </c>
      <c r="H24" s="42">
        <f t="shared" si="1"/>
        <v>2032.5</v>
      </c>
      <c r="I24" s="44">
        <v>2093</v>
      </c>
      <c r="J24" s="43">
        <v>2098</v>
      </c>
      <c r="K24" s="42">
        <f t="shared" si="2"/>
        <v>2095.5</v>
      </c>
      <c r="L24" s="44">
        <v>2120</v>
      </c>
      <c r="M24" s="43">
        <v>2125</v>
      </c>
      <c r="N24" s="42">
        <f t="shared" si="3"/>
        <v>2122.5</v>
      </c>
      <c r="O24" s="44">
        <v>2150</v>
      </c>
      <c r="P24" s="43">
        <v>2155</v>
      </c>
      <c r="Q24" s="42">
        <f t="shared" si="4"/>
        <v>2152.5</v>
      </c>
      <c r="R24" s="50">
        <v>1992.5</v>
      </c>
      <c r="S24" s="49">
        <v>1.262</v>
      </c>
      <c r="T24" s="49">
        <v>1.0827</v>
      </c>
      <c r="U24" s="48">
        <v>151.22</v>
      </c>
      <c r="V24" s="41">
        <v>1578.84</v>
      </c>
      <c r="W24" s="41">
        <v>1610.17</v>
      </c>
      <c r="X24" s="47">
        <f t="shared" si="5"/>
        <v>1840.306640805394</v>
      </c>
      <c r="Y24" s="46">
        <v>1.2625999999999999</v>
      </c>
    </row>
    <row r="25" spans="2:25" x14ac:dyDescent="0.2">
      <c r="B25" s="45">
        <v>45376</v>
      </c>
      <c r="C25" s="44">
        <v>1991</v>
      </c>
      <c r="D25" s="43">
        <v>1992</v>
      </c>
      <c r="E25" s="42">
        <f t="shared" si="0"/>
        <v>1991.5</v>
      </c>
      <c r="F25" s="44">
        <v>2030</v>
      </c>
      <c r="G25" s="43">
        <v>2031</v>
      </c>
      <c r="H25" s="42">
        <f t="shared" si="1"/>
        <v>2030.5</v>
      </c>
      <c r="I25" s="44">
        <v>2088</v>
      </c>
      <c r="J25" s="43">
        <v>2093</v>
      </c>
      <c r="K25" s="42">
        <f t="shared" si="2"/>
        <v>2090.5</v>
      </c>
      <c r="L25" s="44">
        <v>2115</v>
      </c>
      <c r="M25" s="43">
        <v>2120</v>
      </c>
      <c r="N25" s="42">
        <f t="shared" si="3"/>
        <v>2117.5</v>
      </c>
      <c r="O25" s="44">
        <v>2145</v>
      </c>
      <c r="P25" s="43">
        <v>2150</v>
      </c>
      <c r="Q25" s="42">
        <f t="shared" si="4"/>
        <v>2147.5</v>
      </c>
      <c r="R25" s="50">
        <v>1992</v>
      </c>
      <c r="S25" s="49">
        <v>1.2639</v>
      </c>
      <c r="T25" s="49">
        <v>1.0831</v>
      </c>
      <c r="U25" s="48">
        <v>151.24</v>
      </c>
      <c r="V25" s="41">
        <v>1576.07</v>
      </c>
      <c r="W25" s="41">
        <v>1606.17</v>
      </c>
      <c r="X25" s="47">
        <f t="shared" si="5"/>
        <v>1839.1653586926416</v>
      </c>
      <c r="Y25" s="46">
        <v>1.2645</v>
      </c>
    </row>
    <row r="26" spans="2:25" x14ac:dyDescent="0.2">
      <c r="B26" s="45">
        <v>45377</v>
      </c>
      <c r="C26" s="44">
        <v>1982</v>
      </c>
      <c r="D26" s="43">
        <v>1982.5</v>
      </c>
      <c r="E26" s="42">
        <f t="shared" si="0"/>
        <v>1982.25</v>
      </c>
      <c r="F26" s="44">
        <v>2026</v>
      </c>
      <c r="G26" s="43">
        <v>2028</v>
      </c>
      <c r="H26" s="42">
        <f t="shared" si="1"/>
        <v>2027</v>
      </c>
      <c r="I26" s="44">
        <v>2085</v>
      </c>
      <c r="J26" s="43">
        <v>2090</v>
      </c>
      <c r="K26" s="42">
        <f t="shared" si="2"/>
        <v>2087.5</v>
      </c>
      <c r="L26" s="44">
        <v>2112</v>
      </c>
      <c r="M26" s="43">
        <v>2117</v>
      </c>
      <c r="N26" s="42">
        <f t="shared" si="3"/>
        <v>2114.5</v>
      </c>
      <c r="O26" s="44">
        <v>2142</v>
      </c>
      <c r="P26" s="43">
        <v>2147</v>
      </c>
      <c r="Q26" s="42">
        <f t="shared" si="4"/>
        <v>2144.5</v>
      </c>
      <c r="R26" s="50">
        <v>1982.5</v>
      </c>
      <c r="S26" s="49">
        <v>1.264</v>
      </c>
      <c r="T26" s="49">
        <v>1.0851999999999999</v>
      </c>
      <c r="U26" s="48">
        <v>151.46</v>
      </c>
      <c r="V26" s="41">
        <v>1568.43</v>
      </c>
      <c r="W26" s="41">
        <v>1603.67</v>
      </c>
      <c r="X26" s="47">
        <f t="shared" si="5"/>
        <v>1826.852193144121</v>
      </c>
      <c r="Y26" s="46">
        <v>1.2645999999999999</v>
      </c>
    </row>
    <row r="27" spans="2:25" x14ac:dyDescent="0.2">
      <c r="B27" s="45">
        <v>45378</v>
      </c>
      <c r="C27" s="44">
        <v>1967</v>
      </c>
      <c r="D27" s="43">
        <v>1968</v>
      </c>
      <c r="E27" s="42">
        <f t="shared" si="0"/>
        <v>1967.5</v>
      </c>
      <c r="F27" s="44">
        <v>2004</v>
      </c>
      <c r="G27" s="43">
        <v>2005</v>
      </c>
      <c r="H27" s="42">
        <f t="shared" si="1"/>
        <v>2004.5</v>
      </c>
      <c r="I27" s="44">
        <v>2067</v>
      </c>
      <c r="J27" s="43">
        <v>2072</v>
      </c>
      <c r="K27" s="42">
        <f t="shared" si="2"/>
        <v>2069.5</v>
      </c>
      <c r="L27" s="44">
        <v>2093</v>
      </c>
      <c r="M27" s="43">
        <v>2098</v>
      </c>
      <c r="N27" s="42">
        <f t="shared" si="3"/>
        <v>2095.5</v>
      </c>
      <c r="O27" s="44">
        <v>2123</v>
      </c>
      <c r="P27" s="43">
        <v>2128</v>
      </c>
      <c r="Q27" s="42">
        <f t="shared" si="4"/>
        <v>2125.5</v>
      </c>
      <c r="R27" s="50">
        <v>1968</v>
      </c>
      <c r="S27" s="49">
        <v>1.2616000000000001</v>
      </c>
      <c r="T27" s="49">
        <v>1.0819000000000001</v>
      </c>
      <c r="U27" s="48">
        <v>151.26</v>
      </c>
      <c r="V27" s="41">
        <v>1559.92</v>
      </c>
      <c r="W27" s="41">
        <v>1588.5</v>
      </c>
      <c r="X27" s="47">
        <f t="shared" si="5"/>
        <v>1819.0220907662444</v>
      </c>
      <c r="Y27" s="46">
        <v>1.2622</v>
      </c>
    </row>
    <row r="28" spans="2:25" x14ac:dyDescent="0.2">
      <c r="B28" s="45">
        <v>45379</v>
      </c>
      <c r="C28" s="44">
        <v>1964.5</v>
      </c>
      <c r="D28" s="43">
        <v>1965</v>
      </c>
      <c r="E28" s="42">
        <f t="shared" si="0"/>
        <v>1964.75</v>
      </c>
      <c r="F28" s="44">
        <v>2004.5</v>
      </c>
      <c r="G28" s="43">
        <v>2005.5</v>
      </c>
      <c r="H28" s="42">
        <f t="shared" si="1"/>
        <v>2005</v>
      </c>
      <c r="I28" s="44">
        <v>2068</v>
      </c>
      <c r="J28" s="43">
        <v>2073</v>
      </c>
      <c r="K28" s="42">
        <f t="shared" si="2"/>
        <v>2070.5</v>
      </c>
      <c r="L28" s="44">
        <v>2095</v>
      </c>
      <c r="M28" s="43">
        <v>2100</v>
      </c>
      <c r="N28" s="42">
        <f t="shared" si="3"/>
        <v>2097.5</v>
      </c>
      <c r="O28" s="44">
        <v>2125</v>
      </c>
      <c r="P28" s="43">
        <v>2130</v>
      </c>
      <c r="Q28" s="42">
        <f t="shared" si="4"/>
        <v>2127.5</v>
      </c>
      <c r="R28" s="50">
        <v>1965</v>
      </c>
      <c r="S28" s="49">
        <v>1.2642</v>
      </c>
      <c r="T28" s="49">
        <v>1.0808</v>
      </c>
      <c r="U28" s="48">
        <v>151.22</v>
      </c>
      <c r="V28" s="41">
        <v>1554.34</v>
      </c>
      <c r="W28" s="41">
        <v>1585.63</v>
      </c>
      <c r="X28" s="47">
        <f t="shared" si="5"/>
        <v>1818.0977054034049</v>
      </c>
      <c r="Y28" s="46">
        <v>1.2647999999999999</v>
      </c>
    </row>
    <row r="29" spans="2:25" x14ac:dyDescent="0.2">
      <c r="B29" s="40" t="s">
        <v>11</v>
      </c>
      <c r="C29" s="39">
        <f>ROUND(AVERAGE(C9:C28),2)</f>
        <v>2055.9</v>
      </c>
      <c r="D29" s="38">
        <f>ROUND(AVERAGE(D9:D28),2)</f>
        <v>2056.9</v>
      </c>
      <c r="E29" s="37">
        <f>ROUND(AVERAGE(C29:D29),2)</f>
        <v>2056.4</v>
      </c>
      <c r="F29" s="39">
        <f>ROUND(AVERAGE(F9:F28),2)</f>
        <v>2077.65</v>
      </c>
      <c r="G29" s="38">
        <f>ROUND(AVERAGE(G9:G28),2)</f>
        <v>2078.8000000000002</v>
      </c>
      <c r="H29" s="37">
        <f>ROUND(AVERAGE(F29:G29),2)</f>
        <v>2078.23</v>
      </c>
      <c r="I29" s="39">
        <f>ROUND(AVERAGE(I9:I28),2)</f>
        <v>2133.25</v>
      </c>
      <c r="J29" s="38">
        <f>ROUND(AVERAGE(J9:J28),2)</f>
        <v>2138.25</v>
      </c>
      <c r="K29" s="37">
        <f>ROUND(AVERAGE(I29:J29),2)</f>
        <v>2135.75</v>
      </c>
      <c r="L29" s="39">
        <f>ROUND(AVERAGE(L9:L28),2)</f>
        <v>2161.6</v>
      </c>
      <c r="M29" s="38">
        <f>ROUND(AVERAGE(M9:M28),2)</f>
        <v>2166.6</v>
      </c>
      <c r="N29" s="37">
        <f>ROUND(AVERAGE(L29:M29),2)</f>
        <v>2164.1</v>
      </c>
      <c r="O29" s="39">
        <f>ROUND(AVERAGE(O9:O28),2)</f>
        <v>2191.6</v>
      </c>
      <c r="P29" s="38">
        <f>ROUND(AVERAGE(P9:P28),2)</f>
        <v>2196.6</v>
      </c>
      <c r="Q29" s="37">
        <f>ROUND(AVERAGE(O29:P29),2)</f>
        <v>2194.1</v>
      </c>
      <c r="R29" s="36">
        <f>ROUND(AVERAGE(R9:R28),2)</f>
        <v>2056.9</v>
      </c>
      <c r="S29" s="35">
        <f>ROUND(AVERAGE(S9:S28),4)</f>
        <v>1.2710999999999999</v>
      </c>
      <c r="T29" s="34">
        <f>ROUND(AVERAGE(T9:T28),4)</f>
        <v>1.0871999999999999</v>
      </c>
      <c r="U29" s="167">
        <f>ROUND(AVERAGE(U9:U28),2)</f>
        <v>149.71</v>
      </c>
      <c r="V29" s="33">
        <f>AVERAGE(V9:V28)</f>
        <v>1618.0059999999999</v>
      </c>
      <c r="W29" s="33">
        <f>AVERAGE(W9:W28)</f>
        <v>1634.9339999999997</v>
      </c>
      <c r="X29" s="33">
        <f>AVERAGE(X9:X28)</f>
        <v>1891.7695102466782</v>
      </c>
      <c r="Y29" s="32">
        <f>AVERAGE(Y9:Y28)</f>
        <v>1.2713900000000002</v>
      </c>
    </row>
    <row r="30" spans="2:25" x14ac:dyDescent="0.2">
      <c r="B30" s="31" t="s">
        <v>12</v>
      </c>
      <c r="C30" s="30">
        <f t="shared" ref="C30:Y30" si="6">MAX(C9:C28)</f>
        <v>2163.5</v>
      </c>
      <c r="D30" s="29">
        <f t="shared" si="6"/>
        <v>2164</v>
      </c>
      <c r="E30" s="28">
        <f t="shared" si="6"/>
        <v>2163.75</v>
      </c>
      <c r="F30" s="30">
        <f t="shared" si="6"/>
        <v>2159</v>
      </c>
      <c r="G30" s="29">
        <f t="shared" si="6"/>
        <v>2160</v>
      </c>
      <c r="H30" s="28">
        <f t="shared" si="6"/>
        <v>2159.5</v>
      </c>
      <c r="I30" s="30">
        <f t="shared" si="6"/>
        <v>2208</v>
      </c>
      <c r="J30" s="29">
        <f t="shared" si="6"/>
        <v>2213</v>
      </c>
      <c r="K30" s="28">
        <f t="shared" si="6"/>
        <v>2210.5</v>
      </c>
      <c r="L30" s="30">
        <f t="shared" si="6"/>
        <v>2237</v>
      </c>
      <c r="M30" s="29">
        <f t="shared" si="6"/>
        <v>2242</v>
      </c>
      <c r="N30" s="28">
        <f t="shared" si="6"/>
        <v>2239.5</v>
      </c>
      <c r="O30" s="30">
        <f t="shared" si="6"/>
        <v>2267</v>
      </c>
      <c r="P30" s="29">
        <f t="shared" si="6"/>
        <v>2272</v>
      </c>
      <c r="Q30" s="28">
        <f t="shared" si="6"/>
        <v>2269.5</v>
      </c>
      <c r="R30" s="27">
        <f t="shared" si="6"/>
        <v>2164</v>
      </c>
      <c r="S30" s="26">
        <f t="shared" si="6"/>
        <v>1.2839</v>
      </c>
      <c r="T30" s="25">
        <f t="shared" si="6"/>
        <v>1.0936999999999999</v>
      </c>
      <c r="U30" s="24">
        <f t="shared" si="6"/>
        <v>151.77000000000001</v>
      </c>
      <c r="V30" s="23">
        <f t="shared" si="6"/>
        <v>1693.27</v>
      </c>
      <c r="W30" s="23">
        <f t="shared" si="6"/>
        <v>1690.14</v>
      </c>
      <c r="X30" s="23">
        <f t="shared" si="6"/>
        <v>1978.6047362165129</v>
      </c>
      <c r="Y30" s="22">
        <f t="shared" si="6"/>
        <v>1.2839</v>
      </c>
    </row>
    <row r="31" spans="2:25" ht="13.5" thickBot="1" x14ac:dyDescent="0.25">
      <c r="B31" s="21" t="s">
        <v>13</v>
      </c>
      <c r="C31" s="20">
        <f t="shared" ref="C31:Y31" si="7">MIN(C9:C28)</f>
        <v>1964.5</v>
      </c>
      <c r="D31" s="19">
        <f t="shared" si="7"/>
        <v>1965</v>
      </c>
      <c r="E31" s="18">
        <f t="shared" si="7"/>
        <v>1964.75</v>
      </c>
      <c r="F31" s="20">
        <f t="shared" si="7"/>
        <v>2004</v>
      </c>
      <c r="G31" s="19">
        <f t="shared" si="7"/>
        <v>2005</v>
      </c>
      <c r="H31" s="18">
        <f t="shared" si="7"/>
        <v>2004.5</v>
      </c>
      <c r="I31" s="20">
        <f t="shared" si="7"/>
        <v>2067</v>
      </c>
      <c r="J31" s="19">
        <f t="shared" si="7"/>
        <v>2072</v>
      </c>
      <c r="K31" s="18">
        <f t="shared" si="7"/>
        <v>2069.5</v>
      </c>
      <c r="L31" s="20">
        <f t="shared" si="7"/>
        <v>2093</v>
      </c>
      <c r="M31" s="19">
        <f t="shared" si="7"/>
        <v>2098</v>
      </c>
      <c r="N31" s="18">
        <f t="shared" si="7"/>
        <v>2095.5</v>
      </c>
      <c r="O31" s="20">
        <f t="shared" si="7"/>
        <v>2123</v>
      </c>
      <c r="P31" s="19">
        <f t="shared" si="7"/>
        <v>2128</v>
      </c>
      <c r="Q31" s="18">
        <f t="shared" si="7"/>
        <v>2125.5</v>
      </c>
      <c r="R31" s="17">
        <f t="shared" si="7"/>
        <v>1965</v>
      </c>
      <c r="S31" s="16">
        <f t="shared" si="7"/>
        <v>1.2616000000000001</v>
      </c>
      <c r="T31" s="15">
        <f t="shared" si="7"/>
        <v>1.0808</v>
      </c>
      <c r="U31" s="14">
        <f t="shared" si="7"/>
        <v>146.82</v>
      </c>
      <c r="V31" s="13">
        <f t="shared" si="7"/>
        <v>1554.34</v>
      </c>
      <c r="W31" s="13">
        <f t="shared" si="7"/>
        <v>1585.63</v>
      </c>
      <c r="X31" s="13">
        <f t="shared" si="7"/>
        <v>1818.0977054034049</v>
      </c>
      <c r="Y31" s="12">
        <f t="shared" si="7"/>
        <v>1.2622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45352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45352</v>
      </c>
      <c r="C9" s="44">
        <v>26100</v>
      </c>
      <c r="D9" s="43">
        <v>26150</v>
      </c>
      <c r="E9" s="42">
        <f t="shared" ref="E9:E28" si="0">AVERAGE(C9:D9)</f>
        <v>26125</v>
      </c>
      <c r="F9" s="44">
        <v>26390</v>
      </c>
      <c r="G9" s="43">
        <v>26400</v>
      </c>
      <c r="H9" s="42">
        <f t="shared" ref="H9:H28" si="1">AVERAGE(F9:G9)</f>
        <v>26395</v>
      </c>
      <c r="I9" s="44">
        <v>26220</v>
      </c>
      <c r="J9" s="43">
        <v>26270</v>
      </c>
      <c r="K9" s="42">
        <f t="shared" ref="K9:K28" si="2">AVERAGE(I9:J9)</f>
        <v>26245</v>
      </c>
      <c r="L9" s="50">
        <v>26150</v>
      </c>
      <c r="M9" s="49">
        <v>1.2629999999999999</v>
      </c>
      <c r="N9" s="51">
        <v>1.0812999999999999</v>
      </c>
      <c r="O9" s="48">
        <v>150.57</v>
      </c>
      <c r="P9" s="41">
        <v>20704.669999999998</v>
      </c>
      <c r="Q9" s="41">
        <v>20891.03</v>
      </c>
      <c r="R9" s="47">
        <f t="shared" ref="R9:R28" si="3">L9/N9</f>
        <v>24183.852769814115</v>
      </c>
      <c r="S9" s="46">
        <v>1.2637</v>
      </c>
    </row>
    <row r="10" spans="1:19" x14ac:dyDescent="0.2">
      <c r="B10" s="45">
        <v>45355</v>
      </c>
      <c r="C10" s="44">
        <v>26550</v>
      </c>
      <c r="D10" s="43">
        <v>26600</v>
      </c>
      <c r="E10" s="42">
        <f t="shared" si="0"/>
        <v>26575</v>
      </c>
      <c r="F10" s="44">
        <v>26820</v>
      </c>
      <c r="G10" s="43">
        <v>26825</v>
      </c>
      <c r="H10" s="42">
        <f t="shared" si="1"/>
        <v>26822.5</v>
      </c>
      <c r="I10" s="44">
        <v>26630</v>
      </c>
      <c r="J10" s="43">
        <v>26680</v>
      </c>
      <c r="K10" s="42">
        <f t="shared" si="2"/>
        <v>26655</v>
      </c>
      <c r="L10" s="50">
        <v>26600</v>
      </c>
      <c r="M10" s="49">
        <v>1.2675000000000001</v>
      </c>
      <c r="N10" s="49">
        <v>1.0843</v>
      </c>
      <c r="O10" s="48">
        <v>150.44</v>
      </c>
      <c r="P10" s="41">
        <v>20986.19</v>
      </c>
      <c r="Q10" s="41">
        <v>21163.71</v>
      </c>
      <c r="R10" s="47">
        <f t="shared" si="3"/>
        <v>24531.956100710133</v>
      </c>
      <c r="S10" s="46">
        <v>1.2675000000000001</v>
      </c>
    </row>
    <row r="11" spans="1:19" x14ac:dyDescent="0.2">
      <c r="B11" s="45">
        <v>45356</v>
      </c>
      <c r="C11" s="44">
        <v>26495</v>
      </c>
      <c r="D11" s="43">
        <v>26500</v>
      </c>
      <c r="E11" s="42">
        <f t="shared" si="0"/>
        <v>26497.5</v>
      </c>
      <c r="F11" s="44">
        <v>26650</v>
      </c>
      <c r="G11" s="43">
        <v>26700</v>
      </c>
      <c r="H11" s="42">
        <f t="shared" si="1"/>
        <v>26675</v>
      </c>
      <c r="I11" s="44">
        <v>26420</v>
      </c>
      <c r="J11" s="43">
        <v>26470</v>
      </c>
      <c r="K11" s="42">
        <f t="shared" si="2"/>
        <v>26445</v>
      </c>
      <c r="L11" s="50">
        <v>26500</v>
      </c>
      <c r="M11" s="49">
        <v>1.268</v>
      </c>
      <c r="N11" s="49">
        <v>1.0847</v>
      </c>
      <c r="O11" s="48">
        <v>150.38999999999999</v>
      </c>
      <c r="P11" s="41">
        <v>20899.05</v>
      </c>
      <c r="Q11" s="41">
        <v>21056.78</v>
      </c>
      <c r="R11" s="47">
        <f t="shared" si="3"/>
        <v>24430.718170922835</v>
      </c>
      <c r="S11" s="46">
        <v>1.268</v>
      </c>
    </row>
    <row r="12" spans="1:19" x14ac:dyDescent="0.2">
      <c r="B12" s="45">
        <v>45357</v>
      </c>
      <c r="C12" s="44">
        <v>27000</v>
      </c>
      <c r="D12" s="43">
        <v>27050</v>
      </c>
      <c r="E12" s="42">
        <f t="shared" si="0"/>
        <v>27025</v>
      </c>
      <c r="F12" s="44">
        <v>27090</v>
      </c>
      <c r="G12" s="43">
        <v>27110</v>
      </c>
      <c r="H12" s="42">
        <f t="shared" si="1"/>
        <v>27100</v>
      </c>
      <c r="I12" s="44">
        <v>26850</v>
      </c>
      <c r="J12" s="43">
        <v>26900</v>
      </c>
      <c r="K12" s="42">
        <f t="shared" si="2"/>
        <v>26875</v>
      </c>
      <c r="L12" s="50">
        <v>27050</v>
      </c>
      <c r="M12" s="49">
        <v>1.2706</v>
      </c>
      <c r="N12" s="49">
        <v>1.0869</v>
      </c>
      <c r="O12" s="48">
        <v>149.62</v>
      </c>
      <c r="P12" s="41">
        <v>21289.15</v>
      </c>
      <c r="Q12" s="41">
        <v>21336.38</v>
      </c>
      <c r="R12" s="47">
        <f t="shared" si="3"/>
        <v>24887.294139295245</v>
      </c>
      <c r="S12" s="46">
        <v>1.2706</v>
      </c>
    </row>
    <row r="13" spans="1:19" x14ac:dyDescent="0.2">
      <c r="B13" s="45">
        <v>45358</v>
      </c>
      <c r="C13" s="44">
        <v>27500</v>
      </c>
      <c r="D13" s="43">
        <v>27550</v>
      </c>
      <c r="E13" s="42">
        <f t="shared" si="0"/>
        <v>27525</v>
      </c>
      <c r="F13" s="44">
        <v>27615</v>
      </c>
      <c r="G13" s="43">
        <v>27635</v>
      </c>
      <c r="H13" s="42">
        <f t="shared" si="1"/>
        <v>27625</v>
      </c>
      <c r="I13" s="44">
        <v>27365</v>
      </c>
      <c r="J13" s="43">
        <v>27415</v>
      </c>
      <c r="K13" s="42">
        <f t="shared" si="2"/>
        <v>27390</v>
      </c>
      <c r="L13" s="50">
        <v>27550</v>
      </c>
      <c r="M13" s="49">
        <v>1.2750999999999999</v>
      </c>
      <c r="N13" s="49">
        <v>1.0894999999999999</v>
      </c>
      <c r="O13" s="48">
        <v>147.83000000000001</v>
      </c>
      <c r="P13" s="41">
        <v>21606.15</v>
      </c>
      <c r="Q13" s="41">
        <v>21672.81</v>
      </c>
      <c r="R13" s="47">
        <f t="shared" si="3"/>
        <v>25286.828820559891</v>
      </c>
      <c r="S13" s="46">
        <v>1.2750999999999999</v>
      </c>
    </row>
    <row r="14" spans="1:19" x14ac:dyDescent="0.2">
      <c r="B14" s="45">
        <v>45359</v>
      </c>
      <c r="C14" s="44">
        <v>27465</v>
      </c>
      <c r="D14" s="43">
        <v>27485</v>
      </c>
      <c r="E14" s="42">
        <f t="shared" si="0"/>
        <v>27475</v>
      </c>
      <c r="F14" s="44">
        <v>27650</v>
      </c>
      <c r="G14" s="43">
        <v>27675</v>
      </c>
      <c r="H14" s="42">
        <f t="shared" si="1"/>
        <v>27662.5</v>
      </c>
      <c r="I14" s="44">
        <v>27340</v>
      </c>
      <c r="J14" s="43">
        <v>27390</v>
      </c>
      <c r="K14" s="42">
        <f t="shared" si="2"/>
        <v>27365</v>
      </c>
      <c r="L14" s="50">
        <v>27485</v>
      </c>
      <c r="M14" s="49">
        <v>1.2839</v>
      </c>
      <c r="N14" s="49">
        <v>1.0931999999999999</v>
      </c>
      <c r="O14" s="48">
        <v>147.22</v>
      </c>
      <c r="P14" s="41">
        <v>21407.43</v>
      </c>
      <c r="Q14" s="41">
        <v>21555.42</v>
      </c>
      <c r="R14" s="47">
        <f t="shared" si="3"/>
        <v>25141.785583607758</v>
      </c>
      <c r="S14" s="46">
        <v>1.2839</v>
      </c>
    </row>
    <row r="15" spans="1:19" x14ac:dyDescent="0.2">
      <c r="B15" s="45">
        <v>45362</v>
      </c>
      <c r="C15" s="44">
        <v>27400</v>
      </c>
      <c r="D15" s="43">
        <v>27450</v>
      </c>
      <c r="E15" s="42">
        <f t="shared" si="0"/>
        <v>27425</v>
      </c>
      <c r="F15" s="44">
        <v>27640</v>
      </c>
      <c r="G15" s="43">
        <v>27650</v>
      </c>
      <c r="H15" s="42">
        <f t="shared" si="1"/>
        <v>27645</v>
      </c>
      <c r="I15" s="44">
        <v>27320</v>
      </c>
      <c r="J15" s="43">
        <v>27370</v>
      </c>
      <c r="K15" s="42">
        <f t="shared" si="2"/>
        <v>27345</v>
      </c>
      <c r="L15" s="50">
        <v>27450</v>
      </c>
      <c r="M15" s="49">
        <v>1.2825</v>
      </c>
      <c r="N15" s="49">
        <v>1.093</v>
      </c>
      <c r="O15" s="48">
        <v>146.82</v>
      </c>
      <c r="P15" s="41">
        <v>21403.51</v>
      </c>
      <c r="Q15" s="41">
        <v>21559.45</v>
      </c>
      <c r="R15" s="47">
        <f t="shared" si="3"/>
        <v>25114.364135407137</v>
      </c>
      <c r="S15" s="46">
        <v>1.2825</v>
      </c>
    </row>
    <row r="16" spans="1:19" x14ac:dyDescent="0.2">
      <c r="B16" s="45">
        <v>45363</v>
      </c>
      <c r="C16" s="44">
        <v>27500</v>
      </c>
      <c r="D16" s="43">
        <v>27600</v>
      </c>
      <c r="E16" s="42">
        <f t="shared" si="0"/>
        <v>27550</v>
      </c>
      <c r="F16" s="44">
        <v>27650</v>
      </c>
      <c r="G16" s="43">
        <v>27660</v>
      </c>
      <c r="H16" s="42">
        <f t="shared" si="1"/>
        <v>27655</v>
      </c>
      <c r="I16" s="44">
        <v>27250</v>
      </c>
      <c r="J16" s="43">
        <v>27300</v>
      </c>
      <c r="K16" s="42">
        <f t="shared" si="2"/>
        <v>27275</v>
      </c>
      <c r="L16" s="50">
        <v>27600</v>
      </c>
      <c r="M16" s="49">
        <v>1.2770999999999999</v>
      </c>
      <c r="N16" s="49">
        <v>1.0920000000000001</v>
      </c>
      <c r="O16" s="48">
        <v>147.65</v>
      </c>
      <c r="P16" s="41">
        <v>21611.46</v>
      </c>
      <c r="Q16" s="41">
        <v>21658.44</v>
      </c>
      <c r="R16" s="47">
        <f t="shared" si="3"/>
        <v>25274.725274725271</v>
      </c>
      <c r="S16" s="46">
        <v>1.2770999999999999</v>
      </c>
    </row>
    <row r="17" spans="2:19" x14ac:dyDescent="0.2">
      <c r="B17" s="45">
        <v>45364</v>
      </c>
      <c r="C17" s="44">
        <v>27600</v>
      </c>
      <c r="D17" s="43">
        <v>27625</v>
      </c>
      <c r="E17" s="42">
        <f t="shared" si="0"/>
        <v>27612.5</v>
      </c>
      <c r="F17" s="44">
        <v>27690</v>
      </c>
      <c r="G17" s="43">
        <v>27700</v>
      </c>
      <c r="H17" s="42">
        <f t="shared" si="1"/>
        <v>27695</v>
      </c>
      <c r="I17" s="44">
        <v>27270</v>
      </c>
      <c r="J17" s="43">
        <v>27320</v>
      </c>
      <c r="K17" s="42">
        <f t="shared" si="2"/>
        <v>27295</v>
      </c>
      <c r="L17" s="50">
        <v>27625</v>
      </c>
      <c r="M17" s="49">
        <v>1.278</v>
      </c>
      <c r="N17" s="49">
        <v>1.0936999999999999</v>
      </c>
      <c r="O17" s="48">
        <v>147.94</v>
      </c>
      <c r="P17" s="41">
        <v>21615.81</v>
      </c>
      <c r="Q17" s="41">
        <v>21674.49</v>
      </c>
      <c r="R17" s="47">
        <f t="shared" si="3"/>
        <v>25258.297522172445</v>
      </c>
      <c r="S17" s="46">
        <v>1.278</v>
      </c>
    </row>
    <row r="18" spans="2:19" x14ac:dyDescent="0.2">
      <c r="B18" s="45">
        <v>45365</v>
      </c>
      <c r="C18" s="44">
        <v>28050</v>
      </c>
      <c r="D18" s="43">
        <v>28055</v>
      </c>
      <c r="E18" s="42">
        <f t="shared" si="0"/>
        <v>28052.5</v>
      </c>
      <c r="F18" s="44">
        <v>28175</v>
      </c>
      <c r="G18" s="43">
        <v>28200</v>
      </c>
      <c r="H18" s="42">
        <f t="shared" si="1"/>
        <v>28187.5</v>
      </c>
      <c r="I18" s="44">
        <v>27690</v>
      </c>
      <c r="J18" s="43">
        <v>27740</v>
      </c>
      <c r="K18" s="42">
        <f t="shared" si="2"/>
        <v>27715</v>
      </c>
      <c r="L18" s="50">
        <v>28055</v>
      </c>
      <c r="M18" s="49">
        <v>1.2795000000000001</v>
      </c>
      <c r="N18" s="49">
        <v>1.093</v>
      </c>
      <c r="O18" s="48">
        <v>147.85</v>
      </c>
      <c r="P18" s="41">
        <v>21926.53</v>
      </c>
      <c r="Q18" s="41">
        <v>22039.86</v>
      </c>
      <c r="R18" s="47">
        <f t="shared" si="3"/>
        <v>25667.886550777675</v>
      </c>
      <c r="S18" s="46">
        <v>1.2795000000000001</v>
      </c>
    </row>
    <row r="19" spans="2:19" x14ac:dyDescent="0.2">
      <c r="B19" s="45">
        <v>45366</v>
      </c>
      <c r="C19" s="44">
        <v>28390</v>
      </c>
      <c r="D19" s="43">
        <v>28410</v>
      </c>
      <c r="E19" s="42">
        <f t="shared" si="0"/>
        <v>28400</v>
      </c>
      <c r="F19" s="44">
        <v>28500</v>
      </c>
      <c r="G19" s="43">
        <v>28550</v>
      </c>
      <c r="H19" s="42">
        <f t="shared" si="1"/>
        <v>28525</v>
      </c>
      <c r="I19" s="44">
        <v>28055</v>
      </c>
      <c r="J19" s="43">
        <v>28105</v>
      </c>
      <c r="K19" s="42">
        <f t="shared" si="2"/>
        <v>28080</v>
      </c>
      <c r="L19" s="50">
        <v>28410</v>
      </c>
      <c r="M19" s="49">
        <v>1.2747999999999999</v>
      </c>
      <c r="N19" s="49">
        <v>1.0887</v>
      </c>
      <c r="O19" s="48">
        <v>148.80000000000001</v>
      </c>
      <c r="P19" s="41">
        <v>22285.85</v>
      </c>
      <c r="Q19" s="41">
        <v>22395.67</v>
      </c>
      <c r="R19" s="47">
        <f t="shared" si="3"/>
        <v>26095.343069716175</v>
      </c>
      <c r="S19" s="46">
        <v>1.2747999999999999</v>
      </c>
    </row>
    <row r="20" spans="2:19" x14ac:dyDescent="0.2">
      <c r="B20" s="45">
        <v>45369</v>
      </c>
      <c r="C20" s="44">
        <v>28545</v>
      </c>
      <c r="D20" s="43">
        <v>28550</v>
      </c>
      <c r="E20" s="42">
        <f t="shared" si="0"/>
        <v>28547.5</v>
      </c>
      <c r="F20" s="44">
        <v>28700</v>
      </c>
      <c r="G20" s="43">
        <v>28725</v>
      </c>
      <c r="H20" s="42">
        <f t="shared" si="1"/>
        <v>28712.5</v>
      </c>
      <c r="I20" s="44">
        <v>28310</v>
      </c>
      <c r="J20" s="43">
        <v>28360</v>
      </c>
      <c r="K20" s="42">
        <f t="shared" si="2"/>
        <v>28335</v>
      </c>
      <c r="L20" s="50">
        <v>28550</v>
      </c>
      <c r="M20" s="49">
        <v>1.2736000000000001</v>
      </c>
      <c r="N20" s="49">
        <v>1.0891999999999999</v>
      </c>
      <c r="O20" s="48">
        <v>149.16</v>
      </c>
      <c r="P20" s="41">
        <v>22416.77</v>
      </c>
      <c r="Q20" s="41">
        <v>22554.18</v>
      </c>
      <c r="R20" s="47">
        <f t="shared" si="3"/>
        <v>26211.898641204556</v>
      </c>
      <c r="S20" s="46">
        <v>1.2736000000000001</v>
      </c>
    </row>
    <row r="21" spans="2:19" x14ac:dyDescent="0.2">
      <c r="B21" s="45">
        <v>45370</v>
      </c>
      <c r="C21" s="44">
        <v>27795</v>
      </c>
      <c r="D21" s="43">
        <v>27805</v>
      </c>
      <c r="E21" s="42">
        <f t="shared" si="0"/>
        <v>27800</v>
      </c>
      <c r="F21" s="44">
        <v>27900</v>
      </c>
      <c r="G21" s="43">
        <v>28000</v>
      </c>
      <c r="H21" s="42">
        <f t="shared" si="1"/>
        <v>27950</v>
      </c>
      <c r="I21" s="44">
        <v>27625</v>
      </c>
      <c r="J21" s="43">
        <v>27675</v>
      </c>
      <c r="K21" s="42">
        <f t="shared" si="2"/>
        <v>27650</v>
      </c>
      <c r="L21" s="50">
        <v>27805</v>
      </c>
      <c r="M21" s="49">
        <v>1.27</v>
      </c>
      <c r="N21" s="49">
        <v>1.0851999999999999</v>
      </c>
      <c r="O21" s="48">
        <v>150.5</v>
      </c>
      <c r="P21" s="41">
        <v>21893.7</v>
      </c>
      <c r="Q21" s="41">
        <v>22036.83</v>
      </c>
      <c r="R21" s="47">
        <f t="shared" si="3"/>
        <v>25622.005160339111</v>
      </c>
      <c r="S21" s="46">
        <v>1.2706</v>
      </c>
    </row>
    <row r="22" spans="2:19" x14ac:dyDescent="0.2">
      <c r="B22" s="45">
        <v>45371</v>
      </c>
      <c r="C22" s="44">
        <v>26850</v>
      </c>
      <c r="D22" s="43">
        <v>26900</v>
      </c>
      <c r="E22" s="42">
        <f t="shared" si="0"/>
        <v>26875</v>
      </c>
      <c r="F22" s="44">
        <v>27050</v>
      </c>
      <c r="G22" s="43">
        <v>27150</v>
      </c>
      <c r="H22" s="42">
        <f t="shared" si="1"/>
        <v>27100</v>
      </c>
      <c r="I22" s="44">
        <v>26785</v>
      </c>
      <c r="J22" s="43">
        <v>26835</v>
      </c>
      <c r="K22" s="42">
        <f t="shared" si="2"/>
        <v>26810</v>
      </c>
      <c r="L22" s="50">
        <v>26900</v>
      </c>
      <c r="M22" s="49">
        <v>1.2694000000000001</v>
      </c>
      <c r="N22" s="49">
        <v>1.0843</v>
      </c>
      <c r="O22" s="48">
        <v>151.77000000000001</v>
      </c>
      <c r="P22" s="41">
        <v>21191.11</v>
      </c>
      <c r="Q22" s="41">
        <v>21377.95</v>
      </c>
      <c r="R22" s="47">
        <f t="shared" si="3"/>
        <v>24808.632297334683</v>
      </c>
      <c r="S22" s="46">
        <v>1.27</v>
      </c>
    </row>
    <row r="23" spans="2:19" x14ac:dyDescent="0.2">
      <c r="B23" s="45">
        <v>45372</v>
      </c>
      <c r="C23" s="44">
        <v>27695</v>
      </c>
      <c r="D23" s="43">
        <v>27700</v>
      </c>
      <c r="E23" s="42">
        <f t="shared" si="0"/>
        <v>27697.5</v>
      </c>
      <c r="F23" s="44">
        <v>27700</v>
      </c>
      <c r="G23" s="43">
        <v>27800</v>
      </c>
      <c r="H23" s="42">
        <f t="shared" si="1"/>
        <v>27750</v>
      </c>
      <c r="I23" s="44">
        <v>27485</v>
      </c>
      <c r="J23" s="43">
        <v>27535</v>
      </c>
      <c r="K23" s="42">
        <f t="shared" si="2"/>
        <v>27510</v>
      </c>
      <c r="L23" s="50">
        <v>27700</v>
      </c>
      <c r="M23" s="49">
        <v>1.2736000000000001</v>
      </c>
      <c r="N23" s="49">
        <v>1.0911999999999999</v>
      </c>
      <c r="O23" s="48">
        <v>151.16999999999999</v>
      </c>
      <c r="P23" s="41">
        <v>21749.37</v>
      </c>
      <c r="Q23" s="41">
        <v>21817.61</v>
      </c>
      <c r="R23" s="47">
        <f t="shared" si="3"/>
        <v>25384.897360703813</v>
      </c>
      <c r="S23" s="46">
        <v>1.2742</v>
      </c>
    </row>
    <row r="24" spans="2:19" x14ac:dyDescent="0.2">
      <c r="B24" s="45">
        <v>45373</v>
      </c>
      <c r="C24" s="44">
        <v>27500</v>
      </c>
      <c r="D24" s="43">
        <v>27550</v>
      </c>
      <c r="E24" s="42">
        <f t="shared" si="0"/>
        <v>27525</v>
      </c>
      <c r="F24" s="44">
        <v>27700</v>
      </c>
      <c r="G24" s="43">
        <v>27705</v>
      </c>
      <c r="H24" s="42">
        <f t="shared" si="1"/>
        <v>27702.5</v>
      </c>
      <c r="I24" s="44">
        <v>27435</v>
      </c>
      <c r="J24" s="43">
        <v>27485</v>
      </c>
      <c r="K24" s="42">
        <f t="shared" si="2"/>
        <v>27460</v>
      </c>
      <c r="L24" s="50">
        <v>27550</v>
      </c>
      <c r="M24" s="49">
        <v>1.262</v>
      </c>
      <c r="N24" s="49">
        <v>1.0827</v>
      </c>
      <c r="O24" s="48">
        <v>151.22</v>
      </c>
      <c r="P24" s="41">
        <v>21830.43</v>
      </c>
      <c r="Q24" s="41">
        <v>21942.82</v>
      </c>
      <c r="R24" s="47">
        <f t="shared" si="3"/>
        <v>25445.645146393275</v>
      </c>
      <c r="S24" s="46">
        <v>1.2625999999999999</v>
      </c>
    </row>
    <row r="25" spans="2:19" x14ac:dyDescent="0.2">
      <c r="B25" s="45">
        <v>45376</v>
      </c>
      <c r="C25" s="44">
        <v>27520</v>
      </c>
      <c r="D25" s="43">
        <v>27525</v>
      </c>
      <c r="E25" s="42">
        <f t="shared" si="0"/>
        <v>27522.5</v>
      </c>
      <c r="F25" s="44">
        <v>27625</v>
      </c>
      <c r="G25" s="43">
        <v>27650</v>
      </c>
      <c r="H25" s="42">
        <f t="shared" si="1"/>
        <v>27637.5</v>
      </c>
      <c r="I25" s="44">
        <v>27340</v>
      </c>
      <c r="J25" s="43">
        <v>27390</v>
      </c>
      <c r="K25" s="42">
        <f t="shared" si="2"/>
        <v>27365</v>
      </c>
      <c r="L25" s="50">
        <v>27525</v>
      </c>
      <c r="M25" s="49">
        <v>1.2639</v>
      </c>
      <c r="N25" s="49">
        <v>1.0831</v>
      </c>
      <c r="O25" s="48">
        <v>151.24</v>
      </c>
      <c r="P25" s="41">
        <v>21777.83</v>
      </c>
      <c r="Q25" s="41">
        <v>21866.35</v>
      </c>
      <c r="R25" s="47">
        <f t="shared" si="3"/>
        <v>25413.165912658111</v>
      </c>
      <c r="S25" s="46">
        <v>1.2645</v>
      </c>
    </row>
    <row r="26" spans="2:19" x14ac:dyDescent="0.2">
      <c r="B26" s="45">
        <v>45377</v>
      </c>
      <c r="C26" s="44">
        <v>27405</v>
      </c>
      <c r="D26" s="43">
        <v>27410</v>
      </c>
      <c r="E26" s="42">
        <f t="shared" si="0"/>
        <v>27407.5</v>
      </c>
      <c r="F26" s="44">
        <v>27475</v>
      </c>
      <c r="G26" s="43">
        <v>27500</v>
      </c>
      <c r="H26" s="42">
        <f t="shared" si="1"/>
        <v>27487.5</v>
      </c>
      <c r="I26" s="44">
        <v>27015</v>
      </c>
      <c r="J26" s="43">
        <v>27065</v>
      </c>
      <c r="K26" s="42">
        <f t="shared" si="2"/>
        <v>27040</v>
      </c>
      <c r="L26" s="50">
        <v>27410</v>
      </c>
      <c r="M26" s="49">
        <v>1.264</v>
      </c>
      <c r="N26" s="49">
        <v>1.0851999999999999</v>
      </c>
      <c r="O26" s="48">
        <v>151.46</v>
      </c>
      <c r="P26" s="41">
        <v>21685.13</v>
      </c>
      <c r="Q26" s="41">
        <v>21746.01</v>
      </c>
      <c r="R26" s="47">
        <f t="shared" si="3"/>
        <v>25258.016955399929</v>
      </c>
      <c r="S26" s="46">
        <v>1.2645999999999999</v>
      </c>
    </row>
    <row r="27" spans="2:19" x14ac:dyDescent="0.2">
      <c r="B27" s="45">
        <v>45378</v>
      </c>
      <c r="C27" s="44">
        <v>27330</v>
      </c>
      <c r="D27" s="43">
        <v>27355</v>
      </c>
      <c r="E27" s="42">
        <f t="shared" si="0"/>
        <v>27342.5</v>
      </c>
      <c r="F27" s="44">
        <v>27350</v>
      </c>
      <c r="G27" s="43">
        <v>27375</v>
      </c>
      <c r="H27" s="42">
        <f t="shared" si="1"/>
        <v>27362.5</v>
      </c>
      <c r="I27" s="44">
        <v>26960</v>
      </c>
      <c r="J27" s="43">
        <v>27010</v>
      </c>
      <c r="K27" s="42">
        <f t="shared" si="2"/>
        <v>26985</v>
      </c>
      <c r="L27" s="50">
        <v>27355</v>
      </c>
      <c r="M27" s="49">
        <v>1.2616000000000001</v>
      </c>
      <c r="N27" s="49">
        <v>1.0819000000000001</v>
      </c>
      <c r="O27" s="48">
        <v>151.26</v>
      </c>
      <c r="P27" s="41">
        <v>21682.78</v>
      </c>
      <c r="Q27" s="41">
        <v>21688.32</v>
      </c>
      <c r="R27" s="47">
        <f t="shared" si="3"/>
        <v>25284.222201682223</v>
      </c>
      <c r="S27" s="46">
        <v>1.2622</v>
      </c>
    </row>
    <row r="28" spans="2:19" x14ac:dyDescent="0.2">
      <c r="B28" s="45">
        <v>45379</v>
      </c>
      <c r="C28" s="44">
        <v>27625</v>
      </c>
      <c r="D28" s="43">
        <v>27650</v>
      </c>
      <c r="E28" s="42">
        <f t="shared" si="0"/>
        <v>27637.5</v>
      </c>
      <c r="F28" s="44">
        <v>27550</v>
      </c>
      <c r="G28" s="43">
        <v>27600</v>
      </c>
      <c r="H28" s="42">
        <f t="shared" si="1"/>
        <v>27575</v>
      </c>
      <c r="I28" s="44">
        <v>27230</v>
      </c>
      <c r="J28" s="43">
        <v>27280</v>
      </c>
      <c r="K28" s="42">
        <f t="shared" si="2"/>
        <v>27255</v>
      </c>
      <c r="L28" s="50">
        <v>27650</v>
      </c>
      <c r="M28" s="49">
        <v>1.2642</v>
      </c>
      <c r="N28" s="49">
        <v>1.0808</v>
      </c>
      <c r="O28" s="48">
        <v>151.22</v>
      </c>
      <c r="P28" s="41">
        <v>21871.54</v>
      </c>
      <c r="Q28" s="41">
        <v>21821.63</v>
      </c>
      <c r="R28" s="47">
        <f t="shared" si="3"/>
        <v>25582.901554404147</v>
      </c>
      <c r="S28" s="46">
        <v>1.2647999999999999</v>
      </c>
    </row>
    <row r="29" spans="2:19" x14ac:dyDescent="0.2">
      <c r="B29" s="40" t="s">
        <v>11</v>
      </c>
      <c r="C29" s="39">
        <f>ROUND(AVERAGE(C9:C28),2)</f>
        <v>27415.75</v>
      </c>
      <c r="D29" s="38">
        <f>ROUND(AVERAGE(D9:D28),2)</f>
        <v>27446</v>
      </c>
      <c r="E29" s="37">
        <f>ROUND(AVERAGE(C29:D29),2)</f>
        <v>27430.880000000001</v>
      </c>
      <c r="F29" s="39">
        <f>ROUND(AVERAGE(F9:F28),2)</f>
        <v>27546</v>
      </c>
      <c r="G29" s="38">
        <f>ROUND(AVERAGE(G9:G28),2)</f>
        <v>27580.5</v>
      </c>
      <c r="H29" s="37">
        <f>ROUND(AVERAGE(F29:G29),2)</f>
        <v>27563.25</v>
      </c>
      <c r="I29" s="39">
        <f>ROUND(AVERAGE(I9:I28),2)</f>
        <v>27229.75</v>
      </c>
      <c r="J29" s="38">
        <f>ROUND(AVERAGE(J9:J28),2)</f>
        <v>27279.75</v>
      </c>
      <c r="K29" s="37">
        <f>ROUND(AVERAGE(I29:J29),2)</f>
        <v>27254.75</v>
      </c>
      <c r="L29" s="36">
        <f>ROUND(AVERAGE(L9:L28),2)</f>
        <v>27446</v>
      </c>
      <c r="M29" s="35">
        <f>ROUND(AVERAGE(M9:M28),4)</f>
        <v>1.2710999999999999</v>
      </c>
      <c r="N29" s="34">
        <f>ROUND(AVERAGE(N9:N28),4)</f>
        <v>1.0871999999999999</v>
      </c>
      <c r="O29" s="167">
        <f>ROUND(AVERAGE(O9:O28),2)</f>
        <v>149.71</v>
      </c>
      <c r="P29" s="33">
        <f>AVERAGE(P9:P28)</f>
        <v>21591.722999999994</v>
      </c>
      <c r="Q29" s="33">
        <f>AVERAGE(Q9:Q28)</f>
        <v>21692.787</v>
      </c>
      <c r="R29" s="33">
        <f>AVERAGE(R9:R28)</f>
        <v>25244.221868391429</v>
      </c>
      <c r="S29" s="32">
        <f>AVERAGE(S9:S28)</f>
        <v>1.2713900000000002</v>
      </c>
    </row>
    <row r="30" spans="2:19" x14ac:dyDescent="0.2">
      <c r="B30" s="31" t="s">
        <v>12</v>
      </c>
      <c r="C30" s="30">
        <f t="shared" ref="C30:S30" si="4">MAX(C9:C28)</f>
        <v>28545</v>
      </c>
      <c r="D30" s="29">
        <f t="shared" si="4"/>
        <v>28550</v>
      </c>
      <c r="E30" s="28">
        <f t="shared" si="4"/>
        <v>28547.5</v>
      </c>
      <c r="F30" s="30">
        <f t="shared" si="4"/>
        <v>28700</v>
      </c>
      <c r="G30" s="29">
        <f t="shared" si="4"/>
        <v>28725</v>
      </c>
      <c r="H30" s="28">
        <f t="shared" si="4"/>
        <v>28712.5</v>
      </c>
      <c r="I30" s="30">
        <f t="shared" si="4"/>
        <v>28310</v>
      </c>
      <c r="J30" s="29">
        <f t="shared" si="4"/>
        <v>28360</v>
      </c>
      <c r="K30" s="28">
        <f t="shared" si="4"/>
        <v>28335</v>
      </c>
      <c r="L30" s="27">
        <f t="shared" si="4"/>
        <v>28550</v>
      </c>
      <c r="M30" s="26">
        <f t="shared" si="4"/>
        <v>1.2839</v>
      </c>
      <c r="N30" s="25">
        <f t="shared" si="4"/>
        <v>1.0936999999999999</v>
      </c>
      <c r="O30" s="24">
        <f t="shared" si="4"/>
        <v>151.77000000000001</v>
      </c>
      <c r="P30" s="23">
        <f t="shared" si="4"/>
        <v>22416.77</v>
      </c>
      <c r="Q30" s="23">
        <f t="shared" si="4"/>
        <v>22554.18</v>
      </c>
      <c r="R30" s="23">
        <f t="shared" si="4"/>
        <v>26211.898641204556</v>
      </c>
      <c r="S30" s="22">
        <f t="shared" si="4"/>
        <v>1.2839</v>
      </c>
    </row>
    <row r="31" spans="2:19" ht="13.5" thickBot="1" x14ac:dyDescent="0.25">
      <c r="B31" s="21" t="s">
        <v>13</v>
      </c>
      <c r="C31" s="20">
        <f t="shared" ref="C31:S31" si="5">MIN(C9:C28)</f>
        <v>26100</v>
      </c>
      <c r="D31" s="19">
        <f t="shared" si="5"/>
        <v>26150</v>
      </c>
      <c r="E31" s="18">
        <f t="shared" si="5"/>
        <v>26125</v>
      </c>
      <c r="F31" s="20">
        <f t="shared" si="5"/>
        <v>26390</v>
      </c>
      <c r="G31" s="19">
        <f t="shared" si="5"/>
        <v>26400</v>
      </c>
      <c r="H31" s="18">
        <f t="shared" si="5"/>
        <v>26395</v>
      </c>
      <c r="I31" s="20">
        <f t="shared" si="5"/>
        <v>26220</v>
      </c>
      <c r="J31" s="19">
        <f t="shared" si="5"/>
        <v>26270</v>
      </c>
      <c r="K31" s="18">
        <f t="shared" si="5"/>
        <v>26245</v>
      </c>
      <c r="L31" s="17">
        <f t="shared" si="5"/>
        <v>26150</v>
      </c>
      <c r="M31" s="16">
        <f t="shared" si="5"/>
        <v>1.2616000000000001</v>
      </c>
      <c r="N31" s="15">
        <f t="shared" si="5"/>
        <v>1.0808</v>
      </c>
      <c r="O31" s="14">
        <f t="shared" si="5"/>
        <v>146.82</v>
      </c>
      <c r="P31" s="13">
        <f t="shared" si="5"/>
        <v>20704.669999999998</v>
      </c>
      <c r="Q31" s="13">
        <f t="shared" si="5"/>
        <v>20891.03</v>
      </c>
      <c r="R31" s="13">
        <f t="shared" si="5"/>
        <v>24183.852769814115</v>
      </c>
      <c r="S31" s="12">
        <f t="shared" si="5"/>
        <v>1.2622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45352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45352</v>
      </c>
      <c r="C9" s="44">
        <v>17150</v>
      </c>
      <c r="D9" s="43">
        <v>17175</v>
      </c>
      <c r="E9" s="42">
        <f t="shared" ref="E9:E28" si="0">AVERAGE(C9:D9)</f>
        <v>17162.5</v>
      </c>
      <c r="F9" s="44">
        <v>17440</v>
      </c>
      <c r="G9" s="43">
        <v>17450</v>
      </c>
      <c r="H9" s="42">
        <f t="shared" ref="H9:H28" si="1">AVERAGE(F9:G9)</f>
        <v>17445</v>
      </c>
      <c r="I9" s="44">
        <v>18780</v>
      </c>
      <c r="J9" s="43">
        <v>18830</v>
      </c>
      <c r="K9" s="42">
        <f t="shared" ref="K9:K28" si="2">AVERAGE(I9:J9)</f>
        <v>18805</v>
      </c>
      <c r="L9" s="44">
        <v>19520</v>
      </c>
      <c r="M9" s="43">
        <v>19570</v>
      </c>
      <c r="N9" s="42">
        <f t="shared" ref="N9:N28" si="3">AVERAGE(L9:M9)</f>
        <v>19545</v>
      </c>
      <c r="O9" s="44">
        <v>20270</v>
      </c>
      <c r="P9" s="43">
        <v>20320</v>
      </c>
      <c r="Q9" s="42">
        <f t="shared" ref="Q9:Q28" si="4">AVERAGE(O9:P9)</f>
        <v>20295</v>
      </c>
      <c r="R9" s="50">
        <v>17175</v>
      </c>
      <c r="S9" s="49">
        <v>1.2629999999999999</v>
      </c>
      <c r="T9" s="51">
        <v>1.0812999999999999</v>
      </c>
      <c r="U9" s="48">
        <v>150.57</v>
      </c>
      <c r="V9" s="41">
        <v>13598.57</v>
      </c>
      <c r="W9" s="41">
        <v>13808.66</v>
      </c>
      <c r="X9" s="47">
        <f t="shared" ref="X9:X28" si="5">R9/T9</f>
        <v>15883.658559141775</v>
      </c>
      <c r="Y9" s="46">
        <v>1.2637</v>
      </c>
    </row>
    <row r="10" spans="1:25" x14ac:dyDescent="0.2">
      <c r="B10" s="45">
        <v>45355</v>
      </c>
      <c r="C10" s="44">
        <v>17570</v>
      </c>
      <c r="D10" s="43">
        <v>17575</v>
      </c>
      <c r="E10" s="42">
        <f t="shared" si="0"/>
        <v>17572.5</v>
      </c>
      <c r="F10" s="44">
        <v>17800</v>
      </c>
      <c r="G10" s="43">
        <v>17825</v>
      </c>
      <c r="H10" s="42">
        <f t="shared" si="1"/>
        <v>17812.5</v>
      </c>
      <c r="I10" s="44">
        <v>19160</v>
      </c>
      <c r="J10" s="43">
        <v>19210</v>
      </c>
      <c r="K10" s="42">
        <f t="shared" si="2"/>
        <v>19185</v>
      </c>
      <c r="L10" s="44">
        <v>19920</v>
      </c>
      <c r="M10" s="43">
        <v>19970</v>
      </c>
      <c r="N10" s="42">
        <f t="shared" si="3"/>
        <v>19945</v>
      </c>
      <c r="O10" s="44">
        <v>20670</v>
      </c>
      <c r="P10" s="43">
        <v>20720</v>
      </c>
      <c r="Q10" s="42">
        <f t="shared" si="4"/>
        <v>20695</v>
      </c>
      <c r="R10" s="50">
        <v>17575</v>
      </c>
      <c r="S10" s="49">
        <v>1.2675000000000001</v>
      </c>
      <c r="T10" s="49">
        <v>1.0843</v>
      </c>
      <c r="U10" s="48">
        <v>150.44</v>
      </c>
      <c r="V10" s="41">
        <v>13865.88</v>
      </c>
      <c r="W10" s="41">
        <v>14063.12</v>
      </c>
      <c r="X10" s="47">
        <f t="shared" si="5"/>
        <v>16208.61385225491</v>
      </c>
      <c r="Y10" s="46">
        <v>1.2675000000000001</v>
      </c>
    </row>
    <row r="11" spans="1:25" x14ac:dyDescent="0.2">
      <c r="B11" s="45">
        <v>45356</v>
      </c>
      <c r="C11" s="44">
        <v>17575</v>
      </c>
      <c r="D11" s="43">
        <v>17600</v>
      </c>
      <c r="E11" s="42">
        <f t="shared" si="0"/>
        <v>17587.5</v>
      </c>
      <c r="F11" s="44">
        <v>17850</v>
      </c>
      <c r="G11" s="43">
        <v>17870</v>
      </c>
      <c r="H11" s="42">
        <f t="shared" si="1"/>
        <v>17860</v>
      </c>
      <c r="I11" s="44">
        <v>19195</v>
      </c>
      <c r="J11" s="43">
        <v>19245</v>
      </c>
      <c r="K11" s="42">
        <f t="shared" si="2"/>
        <v>19220</v>
      </c>
      <c r="L11" s="44">
        <v>19965</v>
      </c>
      <c r="M11" s="43">
        <v>20015</v>
      </c>
      <c r="N11" s="42">
        <f t="shared" si="3"/>
        <v>19990</v>
      </c>
      <c r="O11" s="44">
        <v>20715</v>
      </c>
      <c r="P11" s="43">
        <v>20765</v>
      </c>
      <c r="Q11" s="42">
        <f t="shared" si="4"/>
        <v>20740</v>
      </c>
      <c r="R11" s="50">
        <v>17600</v>
      </c>
      <c r="S11" s="49">
        <v>1.268</v>
      </c>
      <c r="T11" s="49">
        <v>1.0847</v>
      </c>
      <c r="U11" s="48">
        <v>150.38999999999999</v>
      </c>
      <c r="V11" s="41">
        <v>13880.13</v>
      </c>
      <c r="W11" s="41">
        <v>14093.06</v>
      </c>
      <c r="X11" s="47">
        <f t="shared" si="5"/>
        <v>16225.684521065732</v>
      </c>
      <c r="Y11" s="46">
        <v>1.268</v>
      </c>
    </row>
    <row r="12" spans="1:25" x14ac:dyDescent="0.2">
      <c r="B12" s="45">
        <v>45357</v>
      </c>
      <c r="C12" s="44">
        <v>17465</v>
      </c>
      <c r="D12" s="43">
        <v>17475</v>
      </c>
      <c r="E12" s="42">
        <f t="shared" si="0"/>
        <v>17470</v>
      </c>
      <c r="F12" s="44">
        <v>17690</v>
      </c>
      <c r="G12" s="43">
        <v>17700</v>
      </c>
      <c r="H12" s="42">
        <f t="shared" si="1"/>
        <v>17695</v>
      </c>
      <c r="I12" s="44">
        <v>19040</v>
      </c>
      <c r="J12" s="43">
        <v>19090</v>
      </c>
      <c r="K12" s="42">
        <f t="shared" si="2"/>
        <v>19065</v>
      </c>
      <c r="L12" s="44">
        <v>19800</v>
      </c>
      <c r="M12" s="43">
        <v>19850</v>
      </c>
      <c r="N12" s="42">
        <f t="shared" si="3"/>
        <v>19825</v>
      </c>
      <c r="O12" s="44">
        <v>20550</v>
      </c>
      <c r="P12" s="43">
        <v>20600</v>
      </c>
      <c r="Q12" s="42">
        <f t="shared" si="4"/>
        <v>20575</v>
      </c>
      <c r="R12" s="50">
        <v>17475</v>
      </c>
      <c r="S12" s="49">
        <v>1.2706</v>
      </c>
      <c r="T12" s="49">
        <v>1.0869</v>
      </c>
      <c r="U12" s="48">
        <v>149.62</v>
      </c>
      <c r="V12" s="41">
        <v>13753.34</v>
      </c>
      <c r="W12" s="41">
        <v>13930.43</v>
      </c>
      <c r="X12" s="47">
        <f t="shared" si="5"/>
        <v>16077.83604747447</v>
      </c>
      <c r="Y12" s="46">
        <v>1.2706</v>
      </c>
    </row>
    <row r="13" spans="1:25" x14ac:dyDescent="0.2">
      <c r="B13" s="45">
        <v>45358</v>
      </c>
      <c r="C13" s="44">
        <v>17655</v>
      </c>
      <c r="D13" s="43">
        <v>17660</v>
      </c>
      <c r="E13" s="42">
        <f t="shared" si="0"/>
        <v>17657.5</v>
      </c>
      <c r="F13" s="44">
        <v>17900</v>
      </c>
      <c r="G13" s="43">
        <v>17950</v>
      </c>
      <c r="H13" s="42">
        <f t="shared" si="1"/>
        <v>17925</v>
      </c>
      <c r="I13" s="44">
        <v>19255</v>
      </c>
      <c r="J13" s="43">
        <v>19305</v>
      </c>
      <c r="K13" s="42">
        <f t="shared" si="2"/>
        <v>19280</v>
      </c>
      <c r="L13" s="44">
        <v>19995</v>
      </c>
      <c r="M13" s="43">
        <v>20045</v>
      </c>
      <c r="N13" s="42">
        <f t="shared" si="3"/>
        <v>20020</v>
      </c>
      <c r="O13" s="44">
        <v>20745</v>
      </c>
      <c r="P13" s="43">
        <v>20795</v>
      </c>
      <c r="Q13" s="42">
        <f t="shared" si="4"/>
        <v>20770</v>
      </c>
      <c r="R13" s="50">
        <v>17660</v>
      </c>
      <c r="S13" s="49">
        <v>1.2750999999999999</v>
      </c>
      <c r="T13" s="49">
        <v>1.0894999999999999</v>
      </c>
      <c r="U13" s="48">
        <v>147.83000000000001</v>
      </c>
      <c r="V13" s="41">
        <v>13849.89</v>
      </c>
      <c r="W13" s="41">
        <v>14077.33</v>
      </c>
      <c r="X13" s="47">
        <f t="shared" si="5"/>
        <v>16209.270307480498</v>
      </c>
      <c r="Y13" s="46">
        <v>1.2750999999999999</v>
      </c>
    </row>
    <row r="14" spans="1:25" x14ac:dyDescent="0.2">
      <c r="B14" s="45">
        <v>45359</v>
      </c>
      <c r="C14" s="44">
        <v>17835</v>
      </c>
      <c r="D14" s="43">
        <v>17845</v>
      </c>
      <c r="E14" s="42">
        <f t="shared" si="0"/>
        <v>17840</v>
      </c>
      <c r="F14" s="44">
        <v>18050</v>
      </c>
      <c r="G14" s="43">
        <v>18070</v>
      </c>
      <c r="H14" s="42">
        <f t="shared" si="1"/>
        <v>18060</v>
      </c>
      <c r="I14" s="44">
        <v>19375</v>
      </c>
      <c r="J14" s="43">
        <v>19425</v>
      </c>
      <c r="K14" s="42">
        <f t="shared" si="2"/>
        <v>19400</v>
      </c>
      <c r="L14" s="44">
        <v>20115</v>
      </c>
      <c r="M14" s="43">
        <v>20165</v>
      </c>
      <c r="N14" s="42">
        <f t="shared" si="3"/>
        <v>20140</v>
      </c>
      <c r="O14" s="44">
        <v>20870</v>
      </c>
      <c r="P14" s="43">
        <v>20920</v>
      </c>
      <c r="Q14" s="42">
        <f t="shared" si="4"/>
        <v>20895</v>
      </c>
      <c r="R14" s="50">
        <v>17845</v>
      </c>
      <c r="S14" s="49">
        <v>1.2839</v>
      </c>
      <c r="T14" s="49">
        <v>1.0931999999999999</v>
      </c>
      <c r="U14" s="48">
        <v>147.22</v>
      </c>
      <c r="V14" s="41">
        <v>13899.06</v>
      </c>
      <c r="W14" s="41">
        <v>14074.3</v>
      </c>
      <c r="X14" s="47">
        <f t="shared" si="5"/>
        <v>16323.637028905965</v>
      </c>
      <c r="Y14" s="46">
        <v>1.2839</v>
      </c>
    </row>
    <row r="15" spans="1:25" x14ac:dyDescent="0.2">
      <c r="B15" s="45">
        <v>45362</v>
      </c>
      <c r="C15" s="44">
        <v>17905</v>
      </c>
      <c r="D15" s="43">
        <v>17910</v>
      </c>
      <c r="E15" s="42">
        <f t="shared" si="0"/>
        <v>17907.5</v>
      </c>
      <c r="F15" s="44">
        <v>18140</v>
      </c>
      <c r="G15" s="43">
        <v>18150</v>
      </c>
      <c r="H15" s="42">
        <f t="shared" si="1"/>
        <v>18145</v>
      </c>
      <c r="I15" s="44">
        <v>19435</v>
      </c>
      <c r="J15" s="43">
        <v>19485</v>
      </c>
      <c r="K15" s="42">
        <f t="shared" si="2"/>
        <v>19460</v>
      </c>
      <c r="L15" s="44">
        <v>20145</v>
      </c>
      <c r="M15" s="43">
        <v>20195</v>
      </c>
      <c r="N15" s="42">
        <f t="shared" si="3"/>
        <v>20170</v>
      </c>
      <c r="O15" s="44">
        <v>20895</v>
      </c>
      <c r="P15" s="43">
        <v>20945</v>
      </c>
      <c r="Q15" s="42">
        <f t="shared" si="4"/>
        <v>20920</v>
      </c>
      <c r="R15" s="50">
        <v>17910</v>
      </c>
      <c r="S15" s="49">
        <v>1.2825</v>
      </c>
      <c r="T15" s="49">
        <v>1.093</v>
      </c>
      <c r="U15" s="48">
        <v>146.82</v>
      </c>
      <c r="V15" s="41">
        <v>13964.91</v>
      </c>
      <c r="W15" s="41">
        <v>14152.05</v>
      </c>
      <c r="X15" s="47">
        <f t="shared" si="5"/>
        <v>16386.093321134493</v>
      </c>
      <c r="Y15" s="46">
        <v>1.2825</v>
      </c>
    </row>
    <row r="16" spans="1:25" x14ac:dyDescent="0.2">
      <c r="B16" s="45">
        <v>45363</v>
      </c>
      <c r="C16" s="44">
        <v>18130</v>
      </c>
      <c r="D16" s="43">
        <v>18135</v>
      </c>
      <c r="E16" s="42">
        <f t="shared" si="0"/>
        <v>18132.5</v>
      </c>
      <c r="F16" s="44">
        <v>18395</v>
      </c>
      <c r="G16" s="43">
        <v>18400</v>
      </c>
      <c r="H16" s="42">
        <f t="shared" si="1"/>
        <v>18397.5</v>
      </c>
      <c r="I16" s="44">
        <v>19680</v>
      </c>
      <c r="J16" s="43">
        <v>19730</v>
      </c>
      <c r="K16" s="42">
        <f t="shared" si="2"/>
        <v>19705</v>
      </c>
      <c r="L16" s="44">
        <v>20390</v>
      </c>
      <c r="M16" s="43">
        <v>20440</v>
      </c>
      <c r="N16" s="42">
        <f t="shared" si="3"/>
        <v>20415</v>
      </c>
      <c r="O16" s="44">
        <v>21140</v>
      </c>
      <c r="P16" s="43">
        <v>21190</v>
      </c>
      <c r="Q16" s="42">
        <f t="shared" si="4"/>
        <v>21165</v>
      </c>
      <c r="R16" s="50">
        <v>18135</v>
      </c>
      <c r="S16" s="49">
        <v>1.2770999999999999</v>
      </c>
      <c r="T16" s="49">
        <v>1.0920000000000001</v>
      </c>
      <c r="U16" s="48">
        <v>147.65</v>
      </c>
      <c r="V16" s="41">
        <v>14200.14</v>
      </c>
      <c r="W16" s="41">
        <v>14407.64</v>
      </c>
      <c r="X16" s="47">
        <f t="shared" si="5"/>
        <v>16607.142857142855</v>
      </c>
      <c r="Y16" s="46">
        <v>1.2770999999999999</v>
      </c>
    </row>
    <row r="17" spans="2:25" x14ac:dyDescent="0.2">
      <c r="B17" s="45">
        <v>45364</v>
      </c>
      <c r="C17" s="44">
        <v>18160</v>
      </c>
      <c r="D17" s="43">
        <v>18165</v>
      </c>
      <c r="E17" s="42">
        <f t="shared" si="0"/>
        <v>18162.5</v>
      </c>
      <c r="F17" s="44">
        <v>18440</v>
      </c>
      <c r="G17" s="43">
        <v>18445</v>
      </c>
      <c r="H17" s="42">
        <f t="shared" si="1"/>
        <v>18442.5</v>
      </c>
      <c r="I17" s="44">
        <v>19735</v>
      </c>
      <c r="J17" s="43">
        <v>19785</v>
      </c>
      <c r="K17" s="42">
        <f t="shared" si="2"/>
        <v>19760</v>
      </c>
      <c r="L17" s="44">
        <v>20445</v>
      </c>
      <c r="M17" s="43">
        <v>20495</v>
      </c>
      <c r="N17" s="42">
        <f t="shared" si="3"/>
        <v>20470</v>
      </c>
      <c r="O17" s="44">
        <v>21175</v>
      </c>
      <c r="P17" s="43">
        <v>21225</v>
      </c>
      <c r="Q17" s="42">
        <f t="shared" si="4"/>
        <v>21200</v>
      </c>
      <c r="R17" s="50">
        <v>18165</v>
      </c>
      <c r="S17" s="49">
        <v>1.278</v>
      </c>
      <c r="T17" s="49">
        <v>1.0936999999999999</v>
      </c>
      <c r="U17" s="48">
        <v>147.94</v>
      </c>
      <c r="V17" s="41">
        <v>14213.62</v>
      </c>
      <c r="W17" s="41">
        <v>14432.71</v>
      </c>
      <c r="X17" s="47">
        <f t="shared" si="5"/>
        <v>16608.75925756606</v>
      </c>
      <c r="Y17" s="46">
        <v>1.278</v>
      </c>
    </row>
    <row r="18" spans="2:25" x14ac:dyDescent="0.2">
      <c r="B18" s="45">
        <v>45365</v>
      </c>
      <c r="C18" s="44">
        <v>17750</v>
      </c>
      <c r="D18" s="43">
        <v>17755</v>
      </c>
      <c r="E18" s="42">
        <f t="shared" si="0"/>
        <v>17752.5</v>
      </c>
      <c r="F18" s="44">
        <v>18025</v>
      </c>
      <c r="G18" s="43">
        <v>18050</v>
      </c>
      <c r="H18" s="42">
        <f t="shared" si="1"/>
        <v>18037.5</v>
      </c>
      <c r="I18" s="44">
        <v>19340</v>
      </c>
      <c r="J18" s="43">
        <v>19390</v>
      </c>
      <c r="K18" s="42">
        <f t="shared" si="2"/>
        <v>19365</v>
      </c>
      <c r="L18" s="44">
        <v>20050</v>
      </c>
      <c r="M18" s="43">
        <v>20100</v>
      </c>
      <c r="N18" s="42">
        <f t="shared" si="3"/>
        <v>20075</v>
      </c>
      <c r="O18" s="44">
        <v>20775</v>
      </c>
      <c r="P18" s="43">
        <v>20825</v>
      </c>
      <c r="Q18" s="42">
        <f t="shared" si="4"/>
        <v>20800</v>
      </c>
      <c r="R18" s="50">
        <v>17755</v>
      </c>
      <c r="S18" s="49">
        <v>1.2795000000000001</v>
      </c>
      <c r="T18" s="49">
        <v>1.093</v>
      </c>
      <c r="U18" s="48">
        <v>147.85</v>
      </c>
      <c r="V18" s="41">
        <v>13876.51</v>
      </c>
      <c r="W18" s="41">
        <v>14107.07</v>
      </c>
      <c r="X18" s="47">
        <f t="shared" si="5"/>
        <v>16244.281793229644</v>
      </c>
      <c r="Y18" s="46">
        <v>1.2795000000000001</v>
      </c>
    </row>
    <row r="19" spans="2:25" x14ac:dyDescent="0.2">
      <c r="B19" s="45">
        <v>45366</v>
      </c>
      <c r="C19" s="44">
        <v>17975</v>
      </c>
      <c r="D19" s="43">
        <v>18000</v>
      </c>
      <c r="E19" s="42">
        <f t="shared" si="0"/>
        <v>17987.5</v>
      </c>
      <c r="F19" s="44">
        <v>18325</v>
      </c>
      <c r="G19" s="43">
        <v>18350</v>
      </c>
      <c r="H19" s="42">
        <f t="shared" si="1"/>
        <v>18337.5</v>
      </c>
      <c r="I19" s="44">
        <v>19615</v>
      </c>
      <c r="J19" s="43">
        <v>19665</v>
      </c>
      <c r="K19" s="42">
        <f t="shared" si="2"/>
        <v>19640</v>
      </c>
      <c r="L19" s="44">
        <v>20325</v>
      </c>
      <c r="M19" s="43">
        <v>20375</v>
      </c>
      <c r="N19" s="42">
        <f t="shared" si="3"/>
        <v>20350</v>
      </c>
      <c r="O19" s="44">
        <v>21050</v>
      </c>
      <c r="P19" s="43">
        <v>21100</v>
      </c>
      <c r="Q19" s="42">
        <f t="shared" si="4"/>
        <v>21075</v>
      </c>
      <c r="R19" s="50">
        <v>18000</v>
      </c>
      <c r="S19" s="49">
        <v>1.2747999999999999</v>
      </c>
      <c r="T19" s="49">
        <v>1.0887</v>
      </c>
      <c r="U19" s="48">
        <v>148.80000000000001</v>
      </c>
      <c r="V19" s="41">
        <v>14119.86</v>
      </c>
      <c r="W19" s="41">
        <v>14394.41</v>
      </c>
      <c r="X19" s="47">
        <f t="shared" si="5"/>
        <v>16533.480297602644</v>
      </c>
      <c r="Y19" s="46">
        <v>1.2747999999999999</v>
      </c>
    </row>
    <row r="20" spans="2:25" x14ac:dyDescent="0.2">
      <c r="B20" s="45">
        <v>45369</v>
      </c>
      <c r="C20" s="44">
        <v>17675</v>
      </c>
      <c r="D20" s="43">
        <v>17680</v>
      </c>
      <c r="E20" s="42">
        <f t="shared" si="0"/>
        <v>17677.5</v>
      </c>
      <c r="F20" s="44">
        <v>17875</v>
      </c>
      <c r="G20" s="43">
        <v>17900</v>
      </c>
      <c r="H20" s="42">
        <f t="shared" si="1"/>
        <v>17887.5</v>
      </c>
      <c r="I20" s="44">
        <v>19155</v>
      </c>
      <c r="J20" s="43">
        <v>19205</v>
      </c>
      <c r="K20" s="42">
        <f t="shared" si="2"/>
        <v>19180</v>
      </c>
      <c r="L20" s="44">
        <v>19855</v>
      </c>
      <c r="M20" s="43">
        <v>19905</v>
      </c>
      <c r="N20" s="42">
        <f t="shared" si="3"/>
        <v>19880</v>
      </c>
      <c r="O20" s="44">
        <v>20580</v>
      </c>
      <c r="P20" s="43">
        <v>20630</v>
      </c>
      <c r="Q20" s="42">
        <f t="shared" si="4"/>
        <v>20605</v>
      </c>
      <c r="R20" s="50">
        <v>17680</v>
      </c>
      <c r="S20" s="49">
        <v>1.2736000000000001</v>
      </c>
      <c r="T20" s="49">
        <v>1.0891999999999999</v>
      </c>
      <c r="U20" s="48">
        <v>149.16</v>
      </c>
      <c r="V20" s="41">
        <v>13881.91</v>
      </c>
      <c r="W20" s="41">
        <v>14054.65</v>
      </c>
      <c r="X20" s="47">
        <f t="shared" si="5"/>
        <v>16232.096951891297</v>
      </c>
      <c r="Y20" s="46">
        <v>1.2736000000000001</v>
      </c>
    </row>
    <row r="21" spans="2:25" x14ac:dyDescent="0.2">
      <c r="B21" s="45">
        <v>45370</v>
      </c>
      <c r="C21" s="44">
        <v>17475</v>
      </c>
      <c r="D21" s="43">
        <v>17500</v>
      </c>
      <c r="E21" s="42">
        <f t="shared" si="0"/>
        <v>17487.5</v>
      </c>
      <c r="F21" s="44">
        <v>17680</v>
      </c>
      <c r="G21" s="43">
        <v>17690</v>
      </c>
      <c r="H21" s="42">
        <f t="shared" si="1"/>
        <v>17685</v>
      </c>
      <c r="I21" s="44">
        <v>18970</v>
      </c>
      <c r="J21" s="43">
        <v>19020</v>
      </c>
      <c r="K21" s="42">
        <f t="shared" si="2"/>
        <v>18995</v>
      </c>
      <c r="L21" s="44">
        <v>19675</v>
      </c>
      <c r="M21" s="43">
        <v>19725</v>
      </c>
      <c r="N21" s="42">
        <f t="shared" si="3"/>
        <v>19700</v>
      </c>
      <c r="O21" s="44">
        <v>20400</v>
      </c>
      <c r="P21" s="43">
        <v>20450</v>
      </c>
      <c r="Q21" s="42">
        <f t="shared" si="4"/>
        <v>20425</v>
      </c>
      <c r="R21" s="50">
        <v>17500</v>
      </c>
      <c r="S21" s="49">
        <v>1.27</v>
      </c>
      <c r="T21" s="49">
        <v>1.0851999999999999</v>
      </c>
      <c r="U21" s="48">
        <v>150.5</v>
      </c>
      <c r="V21" s="41">
        <v>13779.53</v>
      </c>
      <c r="W21" s="41">
        <v>13922.56</v>
      </c>
      <c r="X21" s="47">
        <f t="shared" si="5"/>
        <v>16126.059712495393</v>
      </c>
      <c r="Y21" s="46">
        <v>1.2706</v>
      </c>
    </row>
    <row r="22" spans="2:25" x14ac:dyDescent="0.2">
      <c r="B22" s="45">
        <v>45371</v>
      </c>
      <c r="C22" s="44">
        <v>17290</v>
      </c>
      <c r="D22" s="43">
        <v>17300</v>
      </c>
      <c r="E22" s="42">
        <f t="shared" si="0"/>
        <v>17295</v>
      </c>
      <c r="F22" s="44">
        <v>17455</v>
      </c>
      <c r="G22" s="43">
        <v>17460</v>
      </c>
      <c r="H22" s="42">
        <f t="shared" si="1"/>
        <v>17457.5</v>
      </c>
      <c r="I22" s="44">
        <v>18745</v>
      </c>
      <c r="J22" s="43">
        <v>18795</v>
      </c>
      <c r="K22" s="42">
        <f t="shared" si="2"/>
        <v>18770</v>
      </c>
      <c r="L22" s="44">
        <v>19490</v>
      </c>
      <c r="M22" s="43">
        <v>19540</v>
      </c>
      <c r="N22" s="42">
        <f t="shared" si="3"/>
        <v>19515</v>
      </c>
      <c r="O22" s="44">
        <v>20215</v>
      </c>
      <c r="P22" s="43">
        <v>20265</v>
      </c>
      <c r="Q22" s="42">
        <f t="shared" si="4"/>
        <v>20240</v>
      </c>
      <c r="R22" s="50">
        <v>17300</v>
      </c>
      <c r="S22" s="49">
        <v>1.2694000000000001</v>
      </c>
      <c r="T22" s="49">
        <v>1.0843</v>
      </c>
      <c r="U22" s="48">
        <v>151.77000000000001</v>
      </c>
      <c r="V22" s="41">
        <v>13628.49</v>
      </c>
      <c r="W22" s="41">
        <v>13748.03</v>
      </c>
      <c r="X22" s="47">
        <f t="shared" si="5"/>
        <v>15954.994005349072</v>
      </c>
      <c r="Y22" s="46">
        <v>1.27</v>
      </c>
    </row>
    <row r="23" spans="2:25" x14ac:dyDescent="0.2">
      <c r="B23" s="45">
        <v>45372</v>
      </c>
      <c r="C23" s="44">
        <v>17425</v>
      </c>
      <c r="D23" s="43">
        <v>17430</v>
      </c>
      <c r="E23" s="42">
        <f t="shared" si="0"/>
        <v>17427.5</v>
      </c>
      <c r="F23" s="44">
        <v>17600</v>
      </c>
      <c r="G23" s="43">
        <v>17625</v>
      </c>
      <c r="H23" s="42">
        <f t="shared" si="1"/>
        <v>17612.5</v>
      </c>
      <c r="I23" s="44">
        <v>18870</v>
      </c>
      <c r="J23" s="43">
        <v>18920</v>
      </c>
      <c r="K23" s="42">
        <f t="shared" si="2"/>
        <v>18895</v>
      </c>
      <c r="L23" s="44">
        <v>19585</v>
      </c>
      <c r="M23" s="43">
        <v>19635</v>
      </c>
      <c r="N23" s="42">
        <f t="shared" si="3"/>
        <v>19610</v>
      </c>
      <c r="O23" s="44">
        <v>20310</v>
      </c>
      <c r="P23" s="43">
        <v>20360</v>
      </c>
      <c r="Q23" s="42">
        <f t="shared" si="4"/>
        <v>20335</v>
      </c>
      <c r="R23" s="50">
        <v>17430</v>
      </c>
      <c r="S23" s="49">
        <v>1.2736000000000001</v>
      </c>
      <c r="T23" s="49">
        <v>1.0911999999999999</v>
      </c>
      <c r="U23" s="48">
        <v>151.16999999999999</v>
      </c>
      <c r="V23" s="41">
        <v>13685.62</v>
      </c>
      <c r="W23" s="41">
        <v>13832.21</v>
      </c>
      <c r="X23" s="47">
        <f t="shared" si="5"/>
        <v>15973.240469208213</v>
      </c>
      <c r="Y23" s="46">
        <v>1.2742</v>
      </c>
    </row>
    <row r="24" spans="2:25" x14ac:dyDescent="0.2">
      <c r="B24" s="45">
        <v>45373</v>
      </c>
      <c r="C24" s="44">
        <v>17140</v>
      </c>
      <c r="D24" s="43">
        <v>17160</v>
      </c>
      <c r="E24" s="42">
        <f t="shared" si="0"/>
        <v>17150</v>
      </c>
      <c r="F24" s="44">
        <v>17350</v>
      </c>
      <c r="G24" s="43">
        <v>17380</v>
      </c>
      <c r="H24" s="42">
        <f t="shared" si="1"/>
        <v>17365</v>
      </c>
      <c r="I24" s="44">
        <v>18625</v>
      </c>
      <c r="J24" s="43">
        <v>18675</v>
      </c>
      <c r="K24" s="42">
        <f t="shared" si="2"/>
        <v>18650</v>
      </c>
      <c r="L24" s="44">
        <v>19345</v>
      </c>
      <c r="M24" s="43">
        <v>19395</v>
      </c>
      <c r="N24" s="42">
        <f t="shared" si="3"/>
        <v>19370</v>
      </c>
      <c r="O24" s="44">
        <v>20070</v>
      </c>
      <c r="P24" s="43">
        <v>20120</v>
      </c>
      <c r="Q24" s="42">
        <f t="shared" si="4"/>
        <v>20095</v>
      </c>
      <c r="R24" s="50">
        <v>17160</v>
      </c>
      <c r="S24" s="49">
        <v>1.262</v>
      </c>
      <c r="T24" s="49">
        <v>1.0827</v>
      </c>
      <c r="U24" s="48">
        <v>151.22</v>
      </c>
      <c r="V24" s="41">
        <v>13597.46</v>
      </c>
      <c r="W24" s="41">
        <v>13765.25</v>
      </c>
      <c r="X24" s="47">
        <f t="shared" si="5"/>
        <v>15849.265724577446</v>
      </c>
      <c r="Y24" s="46">
        <v>1.2625999999999999</v>
      </c>
    </row>
    <row r="25" spans="2:25" x14ac:dyDescent="0.2">
      <c r="B25" s="45">
        <v>45376</v>
      </c>
      <c r="C25" s="44">
        <v>16860</v>
      </c>
      <c r="D25" s="43">
        <v>16865</v>
      </c>
      <c r="E25" s="42">
        <f t="shared" si="0"/>
        <v>16862.5</v>
      </c>
      <c r="F25" s="44">
        <v>17090</v>
      </c>
      <c r="G25" s="43">
        <v>17105</v>
      </c>
      <c r="H25" s="42">
        <f t="shared" si="1"/>
        <v>17097.5</v>
      </c>
      <c r="I25" s="44">
        <v>18370</v>
      </c>
      <c r="J25" s="43">
        <v>18420</v>
      </c>
      <c r="K25" s="42">
        <f t="shared" si="2"/>
        <v>18395</v>
      </c>
      <c r="L25" s="44">
        <v>19090</v>
      </c>
      <c r="M25" s="43">
        <v>19140</v>
      </c>
      <c r="N25" s="42">
        <f t="shared" si="3"/>
        <v>19115</v>
      </c>
      <c r="O25" s="44">
        <v>19820</v>
      </c>
      <c r="P25" s="43">
        <v>19870</v>
      </c>
      <c r="Q25" s="42">
        <f t="shared" si="4"/>
        <v>19845</v>
      </c>
      <c r="R25" s="50">
        <v>16865</v>
      </c>
      <c r="S25" s="49">
        <v>1.2639</v>
      </c>
      <c r="T25" s="49">
        <v>1.0831</v>
      </c>
      <c r="U25" s="48">
        <v>151.24</v>
      </c>
      <c r="V25" s="41">
        <v>13343.62</v>
      </c>
      <c r="W25" s="41">
        <v>13527.09</v>
      </c>
      <c r="X25" s="47">
        <f t="shared" si="5"/>
        <v>15571.046071461546</v>
      </c>
      <c r="Y25" s="46">
        <v>1.2645</v>
      </c>
    </row>
    <row r="26" spans="2:25" x14ac:dyDescent="0.2">
      <c r="B26" s="45">
        <v>45377</v>
      </c>
      <c r="C26" s="44">
        <v>16555</v>
      </c>
      <c r="D26" s="43">
        <v>16565</v>
      </c>
      <c r="E26" s="42">
        <f t="shared" si="0"/>
        <v>16560</v>
      </c>
      <c r="F26" s="44">
        <v>16770</v>
      </c>
      <c r="G26" s="43">
        <v>16795</v>
      </c>
      <c r="H26" s="42">
        <f t="shared" si="1"/>
        <v>16782.5</v>
      </c>
      <c r="I26" s="44">
        <v>18050</v>
      </c>
      <c r="J26" s="43">
        <v>18100</v>
      </c>
      <c r="K26" s="42">
        <f t="shared" si="2"/>
        <v>18075</v>
      </c>
      <c r="L26" s="44">
        <v>18765</v>
      </c>
      <c r="M26" s="43">
        <v>18815</v>
      </c>
      <c r="N26" s="42">
        <f t="shared" si="3"/>
        <v>18790</v>
      </c>
      <c r="O26" s="44">
        <v>19520</v>
      </c>
      <c r="P26" s="43">
        <v>19570</v>
      </c>
      <c r="Q26" s="42">
        <f t="shared" si="4"/>
        <v>19545</v>
      </c>
      <c r="R26" s="50">
        <v>16565</v>
      </c>
      <c r="S26" s="49">
        <v>1.264</v>
      </c>
      <c r="T26" s="49">
        <v>1.0851999999999999</v>
      </c>
      <c r="U26" s="48">
        <v>151.46</v>
      </c>
      <c r="V26" s="41">
        <v>13105.22</v>
      </c>
      <c r="W26" s="41">
        <v>13280.88</v>
      </c>
      <c r="X26" s="47">
        <f t="shared" si="5"/>
        <v>15264.467379284924</v>
      </c>
      <c r="Y26" s="46">
        <v>1.2645999999999999</v>
      </c>
    </row>
    <row r="27" spans="2:25" x14ac:dyDescent="0.2">
      <c r="B27" s="45">
        <v>45378</v>
      </c>
      <c r="C27" s="44">
        <v>16320</v>
      </c>
      <c r="D27" s="43">
        <v>16330</v>
      </c>
      <c r="E27" s="42">
        <f t="shared" si="0"/>
        <v>16325</v>
      </c>
      <c r="F27" s="44">
        <v>16540</v>
      </c>
      <c r="G27" s="43">
        <v>16560</v>
      </c>
      <c r="H27" s="42">
        <f t="shared" si="1"/>
        <v>16550</v>
      </c>
      <c r="I27" s="44">
        <v>17815</v>
      </c>
      <c r="J27" s="43">
        <v>17865</v>
      </c>
      <c r="K27" s="42">
        <f t="shared" si="2"/>
        <v>17840</v>
      </c>
      <c r="L27" s="44">
        <v>18535</v>
      </c>
      <c r="M27" s="43">
        <v>18585</v>
      </c>
      <c r="N27" s="42">
        <f t="shared" si="3"/>
        <v>18560</v>
      </c>
      <c r="O27" s="44">
        <v>19285</v>
      </c>
      <c r="P27" s="43">
        <v>19335</v>
      </c>
      <c r="Q27" s="42">
        <f t="shared" si="4"/>
        <v>19310</v>
      </c>
      <c r="R27" s="50">
        <v>16330</v>
      </c>
      <c r="S27" s="49">
        <v>1.2616000000000001</v>
      </c>
      <c r="T27" s="49">
        <v>1.0819000000000001</v>
      </c>
      <c r="U27" s="48">
        <v>151.26</v>
      </c>
      <c r="V27" s="41">
        <v>12943.88</v>
      </c>
      <c r="W27" s="41">
        <v>13119.95</v>
      </c>
      <c r="X27" s="47">
        <f t="shared" si="5"/>
        <v>15093.816434051205</v>
      </c>
      <c r="Y27" s="46">
        <v>1.2622</v>
      </c>
    </row>
    <row r="28" spans="2:25" x14ac:dyDescent="0.2">
      <c r="B28" s="45">
        <v>45379</v>
      </c>
      <c r="C28" s="44">
        <v>16525</v>
      </c>
      <c r="D28" s="43">
        <v>16530</v>
      </c>
      <c r="E28" s="42">
        <f t="shared" si="0"/>
        <v>16527.5</v>
      </c>
      <c r="F28" s="44">
        <v>16720</v>
      </c>
      <c r="G28" s="43">
        <v>16740</v>
      </c>
      <c r="H28" s="42">
        <f t="shared" si="1"/>
        <v>16730</v>
      </c>
      <c r="I28" s="44">
        <v>17990</v>
      </c>
      <c r="J28" s="43">
        <v>18040</v>
      </c>
      <c r="K28" s="42">
        <f t="shared" si="2"/>
        <v>18015</v>
      </c>
      <c r="L28" s="44">
        <v>18720</v>
      </c>
      <c r="M28" s="43">
        <v>18770</v>
      </c>
      <c r="N28" s="42">
        <f t="shared" si="3"/>
        <v>18745</v>
      </c>
      <c r="O28" s="44">
        <v>19470</v>
      </c>
      <c r="P28" s="43">
        <v>19520</v>
      </c>
      <c r="Q28" s="42">
        <f t="shared" si="4"/>
        <v>19495</v>
      </c>
      <c r="R28" s="50">
        <v>16530</v>
      </c>
      <c r="S28" s="49">
        <v>1.2642</v>
      </c>
      <c r="T28" s="49">
        <v>1.0808</v>
      </c>
      <c r="U28" s="48">
        <v>151.22</v>
      </c>
      <c r="V28" s="41">
        <v>13075.46</v>
      </c>
      <c r="W28" s="41">
        <v>13235.29</v>
      </c>
      <c r="X28" s="47">
        <f t="shared" si="5"/>
        <v>15294.226498889711</v>
      </c>
      <c r="Y28" s="46">
        <v>1.2647999999999999</v>
      </c>
    </row>
    <row r="29" spans="2:25" x14ac:dyDescent="0.2">
      <c r="B29" s="40" t="s">
        <v>11</v>
      </c>
      <c r="C29" s="39">
        <f>ROUND(AVERAGE(C9:C28),2)</f>
        <v>17421.75</v>
      </c>
      <c r="D29" s="38">
        <f>ROUND(AVERAGE(D9:D28),2)</f>
        <v>17432.75</v>
      </c>
      <c r="E29" s="37">
        <f>ROUND(AVERAGE(C29:D29),2)</f>
        <v>17427.25</v>
      </c>
      <c r="F29" s="39">
        <f>ROUND(AVERAGE(F9:F28),2)</f>
        <v>17656.75</v>
      </c>
      <c r="G29" s="38">
        <f>ROUND(AVERAGE(G9:G28),2)</f>
        <v>17675.75</v>
      </c>
      <c r="H29" s="37">
        <f>ROUND(AVERAGE(F29:G29),2)</f>
        <v>17666.25</v>
      </c>
      <c r="I29" s="39">
        <f>ROUND(AVERAGE(I9:I28),2)</f>
        <v>18960</v>
      </c>
      <c r="J29" s="38">
        <f>ROUND(AVERAGE(J9:J28),2)</f>
        <v>19010</v>
      </c>
      <c r="K29" s="37">
        <f>ROUND(AVERAGE(I29:J29),2)</f>
        <v>18985</v>
      </c>
      <c r="L29" s="39">
        <f>ROUND(AVERAGE(L9:L28),2)</f>
        <v>19686.5</v>
      </c>
      <c r="M29" s="38">
        <f>ROUND(AVERAGE(M9:M28),2)</f>
        <v>19736.5</v>
      </c>
      <c r="N29" s="37">
        <f>ROUND(AVERAGE(L29:M29),2)</f>
        <v>19711.5</v>
      </c>
      <c r="O29" s="39">
        <f>ROUND(AVERAGE(O9:O28),2)</f>
        <v>20426.25</v>
      </c>
      <c r="P29" s="38">
        <f>ROUND(AVERAGE(P9:P28),2)</f>
        <v>20476.25</v>
      </c>
      <c r="Q29" s="37">
        <f>ROUND(AVERAGE(O29:P29),2)</f>
        <v>20451.25</v>
      </c>
      <c r="R29" s="36">
        <f>ROUND(AVERAGE(R9:R28),2)</f>
        <v>17432.75</v>
      </c>
      <c r="S29" s="35">
        <f>ROUND(AVERAGE(S9:S28),4)</f>
        <v>1.2710999999999999</v>
      </c>
      <c r="T29" s="34">
        <f>ROUND(AVERAGE(T9:T28),4)</f>
        <v>1.0871999999999999</v>
      </c>
      <c r="U29" s="167">
        <f>ROUND(AVERAGE(U9:U28),2)</f>
        <v>149.71</v>
      </c>
      <c r="V29" s="33">
        <f>AVERAGE(V9:V28)</f>
        <v>13713.154999999999</v>
      </c>
      <c r="W29" s="33">
        <f>AVERAGE(W9:W28)</f>
        <v>13901.334499999997</v>
      </c>
      <c r="X29" s="33">
        <f>AVERAGE(X9:X28)</f>
        <v>16033.383554510394</v>
      </c>
      <c r="Y29" s="32">
        <f>AVERAGE(Y9:Y28)</f>
        <v>1.2713900000000002</v>
      </c>
    </row>
    <row r="30" spans="2:25" x14ac:dyDescent="0.2">
      <c r="B30" s="31" t="s">
        <v>12</v>
      </c>
      <c r="C30" s="30">
        <f t="shared" ref="C30:Y30" si="6">MAX(C9:C28)</f>
        <v>18160</v>
      </c>
      <c r="D30" s="29">
        <f t="shared" si="6"/>
        <v>18165</v>
      </c>
      <c r="E30" s="28">
        <f t="shared" si="6"/>
        <v>18162.5</v>
      </c>
      <c r="F30" s="30">
        <f t="shared" si="6"/>
        <v>18440</v>
      </c>
      <c r="G30" s="29">
        <f t="shared" si="6"/>
        <v>18445</v>
      </c>
      <c r="H30" s="28">
        <f t="shared" si="6"/>
        <v>18442.5</v>
      </c>
      <c r="I30" s="30">
        <f t="shared" si="6"/>
        <v>19735</v>
      </c>
      <c r="J30" s="29">
        <f t="shared" si="6"/>
        <v>19785</v>
      </c>
      <c r="K30" s="28">
        <f t="shared" si="6"/>
        <v>19760</v>
      </c>
      <c r="L30" s="30">
        <f t="shared" si="6"/>
        <v>20445</v>
      </c>
      <c r="M30" s="29">
        <f t="shared" si="6"/>
        <v>20495</v>
      </c>
      <c r="N30" s="28">
        <f t="shared" si="6"/>
        <v>20470</v>
      </c>
      <c r="O30" s="30">
        <f t="shared" si="6"/>
        <v>21175</v>
      </c>
      <c r="P30" s="29">
        <f t="shared" si="6"/>
        <v>21225</v>
      </c>
      <c r="Q30" s="28">
        <f t="shared" si="6"/>
        <v>21200</v>
      </c>
      <c r="R30" s="27">
        <f t="shared" si="6"/>
        <v>18165</v>
      </c>
      <c r="S30" s="26">
        <f t="shared" si="6"/>
        <v>1.2839</v>
      </c>
      <c r="T30" s="25">
        <f t="shared" si="6"/>
        <v>1.0936999999999999</v>
      </c>
      <c r="U30" s="24">
        <f t="shared" si="6"/>
        <v>151.77000000000001</v>
      </c>
      <c r="V30" s="23">
        <f t="shared" si="6"/>
        <v>14213.62</v>
      </c>
      <c r="W30" s="23">
        <f t="shared" si="6"/>
        <v>14432.71</v>
      </c>
      <c r="X30" s="23">
        <f t="shared" si="6"/>
        <v>16608.75925756606</v>
      </c>
      <c r="Y30" s="22">
        <f t="shared" si="6"/>
        <v>1.2839</v>
      </c>
    </row>
    <row r="31" spans="2:25" ht="13.5" thickBot="1" x14ac:dyDescent="0.25">
      <c r="B31" s="21" t="s">
        <v>13</v>
      </c>
      <c r="C31" s="20">
        <f t="shared" ref="C31:Y31" si="7">MIN(C9:C28)</f>
        <v>16320</v>
      </c>
      <c r="D31" s="19">
        <f t="shared" si="7"/>
        <v>16330</v>
      </c>
      <c r="E31" s="18">
        <f t="shared" si="7"/>
        <v>16325</v>
      </c>
      <c r="F31" s="20">
        <f t="shared" si="7"/>
        <v>16540</v>
      </c>
      <c r="G31" s="19">
        <f t="shared" si="7"/>
        <v>16560</v>
      </c>
      <c r="H31" s="18">
        <f t="shared" si="7"/>
        <v>16550</v>
      </c>
      <c r="I31" s="20">
        <f t="shared" si="7"/>
        <v>17815</v>
      </c>
      <c r="J31" s="19">
        <f t="shared" si="7"/>
        <v>17865</v>
      </c>
      <c r="K31" s="18">
        <f t="shared" si="7"/>
        <v>17840</v>
      </c>
      <c r="L31" s="20">
        <f t="shared" si="7"/>
        <v>18535</v>
      </c>
      <c r="M31" s="19">
        <f t="shared" si="7"/>
        <v>18585</v>
      </c>
      <c r="N31" s="18">
        <f t="shared" si="7"/>
        <v>18560</v>
      </c>
      <c r="O31" s="20">
        <f t="shared" si="7"/>
        <v>19285</v>
      </c>
      <c r="P31" s="19">
        <f t="shared" si="7"/>
        <v>19335</v>
      </c>
      <c r="Q31" s="18">
        <f t="shared" si="7"/>
        <v>19310</v>
      </c>
      <c r="R31" s="17">
        <f t="shared" si="7"/>
        <v>16330</v>
      </c>
      <c r="S31" s="16">
        <f t="shared" si="7"/>
        <v>1.2616000000000001</v>
      </c>
      <c r="T31" s="15">
        <f t="shared" si="7"/>
        <v>1.0808</v>
      </c>
      <c r="U31" s="14">
        <f t="shared" si="7"/>
        <v>146.82</v>
      </c>
      <c r="V31" s="13">
        <f t="shared" si="7"/>
        <v>12943.88</v>
      </c>
      <c r="W31" s="13">
        <f t="shared" si="7"/>
        <v>13119.95</v>
      </c>
      <c r="X31" s="13">
        <f t="shared" si="7"/>
        <v>15093.816434051205</v>
      </c>
      <c r="Y31" s="12">
        <f t="shared" si="7"/>
        <v>1.2622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45352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45352</v>
      </c>
      <c r="C9" s="44">
        <v>27705</v>
      </c>
      <c r="D9" s="43">
        <v>28205</v>
      </c>
      <c r="E9" s="42">
        <f t="shared" ref="E9:E28" si="0">AVERAGE(C9:D9)</f>
        <v>27955</v>
      </c>
      <c r="F9" s="44">
        <v>28050</v>
      </c>
      <c r="G9" s="43">
        <v>28550</v>
      </c>
      <c r="H9" s="42">
        <f t="shared" ref="H9:H28" si="1">AVERAGE(F9:G9)</f>
        <v>28300</v>
      </c>
      <c r="I9" s="44">
        <v>29450</v>
      </c>
      <c r="J9" s="43">
        <v>30450</v>
      </c>
      <c r="K9" s="42">
        <f t="shared" ref="K9:K28" si="2">AVERAGE(I9:J9)</f>
        <v>29950</v>
      </c>
      <c r="L9" s="50">
        <v>28205</v>
      </c>
      <c r="M9" s="49">
        <v>1.2629999999999999</v>
      </c>
      <c r="N9" s="51">
        <v>1.0812999999999999</v>
      </c>
      <c r="O9" s="48">
        <v>150.57</v>
      </c>
      <c r="P9" s="41">
        <v>22331.75</v>
      </c>
      <c r="Q9" s="41">
        <v>22592.39</v>
      </c>
      <c r="R9" s="47">
        <f t="shared" ref="R9:R28" si="3">L9/N9</f>
        <v>26084.342920558589</v>
      </c>
      <c r="S9" s="46">
        <v>1.2637</v>
      </c>
    </row>
    <row r="10" spans="1:19" x14ac:dyDescent="0.2">
      <c r="B10" s="45">
        <v>45355</v>
      </c>
      <c r="C10" s="44">
        <v>27715</v>
      </c>
      <c r="D10" s="43">
        <v>28215</v>
      </c>
      <c r="E10" s="42">
        <f t="shared" si="0"/>
        <v>27965</v>
      </c>
      <c r="F10" s="44">
        <v>28050</v>
      </c>
      <c r="G10" s="43">
        <v>28550</v>
      </c>
      <c r="H10" s="42">
        <f t="shared" si="1"/>
        <v>28300</v>
      </c>
      <c r="I10" s="44">
        <v>29450</v>
      </c>
      <c r="J10" s="43">
        <v>30450</v>
      </c>
      <c r="K10" s="42">
        <f t="shared" si="2"/>
        <v>29950</v>
      </c>
      <c r="L10" s="50">
        <v>28215</v>
      </c>
      <c r="M10" s="49">
        <v>1.2675000000000001</v>
      </c>
      <c r="N10" s="49">
        <v>1.0843</v>
      </c>
      <c r="O10" s="48">
        <v>150.44</v>
      </c>
      <c r="P10" s="41">
        <v>22260.36</v>
      </c>
      <c r="Q10" s="41">
        <v>22524.65</v>
      </c>
      <c r="R10" s="47">
        <f t="shared" si="3"/>
        <v>26021.396292538964</v>
      </c>
      <c r="S10" s="46">
        <v>1.2675000000000001</v>
      </c>
    </row>
    <row r="11" spans="1:19" x14ac:dyDescent="0.2">
      <c r="B11" s="45">
        <v>45356</v>
      </c>
      <c r="C11" s="44">
        <v>27720</v>
      </c>
      <c r="D11" s="43">
        <v>28220</v>
      </c>
      <c r="E11" s="42">
        <f t="shared" si="0"/>
        <v>27970</v>
      </c>
      <c r="F11" s="44">
        <v>28050</v>
      </c>
      <c r="G11" s="43">
        <v>28550</v>
      </c>
      <c r="H11" s="42">
        <f t="shared" si="1"/>
        <v>28300</v>
      </c>
      <c r="I11" s="44">
        <v>29450</v>
      </c>
      <c r="J11" s="43">
        <v>30450</v>
      </c>
      <c r="K11" s="42">
        <f t="shared" si="2"/>
        <v>29950</v>
      </c>
      <c r="L11" s="50">
        <v>28220</v>
      </c>
      <c r="M11" s="49">
        <v>1.268</v>
      </c>
      <c r="N11" s="49">
        <v>1.0847</v>
      </c>
      <c r="O11" s="48">
        <v>150.38999999999999</v>
      </c>
      <c r="P11" s="41">
        <v>22255.52</v>
      </c>
      <c r="Q11" s="41">
        <v>22515.77</v>
      </c>
      <c r="R11" s="47">
        <f t="shared" si="3"/>
        <v>26016.410067299716</v>
      </c>
      <c r="S11" s="46">
        <v>1.268</v>
      </c>
    </row>
    <row r="12" spans="1:19" x14ac:dyDescent="0.2">
      <c r="B12" s="45">
        <v>45357</v>
      </c>
      <c r="C12" s="44">
        <v>27725</v>
      </c>
      <c r="D12" s="43">
        <v>28225</v>
      </c>
      <c r="E12" s="42">
        <f t="shared" si="0"/>
        <v>27975</v>
      </c>
      <c r="F12" s="44">
        <v>28050</v>
      </c>
      <c r="G12" s="43">
        <v>28550</v>
      </c>
      <c r="H12" s="42">
        <f t="shared" si="1"/>
        <v>28300</v>
      </c>
      <c r="I12" s="44">
        <v>29450</v>
      </c>
      <c r="J12" s="43">
        <v>30450</v>
      </c>
      <c r="K12" s="42">
        <f t="shared" si="2"/>
        <v>29950</v>
      </c>
      <c r="L12" s="50">
        <v>28225</v>
      </c>
      <c r="M12" s="49">
        <v>1.2706</v>
      </c>
      <c r="N12" s="49">
        <v>1.0869</v>
      </c>
      <c r="O12" s="48">
        <v>149.62</v>
      </c>
      <c r="P12" s="41">
        <v>22213.91</v>
      </c>
      <c r="Q12" s="41">
        <v>22469.7</v>
      </c>
      <c r="R12" s="47">
        <f t="shared" si="3"/>
        <v>25968.350354218419</v>
      </c>
      <c r="S12" s="46">
        <v>1.2706</v>
      </c>
    </row>
    <row r="13" spans="1:19" x14ac:dyDescent="0.2">
      <c r="B13" s="45">
        <v>45358</v>
      </c>
      <c r="C13" s="44">
        <v>27740</v>
      </c>
      <c r="D13" s="43">
        <v>28240</v>
      </c>
      <c r="E13" s="42">
        <f t="shared" si="0"/>
        <v>27990</v>
      </c>
      <c r="F13" s="44">
        <v>28050</v>
      </c>
      <c r="G13" s="43">
        <v>28550</v>
      </c>
      <c r="H13" s="42">
        <f t="shared" si="1"/>
        <v>28300</v>
      </c>
      <c r="I13" s="44">
        <v>29450</v>
      </c>
      <c r="J13" s="43">
        <v>30450</v>
      </c>
      <c r="K13" s="42">
        <f t="shared" si="2"/>
        <v>29950</v>
      </c>
      <c r="L13" s="50">
        <v>28240</v>
      </c>
      <c r="M13" s="49">
        <v>1.2750999999999999</v>
      </c>
      <c r="N13" s="49">
        <v>1.0894999999999999</v>
      </c>
      <c r="O13" s="48">
        <v>147.83000000000001</v>
      </c>
      <c r="P13" s="41">
        <v>22147.279999999999</v>
      </c>
      <c r="Q13" s="41">
        <v>22390.400000000001</v>
      </c>
      <c r="R13" s="47">
        <f t="shared" si="3"/>
        <v>25920.146856356128</v>
      </c>
      <c r="S13" s="46">
        <v>1.2750999999999999</v>
      </c>
    </row>
    <row r="14" spans="1:19" x14ac:dyDescent="0.2">
      <c r="B14" s="45">
        <v>45359</v>
      </c>
      <c r="C14" s="44">
        <v>27745</v>
      </c>
      <c r="D14" s="43">
        <v>28245</v>
      </c>
      <c r="E14" s="42">
        <f t="shared" si="0"/>
        <v>27995</v>
      </c>
      <c r="F14" s="44">
        <v>28050</v>
      </c>
      <c r="G14" s="43">
        <v>28550</v>
      </c>
      <c r="H14" s="42">
        <f t="shared" si="1"/>
        <v>28300</v>
      </c>
      <c r="I14" s="44">
        <v>29450</v>
      </c>
      <c r="J14" s="43">
        <v>30450</v>
      </c>
      <c r="K14" s="42">
        <f t="shared" si="2"/>
        <v>29950</v>
      </c>
      <c r="L14" s="50">
        <v>28245</v>
      </c>
      <c r="M14" s="49">
        <v>1.2839</v>
      </c>
      <c r="N14" s="49">
        <v>1.0931999999999999</v>
      </c>
      <c r="O14" s="48">
        <v>147.22</v>
      </c>
      <c r="P14" s="41">
        <v>21999.38</v>
      </c>
      <c r="Q14" s="41">
        <v>22236.93</v>
      </c>
      <c r="R14" s="47">
        <f t="shared" si="3"/>
        <v>25836.992316136115</v>
      </c>
      <c r="S14" s="46">
        <v>1.2839</v>
      </c>
    </row>
    <row r="15" spans="1:19" x14ac:dyDescent="0.2">
      <c r="B15" s="45">
        <v>45362</v>
      </c>
      <c r="C15" s="44">
        <v>27750</v>
      </c>
      <c r="D15" s="43">
        <v>28250</v>
      </c>
      <c r="E15" s="42">
        <f t="shared" si="0"/>
        <v>28000</v>
      </c>
      <c r="F15" s="44">
        <v>28050</v>
      </c>
      <c r="G15" s="43">
        <v>28550</v>
      </c>
      <c r="H15" s="42">
        <f t="shared" si="1"/>
        <v>28300</v>
      </c>
      <c r="I15" s="44">
        <v>29450</v>
      </c>
      <c r="J15" s="43">
        <v>30450</v>
      </c>
      <c r="K15" s="42">
        <f t="shared" si="2"/>
        <v>29950</v>
      </c>
      <c r="L15" s="50">
        <v>28250</v>
      </c>
      <c r="M15" s="49">
        <v>1.2825</v>
      </c>
      <c r="N15" s="49">
        <v>1.093</v>
      </c>
      <c r="O15" s="48">
        <v>146.82</v>
      </c>
      <c r="P15" s="41">
        <v>22027.29</v>
      </c>
      <c r="Q15" s="41">
        <v>22261.21</v>
      </c>
      <c r="R15" s="47">
        <f t="shared" si="3"/>
        <v>25846.294602012811</v>
      </c>
      <c r="S15" s="46">
        <v>1.2825</v>
      </c>
    </row>
    <row r="16" spans="1:19" x14ac:dyDescent="0.2">
      <c r="B16" s="45">
        <v>45363</v>
      </c>
      <c r="C16" s="44">
        <v>27755</v>
      </c>
      <c r="D16" s="43">
        <v>28255</v>
      </c>
      <c r="E16" s="42">
        <f t="shared" si="0"/>
        <v>28005</v>
      </c>
      <c r="F16" s="44">
        <v>28050</v>
      </c>
      <c r="G16" s="43">
        <v>28550</v>
      </c>
      <c r="H16" s="42">
        <f t="shared" si="1"/>
        <v>28300</v>
      </c>
      <c r="I16" s="44">
        <v>29450</v>
      </c>
      <c r="J16" s="43">
        <v>30450</v>
      </c>
      <c r="K16" s="42">
        <f t="shared" si="2"/>
        <v>29950</v>
      </c>
      <c r="L16" s="50">
        <v>28255</v>
      </c>
      <c r="M16" s="49">
        <v>1.2770999999999999</v>
      </c>
      <c r="N16" s="49">
        <v>1.0920000000000001</v>
      </c>
      <c r="O16" s="48">
        <v>147.65</v>
      </c>
      <c r="P16" s="41">
        <v>22124.34</v>
      </c>
      <c r="Q16" s="41">
        <v>22355.34</v>
      </c>
      <c r="R16" s="47">
        <f t="shared" si="3"/>
        <v>25874.542124542124</v>
      </c>
      <c r="S16" s="46">
        <v>1.2770999999999999</v>
      </c>
    </row>
    <row r="17" spans="2:19" x14ac:dyDescent="0.2">
      <c r="B17" s="45">
        <v>45364</v>
      </c>
      <c r="C17" s="44">
        <v>27760</v>
      </c>
      <c r="D17" s="43">
        <v>28260</v>
      </c>
      <c r="E17" s="42">
        <f t="shared" si="0"/>
        <v>28010</v>
      </c>
      <c r="F17" s="44">
        <v>28050</v>
      </c>
      <c r="G17" s="43">
        <v>28550</v>
      </c>
      <c r="H17" s="42">
        <f t="shared" si="1"/>
        <v>28300</v>
      </c>
      <c r="I17" s="44">
        <v>29450</v>
      </c>
      <c r="J17" s="43">
        <v>30450</v>
      </c>
      <c r="K17" s="42">
        <f t="shared" si="2"/>
        <v>29950</v>
      </c>
      <c r="L17" s="50">
        <v>28260</v>
      </c>
      <c r="M17" s="49">
        <v>1.278</v>
      </c>
      <c r="N17" s="49">
        <v>1.0936999999999999</v>
      </c>
      <c r="O17" s="48">
        <v>147.94</v>
      </c>
      <c r="P17" s="41">
        <v>22112.68</v>
      </c>
      <c r="Q17" s="41">
        <v>22339.59</v>
      </c>
      <c r="R17" s="47">
        <f t="shared" si="3"/>
        <v>25838.895492365369</v>
      </c>
      <c r="S17" s="46">
        <v>1.278</v>
      </c>
    </row>
    <row r="18" spans="2:19" x14ac:dyDescent="0.2">
      <c r="B18" s="45">
        <v>45365</v>
      </c>
      <c r="C18" s="44">
        <v>27775</v>
      </c>
      <c r="D18" s="43">
        <v>28275</v>
      </c>
      <c r="E18" s="42">
        <f t="shared" si="0"/>
        <v>28025</v>
      </c>
      <c r="F18" s="44">
        <v>28050</v>
      </c>
      <c r="G18" s="43">
        <v>28550</v>
      </c>
      <c r="H18" s="42">
        <f t="shared" si="1"/>
        <v>28300</v>
      </c>
      <c r="I18" s="44">
        <v>29450</v>
      </c>
      <c r="J18" s="43">
        <v>30450</v>
      </c>
      <c r="K18" s="42">
        <f t="shared" si="2"/>
        <v>29950</v>
      </c>
      <c r="L18" s="50">
        <v>28275</v>
      </c>
      <c r="M18" s="49">
        <v>1.2795000000000001</v>
      </c>
      <c r="N18" s="49">
        <v>1.093</v>
      </c>
      <c r="O18" s="48">
        <v>147.85</v>
      </c>
      <c r="P18" s="41">
        <v>22098.48</v>
      </c>
      <c r="Q18" s="41">
        <v>22313.4</v>
      </c>
      <c r="R18" s="47">
        <f t="shared" si="3"/>
        <v>25869.167429094236</v>
      </c>
      <c r="S18" s="46">
        <v>1.2795000000000001</v>
      </c>
    </row>
    <row r="19" spans="2:19" x14ac:dyDescent="0.2">
      <c r="B19" s="45">
        <v>45366</v>
      </c>
      <c r="C19" s="44">
        <v>27780</v>
      </c>
      <c r="D19" s="43">
        <v>28280</v>
      </c>
      <c r="E19" s="42">
        <f t="shared" si="0"/>
        <v>28030</v>
      </c>
      <c r="F19" s="44">
        <v>28050</v>
      </c>
      <c r="G19" s="43">
        <v>28550</v>
      </c>
      <c r="H19" s="42">
        <f t="shared" si="1"/>
        <v>28300</v>
      </c>
      <c r="I19" s="44">
        <v>29450</v>
      </c>
      <c r="J19" s="43">
        <v>30450</v>
      </c>
      <c r="K19" s="42">
        <f t="shared" si="2"/>
        <v>29950</v>
      </c>
      <c r="L19" s="50">
        <v>28280</v>
      </c>
      <c r="M19" s="49">
        <v>1.2747999999999999</v>
      </c>
      <c r="N19" s="49">
        <v>1.0887</v>
      </c>
      <c r="O19" s="48">
        <v>148.80000000000001</v>
      </c>
      <c r="P19" s="41">
        <v>22183.87</v>
      </c>
      <c r="Q19" s="41">
        <v>22395.67</v>
      </c>
      <c r="R19" s="47">
        <f t="shared" si="3"/>
        <v>25975.934600900157</v>
      </c>
      <c r="S19" s="46">
        <v>1.2747999999999999</v>
      </c>
    </row>
    <row r="20" spans="2:19" x14ac:dyDescent="0.2">
      <c r="B20" s="45">
        <v>45369</v>
      </c>
      <c r="C20" s="44">
        <v>27790</v>
      </c>
      <c r="D20" s="43">
        <v>28290</v>
      </c>
      <c r="E20" s="42">
        <f t="shared" si="0"/>
        <v>28040</v>
      </c>
      <c r="F20" s="44">
        <v>28050</v>
      </c>
      <c r="G20" s="43">
        <v>28550</v>
      </c>
      <c r="H20" s="42">
        <f t="shared" si="1"/>
        <v>28300</v>
      </c>
      <c r="I20" s="44">
        <v>29450</v>
      </c>
      <c r="J20" s="43">
        <v>30450</v>
      </c>
      <c r="K20" s="42">
        <f t="shared" si="2"/>
        <v>29950</v>
      </c>
      <c r="L20" s="50">
        <v>28290</v>
      </c>
      <c r="M20" s="49">
        <v>1.2736000000000001</v>
      </c>
      <c r="N20" s="49">
        <v>1.0891999999999999</v>
      </c>
      <c r="O20" s="48">
        <v>149.16</v>
      </c>
      <c r="P20" s="41">
        <v>22212.63</v>
      </c>
      <c r="Q20" s="41">
        <v>22416.77</v>
      </c>
      <c r="R20" s="47">
        <f t="shared" si="3"/>
        <v>25973.191333088507</v>
      </c>
      <c r="S20" s="46">
        <v>1.2736000000000001</v>
      </c>
    </row>
    <row r="21" spans="2:19" x14ac:dyDescent="0.2">
      <c r="B21" s="45">
        <v>45370</v>
      </c>
      <c r="C21" s="44">
        <v>27795</v>
      </c>
      <c r="D21" s="43">
        <v>28295</v>
      </c>
      <c r="E21" s="42">
        <f t="shared" si="0"/>
        <v>28045</v>
      </c>
      <c r="F21" s="44">
        <v>28050</v>
      </c>
      <c r="G21" s="43">
        <v>28550</v>
      </c>
      <c r="H21" s="42">
        <f t="shared" si="1"/>
        <v>28300</v>
      </c>
      <c r="I21" s="44">
        <v>29450</v>
      </c>
      <c r="J21" s="43">
        <v>30450</v>
      </c>
      <c r="K21" s="42">
        <f t="shared" si="2"/>
        <v>29950</v>
      </c>
      <c r="L21" s="50">
        <v>28295</v>
      </c>
      <c r="M21" s="49">
        <v>1.27</v>
      </c>
      <c r="N21" s="49">
        <v>1.0851999999999999</v>
      </c>
      <c r="O21" s="48">
        <v>150.5</v>
      </c>
      <c r="P21" s="41">
        <v>22279.53</v>
      </c>
      <c r="Q21" s="41">
        <v>22469.7</v>
      </c>
      <c r="R21" s="47">
        <f t="shared" si="3"/>
        <v>26073.53483228898</v>
      </c>
      <c r="S21" s="46">
        <v>1.2706</v>
      </c>
    </row>
    <row r="22" spans="2:19" x14ac:dyDescent="0.2">
      <c r="B22" s="45">
        <v>45371</v>
      </c>
      <c r="C22" s="44">
        <v>27800</v>
      </c>
      <c r="D22" s="43">
        <v>28300</v>
      </c>
      <c r="E22" s="42">
        <f t="shared" si="0"/>
        <v>28050</v>
      </c>
      <c r="F22" s="44">
        <v>28050</v>
      </c>
      <c r="G22" s="43">
        <v>28550</v>
      </c>
      <c r="H22" s="42">
        <f t="shared" si="1"/>
        <v>28300</v>
      </c>
      <c r="I22" s="44">
        <v>29450</v>
      </c>
      <c r="J22" s="43">
        <v>30450</v>
      </c>
      <c r="K22" s="42">
        <f t="shared" si="2"/>
        <v>29950</v>
      </c>
      <c r="L22" s="50">
        <v>28300</v>
      </c>
      <c r="M22" s="49">
        <v>1.2694000000000001</v>
      </c>
      <c r="N22" s="49">
        <v>1.0843</v>
      </c>
      <c r="O22" s="48">
        <v>151.77000000000001</v>
      </c>
      <c r="P22" s="41">
        <v>22294</v>
      </c>
      <c r="Q22" s="41">
        <v>22480.31</v>
      </c>
      <c r="R22" s="47">
        <f t="shared" si="3"/>
        <v>26099.787881582586</v>
      </c>
      <c r="S22" s="46">
        <v>1.27</v>
      </c>
    </row>
    <row r="23" spans="2:19" x14ac:dyDescent="0.2">
      <c r="B23" s="45">
        <v>45372</v>
      </c>
      <c r="C23" s="44">
        <v>27815</v>
      </c>
      <c r="D23" s="43">
        <v>28315</v>
      </c>
      <c r="E23" s="42">
        <f t="shared" si="0"/>
        <v>28065</v>
      </c>
      <c r="F23" s="44">
        <v>28050</v>
      </c>
      <c r="G23" s="43">
        <v>28550</v>
      </c>
      <c r="H23" s="42">
        <f t="shared" si="1"/>
        <v>28300</v>
      </c>
      <c r="I23" s="44">
        <v>29450</v>
      </c>
      <c r="J23" s="43">
        <v>30450</v>
      </c>
      <c r="K23" s="42">
        <f t="shared" si="2"/>
        <v>29950</v>
      </c>
      <c r="L23" s="50">
        <v>28315</v>
      </c>
      <c r="M23" s="49">
        <v>1.2736000000000001</v>
      </c>
      <c r="N23" s="49">
        <v>1.0911999999999999</v>
      </c>
      <c r="O23" s="48">
        <v>151.16999999999999</v>
      </c>
      <c r="P23" s="41">
        <v>22232.26</v>
      </c>
      <c r="Q23" s="41">
        <v>22406.22</v>
      </c>
      <c r="R23" s="47">
        <f t="shared" si="3"/>
        <v>25948.497067448683</v>
      </c>
      <c r="S23" s="46">
        <v>1.2742</v>
      </c>
    </row>
    <row r="24" spans="2:19" x14ac:dyDescent="0.2">
      <c r="B24" s="45">
        <v>45373</v>
      </c>
      <c r="C24" s="44">
        <v>27820</v>
      </c>
      <c r="D24" s="43">
        <v>28320</v>
      </c>
      <c r="E24" s="42">
        <f t="shared" si="0"/>
        <v>28070</v>
      </c>
      <c r="F24" s="44">
        <v>28050</v>
      </c>
      <c r="G24" s="43">
        <v>28550</v>
      </c>
      <c r="H24" s="42">
        <f t="shared" si="1"/>
        <v>28300</v>
      </c>
      <c r="I24" s="44">
        <v>29450</v>
      </c>
      <c r="J24" s="43">
        <v>30450</v>
      </c>
      <c r="K24" s="42">
        <f t="shared" si="2"/>
        <v>29950</v>
      </c>
      <c r="L24" s="50">
        <v>28320</v>
      </c>
      <c r="M24" s="49">
        <v>1.262</v>
      </c>
      <c r="N24" s="49">
        <v>1.0827</v>
      </c>
      <c r="O24" s="48">
        <v>151.22</v>
      </c>
      <c r="P24" s="41">
        <v>22440.57</v>
      </c>
      <c r="Q24" s="41">
        <v>22612.07</v>
      </c>
      <c r="R24" s="47">
        <f t="shared" si="3"/>
        <v>26156.830146855085</v>
      </c>
      <c r="S24" s="46">
        <v>1.2625999999999999</v>
      </c>
    </row>
    <row r="25" spans="2:19" x14ac:dyDescent="0.2">
      <c r="B25" s="45">
        <v>45376</v>
      </c>
      <c r="C25" s="44">
        <v>27825</v>
      </c>
      <c r="D25" s="43">
        <v>28325</v>
      </c>
      <c r="E25" s="42">
        <f t="shared" si="0"/>
        <v>28075</v>
      </c>
      <c r="F25" s="44">
        <v>28050</v>
      </c>
      <c r="G25" s="43">
        <v>28550</v>
      </c>
      <c r="H25" s="42">
        <f t="shared" si="1"/>
        <v>28300</v>
      </c>
      <c r="I25" s="44">
        <v>29450</v>
      </c>
      <c r="J25" s="43">
        <v>30450</v>
      </c>
      <c r="K25" s="42">
        <f t="shared" si="2"/>
        <v>29950</v>
      </c>
      <c r="L25" s="50">
        <v>28325</v>
      </c>
      <c r="M25" s="49">
        <v>1.2639</v>
      </c>
      <c r="N25" s="49">
        <v>1.0831</v>
      </c>
      <c r="O25" s="48">
        <v>151.24</v>
      </c>
      <c r="P25" s="41">
        <v>22410.79</v>
      </c>
      <c r="Q25" s="41">
        <v>22578.09</v>
      </c>
      <c r="R25" s="47">
        <f t="shared" si="3"/>
        <v>26151.786538639091</v>
      </c>
      <c r="S25" s="46">
        <v>1.2645</v>
      </c>
    </row>
    <row r="26" spans="2:19" x14ac:dyDescent="0.2">
      <c r="B26" s="45">
        <v>45377</v>
      </c>
      <c r="C26" s="44">
        <v>27830</v>
      </c>
      <c r="D26" s="43">
        <v>28330</v>
      </c>
      <c r="E26" s="42">
        <f t="shared" si="0"/>
        <v>28080</v>
      </c>
      <c r="F26" s="44">
        <v>28050</v>
      </c>
      <c r="G26" s="43">
        <v>28550</v>
      </c>
      <c r="H26" s="42">
        <f t="shared" si="1"/>
        <v>28300</v>
      </c>
      <c r="I26" s="44">
        <v>29450</v>
      </c>
      <c r="J26" s="43">
        <v>30450</v>
      </c>
      <c r="K26" s="42">
        <f t="shared" si="2"/>
        <v>29950</v>
      </c>
      <c r="L26" s="50">
        <v>28330</v>
      </c>
      <c r="M26" s="49">
        <v>1.264</v>
      </c>
      <c r="N26" s="49">
        <v>1.0851999999999999</v>
      </c>
      <c r="O26" s="48">
        <v>151.46</v>
      </c>
      <c r="P26" s="41">
        <v>22412.97</v>
      </c>
      <c r="Q26" s="41">
        <v>22576.31</v>
      </c>
      <c r="R26" s="47">
        <f t="shared" si="3"/>
        <v>26105.78695171397</v>
      </c>
      <c r="S26" s="46">
        <v>1.2645999999999999</v>
      </c>
    </row>
    <row r="27" spans="2:19" x14ac:dyDescent="0.2">
      <c r="B27" s="45">
        <v>45378</v>
      </c>
      <c r="C27" s="44">
        <v>27860</v>
      </c>
      <c r="D27" s="43">
        <v>28360</v>
      </c>
      <c r="E27" s="42">
        <f t="shared" si="0"/>
        <v>28110</v>
      </c>
      <c r="F27" s="44">
        <v>28050</v>
      </c>
      <c r="G27" s="43">
        <v>28550</v>
      </c>
      <c r="H27" s="42">
        <f t="shared" si="1"/>
        <v>28300</v>
      </c>
      <c r="I27" s="44">
        <v>29450</v>
      </c>
      <c r="J27" s="43">
        <v>30450</v>
      </c>
      <c r="K27" s="42">
        <f t="shared" si="2"/>
        <v>29950</v>
      </c>
      <c r="L27" s="50">
        <v>28360</v>
      </c>
      <c r="M27" s="49">
        <v>1.2616000000000001</v>
      </c>
      <c r="N27" s="49">
        <v>1.0819000000000001</v>
      </c>
      <c r="O27" s="48">
        <v>151.26</v>
      </c>
      <c r="P27" s="41">
        <v>22479.39</v>
      </c>
      <c r="Q27" s="41">
        <v>22619.24</v>
      </c>
      <c r="R27" s="47">
        <f t="shared" si="3"/>
        <v>26213.143543765596</v>
      </c>
      <c r="S27" s="46">
        <v>1.2622</v>
      </c>
    </row>
    <row r="28" spans="2:19" x14ac:dyDescent="0.2">
      <c r="B28" s="45">
        <v>45379</v>
      </c>
      <c r="C28" s="44">
        <v>27865</v>
      </c>
      <c r="D28" s="43">
        <v>28365</v>
      </c>
      <c r="E28" s="42">
        <f t="shared" si="0"/>
        <v>28115</v>
      </c>
      <c r="F28" s="44">
        <v>28050</v>
      </c>
      <c r="G28" s="43">
        <v>28550</v>
      </c>
      <c r="H28" s="42">
        <f t="shared" si="1"/>
        <v>28300</v>
      </c>
      <c r="I28" s="44">
        <v>29450</v>
      </c>
      <c r="J28" s="43">
        <v>30450</v>
      </c>
      <c r="K28" s="42">
        <f t="shared" si="2"/>
        <v>29950</v>
      </c>
      <c r="L28" s="50">
        <v>28365</v>
      </c>
      <c r="M28" s="49">
        <v>1.2642</v>
      </c>
      <c r="N28" s="49">
        <v>1.0808</v>
      </c>
      <c r="O28" s="48">
        <v>151.22</v>
      </c>
      <c r="P28" s="41">
        <v>22437.11</v>
      </c>
      <c r="Q28" s="41">
        <v>22572.74</v>
      </c>
      <c r="R28" s="47">
        <f t="shared" si="3"/>
        <v>26244.448556624724</v>
      </c>
      <c r="S28" s="46">
        <v>1.2647999999999999</v>
      </c>
    </row>
    <row r="29" spans="2:19" x14ac:dyDescent="0.2">
      <c r="B29" s="40" t="s">
        <v>11</v>
      </c>
      <c r="C29" s="39">
        <f>ROUND(AVERAGE(C9:C28),2)</f>
        <v>27778.5</v>
      </c>
      <c r="D29" s="38">
        <f>ROUND(AVERAGE(D9:D28),2)</f>
        <v>28278.5</v>
      </c>
      <c r="E29" s="37">
        <f>ROUND(AVERAGE(C29:D29),2)</f>
        <v>28028.5</v>
      </c>
      <c r="F29" s="39">
        <f>ROUND(AVERAGE(F9:F28),2)</f>
        <v>28050</v>
      </c>
      <c r="G29" s="38">
        <f>ROUND(AVERAGE(G9:G28),2)</f>
        <v>28550</v>
      </c>
      <c r="H29" s="37">
        <f>ROUND(AVERAGE(F29:G29),2)</f>
        <v>28300</v>
      </c>
      <c r="I29" s="39">
        <f>ROUND(AVERAGE(I9:I28),2)</f>
        <v>29450</v>
      </c>
      <c r="J29" s="38">
        <f>ROUND(AVERAGE(J9:J28),2)</f>
        <v>30450</v>
      </c>
      <c r="K29" s="37">
        <f>ROUND(AVERAGE(I29:J29),2)</f>
        <v>29950</v>
      </c>
      <c r="L29" s="36">
        <f>ROUND(AVERAGE(L9:L28),2)</f>
        <v>28278.5</v>
      </c>
      <c r="M29" s="35">
        <f>ROUND(AVERAGE(M9:M28),4)</f>
        <v>1.2710999999999999</v>
      </c>
      <c r="N29" s="34">
        <f>ROUND(AVERAGE(N9:N28),4)</f>
        <v>1.0871999999999999</v>
      </c>
      <c r="O29" s="167">
        <f>ROUND(AVERAGE(O9:O28),2)</f>
        <v>149.71</v>
      </c>
      <c r="P29" s="33">
        <f>AVERAGE(P9:P28)</f>
        <v>22247.7055</v>
      </c>
      <c r="Q29" s="33">
        <f>AVERAGE(Q9:Q28)</f>
        <v>22456.325000000004</v>
      </c>
      <c r="R29" s="33">
        <f>AVERAGE(R9:R28)</f>
        <v>26010.973995401488</v>
      </c>
      <c r="S29" s="32">
        <f>AVERAGE(S9:S28)</f>
        <v>1.2713900000000002</v>
      </c>
    </row>
    <row r="30" spans="2:19" x14ac:dyDescent="0.2">
      <c r="B30" s="31" t="s">
        <v>12</v>
      </c>
      <c r="C30" s="30">
        <f t="shared" ref="C30:S30" si="4">MAX(C9:C28)</f>
        <v>27865</v>
      </c>
      <c r="D30" s="29">
        <f t="shared" si="4"/>
        <v>28365</v>
      </c>
      <c r="E30" s="28">
        <f t="shared" si="4"/>
        <v>28115</v>
      </c>
      <c r="F30" s="30">
        <f t="shared" si="4"/>
        <v>28050</v>
      </c>
      <c r="G30" s="29">
        <f t="shared" si="4"/>
        <v>28550</v>
      </c>
      <c r="H30" s="28">
        <f t="shared" si="4"/>
        <v>28300</v>
      </c>
      <c r="I30" s="30">
        <f t="shared" si="4"/>
        <v>29450</v>
      </c>
      <c r="J30" s="29">
        <f t="shared" si="4"/>
        <v>30450</v>
      </c>
      <c r="K30" s="28">
        <f t="shared" si="4"/>
        <v>29950</v>
      </c>
      <c r="L30" s="27">
        <f t="shared" si="4"/>
        <v>28365</v>
      </c>
      <c r="M30" s="26">
        <f t="shared" si="4"/>
        <v>1.2839</v>
      </c>
      <c r="N30" s="25">
        <f t="shared" si="4"/>
        <v>1.0936999999999999</v>
      </c>
      <c r="O30" s="24">
        <f t="shared" si="4"/>
        <v>151.77000000000001</v>
      </c>
      <c r="P30" s="23">
        <f t="shared" si="4"/>
        <v>22479.39</v>
      </c>
      <c r="Q30" s="23">
        <f t="shared" si="4"/>
        <v>22619.24</v>
      </c>
      <c r="R30" s="23">
        <f t="shared" si="4"/>
        <v>26244.448556624724</v>
      </c>
      <c r="S30" s="22">
        <f t="shared" si="4"/>
        <v>1.2839</v>
      </c>
    </row>
    <row r="31" spans="2:19" ht="13.5" thickBot="1" x14ac:dyDescent="0.25">
      <c r="B31" s="21" t="s">
        <v>13</v>
      </c>
      <c r="C31" s="20">
        <f t="shared" ref="C31:S31" si="5">MIN(C9:C28)</f>
        <v>27705</v>
      </c>
      <c r="D31" s="19">
        <f t="shared" si="5"/>
        <v>28205</v>
      </c>
      <c r="E31" s="18">
        <f t="shared" si="5"/>
        <v>27955</v>
      </c>
      <c r="F31" s="20">
        <f t="shared" si="5"/>
        <v>28050</v>
      </c>
      <c r="G31" s="19">
        <f t="shared" si="5"/>
        <v>28550</v>
      </c>
      <c r="H31" s="18">
        <f t="shared" si="5"/>
        <v>28300</v>
      </c>
      <c r="I31" s="20">
        <f t="shared" si="5"/>
        <v>29450</v>
      </c>
      <c r="J31" s="19">
        <f t="shared" si="5"/>
        <v>30450</v>
      </c>
      <c r="K31" s="18">
        <f t="shared" si="5"/>
        <v>29950</v>
      </c>
      <c r="L31" s="17">
        <f t="shared" si="5"/>
        <v>28205</v>
      </c>
      <c r="M31" s="16">
        <f t="shared" si="5"/>
        <v>1.2616000000000001</v>
      </c>
      <c r="N31" s="15">
        <f t="shared" si="5"/>
        <v>1.0808</v>
      </c>
      <c r="O31" s="14">
        <f t="shared" si="5"/>
        <v>146.82</v>
      </c>
      <c r="P31" s="13">
        <f t="shared" si="5"/>
        <v>21999.38</v>
      </c>
      <c r="Q31" s="13">
        <f t="shared" si="5"/>
        <v>22236.93</v>
      </c>
      <c r="R31" s="13">
        <f t="shared" si="5"/>
        <v>25836.992316136115</v>
      </c>
      <c r="S31" s="12">
        <f t="shared" si="5"/>
        <v>1.2622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keywords>DocumentClassification=LME_Public</cp:keywords>
  <cp:lastModifiedBy>Patrick Heisch</cp:lastModifiedBy>
  <cp:lastPrinted>2011-08-25T10:07:39Z</cp:lastPrinted>
  <dcterms:created xsi:type="dcterms:W3CDTF">2012-05-31T12:49:12Z</dcterms:created>
  <dcterms:modified xsi:type="dcterms:W3CDTF">2024-04-02T05:31:16Z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88d2a7c7-99da-4d1f-a0f3-de8c7d5d5d72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