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4\"/>
    </mc:Choice>
  </mc:AlternateContent>
  <xr:revisionPtr revIDLastSave="0" documentId="8_{5A6F00F3-29E2-4CC2-AFD3-FA93860BD073}" xr6:coauthVersionLast="47" xr6:coauthVersionMax="47" xr10:uidLastSave="{00000000-0000-0000-0000-000000000000}"/>
  <bookViews>
    <workbookView xWindow="-120" yWindow="-120" windowWidth="25440" windowHeight="15270" tabRatio="993" activeTab="8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E11" i="13"/>
  <c r="D11" i="13"/>
  <c r="C11" i="13"/>
  <c r="J32" i="12"/>
  <c r="G32" i="12"/>
  <c r="D32" i="12"/>
  <c r="J31" i="12"/>
  <c r="G31" i="12"/>
  <c r="D31" i="12"/>
  <c r="J30" i="12"/>
  <c r="G30" i="12"/>
  <c r="D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3" i="10"/>
  <c r="R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G32" i="10"/>
  <c r="F32" i="10"/>
  <c r="E32" i="10"/>
  <c r="D32" i="10"/>
  <c r="C32" i="10"/>
  <c r="S31" i="10"/>
  <c r="Q31" i="10"/>
  <c r="P31" i="10"/>
  <c r="O31" i="10"/>
  <c r="N31" i="10"/>
  <c r="M31" i="10"/>
  <c r="L31" i="10"/>
  <c r="J31" i="10"/>
  <c r="I31" i="10"/>
  <c r="K31" i="10" s="1"/>
  <c r="G31" i="10"/>
  <c r="F31" i="10"/>
  <c r="H31" i="10" s="1"/>
  <c r="D31" i="10"/>
  <c r="E31" i="10" s="1"/>
  <c r="C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E33" i="10" s="1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R32" i="10" s="1"/>
  <c r="K10" i="10"/>
  <c r="H10" i="10"/>
  <c r="E10" i="10"/>
  <c r="R9" i="10"/>
  <c r="K9" i="10"/>
  <c r="K33" i="10" s="1"/>
  <c r="H9" i="10"/>
  <c r="H33" i="10" s="1"/>
  <c r="E9" i="10"/>
  <c r="Y33" i="8"/>
  <c r="W33" i="8"/>
  <c r="V33" i="8"/>
  <c r="U33" i="8"/>
  <c r="T33" i="8"/>
  <c r="S33" i="8"/>
  <c r="R33" i="8"/>
  <c r="P33" i="8"/>
  <c r="O33" i="8"/>
  <c r="M33" i="8"/>
  <c r="L33" i="8"/>
  <c r="J33" i="8"/>
  <c r="I33" i="8"/>
  <c r="G33" i="8"/>
  <c r="F33" i="8"/>
  <c r="D33" i="8"/>
  <c r="C33" i="8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E32" i="8"/>
  <c r="D32" i="8"/>
  <c r="C32" i="8"/>
  <c r="Y31" i="8"/>
  <c r="W31" i="8"/>
  <c r="V31" i="8"/>
  <c r="U31" i="8"/>
  <c r="T31" i="8"/>
  <c r="S31" i="8"/>
  <c r="R31" i="8"/>
  <c r="P31" i="8"/>
  <c r="O31" i="8"/>
  <c r="Q31" i="8" s="1"/>
  <c r="M31" i="8"/>
  <c r="L31" i="8"/>
  <c r="N31" i="8" s="1"/>
  <c r="J31" i="8"/>
  <c r="K31" i="8" s="1"/>
  <c r="I31" i="8"/>
  <c r="H31" i="8"/>
  <c r="G31" i="8"/>
  <c r="F31" i="8"/>
  <c r="E31" i="8"/>
  <c r="D31" i="8"/>
  <c r="C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N33" i="8" s="1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Q33" i="8" s="1"/>
  <c r="N11" i="8"/>
  <c r="K11" i="8"/>
  <c r="K33" i="8" s="1"/>
  <c r="H11" i="8"/>
  <c r="H32" i="8" s="1"/>
  <c r="E11" i="8"/>
  <c r="X10" i="8"/>
  <c r="X31" i="8" s="1"/>
  <c r="Q10" i="8"/>
  <c r="Q32" i="8" s="1"/>
  <c r="N10" i="8"/>
  <c r="N32" i="8" s="1"/>
  <c r="K10" i="8"/>
  <c r="H10" i="8"/>
  <c r="E10" i="8"/>
  <c r="X9" i="8"/>
  <c r="Q9" i="8"/>
  <c r="N9" i="8"/>
  <c r="K9" i="8"/>
  <c r="K32" i="8" s="1"/>
  <c r="H9" i="8"/>
  <c r="H33" i="8" s="1"/>
  <c r="E9" i="8"/>
  <c r="E33" i="8" s="1"/>
  <c r="S33" i="7"/>
  <c r="R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R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K31" i="7" s="1"/>
  <c r="G31" i="7"/>
  <c r="F31" i="7"/>
  <c r="H31" i="7" s="1"/>
  <c r="D31" i="7"/>
  <c r="C31" i="7"/>
  <c r="E31" i="7" s="1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E33" i="7" s="1"/>
  <c r="R10" i="7"/>
  <c r="R31" i="7" s="1"/>
  <c r="K10" i="7"/>
  <c r="H10" i="7"/>
  <c r="E10" i="7"/>
  <c r="R9" i="7"/>
  <c r="K9" i="7"/>
  <c r="K33" i="7" s="1"/>
  <c r="H9" i="7"/>
  <c r="H33" i="7" s="1"/>
  <c r="E9" i="7"/>
  <c r="Y33" i="6"/>
  <c r="W33" i="6"/>
  <c r="V33" i="6"/>
  <c r="U33" i="6"/>
  <c r="T33" i="6"/>
  <c r="S33" i="6"/>
  <c r="R33" i="6"/>
  <c r="P33" i="6"/>
  <c r="O33" i="6"/>
  <c r="M33" i="6"/>
  <c r="L33" i="6"/>
  <c r="J33" i="6"/>
  <c r="I33" i="6"/>
  <c r="G33" i="6"/>
  <c r="F33" i="6"/>
  <c r="D33" i="6"/>
  <c r="C33" i="6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Q31" i="6" s="1"/>
  <c r="O31" i="6"/>
  <c r="N31" i="6"/>
  <c r="M31" i="6"/>
  <c r="L31" i="6"/>
  <c r="K31" i="6"/>
  <c r="J31" i="6"/>
  <c r="I31" i="6"/>
  <c r="G31" i="6"/>
  <c r="F31" i="6"/>
  <c r="H31" i="6" s="1"/>
  <c r="D31" i="6"/>
  <c r="C31" i="6"/>
  <c r="E31" i="6" s="1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E33" i="6" s="1"/>
  <c r="X11" i="6"/>
  <c r="X32" i="6" s="1"/>
  <c r="Q11" i="6"/>
  <c r="N11" i="6"/>
  <c r="K11" i="6"/>
  <c r="H11" i="6"/>
  <c r="E11" i="6"/>
  <c r="X10" i="6"/>
  <c r="Q10" i="6"/>
  <c r="N10" i="6"/>
  <c r="K10" i="6"/>
  <c r="H10" i="6"/>
  <c r="E10" i="6"/>
  <c r="X9" i="6"/>
  <c r="X33" i="6" s="1"/>
  <c r="Q9" i="6"/>
  <c r="Q33" i="6" s="1"/>
  <c r="N9" i="6"/>
  <c r="N32" i="6" s="1"/>
  <c r="K9" i="6"/>
  <c r="K32" i="6" s="1"/>
  <c r="H9" i="6"/>
  <c r="H33" i="6" s="1"/>
  <c r="E9" i="6"/>
  <c r="E32" i="6" s="1"/>
  <c r="Y33" i="5"/>
  <c r="W33" i="5"/>
  <c r="V33" i="5"/>
  <c r="U33" i="5"/>
  <c r="T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Q31" i="5" s="1"/>
  <c r="M31" i="5"/>
  <c r="L31" i="5"/>
  <c r="N31" i="5" s="1"/>
  <c r="J31" i="5"/>
  <c r="I31" i="5"/>
  <c r="K31" i="5" s="1"/>
  <c r="G31" i="5"/>
  <c r="H31" i="5" s="1"/>
  <c r="F31" i="5"/>
  <c r="E31" i="5"/>
  <c r="D31" i="5"/>
  <c r="C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K33" i="5" s="1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E32" i="5" s="1"/>
  <c r="X10" i="5"/>
  <c r="X31" i="5" s="1"/>
  <c r="Q10" i="5"/>
  <c r="Q32" i="5" s="1"/>
  <c r="N10" i="5"/>
  <c r="N33" i="5" s="1"/>
  <c r="K10" i="5"/>
  <c r="H10" i="5"/>
  <c r="H33" i="5" s="1"/>
  <c r="E10" i="5"/>
  <c r="E33" i="5" s="1"/>
  <c r="X9" i="5"/>
  <c r="X32" i="5" s="1"/>
  <c r="Q9" i="5"/>
  <c r="Q33" i="5" s="1"/>
  <c r="N9" i="5"/>
  <c r="K9" i="5"/>
  <c r="K32" i="5" s="1"/>
  <c r="H9" i="5"/>
  <c r="H32" i="5" s="1"/>
  <c r="E9" i="5"/>
  <c r="Y33" i="4"/>
  <c r="W33" i="4"/>
  <c r="V33" i="4"/>
  <c r="U33" i="4"/>
  <c r="T33" i="4"/>
  <c r="S33" i="4"/>
  <c r="R33" i="4"/>
  <c r="P33" i="4"/>
  <c r="O33" i="4"/>
  <c r="M33" i="4"/>
  <c r="L33" i="4"/>
  <c r="J33" i="4"/>
  <c r="I33" i="4"/>
  <c r="G33" i="4"/>
  <c r="F33" i="4"/>
  <c r="D33" i="4"/>
  <c r="C33" i="4"/>
  <c r="Y32" i="4"/>
  <c r="W32" i="4"/>
  <c r="V32" i="4"/>
  <c r="U32" i="4"/>
  <c r="T32" i="4"/>
  <c r="S32" i="4"/>
  <c r="R32" i="4"/>
  <c r="P32" i="4"/>
  <c r="O32" i="4"/>
  <c r="M32" i="4"/>
  <c r="L32" i="4"/>
  <c r="K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Q31" i="4" s="1"/>
  <c r="O31" i="4"/>
  <c r="N31" i="4"/>
  <c r="M31" i="4"/>
  <c r="L31" i="4"/>
  <c r="J31" i="4"/>
  <c r="I31" i="4"/>
  <c r="K31" i="4" s="1"/>
  <c r="G31" i="4"/>
  <c r="F31" i="4"/>
  <c r="H31" i="4" s="1"/>
  <c r="D31" i="4"/>
  <c r="C31" i="4"/>
  <c r="E31" i="4" s="1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E33" i="4" s="1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1" i="4" s="1"/>
  <c r="Q9" i="4"/>
  <c r="Q32" i="4" s="1"/>
  <c r="N9" i="4"/>
  <c r="N32" i="4" s="1"/>
  <c r="K9" i="4"/>
  <c r="K33" i="4" s="1"/>
  <c r="H9" i="4"/>
  <c r="H32" i="4" s="1"/>
  <c r="E9" i="4"/>
  <c r="E32" i="4" s="1"/>
  <c r="S33" i="3"/>
  <c r="Q33" i="3"/>
  <c r="P33" i="3"/>
  <c r="O33" i="3"/>
  <c r="N33" i="3"/>
  <c r="M33" i="3"/>
  <c r="L33" i="3"/>
  <c r="J33" i="3"/>
  <c r="I33" i="3"/>
  <c r="H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H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K31" i="3" s="1"/>
  <c r="G31" i="3"/>
  <c r="H31" i="3" s="1"/>
  <c r="F31" i="3"/>
  <c r="E31" i="3"/>
  <c r="D31" i="3"/>
  <c r="C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K32" i="3" s="1"/>
  <c r="H12" i="3"/>
  <c r="E12" i="3"/>
  <c r="E33" i="3" s="1"/>
  <c r="R11" i="3"/>
  <c r="R33" i="3" s="1"/>
  <c r="K11" i="3"/>
  <c r="H11" i="3"/>
  <c r="E11" i="3"/>
  <c r="R10" i="3"/>
  <c r="K10" i="3"/>
  <c r="H10" i="3"/>
  <c r="E10" i="3"/>
  <c r="R9" i="3"/>
  <c r="R31" i="3" s="1"/>
  <c r="K9" i="3"/>
  <c r="K33" i="3" s="1"/>
  <c r="H9" i="3"/>
  <c r="E9" i="3"/>
  <c r="E32" i="3" s="1"/>
  <c r="S33" i="2"/>
  <c r="R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J32" i="2"/>
  <c r="I32" i="2"/>
  <c r="G32" i="2"/>
  <c r="F32" i="2"/>
  <c r="E32" i="2"/>
  <c r="D32" i="2"/>
  <c r="C32" i="2"/>
  <c r="S31" i="2"/>
  <c r="Q31" i="2"/>
  <c r="P31" i="2"/>
  <c r="O31" i="2"/>
  <c r="N31" i="2"/>
  <c r="M31" i="2"/>
  <c r="L31" i="2"/>
  <c r="J31" i="2"/>
  <c r="I31" i="2"/>
  <c r="K31" i="2" s="1"/>
  <c r="G31" i="2"/>
  <c r="F31" i="2"/>
  <c r="H31" i="2" s="1"/>
  <c r="D31" i="2"/>
  <c r="E31" i="2" s="1"/>
  <c r="C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E33" i="2" s="1"/>
  <c r="R10" i="2"/>
  <c r="R32" i="2" s="1"/>
  <c r="K10" i="2"/>
  <c r="H10" i="2"/>
  <c r="E10" i="2"/>
  <c r="R9" i="2"/>
  <c r="K9" i="2"/>
  <c r="K33" i="2" s="1"/>
  <c r="H9" i="2"/>
  <c r="H33" i="2" s="1"/>
  <c r="E9" i="2"/>
  <c r="Y33" i="1"/>
  <c r="W33" i="1"/>
  <c r="V33" i="1"/>
  <c r="U33" i="1"/>
  <c r="T33" i="1"/>
  <c r="S33" i="1"/>
  <c r="R33" i="1"/>
  <c r="P33" i="1"/>
  <c r="O33" i="1"/>
  <c r="M33" i="1"/>
  <c r="L33" i="1"/>
  <c r="J33" i="1"/>
  <c r="I33" i="1"/>
  <c r="G33" i="1"/>
  <c r="F33" i="1"/>
  <c r="D33" i="1"/>
  <c r="C33" i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Q31" i="1"/>
  <c r="P31" i="1"/>
  <c r="O31" i="1"/>
  <c r="N31" i="1"/>
  <c r="M31" i="1"/>
  <c r="L31" i="1"/>
  <c r="J31" i="1"/>
  <c r="I31" i="1"/>
  <c r="K31" i="1" s="1"/>
  <c r="G31" i="1"/>
  <c r="F31" i="1"/>
  <c r="H31" i="1" s="1"/>
  <c r="D31" i="1"/>
  <c r="C31" i="1"/>
  <c r="E31" i="1" s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X32" i="1" s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H32" i="1" s="1"/>
  <c r="E12" i="1"/>
  <c r="X11" i="1"/>
  <c r="Q11" i="1"/>
  <c r="Q33" i="1" s="1"/>
  <c r="N11" i="1"/>
  <c r="K11" i="1"/>
  <c r="H11" i="1"/>
  <c r="E11" i="1"/>
  <c r="X10" i="1"/>
  <c r="Q10" i="1"/>
  <c r="N10" i="1"/>
  <c r="K10" i="1"/>
  <c r="H10" i="1"/>
  <c r="E10" i="1"/>
  <c r="X9" i="1"/>
  <c r="X31" i="1" s="1"/>
  <c r="Q9" i="1"/>
  <c r="Q32" i="1" s="1"/>
  <c r="N9" i="1"/>
  <c r="N32" i="1" s="1"/>
  <c r="K9" i="1"/>
  <c r="K33" i="1" s="1"/>
  <c r="H9" i="1"/>
  <c r="H33" i="1" s="1"/>
  <c r="E9" i="1"/>
  <c r="E32" i="1" s="1"/>
  <c r="K32" i="1" l="1"/>
  <c r="E33" i="1"/>
  <c r="H33" i="4"/>
  <c r="K32" i="2"/>
  <c r="X31" i="6"/>
  <c r="Q32" i="6"/>
  <c r="K32" i="10"/>
  <c r="K33" i="6"/>
  <c r="K32" i="7"/>
  <c r="E32" i="7"/>
  <c r="X32" i="8"/>
  <c r="R32" i="3"/>
  <c r="N33" i="4"/>
  <c r="X33" i="8"/>
  <c r="N33" i="1"/>
  <c r="N32" i="5"/>
  <c r="N33" i="6"/>
  <c r="X32" i="4"/>
  <c r="Q33" i="4"/>
  <c r="X33" i="5"/>
  <c r="R31" i="2"/>
  <c r="R31" i="10"/>
  <c r="H32" i="6"/>
  <c r="X33" i="4"/>
  <c r="X33" i="1"/>
  <c r="H32" i="2"/>
  <c r="H32" i="10"/>
  <c r="H32" i="7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<sst xmlns="http://schemas.openxmlformats.org/spreadsheetml/2006/main" count="429" uniqueCount="99">
  <si>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</si>
  <si>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</si>
  <si>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</si>
  <si>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</si>
  <si>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</si>
  <si>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</si>
  <si>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</si>
  <si>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</si>
  <si>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</si>
  <si>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</si>
  <si>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</si>
  <si>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</si>
  <si>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</si>
  <si>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</si>
  <si>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</si>
  <si>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</si>
  <si>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</si>
  <si>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</si>
  <si>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</si>
  <si>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</si>
  <si>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</si>
  <si>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</si>
  <si>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</si>
  <si>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</si>
  <si>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</si>
  <si>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</si>
  <si>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</si>
  <si>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</si>
  <si>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</si>
  <si>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</si>
  <si>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</si>
  <si>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</si>
  <si>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</si>
  <si>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</si>
  <si>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</si>
  <si>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</si>
  <si>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</si>
  <si>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</si>
  <si>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</si>
  <si>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</si>
  <si>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</si>
  <si>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</si>
  <si>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</si>
  <si>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</si>
  <si>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</si>
  <si>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</si>
  <si>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</si>
  <si>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</si>
  <si>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</si>
  <si>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</si>
  <si>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</si>
  <si>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</si>
  <si>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</si>
  <si>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</si>
  <si>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</si>
  <si>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</si>
  <si>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</si>
  <si>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</si>
  <si>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</si>
  <si>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</si>
  <si>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</si>
  <si>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</si>
  <si>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</si>
  <si>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</si>
  <si>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</si>
  <si>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</si>
  <si>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</si>
  <si>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</si>
  <si>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</si>
  <si>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</si>
  <si>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</si>
  <si>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</si>
  <si>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</si>
  <si>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</si>
  <si>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</si>
  <si>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</si>
  <si>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</si>
  <si>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</si>
  <si>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</si>
  <si>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</si>
  <si>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</si>
  <si>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</si>
  <si>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</si>
  <si>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</si>
  <si>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</si>
  <si>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</si>
  <si>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</si>
  <si>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</si>
  <si>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</si>
  <si>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</si>
  <si>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</si>
  <si>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</si>
  <si>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</si>
  <si>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</si>
  <si>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</si>
  <si>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JANUARY 2024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</si>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</sst>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45293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45293</v>
      </c>
      <c r="C9" s="44">
        <v>8426</v>
      </c>
      <c r="D9" s="43">
        <v>8430</v>
      </c>
      <c r="E9" s="42">
        <f t="shared" ref="E9:E30" si="0">AVERAGE(C9:D9)</f>
        <v>8428</v>
      </c>
      <c r="F9" s="44">
        <v>8539</v>
      </c>
      <c r="G9" s="43">
        <v>8539.5</v>
      </c>
      <c r="H9" s="42">
        <f t="shared" ref="H9:H30" si="1">AVERAGE(F9:G9)</f>
        <v>8539.25</v>
      </c>
      <c r="I9" s="44">
        <v>8660</v>
      </c>
      <c r="J9" s="43">
        <v>8670</v>
      </c>
      <c r="K9" s="42">
        <f t="shared" ref="K9:K30" si="2">AVERAGE(I9:J9)</f>
        <v>8665</v>
      </c>
      <c r="L9" s="44">
        <v>8705</v>
      </c>
      <c r="M9" s="43">
        <v>8715</v>
      </c>
      <c r="N9" s="42">
        <f t="shared" ref="N9:N30" si="3">AVERAGE(L9:M9)</f>
        <v>8710</v>
      </c>
      <c r="O9" s="44">
        <v>8750</v>
      </c>
      <c r="P9" s="43">
        <v>8760</v>
      </c>
      <c r="Q9" s="42">
        <f t="shared" ref="Q9:Q30" si="4">AVERAGE(O9:P9)</f>
        <v>8755</v>
      </c>
      <c r="R9" s="50">
        <v>8430</v>
      </c>
      <c r="S9" s="49">
        <v>1.2644</v>
      </c>
      <c r="T9" s="51">
        <v>1.0953999999999999</v>
      </c>
      <c r="U9" s="48">
        <v>142.12</v>
      </c>
      <c r="V9" s="41">
        <v>6667.19</v>
      </c>
      <c r="W9" s="41">
        <v>6750.59</v>
      </c>
      <c r="X9" s="47">
        <f t="shared" ref="X9:X30" si="5">R9/T9</f>
        <v>7695.8188789483302</v>
      </c>
      <c r="Y9" s="46">
        <v>1.2649999999999999</v>
      </c>
    </row>
    <row r="10" spans="1:25" x14ac:dyDescent="0.2">
      <c r="B10" s="45">
        <v>45294</v>
      </c>
      <c r="C10" s="44">
        <v>8380</v>
      </c>
      <c r="D10" s="43">
        <v>8381</v>
      </c>
      <c r="E10" s="42">
        <f t="shared" si="0"/>
        <v>8380.5</v>
      </c>
      <c r="F10" s="44">
        <v>8479</v>
      </c>
      <c r="G10" s="43">
        <v>8482</v>
      </c>
      <c r="H10" s="42">
        <f t="shared" si="1"/>
        <v>8480.5</v>
      </c>
      <c r="I10" s="44">
        <v>8610</v>
      </c>
      <c r="J10" s="43">
        <v>8620</v>
      </c>
      <c r="K10" s="42">
        <f t="shared" si="2"/>
        <v>8615</v>
      </c>
      <c r="L10" s="44">
        <v>8655</v>
      </c>
      <c r="M10" s="43">
        <v>8665</v>
      </c>
      <c r="N10" s="42">
        <f t="shared" si="3"/>
        <v>8660</v>
      </c>
      <c r="O10" s="44">
        <v>8700</v>
      </c>
      <c r="P10" s="43">
        <v>8710</v>
      </c>
      <c r="Q10" s="42">
        <f t="shared" si="4"/>
        <v>8705</v>
      </c>
      <c r="R10" s="50">
        <v>8381</v>
      </c>
      <c r="S10" s="49">
        <v>1.2625</v>
      </c>
      <c r="T10" s="49">
        <v>1.0916999999999999</v>
      </c>
      <c r="U10" s="48">
        <v>142.94999999999999</v>
      </c>
      <c r="V10" s="41">
        <v>6638.42</v>
      </c>
      <c r="W10" s="41">
        <v>6714.69</v>
      </c>
      <c r="X10" s="47">
        <f t="shared" si="5"/>
        <v>7677.0174956489882</v>
      </c>
      <c r="Y10" s="46">
        <v>1.2632000000000001</v>
      </c>
    </row>
    <row r="11" spans="1:25" x14ac:dyDescent="0.2">
      <c r="B11" s="45">
        <v>45295</v>
      </c>
      <c r="C11" s="44">
        <v>8374</v>
      </c>
      <c r="D11" s="43">
        <v>8375</v>
      </c>
      <c r="E11" s="42">
        <f t="shared" si="0"/>
        <v>8374.5</v>
      </c>
      <c r="F11" s="44">
        <v>8470</v>
      </c>
      <c r="G11" s="43">
        <v>8470.5</v>
      </c>
      <c r="H11" s="42">
        <f t="shared" si="1"/>
        <v>8470.25</v>
      </c>
      <c r="I11" s="44">
        <v>8585</v>
      </c>
      <c r="J11" s="43">
        <v>8595</v>
      </c>
      <c r="K11" s="42">
        <f t="shared" si="2"/>
        <v>8590</v>
      </c>
      <c r="L11" s="44">
        <v>8610</v>
      </c>
      <c r="M11" s="43">
        <v>8620</v>
      </c>
      <c r="N11" s="42">
        <f t="shared" si="3"/>
        <v>8615</v>
      </c>
      <c r="O11" s="44">
        <v>8655</v>
      </c>
      <c r="P11" s="43">
        <v>8665</v>
      </c>
      <c r="Q11" s="42">
        <f t="shared" si="4"/>
        <v>8660</v>
      </c>
      <c r="R11" s="50">
        <v>8375</v>
      </c>
      <c r="S11" s="49">
        <v>1.2693000000000001</v>
      </c>
      <c r="T11" s="49">
        <v>1.0952999999999999</v>
      </c>
      <c r="U11" s="48">
        <v>144.22999999999999</v>
      </c>
      <c r="V11" s="41">
        <v>6598.12</v>
      </c>
      <c r="W11" s="41">
        <v>6670.21</v>
      </c>
      <c r="X11" s="47">
        <f t="shared" si="5"/>
        <v>7646.3069478681646</v>
      </c>
      <c r="Y11" s="46">
        <v>1.2699</v>
      </c>
    </row>
    <row r="12" spans="1:25" x14ac:dyDescent="0.2">
      <c r="B12" s="45">
        <v>45296</v>
      </c>
      <c r="C12" s="44">
        <v>8345.5</v>
      </c>
      <c r="D12" s="43">
        <v>8346.5</v>
      </c>
      <c r="E12" s="42">
        <f t="shared" si="0"/>
        <v>8346</v>
      </c>
      <c r="F12" s="44">
        <v>8449</v>
      </c>
      <c r="G12" s="43">
        <v>8450</v>
      </c>
      <c r="H12" s="42">
        <f t="shared" si="1"/>
        <v>8449.5</v>
      </c>
      <c r="I12" s="44">
        <v>8580</v>
      </c>
      <c r="J12" s="43">
        <v>8590</v>
      </c>
      <c r="K12" s="42">
        <f t="shared" si="2"/>
        <v>8585</v>
      </c>
      <c r="L12" s="44">
        <v>8600</v>
      </c>
      <c r="M12" s="43">
        <v>8610</v>
      </c>
      <c r="N12" s="42">
        <f t="shared" si="3"/>
        <v>8605</v>
      </c>
      <c r="O12" s="44">
        <v>8620</v>
      </c>
      <c r="P12" s="43">
        <v>8630</v>
      </c>
      <c r="Q12" s="42">
        <f t="shared" si="4"/>
        <v>8625</v>
      </c>
      <c r="R12" s="50">
        <v>8346.5</v>
      </c>
      <c r="S12" s="49">
        <v>1.2662</v>
      </c>
      <c r="T12" s="49">
        <v>1.0918000000000001</v>
      </c>
      <c r="U12" s="48">
        <v>145.1</v>
      </c>
      <c r="V12" s="41">
        <v>6591.77</v>
      </c>
      <c r="W12" s="41">
        <v>6670.35</v>
      </c>
      <c r="X12" s="47">
        <f t="shared" si="5"/>
        <v>7644.7151492947423</v>
      </c>
      <c r="Y12" s="46">
        <v>1.2667999999999999</v>
      </c>
    </row>
    <row r="13" spans="1:25" x14ac:dyDescent="0.2">
      <c r="B13" s="45">
        <v>45299</v>
      </c>
      <c r="C13" s="44">
        <v>8294</v>
      </c>
      <c r="D13" s="43">
        <v>8295</v>
      </c>
      <c r="E13" s="42">
        <f t="shared" si="0"/>
        <v>8294.5</v>
      </c>
      <c r="F13" s="44">
        <v>8401.5</v>
      </c>
      <c r="G13" s="43">
        <v>8402.5</v>
      </c>
      <c r="H13" s="42">
        <f t="shared" si="1"/>
        <v>8402</v>
      </c>
      <c r="I13" s="44">
        <v>8565</v>
      </c>
      <c r="J13" s="43">
        <v>8575</v>
      </c>
      <c r="K13" s="42">
        <f t="shared" si="2"/>
        <v>8570</v>
      </c>
      <c r="L13" s="44">
        <v>8590</v>
      </c>
      <c r="M13" s="43">
        <v>8600</v>
      </c>
      <c r="N13" s="42">
        <f t="shared" si="3"/>
        <v>8595</v>
      </c>
      <c r="O13" s="44">
        <v>8625</v>
      </c>
      <c r="P13" s="43">
        <v>8635</v>
      </c>
      <c r="Q13" s="42">
        <f t="shared" si="4"/>
        <v>8630</v>
      </c>
      <c r="R13" s="50">
        <v>8295</v>
      </c>
      <c r="S13" s="49">
        <v>1.2708999999999999</v>
      </c>
      <c r="T13" s="49">
        <v>1.0944</v>
      </c>
      <c r="U13" s="48">
        <v>144.47999999999999</v>
      </c>
      <c r="V13" s="41">
        <v>6526.87</v>
      </c>
      <c r="W13" s="41">
        <v>6608.34</v>
      </c>
      <c r="X13" s="47">
        <f t="shared" si="5"/>
        <v>7579.4956140350878</v>
      </c>
      <c r="Y13" s="46">
        <v>1.2715000000000001</v>
      </c>
    </row>
    <row r="14" spans="1:25" x14ac:dyDescent="0.2">
      <c r="B14" s="45">
        <v>45300</v>
      </c>
      <c r="C14" s="44">
        <v>8301</v>
      </c>
      <c r="D14" s="43">
        <v>8301.5</v>
      </c>
      <c r="E14" s="42">
        <f t="shared" si="0"/>
        <v>8301.25</v>
      </c>
      <c r="F14" s="44">
        <v>8406.5</v>
      </c>
      <c r="G14" s="43">
        <v>8407.5</v>
      </c>
      <c r="H14" s="42">
        <f t="shared" si="1"/>
        <v>8407</v>
      </c>
      <c r="I14" s="44">
        <v>8600</v>
      </c>
      <c r="J14" s="43">
        <v>8610</v>
      </c>
      <c r="K14" s="42">
        <f t="shared" si="2"/>
        <v>8605</v>
      </c>
      <c r="L14" s="44">
        <v>8630</v>
      </c>
      <c r="M14" s="43">
        <v>8640</v>
      </c>
      <c r="N14" s="42">
        <f t="shared" si="3"/>
        <v>8635</v>
      </c>
      <c r="O14" s="44">
        <v>8660</v>
      </c>
      <c r="P14" s="43">
        <v>8670</v>
      </c>
      <c r="Q14" s="42">
        <f t="shared" si="4"/>
        <v>8665</v>
      </c>
      <c r="R14" s="50">
        <v>8301.5</v>
      </c>
      <c r="S14" s="49">
        <v>1.2727999999999999</v>
      </c>
      <c r="T14" s="49">
        <v>1.0941000000000001</v>
      </c>
      <c r="U14" s="48">
        <v>144.01</v>
      </c>
      <c r="V14" s="41">
        <v>6522.23</v>
      </c>
      <c r="W14" s="41">
        <v>6602.4</v>
      </c>
      <c r="X14" s="47">
        <f t="shared" si="5"/>
        <v>7587.5148523900916</v>
      </c>
      <c r="Y14" s="46">
        <v>1.2734000000000001</v>
      </c>
    </row>
    <row r="15" spans="1:25" x14ac:dyDescent="0.2">
      <c r="B15" s="45">
        <v>45301</v>
      </c>
      <c r="C15" s="44">
        <v>8280</v>
      </c>
      <c r="D15" s="43">
        <v>8285</v>
      </c>
      <c r="E15" s="42">
        <f t="shared" si="0"/>
        <v>8282.5</v>
      </c>
      <c r="F15" s="44">
        <v>8388</v>
      </c>
      <c r="G15" s="43">
        <v>8389</v>
      </c>
      <c r="H15" s="42">
        <f t="shared" si="1"/>
        <v>8388.5</v>
      </c>
      <c r="I15" s="44">
        <v>8590</v>
      </c>
      <c r="J15" s="43">
        <v>8600</v>
      </c>
      <c r="K15" s="42">
        <f t="shared" si="2"/>
        <v>8595</v>
      </c>
      <c r="L15" s="44">
        <v>8620</v>
      </c>
      <c r="M15" s="43">
        <v>8630</v>
      </c>
      <c r="N15" s="42">
        <f t="shared" si="3"/>
        <v>8625</v>
      </c>
      <c r="O15" s="44">
        <v>8650</v>
      </c>
      <c r="P15" s="43">
        <v>8660</v>
      </c>
      <c r="Q15" s="42">
        <f t="shared" si="4"/>
        <v>8655</v>
      </c>
      <c r="R15" s="50">
        <v>8285</v>
      </c>
      <c r="S15" s="49">
        <v>1.2724</v>
      </c>
      <c r="T15" s="49">
        <v>1.0944</v>
      </c>
      <c r="U15" s="48">
        <v>145.28</v>
      </c>
      <c r="V15" s="41">
        <v>6511.32</v>
      </c>
      <c r="W15" s="41">
        <v>6589.95</v>
      </c>
      <c r="X15" s="47">
        <f t="shared" si="5"/>
        <v>7570.3581871345023</v>
      </c>
      <c r="Y15" s="46">
        <v>1.2729999999999999</v>
      </c>
    </row>
    <row r="16" spans="1:25" x14ac:dyDescent="0.2">
      <c r="B16" s="45">
        <v>45302</v>
      </c>
      <c r="C16" s="44">
        <v>8330</v>
      </c>
      <c r="D16" s="43">
        <v>8332</v>
      </c>
      <c r="E16" s="42">
        <f t="shared" si="0"/>
        <v>8331</v>
      </c>
      <c r="F16" s="44">
        <v>8425.5</v>
      </c>
      <c r="G16" s="43">
        <v>8426</v>
      </c>
      <c r="H16" s="42">
        <f t="shared" si="1"/>
        <v>8425.75</v>
      </c>
      <c r="I16" s="44">
        <v>8580</v>
      </c>
      <c r="J16" s="43">
        <v>8590</v>
      </c>
      <c r="K16" s="42">
        <f t="shared" si="2"/>
        <v>8585</v>
      </c>
      <c r="L16" s="44">
        <v>8590</v>
      </c>
      <c r="M16" s="43">
        <v>8600</v>
      </c>
      <c r="N16" s="42">
        <f t="shared" si="3"/>
        <v>8595</v>
      </c>
      <c r="O16" s="44">
        <v>8615</v>
      </c>
      <c r="P16" s="43">
        <v>8625</v>
      </c>
      <c r="Q16" s="42">
        <f t="shared" si="4"/>
        <v>8620</v>
      </c>
      <c r="R16" s="50">
        <v>8332</v>
      </c>
      <c r="S16" s="49">
        <v>1.2762</v>
      </c>
      <c r="T16" s="49">
        <v>1.0984</v>
      </c>
      <c r="U16" s="48">
        <v>145.41</v>
      </c>
      <c r="V16" s="41">
        <v>6528.76</v>
      </c>
      <c r="W16" s="41">
        <v>6599.31</v>
      </c>
      <c r="X16" s="47">
        <f t="shared" si="5"/>
        <v>7585.5790240349597</v>
      </c>
      <c r="Y16" s="46">
        <v>1.2767999999999999</v>
      </c>
    </row>
    <row r="17" spans="2:25" x14ac:dyDescent="0.2">
      <c r="B17" s="45">
        <v>45303</v>
      </c>
      <c r="C17" s="44">
        <v>8288</v>
      </c>
      <c r="D17" s="43">
        <v>8289</v>
      </c>
      <c r="E17" s="42">
        <f t="shared" si="0"/>
        <v>8288.5</v>
      </c>
      <c r="F17" s="44">
        <v>8386</v>
      </c>
      <c r="G17" s="43">
        <v>8390</v>
      </c>
      <c r="H17" s="42">
        <f t="shared" si="1"/>
        <v>8388</v>
      </c>
      <c r="I17" s="44">
        <v>8555</v>
      </c>
      <c r="J17" s="43">
        <v>8565</v>
      </c>
      <c r="K17" s="42">
        <f t="shared" si="2"/>
        <v>8560</v>
      </c>
      <c r="L17" s="44">
        <v>8590</v>
      </c>
      <c r="M17" s="43">
        <v>8600</v>
      </c>
      <c r="N17" s="42">
        <f t="shared" si="3"/>
        <v>8595</v>
      </c>
      <c r="O17" s="44">
        <v>8600</v>
      </c>
      <c r="P17" s="43">
        <v>8610</v>
      </c>
      <c r="Q17" s="42">
        <f t="shared" si="4"/>
        <v>8605</v>
      </c>
      <c r="R17" s="50">
        <v>8289</v>
      </c>
      <c r="S17" s="49">
        <v>1.2727999999999999</v>
      </c>
      <c r="T17" s="49">
        <v>1.0938000000000001</v>
      </c>
      <c r="U17" s="48">
        <v>145.38999999999999</v>
      </c>
      <c r="V17" s="41">
        <v>6512.41</v>
      </c>
      <c r="W17" s="41">
        <v>6588.66</v>
      </c>
      <c r="X17" s="47">
        <f t="shared" si="5"/>
        <v>7578.1678551837622</v>
      </c>
      <c r="Y17" s="46">
        <v>1.2734000000000001</v>
      </c>
    </row>
    <row r="18" spans="2:25" x14ac:dyDescent="0.2">
      <c r="B18" s="45">
        <v>45306</v>
      </c>
      <c r="C18" s="44">
        <v>8238</v>
      </c>
      <c r="D18" s="43">
        <v>8238.5</v>
      </c>
      <c r="E18" s="42">
        <f t="shared" si="0"/>
        <v>8238.25</v>
      </c>
      <c r="F18" s="44">
        <v>8339</v>
      </c>
      <c r="G18" s="43">
        <v>8340</v>
      </c>
      <c r="H18" s="42">
        <f t="shared" si="1"/>
        <v>8339.5</v>
      </c>
      <c r="I18" s="44">
        <v>8515</v>
      </c>
      <c r="J18" s="43">
        <v>8525</v>
      </c>
      <c r="K18" s="42">
        <f t="shared" si="2"/>
        <v>8520</v>
      </c>
      <c r="L18" s="44">
        <v>8565</v>
      </c>
      <c r="M18" s="43">
        <v>8575</v>
      </c>
      <c r="N18" s="42">
        <f t="shared" si="3"/>
        <v>8570</v>
      </c>
      <c r="O18" s="44">
        <v>8585</v>
      </c>
      <c r="P18" s="43">
        <v>8595</v>
      </c>
      <c r="Q18" s="42">
        <f t="shared" si="4"/>
        <v>8590</v>
      </c>
      <c r="R18" s="50">
        <v>8238.5</v>
      </c>
      <c r="S18" s="49">
        <v>1.2725</v>
      </c>
      <c r="T18" s="49">
        <v>1.0953999999999999</v>
      </c>
      <c r="U18" s="48">
        <v>145.85</v>
      </c>
      <c r="V18" s="41">
        <v>6474.26</v>
      </c>
      <c r="W18" s="41">
        <v>6550.94</v>
      </c>
      <c r="X18" s="47">
        <f t="shared" si="5"/>
        <v>7520.9968961110098</v>
      </c>
      <c r="Y18" s="46">
        <v>1.2730999999999999</v>
      </c>
    </row>
    <row r="19" spans="2:25" x14ac:dyDescent="0.2">
      <c r="B19" s="45">
        <v>45307</v>
      </c>
      <c r="C19" s="44">
        <v>8279</v>
      </c>
      <c r="D19" s="43">
        <v>8280</v>
      </c>
      <c r="E19" s="42">
        <f t="shared" si="0"/>
        <v>8279.5</v>
      </c>
      <c r="F19" s="44">
        <v>8372</v>
      </c>
      <c r="G19" s="43">
        <v>8374</v>
      </c>
      <c r="H19" s="42">
        <f t="shared" si="1"/>
        <v>8373</v>
      </c>
      <c r="I19" s="44">
        <v>8520</v>
      </c>
      <c r="J19" s="43">
        <v>8530</v>
      </c>
      <c r="K19" s="42">
        <f t="shared" si="2"/>
        <v>8525</v>
      </c>
      <c r="L19" s="44">
        <v>8570</v>
      </c>
      <c r="M19" s="43">
        <v>8580</v>
      </c>
      <c r="N19" s="42">
        <f t="shared" si="3"/>
        <v>8575</v>
      </c>
      <c r="O19" s="44">
        <v>8590</v>
      </c>
      <c r="P19" s="43">
        <v>8600</v>
      </c>
      <c r="Q19" s="42">
        <f t="shared" si="4"/>
        <v>8595</v>
      </c>
      <c r="R19" s="50">
        <v>8280</v>
      </c>
      <c r="S19" s="49">
        <v>1.2646999999999999</v>
      </c>
      <c r="T19" s="49">
        <v>1.0887</v>
      </c>
      <c r="U19" s="48">
        <v>146.69</v>
      </c>
      <c r="V19" s="41">
        <v>6547.01</v>
      </c>
      <c r="W19" s="41">
        <v>6618.19</v>
      </c>
      <c r="X19" s="47">
        <f t="shared" si="5"/>
        <v>7605.4009368972165</v>
      </c>
      <c r="Y19" s="46">
        <v>1.2653000000000001</v>
      </c>
    </row>
    <row r="20" spans="2:25" x14ac:dyDescent="0.2">
      <c r="B20" s="45">
        <v>45308</v>
      </c>
      <c r="C20" s="44">
        <v>8229.5</v>
      </c>
      <c r="D20" s="43">
        <v>8230</v>
      </c>
      <c r="E20" s="42">
        <f t="shared" si="0"/>
        <v>8229.75</v>
      </c>
      <c r="F20" s="44">
        <v>8322.5</v>
      </c>
      <c r="G20" s="43">
        <v>8323</v>
      </c>
      <c r="H20" s="42">
        <f t="shared" si="1"/>
        <v>8322.75</v>
      </c>
      <c r="I20" s="44">
        <v>8460</v>
      </c>
      <c r="J20" s="43">
        <v>8470</v>
      </c>
      <c r="K20" s="42">
        <f t="shared" si="2"/>
        <v>8465</v>
      </c>
      <c r="L20" s="44">
        <v>8490</v>
      </c>
      <c r="M20" s="43">
        <v>8500</v>
      </c>
      <c r="N20" s="42">
        <f t="shared" si="3"/>
        <v>8495</v>
      </c>
      <c r="O20" s="44">
        <v>8500</v>
      </c>
      <c r="P20" s="43">
        <v>8510</v>
      </c>
      <c r="Q20" s="42">
        <f t="shared" si="4"/>
        <v>8505</v>
      </c>
      <c r="R20" s="50">
        <v>8230</v>
      </c>
      <c r="S20" s="49">
        <v>1.2676000000000001</v>
      </c>
      <c r="T20" s="49">
        <v>1.0873999999999999</v>
      </c>
      <c r="U20" s="48">
        <v>147.74</v>
      </c>
      <c r="V20" s="41">
        <v>6492.58</v>
      </c>
      <c r="W20" s="41">
        <v>6562.84</v>
      </c>
      <c r="X20" s="47">
        <f t="shared" si="5"/>
        <v>7568.5120470847896</v>
      </c>
      <c r="Y20" s="46">
        <v>1.2682</v>
      </c>
    </row>
    <row r="21" spans="2:25" x14ac:dyDescent="0.2">
      <c r="B21" s="45">
        <v>45309</v>
      </c>
      <c r="C21" s="44">
        <v>8188</v>
      </c>
      <c r="D21" s="43">
        <v>8189</v>
      </c>
      <c r="E21" s="42">
        <f t="shared" si="0"/>
        <v>8188.5</v>
      </c>
      <c r="F21" s="44">
        <v>8276</v>
      </c>
      <c r="G21" s="43">
        <v>8280</v>
      </c>
      <c r="H21" s="42">
        <f t="shared" si="1"/>
        <v>8278</v>
      </c>
      <c r="I21" s="44">
        <v>8430</v>
      </c>
      <c r="J21" s="43">
        <v>8440</v>
      </c>
      <c r="K21" s="42">
        <f t="shared" si="2"/>
        <v>8435</v>
      </c>
      <c r="L21" s="44">
        <v>8470</v>
      </c>
      <c r="M21" s="43">
        <v>8480</v>
      </c>
      <c r="N21" s="42">
        <f t="shared" si="3"/>
        <v>8475</v>
      </c>
      <c r="O21" s="44">
        <v>8490</v>
      </c>
      <c r="P21" s="43">
        <v>8500</v>
      </c>
      <c r="Q21" s="42">
        <f t="shared" si="4"/>
        <v>8495</v>
      </c>
      <c r="R21" s="50">
        <v>8189</v>
      </c>
      <c r="S21" s="49">
        <v>1.2681</v>
      </c>
      <c r="T21" s="49">
        <v>1.0876999999999999</v>
      </c>
      <c r="U21" s="48">
        <v>147.91</v>
      </c>
      <c r="V21" s="41">
        <v>6457.69</v>
      </c>
      <c r="W21" s="41">
        <v>6526.37</v>
      </c>
      <c r="X21" s="47">
        <f t="shared" si="5"/>
        <v>7528.730348441667</v>
      </c>
      <c r="Y21" s="46">
        <v>1.2686999999999999</v>
      </c>
    </row>
    <row r="22" spans="2:25" x14ac:dyDescent="0.2">
      <c r="B22" s="45">
        <v>45310</v>
      </c>
      <c r="C22" s="44">
        <v>8270</v>
      </c>
      <c r="D22" s="43">
        <v>8275</v>
      </c>
      <c r="E22" s="42">
        <f t="shared" si="0"/>
        <v>8272.5</v>
      </c>
      <c r="F22" s="44">
        <v>8354</v>
      </c>
      <c r="G22" s="43">
        <v>8355</v>
      </c>
      <c r="H22" s="42">
        <f t="shared" si="1"/>
        <v>8354.5</v>
      </c>
      <c r="I22" s="44">
        <v>8480</v>
      </c>
      <c r="J22" s="43">
        <v>8490</v>
      </c>
      <c r="K22" s="42">
        <f t="shared" si="2"/>
        <v>8485</v>
      </c>
      <c r="L22" s="44">
        <v>8515</v>
      </c>
      <c r="M22" s="43">
        <v>8525</v>
      </c>
      <c r="N22" s="42">
        <f t="shared" si="3"/>
        <v>8520</v>
      </c>
      <c r="O22" s="44">
        <v>8530</v>
      </c>
      <c r="P22" s="43">
        <v>8540</v>
      </c>
      <c r="Q22" s="42">
        <f t="shared" si="4"/>
        <v>8535</v>
      </c>
      <c r="R22" s="50">
        <v>8275</v>
      </c>
      <c r="S22" s="49">
        <v>1.2679</v>
      </c>
      <c r="T22" s="49">
        <v>1.0883</v>
      </c>
      <c r="U22" s="48">
        <v>148.16999999999999</v>
      </c>
      <c r="V22" s="41">
        <v>6526.54</v>
      </c>
      <c r="W22" s="41">
        <v>6586.52</v>
      </c>
      <c r="X22" s="47">
        <f t="shared" si="5"/>
        <v>7603.6019479922816</v>
      </c>
      <c r="Y22" s="46">
        <v>1.2685</v>
      </c>
    </row>
    <row r="23" spans="2:25" x14ac:dyDescent="0.2">
      <c r="B23" s="45">
        <v>45313</v>
      </c>
      <c r="C23" s="44">
        <v>8252</v>
      </c>
      <c r="D23" s="43">
        <v>8254.5</v>
      </c>
      <c r="E23" s="42">
        <f t="shared" si="0"/>
        <v>8253.25</v>
      </c>
      <c r="F23" s="44">
        <v>8335</v>
      </c>
      <c r="G23" s="43">
        <v>8340</v>
      </c>
      <c r="H23" s="42">
        <f t="shared" si="1"/>
        <v>8337.5</v>
      </c>
      <c r="I23" s="44">
        <v>8475</v>
      </c>
      <c r="J23" s="43">
        <v>8485</v>
      </c>
      <c r="K23" s="42">
        <f t="shared" si="2"/>
        <v>8480</v>
      </c>
      <c r="L23" s="44">
        <v>8505</v>
      </c>
      <c r="M23" s="43">
        <v>8515</v>
      </c>
      <c r="N23" s="42">
        <f t="shared" si="3"/>
        <v>8510</v>
      </c>
      <c r="O23" s="44">
        <v>8530</v>
      </c>
      <c r="P23" s="43">
        <v>8540</v>
      </c>
      <c r="Q23" s="42">
        <f t="shared" si="4"/>
        <v>8535</v>
      </c>
      <c r="R23" s="50">
        <v>8254.5</v>
      </c>
      <c r="S23" s="49">
        <v>1.2726</v>
      </c>
      <c r="T23" s="49">
        <v>1.0892999999999999</v>
      </c>
      <c r="U23" s="48">
        <v>147.80000000000001</v>
      </c>
      <c r="V23" s="41">
        <v>6486.33</v>
      </c>
      <c r="W23" s="41">
        <v>6550.42</v>
      </c>
      <c r="X23" s="47">
        <f t="shared" si="5"/>
        <v>7577.8022583310385</v>
      </c>
      <c r="Y23" s="46">
        <v>1.2732000000000001</v>
      </c>
    </row>
    <row r="24" spans="2:25" x14ac:dyDescent="0.2">
      <c r="B24" s="45">
        <v>45314</v>
      </c>
      <c r="C24" s="44">
        <v>8283</v>
      </c>
      <c r="D24" s="43">
        <v>8283.5</v>
      </c>
      <c r="E24" s="42">
        <f t="shared" si="0"/>
        <v>8283.25</v>
      </c>
      <c r="F24" s="44">
        <v>8381</v>
      </c>
      <c r="G24" s="43">
        <v>8382</v>
      </c>
      <c r="H24" s="42">
        <f t="shared" si="1"/>
        <v>8381.5</v>
      </c>
      <c r="I24" s="44">
        <v>8515</v>
      </c>
      <c r="J24" s="43">
        <v>8525</v>
      </c>
      <c r="K24" s="42">
        <f t="shared" si="2"/>
        <v>8520</v>
      </c>
      <c r="L24" s="44">
        <v>8555</v>
      </c>
      <c r="M24" s="43">
        <v>8565</v>
      </c>
      <c r="N24" s="42">
        <f t="shared" si="3"/>
        <v>8560</v>
      </c>
      <c r="O24" s="44">
        <v>8570</v>
      </c>
      <c r="P24" s="43">
        <v>8580</v>
      </c>
      <c r="Q24" s="42">
        <f t="shared" si="4"/>
        <v>8575</v>
      </c>
      <c r="R24" s="50">
        <v>8283.5</v>
      </c>
      <c r="S24" s="49">
        <v>1.2710999999999999</v>
      </c>
      <c r="T24" s="49">
        <v>1.0864</v>
      </c>
      <c r="U24" s="48">
        <v>148</v>
      </c>
      <c r="V24" s="41">
        <v>6516.8</v>
      </c>
      <c r="W24" s="41">
        <v>6591.18</v>
      </c>
      <c r="X24" s="47">
        <f t="shared" si="5"/>
        <v>7624.7238586156109</v>
      </c>
      <c r="Y24" s="46">
        <v>1.2717000000000001</v>
      </c>
    </row>
    <row r="25" spans="2:25" x14ac:dyDescent="0.2">
      <c r="B25" s="45">
        <v>45315</v>
      </c>
      <c r="C25" s="44">
        <v>8458</v>
      </c>
      <c r="D25" s="43">
        <v>8460</v>
      </c>
      <c r="E25" s="42">
        <f t="shared" si="0"/>
        <v>8459</v>
      </c>
      <c r="F25" s="44">
        <v>8551</v>
      </c>
      <c r="G25" s="43">
        <v>8552</v>
      </c>
      <c r="H25" s="42">
        <f t="shared" si="1"/>
        <v>8551.5</v>
      </c>
      <c r="I25" s="44">
        <v>8645</v>
      </c>
      <c r="J25" s="43">
        <v>8655</v>
      </c>
      <c r="K25" s="42">
        <f t="shared" si="2"/>
        <v>8650</v>
      </c>
      <c r="L25" s="44">
        <v>8670</v>
      </c>
      <c r="M25" s="43">
        <v>8680</v>
      </c>
      <c r="N25" s="42">
        <f t="shared" si="3"/>
        <v>8675</v>
      </c>
      <c r="O25" s="44">
        <v>8690</v>
      </c>
      <c r="P25" s="43">
        <v>8700</v>
      </c>
      <c r="Q25" s="42">
        <f t="shared" si="4"/>
        <v>8695</v>
      </c>
      <c r="R25" s="50">
        <v>8460</v>
      </c>
      <c r="S25" s="49">
        <v>1.2739</v>
      </c>
      <c r="T25" s="49">
        <v>1.0894999999999999</v>
      </c>
      <c r="U25" s="48">
        <v>147.29</v>
      </c>
      <c r="V25" s="41">
        <v>6641.02</v>
      </c>
      <c r="W25" s="41">
        <v>6713.24</v>
      </c>
      <c r="X25" s="47">
        <f t="shared" si="5"/>
        <v>7765.0298301973389</v>
      </c>
      <c r="Y25" s="46">
        <v>1.2739</v>
      </c>
    </row>
    <row r="26" spans="2:25" x14ac:dyDescent="0.2">
      <c r="B26" s="45">
        <v>45316</v>
      </c>
      <c r="C26" s="44">
        <v>8485</v>
      </c>
      <c r="D26" s="43">
        <v>8486</v>
      </c>
      <c r="E26" s="42">
        <f t="shared" si="0"/>
        <v>8485.5</v>
      </c>
      <c r="F26" s="44">
        <v>8578</v>
      </c>
      <c r="G26" s="43">
        <v>8579</v>
      </c>
      <c r="H26" s="42">
        <f t="shared" si="1"/>
        <v>8578.5</v>
      </c>
      <c r="I26" s="44">
        <v>8695</v>
      </c>
      <c r="J26" s="43">
        <v>8705</v>
      </c>
      <c r="K26" s="42">
        <f t="shared" si="2"/>
        <v>8700</v>
      </c>
      <c r="L26" s="44">
        <v>8715</v>
      </c>
      <c r="M26" s="43">
        <v>8725</v>
      </c>
      <c r="N26" s="42">
        <f t="shared" si="3"/>
        <v>8720</v>
      </c>
      <c r="O26" s="44">
        <v>8720</v>
      </c>
      <c r="P26" s="43">
        <v>8730</v>
      </c>
      <c r="Q26" s="42">
        <f t="shared" si="4"/>
        <v>8725</v>
      </c>
      <c r="R26" s="50">
        <v>8486</v>
      </c>
      <c r="S26" s="49">
        <v>1.2726</v>
      </c>
      <c r="T26" s="49">
        <v>1.0889</v>
      </c>
      <c r="U26" s="48">
        <v>147.75</v>
      </c>
      <c r="V26" s="41">
        <v>6668.24</v>
      </c>
      <c r="W26" s="41">
        <v>6738.14</v>
      </c>
      <c r="X26" s="47">
        <f t="shared" si="5"/>
        <v>7793.1857838185324</v>
      </c>
      <c r="Y26" s="46">
        <v>1.2732000000000001</v>
      </c>
    </row>
    <row r="27" spans="2:25" x14ac:dyDescent="0.2">
      <c r="B27" s="45">
        <v>45317</v>
      </c>
      <c r="C27" s="44">
        <v>8445</v>
      </c>
      <c r="D27" s="43">
        <v>8447</v>
      </c>
      <c r="E27" s="42">
        <f t="shared" si="0"/>
        <v>8446</v>
      </c>
      <c r="F27" s="44">
        <v>8547</v>
      </c>
      <c r="G27" s="43">
        <v>8547.5</v>
      </c>
      <c r="H27" s="42">
        <f t="shared" si="1"/>
        <v>8547.25</v>
      </c>
      <c r="I27" s="44">
        <v>8675</v>
      </c>
      <c r="J27" s="43">
        <v>8685</v>
      </c>
      <c r="K27" s="42">
        <f t="shared" si="2"/>
        <v>8680</v>
      </c>
      <c r="L27" s="44">
        <v>8700</v>
      </c>
      <c r="M27" s="43">
        <v>8710</v>
      </c>
      <c r="N27" s="42">
        <f t="shared" si="3"/>
        <v>8705</v>
      </c>
      <c r="O27" s="44">
        <v>8705</v>
      </c>
      <c r="P27" s="43">
        <v>8715</v>
      </c>
      <c r="Q27" s="42">
        <f t="shared" si="4"/>
        <v>8710</v>
      </c>
      <c r="R27" s="50">
        <v>8447</v>
      </c>
      <c r="S27" s="49">
        <v>1.2728999999999999</v>
      </c>
      <c r="T27" s="49">
        <v>1.0868</v>
      </c>
      <c r="U27" s="48">
        <v>147.77000000000001</v>
      </c>
      <c r="V27" s="41">
        <v>6636.03</v>
      </c>
      <c r="W27" s="41">
        <v>6711.82</v>
      </c>
      <c r="X27" s="47">
        <f t="shared" si="5"/>
        <v>7772.3592197276412</v>
      </c>
      <c r="Y27" s="46">
        <v>1.2735000000000001</v>
      </c>
    </row>
    <row r="28" spans="2:25" x14ac:dyDescent="0.2">
      <c r="B28" s="45">
        <v>45320</v>
      </c>
      <c r="C28" s="44">
        <v>8420.5</v>
      </c>
      <c r="D28" s="43">
        <v>8421</v>
      </c>
      <c r="E28" s="42">
        <f t="shared" si="0"/>
        <v>8420.75</v>
      </c>
      <c r="F28" s="44">
        <v>8524.5</v>
      </c>
      <c r="G28" s="43">
        <v>8525</v>
      </c>
      <c r="H28" s="42">
        <f t="shared" si="1"/>
        <v>8524.75</v>
      </c>
      <c r="I28" s="44">
        <v>8660</v>
      </c>
      <c r="J28" s="43">
        <v>8670</v>
      </c>
      <c r="K28" s="42">
        <f t="shared" si="2"/>
        <v>8665</v>
      </c>
      <c r="L28" s="44">
        <v>8695</v>
      </c>
      <c r="M28" s="43">
        <v>8705</v>
      </c>
      <c r="N28" s="42">
        <f t="shared" si="3"/>
        <v>8700</v>
      </c>
      <c r="O28" s="44">
        <v>8700</v>
      </c>
      <c r="P28" s="43">
        <v>8710</v>
      </c>
      <c r="Q28" s="42">
        <f t="shared" si="4"/>
        <v>8705</v>
      </c>
      <c r="R28" s="50">
        <v>8421</v>
      </c>
      <c r="S28" s="49">
        <v>1.2699</v>
      </c>
      <c r="T28" s="49">
        <v>1.0822000000000001</v>
      </c>
      <c r="U28" s="48">
        <v>147.97999999999999</v>
      </c>
      <c r="V28" s="41">
        <v>6631.23</v>
      </c>
      <c r="W28" s="41">
        <v>6709.96</v>
      </c>
      <c r="X28" s="47">
        <f t="shared" si="5"/>
        <v>7781.3712807244501</v>
      </c>
      <c r="Y28" s="46">
        <v>1.2705</v>
      </c>
    </row>
    <row r="29" spans="2:25" x14ac:dyDescent="0.2">
      <c r="B29" s="45">
        <v>45321</v>
      </c>
      <c r="C29" s="44">
        <v>8461</v>
      </c>
      <c r="D29" s="43">
        <v>8462</v>
      </c>
      <c r="E29" s="42">
        <f t="shared" si="0"/>
        <v>8461.5</v>
      </c>
      <c r="F29" s="44">
        <v>8565</v>
      </c>
      <c r="G29" s="43">
        <v>8568</v>
      </c>
      <c r="H29" s="42">
        <f t="shared" si="1"/>
        <v>8566.5</v>
      </c>
      <c r="I29" s="44">
        <v>8685</v>
      </c>
      <c r="J29" s="43">
        <v>8695</v>
      </c>
      <c r="K29" s="42">
        <f t="shared" si="2"/>
        <v>8690</v>
      </c>
      <c r="L29" s="44">
        <v>8715</v>
      </c>
      <c r="M29" s="43">
        <v>8725</v>
      </c>
      <c r="N29" s="42">
        <f t="shared" si="3"/>
        <v>8720</v>
      </c>
      <c r="O29" s="44">
        <v>8720</v>
      </c>
      <c r="P29" s="43">
        <v>8730</v>
      </c>
      <c r="Q29" s="42">
        <f t="shared" si="4"/>
        <v>8725</v>
      </c>
      <c r="R29" s="50">
        <v>8462</v>
      </c>
      <c r="S29" s="49">
        <v>1.2673000000000001</v>
      </c>
      <c r="T29" s="49">
        <v>1.0848</v>
      </c>
      <c r="U29" s="48">
        <v>147.44999999999999</v>
      </c>
      <c r="V29" s="41">
        <v>6677.19</v>
      </c>
      <c r="W29" s="41">
        <v>6757.63</v>
      </c>
      <c r="X29" s="47">
        <f t="shared" si="5"/>
        <v>7800.5162241887911</v>
      </c>
      <c r="Y29" s="46">
        <v>1.2679</v>
      </c>
    </row>
    <row r="30" spans="2:25" x14ac:dyDescent="0.2">
      <c r="B30" s="45">
        <v>45322</v>
      </c>
      <c r="C30" s="44">
        <v>8512.5</v>
      </c>
      <c r="D30" s="43">
        <v>8513</v>
      </c>
      <c r="E30" s="42">
        <f t="shared" si="0"/>
        <v>8512.75</v>
      </c>
      <c r="F30" s="44">
        <v>8620</v>
      </c>
      <c r="G30" s="43">
        <v>8625</v>
      </c>
      <c r="H30" s="42">
        <f t="shared" si="1"/>
        <v>8622.5</v>
      </c>
      <c r="I30" s="44">
        <v>8735</v>
      </c>
      <c r="J30" s="43">
        <v>8745</v>
      </c>
      <c r="K30" s="42">
        <f t="shared" si="2"/>
        <v>8740</v>
      </c>
      <c r="L30" s="44">
        <v>8765</v>
      </c>
      <c r="M30" s="43">
        <v>8775</v>
      </c>
      <c r="N30" s="42">
        <f t="shared" si="3"/>
        <v>8770</v>
      </c>
      <c r="O30" s="44">
        <v>8770</v>
      </c>
      <c r="P30" s="43">
        <v>8780</v>
      </c>
      <c r="Q30" s="42">
        <f t="shared" si="4"/>
        <v>8775</v>
      </c>
      <c r="R30" s="50">
        <v>8513</v>
      </c>
      <c r="S30" s="49">
        <v>1.2685</v>
      </c>
      <c r="T30" s="49">
        <v>1.0837000000000001</v>
      </c>
      <c r="U30" s="48">
        <v>147.81</v>
      </c>
      <c r="V30" s="41">
        <v>6711.08</v>
      </c>
      <c r="W30" s="41">
        <v>6796.15</v>
      </c>
      <c r="X30" s="47">
        <f t="shared" si="5"/>
        <v>7855.4950632093742</v>
      </c>
      <c r="Y30" s="46">
        <v>1.2690999999999999</v>
      </c>
    </row>
    <row r="31" spans="2:25" x14ac:dyDescent="0.2">
      <c r="B31" s="40" t="s">
        <v>11</v>
      </c>
      <c r="C31" s="39">
        <f>ROUND(AVERAGE(C9:C30),2)</f>
        <v>8342.73</v>
      </c>
      <c r="D31" s="38">
        <f>ROUND(AVERAGE(D9:D30),2)</f>
        <v>8344.2999999999993</v>
      </c>
      <c r="E31" s="37">
        <f>ROUND(AVERAGE(C31:D31),2)</f>
        <v>8343.52</v>
      </c>
      <c r="F31" s="39">
        <f>ROUND(AVERAGE(F9:F30),2)</f>
        <v>8441.34</v>
      </c>
      <c r="G31" s="38">
        <f>ROUND(AVERAGE(G9:G30),2)</f>
        <v>8443.07</v>
      </c>
      <c r="H31" s="37">
        <f>ROUND(AVERAGE(F31:G31),2)</f>
        <v>8442.2099999999991</v>
      </c>
      <c r="I31" s="39">
        <f>ROUND(AVERAGE(I9:I30),2)</f>
        <v>8582.5</v>
      </c>
      <c r="J31" s="38">
        <f>ROUND(AVERAGE(J9:J30),2)</f>
        <v>8592.5</v>
      </c>
      <c r="K31" s="37">
        <f>ROUND(AVERAGE(I31:J31),2)</f>
        <v>8587.5</v>
      </c>
      <c r="L31" s="39">
        <f>ROUND(AVERAGE(L9:L30),2)</f>
        <v>8614.5499999999993</v>
      </c>
      <c r="M31" s="38">
        <f>ROUND(AVERAGE(M9:M30),2)</f>
        <v>8624.5499999999993</v>
      </c>
      <c r="N31" s="37">
        <f>ROUND(AVERAGE(L31:M31),2)</f>
        <v>8619.5499999999993</v>
      </c>
      <c r="O31" s="39">
        <f>ROUND(AVERAGE(O9:O30),2)</f>
        <v>8635.23</v>
      </c>
      <c r="P31" s="38">
        <f>ROUND(AVERAGE(P9:P30),2)</f>
        <v>8645.23</v>
      </c>
      <c r="Q31" s="37">
        <f>ROUND(AVERAGE(O31:P31),2)</f>
        <v>8640.23</v>
      </c>
      <c r="R31" s="36">
        <f>ROUND(AVERAGE(R9:R30),2)</f>
        <v>8344.2999999999993</v>
      </c>
      <c r="S31" s="35">
        <f>ROUND(AVERAGE(S9:S30),4)</f>
        <v>1.2699</v>
      </c>
      <c r="T31" s="34">
        <f>ROUND(AVERAGE(T9:T30),4)</f>
        <v>1.0904</v>
      </c>
      <c r="U31" s="167">
        <f>ROUND(AVERAGE(U9:U30),2)</f>
        <v>146.24</v>
      </c>
      <c r="V31" s="33">
        <f>AVERAGE(V9:V30)</f>
        <v>6571.0495454545453</v>
      </c>
      <c r="W31" s="33">
        <f>AVERAGE(W9:W30)</f>
        <v>6645.8136363636359</v>
      </c>
      <c r="X31" s="33">
        <f>AVERAGE(X9:X30)</f>
        <v>7652.8499863581083</v>
      </c>
      <c r="Y31" s="32">
        <f>AVERAGE(Y9:Y30)</f>
        <v>1.2704454545454544</v>
      </c>
    </row>
    <row r="32" spans="2:25" x14ac:dyDescent="0.2">
      <c r="B32" s="31" t="s">
        <v>12</v>
      </c>
      <c r="C32" s="30">
        <f t="shared" ref="C32:Y32" si="6">MAX(C9:C30)</f>
        <v>8512.5</v>
      </c>
      <c r="D32" s="29">
        <f t="shared" si="6"/>
        <v>8513</v>
      </c>
      <c r="E32" s="28">
        <f t="shared" si="6"/>
        <v>8512.75</v>
      </c>
      <c r="F32" s="30">
        <f t="shared" si="6"/>
        <v>8620</v>
      </c>
      <c r="G32" s="29">
        <f t="shared" si="6"/>
        <v>8625</v>
      </c>
      <c r="H32" s="28">
        <f t="shared" si="6"/>
        <v>8622.5</v>
      </c>
      <c r="I32" s="30">
        <f t="shared" si="6"/>
        <v>8735</v>
      </c>
      <c r="J32" s="29">
        <f t="shared" si="6"/>
        <v>8745</v>
      </c>
      <c r="K32" s="28">
        <f t="shared" si="6"/>
        <v>8740</v>
      </c>
      <c r="L32" s="30">
        <f t="shared" si="6"/>
        <v>8765</v>
      </c>
      <c r="M32" s="29">
        <f t="shared" si="6"/>
        <v>8775</v>
      </c>
      <c r="N32" s="28">
        <f t="shared" si="6"/>
        <v>8770</v>
      </c>
      <c r="O32" s="30">
        <f t="shared" si="6"/>
        <v>8770</v>
      </c>
      <c r="P32" s="29">
        <f t="shared" si="6"/>
        <v>8780</v>
      </c>
      <c r="Q32" s="28">
        <f t="shared" si="6"/>
        <v>8775</v>
      </c>
      <c r="R32" s="27">
        <f t="shared" si="6"/>
        <v>8513</v>
      </c>
      <c r="S32" s="26">
        <f t="shared" si="6"/>
        <v>1.2762</v>
      </c>
      <c r="T32" s="25">
        <f t="shared" si="6"/>
        <v>1.0984</v>
      </c>
      <c r="U32" s="24">
        <f t="shared" si="6"/>
        <v>148.16999999999999</v>
      </c>
      <c r="V32" s="23">
        <f t="shared" si="6"/>
        <v>6711.08</v>
      </c>
      <c r="W32" s="23">
        <f t="shared" si="6"/>
        <v>6796.15</v>
      </c>
      <c r="X32" s="23">
        <f t="shared" si="6"/>
        <v>7855.4950632093742</v>
      </c>
      <c r="Y32" s="22">
        <f t="shared" si="6"/>
        <v>1.2767999999999999</v>
      </c>
    </row>
    <row r="33" spans="2:25" ht="13.5" thickBot="1" x14ac:dyDescent="0.25">
      <c r="B33" s="21" t="s">
        <v>13</v>
      </c>
      <c r="C33" s="20">
        <f t="shared" ref="C33:Y33" si="7">MIN(C9:C30)</f>
        <v>8188</v>
      </c>
      <c r="D33" s="19">
        <f t="shared" si="7"/>
        <v>8189</v>
      </c>
      <c r="E33" s="18">
        <f t="shared" si="7"/>
        <v>8188.5</v>
      </c>
      <c r="F33" s="20">
        <f t="shared" si="7"/>
        <v>8276</v>
      </c>
      <c r="G33" s="19">
        <f t="shared" si="7"/>
        <v>8280</v>
      </c>
      <c r="H33" s="18">
        <f t="shared" si="7"/>
        <v>8278</v>
      </c>
      <c r="I33" s="20">
        <f t="shared" si="7"/>
        <v>8430</v>
      </c>
      <c r="J33" s="19">
        <f t="shared" si="7"/>
        <v>8440</v>
      </c>
      <c r="K33" s="18">
        <f t="shared" si="7"/>
        <v>8435</v>
      </c>
      <c r="L33" s="20">
        <f t="shared" si="7"/>
        <v>8470</v>
      </c>
      <c r="M33" s="19">
        <f t="shared" si="7"/>
        <v>8480</v>
      </c>
      <c r="N33" s="18">
        <f t="shared" si="7"/>
        <v>8475</v>
      </c>
      <c r="O33" s="20">
        <f t="shared" si="7"/>
        <v>8490</v>
      </c>
      <c r="P33" s="19">
        <f t="shared" si="7"/>
        <v>8500</v>
      </c>
      <c r="Q33" s="18">
        <f t="shared" si="7"/>
        <v>8495</v>
      </c>
      <c r="R33" s="17">
        <f t="shared" si="7"/>
        <v>8189</v>
      </c>
      <c r="S33" s="16">
        <f t="shared" si="7"/>
        <v>1.2625</v>
      </c>
      <c r="T33" s="15">
        <f t="shared" si="7"/>
        <v>1.0822000000000001</v>
      </c>
      <c r="U33" s="14">
        <f t="shared" si="7"/>
        <v>142.12</v>
      </c>
      <c r="V33" s="13">
        <f t="shared" si="7"/>
        <v>6457.69</v>
      </c>
      <c r="W33" s="13">
        <f t="shared" si="7"/>
        <v>6526.37</v>
      </c>
      <c r="X33" s="13">
        <f t="shared" si="7"/>
        <v>7520.9968961110098</v>
      </c>
      <c r="Y33" s="12">
        <f t="shared" si="7"/>
        <v>1.2632000000000001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J35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45322</v>
      </c>
      <c r="D5" s="71"/>
      <c r="F5" s="72">
        <v>45322</v>
      </c>
      <c r="G5" s="71"/>
      <c r="I5" s="72">
        <v>45322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45293</v>
      </c>
      <c r="D8" s="65">
        <v>8598</v>
      </c>
      <c r="F8" s="66">
        <f t="shared" ref="F8:F29" si="0">C8</f>
        <v>45293</v>
      </c>
      <c r="G8" s="65">
        <v>2394.12</v>
      </c>
      <c r="I8" s="66">
        <f t="shared" ref="I8:I29" si="1">C8</f>
        <v>45293</v>
      </c>
      <c r="J8" s="65">
        <v>2637.87</v>
      </c>
    </row>
    <row r="9" spans="2:10" x14ac:dyDescent="0.2">
      <c r="C9" s="66">
        <v>45294</v>
      </c>
      <c r="D9" s="65">
        <v>8535.5</v>
      </c>
      <c r="F9" s="66">
        <f t="shared" si="0"/>
        <v>45294</v>
      </c>
      <c r="G9" s="65">
        <v>2317.83</v>
      </c>
      <c r="I9" s="66">
        <f t="shared" si="1"/>
        <v>45294</v>
      </c>
      <c r="J9" s="65">
        <v>2615.5</v>
      </c>
    </row>
    <row r="10" spans="2:10" x14ac:dyDescent="0.2">
      <c r="C10" s="66">
        <v>45295</v>
      </c>
      <c r="D10" s="65">
        <v>8497.91</v>
      </c>
      <c r="F10" s="66">
        <f t="shared" si="0"/>
        <v>45295</v>
      </c>
      <c r="G10" s="65">
        <v>2292.9499999999998</v>
      </c>
      <c r="I10" s="66">
        <f t="shared" si="1"/>
        <v>45295</v>
      </c>
      <c r="J10" s="65">
        <v>2562.92</v>
      </c>
    </row>
    <row r="11" spans="2:10" x14ac:dyDescent="0.2">
      <c r="C11" s="66">
        <v>45296</v>
      </c>
      <c r="D11" s="65">
        <v>8474.6299999999992</v>
      </c>
      <c r="F11" s="66">
        <f t="shared" si="0"/>
        <v>45296</v>
      </c>
      <c r="G11" s="65">
        <v>2280.77</v>
      </c>
      <c r="I11" s="66">
        <f t="shared" si="1"/>
        <v>45296</v>
      </c>
      <c r="J11" s="65">
        <v>2551</v>
      </c>
    </row>
    <row r="12" spans="2:10" x14ac:dyDescent="0.2">
      <c r="C12" s="66">
        <v>45299</v>
      </c>
      <c r="D12" s="65">
        <v>8449</v>
      </c>
      <c r="F12" s="66">
        <f t="shared" si="0"/>
        <v>45299</v>
      </c>
      <c r="G12" s="65">
        <v>2268</v>
      </c>
      <c r="I12" s="66">
        <f t="shared" si="1"/>
        <v>45299</v>
      </c>
      <c r="J12" s="65">
        <v>2536.5</v>
      </c>
    </row>
    <row r="13" spans="2:10" x14ac:dyDescent="0.2">
      <c r="C13" s="66">
        <v>45300</v>
      </c>
      <c r="D13" s="65">
        <v>8441.7000000000007</v>
      </c>
      <c r="F13" s="66">
        <f t="shared" si="0"/>
        <v>45300</v>
      </c>
      <c r="G13" s="65">
        <v>2239</v>
      </c>
      <c r="I13" s="66">
        <f t="shared" si="1"/>
        <v>45300</v>
      </c>
      <c r="J13" s="65">
        <v>2523.83</v>
      </c>
    </row>
    <row r="14" spans="2:10" x14ac:dyDescent="0.2">
      <c r="C14" s="66">
        <v>45301</v>
      </c>
      <c r="D14" s="65">
        <v>8349.84</v>
      </c>
      <c r="F14" s="66">
        <f t="shared" si="0"/>
        <v>45301</v>
      </c>
      <c r="G14" s="65">
        <v>2243.44</v>
      </c>
      <c r="I14" s="66">
        <f t="shared" si="1"/>
        <v>45301</v>
      </c>
      <c r="J14" s="65">
        <v>2518.5</v>
      </c>
    </row>
    <row r="15" spans="2:10" x14ac:dyDescent="0.2">
      <c r="C15" s="66">
        <v>45302</v>
      </c>
      <c r="D15" s="65">
        <v>8441.32</v>
      </c>
      <c r="F15" s="66">
        <f t="shared" si="0"/>
        <v>45302</v>
      </c>
      <c r="G15" s="65">
        <v>2248.25</v>
      </c>
      <c r="I15" s="66">
        <f t="shared" si="1"/>
        <v>45302</v>
      </c>
      <c r="J15" s="65">
        <v>2529.37</v>
      </c>
    </row>
    <row r="16" spans="2:10" x14ac:dyDescent="0.2">
      <c r="C16" s="66">
        <v>45303</v>
      </c>
      <c r="D16" s="65">
        <v>8420.66</v>
      </c>
      <c r="F16" s="66">
        <f t="shared" si="0"/>
        <v>45303</v>
      </c>
      <c r="G16" s="65">
        <v>2238.98</v>
      </c>
      <c r="I16" s="66">
        <f t="shared" si="1"/>
        <v>45303</v>
      </c>
      <c r="J16" s="65">
        <v>2518.4499999999998</v>
      </c>
    </row>
    <row r="17" spans="3:10" x14ac:dyDescent="0.2">
      <c r="C17" s="66">
        <v>45306</v>
      </c>
      <c r="D17" s="65">
        <v>8333.5</v>
      </c>
      <c r="F17" s="66">
        <f t="shared" si="0"/>
        <v>45306</v>
      </c>
      <c r="G17" s="65">
        <v>2215.79</v>
      </c>
      <c r="I17" s="66">
        <f t="shared" si="1"/>
        <v>45306</v>
      </c>
      <c r="J17" s="65">
        <v>2536</v>
      </c>
    </row>
    <row r="18" spans="3:10" x14ac:dyDescent="0.2">
      <c r="C18" s="66">
        <v>45307</v>
      </c>
      <c r="D18" s="65">
        <v>8341.5</v>
      </c>
      <c r="F18" s="66">
        <f t="shared" si="0"/>
        <v>45307</v>
      </c>
      <c r="G18" s="65">
        <v>2199.69</v>
      </c>
      <c r="I18" s="66">
        <f t="shared" si="1"/>
        <v>45307</v>
      </c>
      <c r="J18" s="65">
        <v>2547.86</v>
      </c>
    </row>
    <row r="19" spans="3:10" x14ac:dyDescent="0.2">
      <c r="C19" s="66">
        <v>45308</v>
      </c>
      <c r="D19" s="65">
        <v>8306.02</v>
      </c>
      <c r="F19" s="66">
        <f t="shared" si="0"/>
        <v>45308</v>
      </c>
      <c r="G19" s="65">
        <v>2200.81</v>
      </c>
      <c r="I19" s="66">
        <f t="shared" si="1"/>
        <v>45308</v>
      </c>
      <c r="J19" s="65">
        <v>2525.25</v>
      </c>
    </row>
    <row r="20" spans="3:10" x14ac:dyDescent="0.2">
      <c r="C20" s="66">
        <v>45309</v>
      </c>
      <c r="D20" s="65">
        <v>8327.61</v>
      </c>
      <c r="F20" s="66">
        <f t="shared" si="0"/>
        <v>45309</v>
      </c>
      <c r="G20" s="65">
        <v>2190.21</v>
      </c>
      <c r="I20" s="66">
        <f t="shared" si="1"/>
        <v>45309</v>
      </c>
      <c r="J20" s="65">
        <v>2471.4699999999998</v>
      </c>
    </row>
    <row r="21" spans="3:10" x14ac:dyDescent="0.2">
      <c r="C21" s="66">
        <v>45310</v>
      </c>
      <c r="D21" s="65">
        <v>8320.5499999999993</v>
      </c>
      <c r="F21" s="66">
        <f t="shared" si="0"/>
        <v>45310</v>
      </c>
      <c r="G21" s="65">
        <v>2166.4499999999998</v>
      </c>
      <c r="I21" s="66">
        <f t="shared" si="1"/>
        <v>45310</v>
      </c>
      <c r="J21" s="65">
        <v>2464</v>
      </c>
    </row>
    <row r="22" spans="3:10" x14ac:dyDescent="0.2">
      <c r="C22" s="66">
        <v>45313</v>
      </c>
      <c r="D22" s="65">
        <v>8351.5</v>
      </c>
      <c r="F22" s="66">
        <f t="shared" si="0"/>
        <v>45313</v>
      </c>
      <c r="G22" s="65">
        <v>2171.12</v>
      </c>
      <c r="I22" s="66">
        <f t="shared" si="1"/>
        <v>45313</v>
      </c>
      <c r="J22" s="65">
        <v>2458.17</v>
      </c>
    </row>
    <row r="23" spans="3:10" x14ac:dyDescent="0.2">
      <c r="C23" s="66">
        <v>45314</v>
      </c>
      <c r="D23" s="65">
        <v>8407.82</v>
      </c>
      <c r="F23" s="66">
        <f t="shared" si="0"/>
        <v>45314</v>
      </c>
      <c r="G23" s="65">
        <v>2171.04</v>
      </c>
      <c r="I23" s="66">
        <f t="shared" si="1"/>
        <v>45314</v>
      </c>
      <c r="J23" s="65">
        <v>2494</v>
      </c>
    </row>
    <row r="24" spans="3:10" x14ac:dyDescent="0.2">
      <c r="C24" s="66">
        <v>45315</v>
      </c>
      <c r="D24" s="65">
        <v>8444.69</v>
      </c>
      <c r="F24" s="66">
        <f t="shared" si="0"/>
        <v>45315</v>
      </c>
      <c r="G24" s="65">
        <v>2247.66</v>
      </c>
      <c r="I24" s="66">
        <f t="shared" si="1"/>
        <v>45315</v>
      </c>
      <c r="J24" s="65">
        <v>2547</v>
      </c>
    </row>
    <row r="25" spans="3:10" x14ac:dyDescent="0.2">
      <c r="C25" s="66">
        <v>45316</v>
      </c>
      <c r="D25" s="65">
        <v>8540.5400000000009</v>
      </c>
      <c r="F25" s="66">
        <f t="shared" si="0"/>
        <v>45316</v>
      </c>
      <c r="G25" s="65">
        <v>2216.98</v>
      </c>
      <c r="I25" s="66">
        <f t="shared" si="1"/>
        <v>45316</v>
      </c>
      <c r="J25" s="65">
        <v>2575</v>
      </c>
    </row>
    <row r="26" spans="3:10" x14ac:dyDescent="0.2">
      <c r="C26" s="66">
        <v>45317</v>
      </c>
      <c r="D26" s="65">
        <v>8520.26</v>
      </c>
      <c r="F26" s="66">
        <f t="shared" si="0"/>
        <v>45317</v>
      </c>
      <c r="G26" s="65">
        <v>2240.12</v>
      </c>
      <c r="I26" s="66">
        <f t="shared" si="1"/>
        <v>45317</v>
      </c>
      <c r="J26" s="65">
        <v>2581.5</v>
      </c>
    </row>
    <row r="27" spans="3:10" x14ac:dyDescent="0.2">
      <c r="C27" s="66">
        <v>45320</v>
      </c>
      <c r="D27" s="65">
        <v>8499.7800000000007</v>
      </c>
      <c r="F27" s="66">
        <f t="shared" si="0"/>
        <v>45320</v>
      </c>
      <c r="G27" s="65">
        <v>2248.5</v>
      </c>
      <c r="I27" s="66">
        <f t="shared" si="1"/>
        <v>45320</v>
      </c>
      <c r="J27" s="65">
        <v>2565.7199999999998</v>
      </c>
    </row>
    <row r="28" spans="3:10" x14ac:dyDescent="0.2">
      <c r="C28" s="66">
        <v>45321</v>
      </c>
      <c r="D28" s="65">
        <v>8549.0300000000007</v>
      </c>
      <c r="F28" s="66">
        <f t="shared" si="0"/>
        <v>45321</v>
      </c>
      <c r="G28" s="65">
        <v>2250.83</v>
      </c>
      <c r="I28" s="66">
        <f t="shared" si="1"/>
        <v>45321</v>
      </c>
      <c r="J28" s="65">
        <v>2550</v>
      </c>
    </row>
    <row r="29" spans="3:10" ht="13.5" thickBot="1" x14ac:dyDescent="0.25">
      <c r="C29" s="66">
        <v>45322</v>
      </c>
      <c r="D29" s="65">
        <v>8595.6200000000008</v>
      </c>
      <c r="F29" s="66">
        <f t="shared" si="0"/>
        <v>45322</v>
      </c>
      <c r="G29" s="65">
        <v>2263.58</v>
      </c>
      <c r="I29" s="66">
        <f t="shared" si="1"/>
        <v>45322</v>
      </c>
      <c r="J29" s="65">
        <v>2562</v>
      </c>
    </row>
    <row r="30" spans="3:10" x14ac:dyDescent="0.2">
      <c r="C30" s="64" t="s">
        <v>11</v>
      </c>
      <c r="D30" s="63">
        <f>ROUND(AVERAGE(D8:D29),2)</f>
        <v>8443.0400000000009</v>
      </c>
      <c r="F30" s="64" t="s">
        <v>11</v>
      </c>
      <c r="G30" s="63">
        <f>ROUND(AVERAGE(G8:G29),2)</f>
        <v>2241.19</v>
      </c>
      <c r="I30" s="64" t="s">
        <v>11</v>
      </c>
      <c r="J30" s="63">
        <f>ROUND(AVERAGE(J8:J29),2)</f>
        <v>2539.63</v>
      </c>
    </row>
    <row r="31" spans="3:10" x14ac:dyDescent="0.2">
      <c r="C31" s="62" t="s">
        <v>12</v>
      </c>
      <c r="D31" s="61">
        <f>MAX(D8:D29)</f>
        <v>8598</v>
      </c>
      <c r="F31" s="62" t="s">
        <v>12</v>
      </c>
      <c r="G31" s="61">
        <f>MAX(G8:G29)</f>
        <v>2394.12</v>
      </c>
      <c r="I31" s="62" t="s">
        <v>12</v>
      </c>
      <c r="J31" s="61">
        <f>MAX(J8:J29)</f>
        <v>2637.87</v>
      </c>
    </row>
    <row r="32" spans="3:10" x14ac:dyDescent="0.2">
      <c r="C32" s="60" t="s">
        <v>13</v>
      </c>
      <c r="D32" s="59">
        <f>MIN(D8:D29)</f>
        <v>8306.02</v>
      </c>
      <c r="F32" s="60" t="s">
        <v>13</v>
      </c>
      <c r="G32" s="59">
        <f>MIN(G8:G29)</f>
        <v>2166.4499999999998</v>
      </c>
      <c r="I32" s="60" t="s">
        <v>13</v>
      </c>
      <c r="J32" s="59">
        <f>MIN(J8:J29)</f>
        <v>2458.17</v>
      </c>
    </row>
    <row r="35" spans="2:2" x14ac:dyDescent="0.2">
      <c r="B35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ABR!D30</f>
        <v>8443.0400000000009</v>
      </c>
      <c r="D11" s="149">
        <f>ABR!G30</f>
        <v>2241.19</v>
      </c>
      <c r="E11" s="149">
        <f>ABR!J30</f>
        <v>2539.63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1.2699</v>
      </c>
    </row>
    <row r="18" spans="2:9" x14ac:dyDescent="0.2">
      <c r="B18" s="145" t="s">
        <v>43</v>
      </c>
      <c r="C18" s="144">
        <f>'Averages Inc. Euro Eq'!F67</f>
        <v>146.24</v>
      </c>
    </row>
    <row r="19" spans="2:9" x14ac:dyDescent="0.2">
      <c r="B19" s="145" t="s">
        <v>41</v>
      </c>
      <c r="C19" s="143">
        <f>'Averages Inc. Euro Eq'!F68</f>
        <v>1.0904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2193.61</v>
      </c>
      <c r="D13" s="108">
        <v>1866.59</v>
      </c>
      <c r="E13" s="108">
        <v>8342.73</v>
      </c>
      <c r="F13" s="108">
        <v>2086.3000000000002</v>
      </c>
      <c r="G13" s="108">
        <v>16078.86</v>
      </c>
      <c r="H13" s="108">
        <v>25161.82</v>
      </c>
      <c r="I13" s="108">
        <v>2520.27</v>
      </c>
      <c r="J13" s="108">
        <v>2278.64</v>
      </c>
      <c r="K13" s="108">
        <v>0.5</v>
      </c>
      <c r="L13" s="108">
        <v>28190.23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2194.1799999999998</v>
      </c>
      <c r="D15" s="108">
        <v>1876.59</v>
      </c>
      <c r="E15" s="108">
        <v>8344.2999999999993</v>
      </c>
      <c r="F15" s="108">
        <v>2087.5</v>
      </c>
      <c r="G15" s="108">
        <v>16091.36</v>
      </c>
      <c r="H15" s="108">
        <v>25211.360000000001</v>
      </c>
      <c r="I15" s="108">
        <v>2521.48</v>
      </c>
      <c r="J15" s="108">
        <v>2288.64</v>
      </c>
      <c r="K15" s="108">
        <v>1</v>
      </c>
      <c r="L15" s="108">
        <v>28690.23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2193.9</v>
      </c>
      <c r="D17" s="108">
        <v>1871.59</v>
      </c>
      <c r="E17" s="108">
        <v>8343.51</v>
      </c>
      <c r="F17" s="108">
        <v>2086.9</v>
      </c>
      <c r="G17" s="108">
        <v>16085.11</v>
      </c>
      <c r="H17" s="108">
        <v>25186.59</v>
      </c>
      <c r="I17" s="108">
        <v>2520.88</v>
      </c>
      <c r="J17" s="108">
        <v>2283.64</v>
      </c>
      <c r="K17" s="108">
        <v>0.75</v>
      </c>
      <c r="L17" s="108">
        <v>28440.23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2237</v>
      </c>
      <c r="D19" s="108">
        <v>1866.59</v>
      </c>
      <c r="E19" s="108">
        <v>8441.34</v>
      </c>
      <c r="F19" s="108">
        <v>2102.77</v>
      </c>
      <c r="G19" s="108">
        <v>16316.36</v>
      </c>
      <c r="H19" s="108">
        <v>25406.59</v>
      </c>
      <c r="I19" s="108">
        <v>2536.52</v>
      </c>
      <c r="J19" s="108">
        <v>2278.64</v>
      </c>
      <c r="K19" s="108">
        <v>0.5</v>
      </c>
      <c r="L19" s="108">
        <v>28635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2238.02</v>
      </c>
      <c r="D21" s="108">
        <v>1876.59</v>
      </c>
      <c r="E21" s="108">
        <v>8443.07</v>
      </c>
      <c r="F21" s="108">
        <v>2104.02</v>
      </c>
      <c r="G21" s="108">
        <v>16333.41</v>
      </c>
      <c r="H21" s="108">
        <v>25443.41</v>
      </c>
      <c r="I21" s="108">
        <v>2537.77</v>
      </c>
      <c r="J21" s="108">
        <v>2288.64</v>
      </c>
      <c r="K21" s="108">
        <v>1</v>
      </c>
      <c r="L21" s="108">
        <v>29135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2237.5100000000002</v>
      </c>
      <c r="D23" s="108">
        <v>1871.59</v>
      </c>
      <c r="E23" s="108">
        <v>8442.2000000000007</v>
      </c>
      <c r="F23" s="108">
        <v>2103.4</v>
      </c>
      <c r="G23" s="108">
        <v>16324.89</v>
      </c>
      <c r="H23" s="108">
        <v>25425</v>
      </c>
      <c r="I23" s="108">
        <v>2537.15</v>
      </c>
      <c r="J23" s="108">
        <v>2283.64</v>
      </c>
      <c r="K23" s="108">
        <v>0.75</v>
      </c>
      <c r="L23" s="108">
        <v>28885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2484.9499999999998</v>
      </c>
      <c r="D25" s="108">
        <v>1866.59</v>
      </c>
      <c r="E25" s="108">
        <v>8582.5</v>
      </c>
      <c r="F25" s="108">
        <v>2144.0500000000002</v>
      </c>
      <c r="G25" s="108">
        <v>17865.91</v>
      </c>
      <c r="H25" s="108"/>
      <c r="I25" s="108">
        <v>2581.73</v>
      </c>
      <c r="J25" s="108">
        <v>2278.64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2489.9499999999998</v>
      </c>
      <c r="D27" s="108">
        <v>1876.59</v>
      </c>
      <c r="E27" s="108">
        <v>8592.5</v>
      </c>
      <c r="F27" s="108">
        <v>2149.0500000000002</v>
      </c>
      <c r="G27" s="108">
        <v>17915.91</v>
      </c>
      <c r="H27" s="108"/>
      <c r="I27" s="108">
        <v>2586.73</v>
      </c>
      <c r="J27" s="108">
        <v>2288.64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2487.4499999999998</v>
      </c>
      <c r="D29" s="108">
        <v>1871.59</v>
      </c>
      <c r="E29" s="108">
        <v>8587.5</v>
      </c>
      <c r="F29" s="108">
        <v>2146.5500000000002</v>
      </c>
      <c r="G29" s="108">
        <v>17890.91</v>
      </c>
      <c r="H29" s="108"/>
      <c r="I29" s="108">
        <v>2584.23</v>
      </c>
      <c r="J29" s="108">
        <v>2283.64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2596.27</v>
      </c>
      <c r="D31" s="108"/>
      <c r="E31" s="108">
        <v>8614.5499999999993</v>
      </c>
      <c r="F31" s="108">
        <v>2177.0500000000002</v>
      </c>
      <c r="G31" s="108">
        <v>18685.91</v>
      </c>
      <c r="H31" s="108"/>
      <c r="I31" s="108">
        <v>2582.0500000000002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2601.27</v>
      </c>
      <c r="D33" s="108"/>
      <c r="E33" s="108">
        <v>8624.5499999999993</v>
      </c>
      <c r="F33" s="108">
        <v>2182.0500000000002</v>
      </c>
      <c r="G33" s="108">
        <v>18735.91</v>
      </c>
      <c r="H33" s="108"/>
      <c r="I33" s="108">
        <v>2587.0500000000002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2598.77</v>
      </c>
      <c r="D35" s="108"/>
      <c r="E35" s="108">
        <v>8619.5499999999993</v>
      </c>
      <c r="F35" s="108">
        <v>2179.5500000000002</v>
      </c>
      <c r="G35" s="108">
        <v>18710.91</v>
      </c>
      <c r="H35" s="108"/>
      <c r="I35" s="108">
        <v>2584.5500000000002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2701.45</v>
      </c>
      <c r="D37" s="108"/>
      <c r="E37" s="108">
        <v>8635.23</v>
      </c>
      <c r="F37" s="108">
        <v>2207.0500000000002</v>
      </c>
      <c r="G37" s="108">
        <v>19512.05</v>
      </c>
      <c r="H37" s="108"/>
      <c r="I37" s="108">
        <v>2587.0500000000002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2706.45</v>
      </c>
      <c r="D39" s="108"/>
      <c r="E39" s="108">
        <v>8645.23</v>
      </c>
      <c r="F39" s="108">
        <v>2212.0500000000002</v>
      </c>
      <c r="G39" s="108">
        <v>19562.05</v>
      </c>
      <c r="H39" s="108"/>
      <c r="I39" s="108">
        <v>2592.0500000000002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2703.95</v>
      </c>
      <c r="D41" s="108"/>
      <c r="E41" s="108">
        <v>8640.23</v>
      </c>
      <c r="F41" s="108">
        <v>2209.5500000000002</v>
      </c>
      <c r="G41" s="108">
        <v>19537.05</v>
      </c>
      <c r="H41" s="108"/>
      <c r="I41" s="108">
        <v>2589.5500000000002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25283.86</v>
      </c>
      <c r="I43" s="108"/>
      <c r="J43" s="108"/>
      <c r="K43" s="108">
        <v>0.5</v>
      </c>
      <c r="L43" s="108">
        <v>30188.639999999999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25333.86</v>
      </c>
      <c r="I45" s="108"/>
      <c r="J45" s="108"/>
      <c r="K45" s="108">
        <v>1</v>
      </c>
      <c r="L45" s="108">
        <v>31188.639999999999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25308.86</v>
      </c>
      <c r="I47" s="105"/>
      <c r="J47" s="105"/>
      <c r="K47" s="105">
        <v>0.75</v>
      </c>
      <c r="L47" s="105">
        <v>30688.639999999999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2012.29</v>
      </c>
    </row>
    <row r="55" spans="2:5" x14ac:dyDescent="0.2">
      <c r="B55" s="96" t="s">
        <v>56</v>
      </c>
      <c r="C55" s="97">
        <v>1721.35</v>
      </c>
    </row>
    <row r="56" spans="2:5" x14ac:dyDescent="0.2">
      <c r="B56" s="96" t="s">
        <v>55</v>
      </c>
      <c r="C56" s="97">
        <v>7652.85</v>
      </c>
    </row>
    <row r="57" spans="2:5" x14ac:dyDescent="0.2">
      <c r="B57" s="96" t="s">
        <v>54</v>
      </c>
      <c r="C57" s="97">
        <v>1914.64</v>
      </c>
    </row>
    <row r="58" spans="2:5" x14ac:dyDescent="0.2">
      <c r="B58" s="96" t="s">
        <v>53</v>
      </c>
      <c r="C58" s="97">
        <v>14757.71</v>
      </c>
    </row>
    <row r="59" spans="2:5" x14ac:dyDescent="0.2">
      <c r="B59" s="96" t="s">
        <v>52</v>
      </c>
      <c r="C59" s="97">
        <v>23124.14</v>
      </c>
    </row>
    <row r="60" spans="2:5" x14ac:dyDescent="0.2">
      <c r="B60" s="96" t="s">
        <v>51</v>
      </c>
      <c r="C60" s="97">
        <v>2312.52</v>
      </c>
    </row>
    <row r="61" spans="2:5" x14ac:dyDescent="0.2">
      <c r="B61" s="94" t="s">
        <v>50</v>
      </c>
      <c r="C61" s="93">
        <v>2098.98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6571.05</v>
      </c>
      <c r="E65" s="92" t="s">
        <v>46</v>
      </c>
    </row>
    <row r="66" spans="2:9" x14ac:dyDescent="0.2">
      <c r="B66" s="2" t="s">
        <v>45</v>
      </c>
      <c r="D66" s="89">
        <v>6645.81</v>
      </c>
      <c r="E66" s="91" t="s">
        <v>10</v>
      </c>
      <c r="F66" s="87">
        <v>1.2699</v>
      </c>
    </row>
    <row r="67" spans="2:9" x14ac:dyDescent="0.2">
      <c r="B67" s="2" t="s">
        <v>44</v>
      </c>
      <c r="D67" s="89">
        <v>1643.84</v>
      </c>
      <c r="E67" s="91" t="s">
        <v>43</v>
      </c>
      <c r="F67" s="90">
        <v>146.24</v>
      </c>
    </row>
    <row r="68" spans="2:9" x14ac:dyDescent="0.2">
      <c r="B68" s="2" t="s">
        <v>42</v>
      </c>
      <c r="D68" s="89">
        <v>1656.11</v>
      </c>
      <c r="E68" s="88" t="s">
        <v>41</v>
      </c>
      <c r="F68" s="87">
        <v>1.0904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45293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45293</v>
      </c>
      <c r="C9" s="44">
        <v>1590</v>
      </c>
      <c r="D9" s="43">
        <v>1600</v>
      </c>
      <c r="E9" s="42">
        <f t="shared" ref="E9:E30" si="0">AVERAGE(C9:D9)</f>
        <v>1595</v>
      </c>
      <c r="F9" s="44">
        <v>1590</v>
      </c>
      <c r="G9" s="43">
        <v>1600</v>
      </c>
      <c r="H9" s="42">
        <f t="shared" ref="H9:H30" si="1">AVERAGE(F9:G9)</f>
        <v>1595</v>
      </c>
      <c r="I9" s="44">
        <v>1590</v>
      </c>
      <c r="J9" s="43">
        <v>1600</v>
      </c>
      <c r="K9" s="42">
        <f t="shared" ref="K9:K30" si="2">AVERAGE(I9:J9)</f>
        <v>1595</v>
      </c>
      <c r="L9" s="50">
        <v>1600</v>
      </c>
      <c r="M9" s="49">
        <v>1.2644</v>
      </c>
      <c r="N9" s="51">
        <v>1.0953999999999999</v>
      </c>
      <c r="O9" s="48">
        <v>142.12</v>
      </c>
      <c r="P9" s="41">
        <v>1265.42</v>
      </c>
      <c r="Q9" s="41">
        <v>1264.82</v>
      </c>
      <c r="R9" s="47">
        <f t="shared" ref="R9:R30" si="3">L9/N9</f>
        <v>1460.653642505021</v>
      </c>
      <c r="S9" s="46">
        <v>1.2649999999999999</v>
      </c>
    </row>
    <row r="10" spans="1:19" x14ac:dyDescent="0.2">
      <c r="B10" s="45">
        <v>45294</v>
      </c>
      <c r="C10" s="44">
        <v>1590</v>
      </c>
      <c r="D10" s="43">
        <v>1600</v>
      </c>
      <c r="E10" s="42">
        <f t="shared" si="0"/>
        <v>1595</v>
      </c>
      <c r="F10" s="44">
        <v>1590</v>
      </c>
      <c r="G10" s="43">
        <v>1600</v>
      </c>
      <c r="H10" s="42">
        <f t="shared" si="1"/>
        <v>1595</v>
      </c>
      <c r="I10" s="44">
        <v>1590</v>
      </c>
      <c r="J10" s="43">
        <v>1600</v>
      </c>
      <c r="K10" s="42">
        <f t="shared" si="2"/>
        <v>1595</v>
      </c>
      <c r="L10" s="50">
        <v>1600</v>
      </c>
      <c r="M10" s="49">
        <v>1.2625</v>
      </c>
      <c r="N10" s="49">
        <v>1.0916999999999999</v>
      </c>
      <c r="O10" s="48">
        <v>142.94999999999999</v>
      </c>
      <c r="P10" s="41">
        <v>1267.33</v>
      </c>
      <c r="Q10" s="41">
        <v>1266.6199999999999</v>
      </c>
      <c r="R10" s="47">
        <f t="shared" si="3"/>
        <v>1465.6041036914905</v>
      </c>
      <c r="S10" s="46">
        <v>1.2632000000000001</v>
      </c>
    </row>
    <row r="11" spans="1:19" x14ac:dyDescent="0.2">
      <c r="B11" s="45">
        <v>45295</v>
      </c>
      <c r="C11" s="44">
        <v>1590</v>
      </c>
      <c r="D11" s="43">
        <v>1600</v>
      </c>
      <c r="E11" s="42">
        <f t="shared" si="0"/>
        <v>1595</v>
      </c>
      <c r="F11" s="44">
        <v>1590</v>
      </c>
      <c r="G11" s="43">
        <v>1600</v>
      </c>
      <c r="H11" s="42">
        <f t="shared" si="1"/>
        <v>1595</v>
      </c>
      <c r="I11" s="44">
        <v>1590</v>
      </c>
      <c r="J11" s="43">
        <v>1600</v>
      </c>
      <c r="K11" s="42">
        <f t="shared" si="2"/>
        <v>1595</v>
      </c>
      <c r="L11" s="50">
        <v>1600</v>
      </c>
      <c r="M11" s="49">
        <v>1.2693000000000001</v>
      </c>
      <c r="N11" s="49">
        <v>1.0952999999999999</v>
      </c>
      <c r="O11" s="48">
        <v>144.22999999999999</v>
      </c>
      <c r="P11" s="41">
        <v>1260.54</v>
      </c>
      <c r="Q11" s="41">
        <v>1259.94</v>
      </c>
      <c r="R11" s="47">
        <f t="shared" si="3"/>
        <v>1460.7869989957089</v>
      </c>
      <c r="S11" s="46">
        <v>1.2699</v>
      </c>
    </row>
    <row r="12" spans="1:19" x14ac:dyDescent="0.2">
      <c r="B12" s="45">
        <v>45296</v>
      </c>
      <c r="C12" s="44">
        <v>1775</v>
      </c>
      <c r="D12" s="43">
        <v>1785</v>
      </c>
      <c r="E12" s="42">
        <f t="shared" si="0"/>
        <v>1780</v>
      </c>
      <c r="F12" s="44">
        <v>1775</v>
      </c>
      <c r="G12" s="43">
        <v>1785</v>
      </c>
      <c r="H12" s="42">
        <f t="shared" si="1"/>
        <v>1780</v>
      </c>
      <c r="I12" s="44">
        <v>1775</v>
      </c>
      <c r="J12" s="43">
        <v>1785</v>
      </c>
      <c r="K12" s="42">
        <f t="shared" si="2"/>
        <v>1780</v>
      </c>
      <c r="L12" s="50">
        <v>1785</v>
      </c>
      <c r="M12" s="49">
        <v>1.2662</v>
      </c>
      <c r="N12" s="49">
        <v>1.0918000000000001</v>
      </c>
      <c r="O12" s="48">
        <v>145.1</v>
      </c>
      <c r="P12" s="41">
        <v>1409.73</v>
      </c>
      <c r="Q12" s="41">
        <v>1409.06</v>
      </c>
      <c r="R12" s="47">
        <f t="shared" si="3"/>
        <v>1634.9148195640225</v>
      </c>
      <c r="S12" s="46">
        <v>1.2667999999999999</v>
      </c>
    </row>
    <row r="13" spans="1:19" x14ac:dyDescent="0.2">
      <c r="B13" s="45">
        <v>45299</v>
      </c>
      <c r="C13" s="44">
        <v>1775</v>
      </c>
      <c r="D13" s="43">
        <v>1785</v>
      </c>
      <c r="E13" s="42">
        <f t="shared" si="0"/>
        <v>1780</v>
      </c>
      <c r="F13" s="44">
        <v>1775</v>
      </c>
      <c r="G13" s="43">
        <v>1785</v>
      </c>
      <c r="H13" s="42">
        <f t="shared" si="1"/>
        <v>1780</v>
      </c>
      <c r="I13" s="44">
        <v>1775</v>
      </c>
      <c r="J13" s="43">
        <v>1785</v>
      </c>
      <c r="K13" s="42">
        <f t="shared" si="2"/>
        <v>1780</v>
      </c>
      <c r="L13" s="50">
        <v>1785</v>
      </c>
      <c r="M13" s="49">
        <v>1.2708999999999999</v>
      </c>
      <c r="N13" s="49">
        <v>1.0944</v>
      </c>
      <c r="O13" s="48">
        <v>144.47999999999999</v>
      </c>
      <c r="P13" s="41">
        <v>1404.52</v>
      </c>
      <c r="Q13" s="41">
        <v>1403.85</v>
      </c>
      <c r="R13" s="47">
        <f t="shared" si="3"/>
        <v>1631.030701754386</v>
      </c>
      <c r="S13" s="46">
        <v>1.2715000000000001</v>
      </c>
    </row>
    <row r="14" spans="1:19" x14ac:dyDescent="0.2">
      <c r="B14" s="45">
        <v>45300</v>
      </c>
      <c r="C14" s="44">
        <v>1775</v>
      </c>
      <c r="D14" s="43">
        <v>1785</v>
      </c>
      <c r="E14" s="42">
        <f t="shared" si="0"/>
        <v>1780</v>
      </c>
      <c r="F14" s="44">
        <v>1775</v>
      </c>
      <c r="G14" s="43">
        <v>1785</v>
      </c>
      <c r="H14" s="42">
        <f t="shared" si="1"/>
        <v>1780</v>
      </c>
      <c r="I14" s="44">
        <v>1775</v>
      </c>
      <c r="J14" s="43">
        <v>1785</v>
      </c>
      <c r="K14" s="42">
        <f t="shared" si="2"/>
        <v>1780</v>
      </c>
      <c r="L14" s="50">
        <v>1785</v>
      </c>
      <c r="M14" s="49">
        <v>1.2727999999999999</v>
      </c>
      <c r="N14" s="49">
        <v>1.0941000000000001</v>
      </c>
      <c r="O14" s="48">
        <v>144.01</v>
      </c>
      <c r="P14" s="41">
        <v>1402.42</v>
      </c>
      <c r="Q14" s="41">
        <v>1401.76</v>
      </c>
      <c r="R14" s="47">
        <f t="shared" si="3"/>
        <v>1631.4779270633396</v>
      </c>
      <c r="S14" s="46">
        <v>1.2734000000000001</v>
      </c>
    </row>
    <row r="15" spans="1:19" x14ac:dyDescent="0.2">
      <c r="B15" s="45">
        <v>45301</v>
      </c>
      <c r="C15" s="44">
        <v>1775</v>
      </c>
      <c r="D15" s="43">
        <v>1785</v>
      </c>
      <c r="E15" s="42">
        <f t="shared" si="0"/>
        <v>1780</v>
      </c>
      <c r="F15" s="44">
        <v>1775</v>
      </c>
      <c r="G15" s="43">
        <v>1785</v>
      </c>
      <c r="H15" s="42">
        <f t="shared" si="1"/>
        <v>1780</v>
      </c>
      <c r="I15" s="44">
        <v>1775</v>
      </c>
      <c r="J15" s="43">
        <v>1785</v>
      </c>
      <c r="K15" s="42">
        <f t="shared" si="2"/>
        <v>1780</v>
      </c>
      <c r="L15" s="50">
        <v>1785</v>
      </c>
      <c r="M15" s="49">
        <v>1.2724</v>
      </c>
      <c r="N15" s="49">
        <v>1.0944</v>
      </c>
      <c r="O15" s="48">
        <v>145.28</v>
      </c>
      <c r="P15" s="41">
        <v>1402.86</v>
      </c>
      <c r="Q15" s="41">
        <v>1402.2</v>
      </c>
      <c r="R15" s="47">
        <f t="shared" si="3"/>
        <v>1631.030701754386</v>
      </c>
      <c r="S15" s="46">
        <v>1.2729999999999999</v>
      </c>
    </row>
    <row r="16" spans="1:19" x14ac:dyDescent="0.2">
      <c r="B16" s="45">
        <v>45302</v>
      </c>
      <c r="C16" s="44">
        <v>1775</v>
      </c>
      <c r="D16" s="43">
        <v>1785</v>
      </c>
      <c r="E16" s="42">
        <f t="shared" si="0"/>
        <v>1780</v>
      </c>
      <c r="F16" s="44">
        <v>1775</v>
      </c>
      <c r="G16" s="43">
        <v>1785</v>
      </c>
      <c r="H16" s="42">
        <f t="shared" si="1"/>
        <v>1780</v>
      </c>
      <c r="I16" s="44">
        <v>1775</v>
      </c>
      <c r="J16" s="43">
        <v>1785</v>
      </c>
      <c r="K16" s="42">
        <f t="shared" si="2"/>
        <v>1780</v>
      </c>
      <c r="L16" s="50">
        <v>1785</v>
      </c>
      <c r="M16" s="49">
        <v>1.2762</v>
      </c>
      <c r="N16" s="49">
        <v>1.0984</v>
      </c>
      <c r="O16" s="48">
        <v>145.41</v>
      </c>
      <c r="P16" s="41">
        <v>1398.68</v>
      </c>
      <c r="Q16" s="41">
        <v>1398.03</v>
      </c>
      <c r="R16" s="47">
        <f t="shared" si="3"/>
        <v>1625.0910415149308</v>
      </c>
      <c r="S16" s="46">
        <v>1.2767999999999999</v>
      </c>
    </row>
    <row r="17" spans="2:19" x14ac:dyDescent="0.2">
      <c r="B17" s="45">
        <v>45303</v>
      </c>
      <c r="C17" s="44">
        <v>1775</v>
      </c>
      <c r="D17" s="43">
        <v>1785</v>
      </c>
      <c r="E17" s="42">
        <f t="shared" si="0"/>
        <v>1780</v>
      </c>
      <c r="F17" s="44">
        <v>1775</v>
      </c>
      <c r="G17" s="43">
        <v>1785</v>
      </c>
      <c r="H17" s="42">
        <f t="shared" si="1"/>
        <v>1780</v>
      </c>
      <c r="I17" s="44">
        <v>1775</v>
      </c>
      <c r="J17" s="43">
        <v>1785</v>
      </c>
      <c r="K17" s="42">
        <f t="shared" si="2"/>
        <v>1780</v>
      </c>
      <c r="L17" s="50">
        <v>1785</v>
      </c>
      <c r="M17" s="49">
        <v>1.2727999999999999</v>
      </c>
      <c r="N17" s="49">
        <v>1.0938000000000001</v>
      </c>
      <c r="O17" s="48">
        <v>145.38999999999999</v>
      </c>
      <c r="P17" s="41">
        <v>1402.42</v>
      </c>
      <c r="Q17" s="41">
        <v>1401.76</v>
      </c>
      <c r="R17" s="47">
        <f t="shared" si="3"/>
        <v>1631.9253976961052</v>
      </c>
      <c r="S17" s="46">
        <v>1.2734000000000001</v>
      </c>
    </row>
    <row r="18" spans="2:19" x14ac:dyDescent="0.2">
      <c r="B18" s="45">
        <v>45306</v>
      </c>
      <c r="C18" s="44">
        <v>2025</v>
      </c>
      <c r="D18" s="43">
        <v>2035</v>
      </c>
      <c r="E18" s="42">
        <f t="shared" si="0"/>
        <v>2030</v>
      </c>
      <c r="F18" s="44">
        <v>2025</v>
      </c>
      <c r="G18" s="43">
        <v>2035</v>
      </c>
      <c r="H18" s="42">
        <f t="shared" si="1"/>
        <v>2030</v>
      </c>
      <c r="I18" s="44">
        <v>2025</v>
      </c>
      <c r="J18" s="43">
        <v>2035</v>
      </c>
      <c r="K18" s="42">
        <f t="shared" si="2"/>
        <v>2030</v>
      </c>
      <c r="L18" s="50">
        <v>2035</v>
      </c>
      <c r="M18" s="49">
        <v>1.2725</v>
      </c>
      <c r="N18" s="49">
        <v>1.0953999999999999</v>
      </c>
      <c r="O18" s="48">
        <v>145.85</v>
      </c>
      <c r="P18" s="41">
        <v>1599.21</v>
      </c>
      <c r="Q18" s="41">
        <v>1598.46</v>
      </c>
      <c r="R18" s="47">
        <f t="shared" si="3"/>
        <v>1857.7688515610737</v>
      </c>
      <c r="S18" s="46">
        <v>1.2730999999999999</v>
      </c>
    </row>
    <row r="19" spans="2:19" x14ac:dyDescent="0.2">
      <c r="B19" s="45">
        <v>45307</v>
      </c>
      <c r="C19" s="44">
        <v>2025</v>
      </c>
      <c r="D19" s="43">
        <v>2035</v>
      </c>
      <c r="E19" s="42">
        <f t="shared" si="0"/>
        <v>2030</v>
      </c>
      <c r="F19" s="44">
        <v>2025</v>
      </c>
      <c r="G19" s="43">
        <v>2035</v>
      </c>
      <c r="H19" s="42">
        <f t="shared" si="1"/>
        <v>2030</v>
      </c>
      <c r="I19" s="44">
        <v>2025</v>
      </c>
      <c r="J19" s="43">
        <v>2035</v>
      </c>
      <c r="K19" s="42">
        <f t="shared" si="2"/>
        <v>2030</v>
      </c>
      <c r="L19" s="50">
        <v>2035</v>
      </c>
      <c r="M19" s="49">
        <v>1.2646999999999999</v>
      </c>
      <c r="N19" s="49">
        <v>1.0887</v>
      </c>
      <c r="O19" s="48">
        <v>146.69</v>
      </c>
      <c r="P19" s="41">
        <v>1609.08</v>
      </c>
      <c r="Q19" s="41">
        <v>1608.31</v>
      </c>
      <c r="R19" s="47">
        <f t="shared" si="3"/>
        <v>1869.2018003122992</v>
      </c>
      <c r="S19" s="46">
        <v>1.2653000000000001</v>
      </c>
    </row>
    <row r="20" spans="2:19" x14ac:dyDescent="0.2">
      <c r="B20" s="45">
        <v>45308</v>
      </c>
      <c r="C20" s="44">
        <v>2025</v>
      </c>
      <c r="D20" s="43">
        <v>2035</v>
      </c>
      <c r="E20" s="42">
        <f t="shared" si="0"/>
        <v>2030</v>
      </c>
      <c r="F20" s="44">
        <v>2025</v>
      </c>
      <c r="G20" s="43">
        <v>2035</v>
      </c>
      <c r="H20" s="42">
        <f t="shared" si="1"/>
        <v>2030</v>
      </c>
      <c r="I20" s="44">
        <v>2025</v>
      </c>
      <c r="J20" s="43">
        <v>2035</v>
      </c>
      <c r="K20" s="42">
        <f t="shared" si="2"/>
        <v>2030</v>
      </c>
      <c r="L20" s="50">
        <v>2035</v>
      </c>
      <c r="M20" s="49">
        <v>1.2676000000000001</v>
      </c>
      <c r="N20" s="49">
        <v>1.0873999999999999</v>
      </c>
      <c r="O20" s="48">
        <v>147.74</v>
      </c>
      <c r="P20" s="41">
        <v>1605.4</v>
      </c>
      <c r="Q20" s="41">
        <v>1604.64</v>
      </c>
      <c r="R20" s="47">
        <f t="shared" si="3"/>
        <v>1871.4364539267981</v>
      </c>
      <c r="S20" s="46">
        <v>1.2682</v>
      </c>
    </row>
    <row r="21" spans="2:19" x14ac:dyDescent="0.2">
      <c r="B21" s="45">
        <v>45309</v>
      </c>
      <c r="C21" s="44">
        <v>2025</v>
      </c>
      <c r="D21" s="43">
        <v>2035</v>
      </c>
      <c r="E21" s="42">
        <f t="shared" si="0"/>
        <v>2030</v>
      </c>
      <c r="F21" s="44">
        <v>2025</v>
      </c>
      <c r="G21" s="43">
        <v>2035</v>
      </c>
      <c r="H21" s="42">
        <f t="shared" si="1"/>
        <v>2030</v>
      </c>
      <c r="I21" s="44">
        <v>2025</v>
      </c>
      <c r="J21" s="43">
        <v>2035</v>
      </c>
      <c r="K21" s="42">
        <f t="shared" si="2"/>
        <v>2030</v>
      </c>
      <c r="L21" s="50">
        <v>2035</v>
      </c>
      <c r="M21" s="49">
        <v>1.2681</v>
      </c>
      <c r="N21" s="49">
        <v>1.0876999999999999</v>
      </c>
      <c r="O21" s="48">
        <v>147.91</v>
      </c>
      <c r="P21" s="41">
        <v>1604.76</v>
      </c>
      <c r="Q21" s="41">
        <v>1604</v>
      </c>
      <c r="R21" s="47">
        <f t="shared" si="3"/>
        <v>1870.9202905212837</v>
      </c>
      <c r="S21" s="46">
        <v>1.2686999999999999</v>
      </c>
    </row>
    <row r="22" spans="2:19" x14ac:dyDescent="0.2">
      <c r="B22" s="45">
        <v>45310</v>
      </c>
      <c r="C22" s="44">
        <v>2025</v>
      </c>
      <c r="D22" s="43">
        <v>2035</v>
      </c>
      <c r="E22" s="42">
        <f t="shared" si="0"/>
        <v>2030</v>
      </c>
      <c r="F22" s="44">
        <v>2025</v>
      </c>
      <c r="G22" s="43">
        <v>2035</v>
      </c>
      <c r="H22" s="42">
        <f t="shared" si="1"/>
        <v>2030</v>
      </c>
      <c r="I22" s="44">
        <v>2025</v>
      </c>
      <c r="J22" s="43">
        <v>2035</v>
      </c>
      <c r="K22" s="42">
        <f t="shared" si="2"/>
        <v>2030</v>
      </c>
      <c r="L22" s="50">
        <v>2035</v>
      </c>
      <c r="M22" s="49">
        <v>1.2679</v>
      </c>
      <c r="N22" s="49">
        <v>1.0883</v>
      </c>
      <c r="O22" s="48">
        <v>148.16999999999999</v>
      </c>
      <c r="P22" s="41">
        <v>1605.02</v>
      </c>
      <c r="Q22" s="41">
        <v>1604.26</v>
      </c>
      <c r="R22" s="47">
        <f t="shared" si="3"/>
        <v>1869.8888174216668</v>
      </c>
      <c r="S22" s="46">
        <v>1.2685</v>
      </c>
    </row>
    <row r="23" spans="2:19" x14ac:dyDescent="0.2">
      <c r="B23" s="45">
        <v>45313</v>
      </c>
      <c r="C23" s="44">
        <v>2025</v>
      </c>
      <c r="D23" s="43">
        <v>2035</v>
      </c>
      <c r="E23" s="42">
        <f t="shared" si="0"/>
        <v>2030</v>
      </c>
      <c r="F23" s="44">
        <v>2025</v>
      </c>
      <c r="G23" s="43">
        <v>2035</v>
      </c>
      <c r="H23" s="42">
        <f t="shared" si="1"/>
        <v>2030</v>
      </c>
      <c r="I23" s="44">
        <v>2025</v>
      </c>
      <c r="J23" s="43">
        <v>2035</v>
      </c>
      <c r="K23" s="42">
        <f t="shared" si="2"/>
        <v>2030</v>
      </c>
      <c r="L23" s="50">
        <v>2035</v>
      </c>
      <c r="M23" s="49">
        <v>1.2726</v>
      </c>
      <c r="N23" s="49">
        <v>1.0892999999999999</v>
      </c>
      <c r="O23" s="48">
        <v>147.80000000000001</v>
      </c>
      <c r="P23" s="41">
        <v>1599.09</v>
      </c>
      <c r="Q23" s="41">
        <v>1598.33</v>
      </c>
      <c r="R23" s="47">
        <f t="shared" si="3"/>
        <v>1868.1722206921877</v>
      </c>
      <c r="S23" s="46">
        <v>1.2732000000000001</v>
      </c>
    </row>
    <row r="24" spans="2:19" x14ac:dyDescent="0.2">
      <c r="B24" s="45">
        <v>45314</v>
      </c>
      <c r="C24" s="44">
        <v>2025</v>
      </c>
      <c r="D24" s="43">
        <v>2035</v>
      </c>
      <c r="E24" s="42">
        <f t="shared" si="0"/>
        <v>2030</v>
      </c>
      <c r="F24" s="44">
        <v>2025</v>
      </c>
      <c r="G24" s="43">
        <v>2035</v>
      </c>
      <c r="H24" s="42">
        <f t="shared" si="1"/>
        <v>2030</v>
      </c>
      <c r="I24" s="44">
        <v>2025</v>
      </c>
      <c r="J24" s="43">
        <v>2035</v>
      </c>
      <c r="K24" s="42">
        <f t="shared" si="2"/>
        <v>2030</v>
      </c>
      <c r="L24" s="50">
        <v>2035</v>
      </c>
      <c r="M24" s="49">
        <v>1.2710999999999999</v>
      </c>
      <c r="N24" s="49">
        <v>1.0864</v>
      </c>
      <c r="O24" s="48">
        <v>148</v>
      </c>
      <c r="P24" s="41">
        <v>1600.98</v>
      </c>
      <c r="Q24" s="41">
        <v>1600.22</v>
      </c>
      <c r="R24" s="47">
        <f t="shared" si="3"/>
        <v>1873.1590574374079</v>
      </c>
      <c r="S24" s="46">
        <v>1.2717000000000001</v>
      </c>
    </row>
    <row r="25" spans="2:19" x14ac:dyDescent="0.2">
      <c r="B25" s="45">
        <v>45315</v>
      </c>
      <c r="C25" s="44">
        <v>2025</v>
      </c>
      <c r="D25" s="43">
        <v>2035</v>
      </c>
      <c r="E25" s="42">
        <f t="shared" si="0"/>
        <v>2030</v>
      </c>
      <c r="F25" s="44">
        <v>2025</v>
      </c>
      <c r="G25" s="43">
        <v>2035</v>
      </c>
      <c r="H25" s="42">
        <f t="shared" si="1"/>
        <v>2030</v>
      </c>
      <c r="I25" s="44">
        <v>2025</v>
      </c>
      <c r="J25" s="43">
        <v>2035</v>
      </c>
      <c r="K25" s="42">
        <f t="shared" si="2"/>
        <v>2030</v>
      </c>
      <c r="L25" s="50">
        <v>2035</v>
      </c>
      <c r="M25" s="49">
        <v>1.2739</v>
      </c>
      <c r="N25" s="49">
        <v>1.0894999999999999</v>
      </c>
      <c r="O25" s="48">
        <v>147.29</v>
      </c>
      <c r="P25" s="41">
        <v>1597.46</v>
      </c>
      <c r="Q25" s="41">
        <v>1597.46</v>
      </c>
      <c r="R25" s="47">
        <f t="shared" si="3"/>
        <v>1867.8292794860029</v>
      </c>
      <c r="S25" s="46">
        <v>1.2739</v>
      </c>
    </row>
    <row r="26" spans="2:19" x14ac:dyDescent="0.2">
      <c r="B26" s="45">
        <v>45316</v>
      </c>
      <c r="C26" s="44">
        <v>1925</v>
      </c>
      <c r="D26" s="43">
        <v>1935</v>
      </c>
      <c r="E26" s="42">
        <f t="shared" si="0"/>
        <v>1930</v>
      </c>
      <c r="F26" s="44">
        <v>1925</v>
      </c>
      <c r="G26" s="43">
        <v>1935</v>
      </c>
      <c r="H26" s="42">
        <f t="shared" si="1"/>
        <v>1930</v>
      </c>
      <c r="I26" s="44">
        <v>1925</v>
      </c>
      <c r="J26" s="43">
        <v>1935</v>
      </c>
      <c r="K26" s="42">
        <f t="shared" si="2"/>
        <v>1930</v>
      </c>
      <c r="L26" s="50">
        <v>1935</v>
      </c>
      <c r="M26" s="49">
        <v>1.2726</v>
      </c>
      <c r="N26" s="49">
        <v>1.0889</v>
      </c>
      <c r="O26" s="48">
        <v>147.75</v>
      </c>
      <c r="P26" s="41">
        <v>1520.51</v>
      </c>
      <c r="Q26" s="41">
        <v>1519.79</v>
      </c>
      <c r="R26" s="47">
        <f t="shared" si="3"/>
        <v>1777.0226834420057</v>
      </c>
      <c r="S26" s="46">
        <v>1.2732000000000001</v>
      </c>
    </row>
    <row r="27" spans="2:19" x14ac:dyDescent="0.2">
      <c r="B27" s="45">
        <v>45317</v>
      </c>
      <c r="C27" s="44">
        <v>1925</v>
      </c>
      <c r="D27" s="43">
        <v>1935</v>
      </c>
      <c r="E27" s="42">
        <f t="shared" si="0"/>
        <v>1930</v>
      </c>
      <c r="F27" s="44">
        <v>1925</v>
      </c>
      <c r="G27" s="43">
        <v>1935</v>
      </c>
      <c r="H27" s="42">
        <f t="shared" si="1"/>
        <v>1930</v>
      </c>
      <c r="I27" s="44">
        <v>1925</v>
      </c>
      <c r="J27" s="43">
        <v>1935</v>
      </c>
      <c r="K27" s="42">
        <f t="shared" si="2"/>
        <v>1930</v>
      </c>
      <c r="L27" s="50">
        <v>1935</v>
      </c>
      <c r="M27" s="49">
        <v>1.2728999999999999</v>
      </c>
      <c r="N27" s="49">
        <v>1.0868</v>
      </c>
      <c r="O27" s="48">
        <v>147.77000000000001</v>
      </c>
      <c r="P27" s="41">
        <v>1520.15</v>
      </c>
      <c r="Q27" s="41">
        <v>1519.43</v>
      </c>
      <c r="R27" s="47">
        <f t="shared" si="3"/>
        <v>1780.4563857195437</v>
      </c>
      <c r="S27" s="46">
        <v>1.2735000000000001</v>
      </c>
    </row>
    <row r="28" spans="2:19" x14ac:dyDescent="0.2">
      <c r="B28" s="45">
        <v>45320</v>
      </c>
      <c r="C28" s="44">
        <v>1925</v>
      </c>
      <c r="D28" s="43">
        <v>1935</v>
      </c>
      <c r="E28" s="42">
        <f t="shared" si="0"/>
        <v>1930</v>
      </c>
      <c r="F28" s="44">
        <v>1925</v>
      </c>
      <c r="G28" s="43">
        <v>1935</v>
      </c>
      <c r="H28" s="42">
        <f t="shared" si="1"/>
        <v>1930</v>
      </c>
      <c r="I28" s="44">
        <v>1925</v>
      </c>
      <c r="J28" s="43">
        <v>1935</v>
      </c>
      <c r="K28" s="42">
        <f t="shared" si="2"/>
        <v>1930</v>
      </c>
      <c r="L28" s="50">
        <v>1935</v>
      </c>
      <c r="M28" s="49">
        <v>1.2699</v>
      </c>
      <c r="N28" s="49">
        <v>1.0822000000000001</v>
      </c>
      <c r="O28" s="48">
        <v>147.97999999999999</v>
      </c>
      <c r="P28" s="41">
        <v>1523.74</v>
      </c>
      <c r="Q28" s="41">
        <v>1523.02</v>
      </c>
      <c r="R28" s="47">
        <f t="shared" si="3"/>
        <v>1788.0243947514323</v>
      </c>
      <c r="S28" s="46">
        <v>1.2705</v>
      </c>
    </row>
    <row r="29" spans="2:19" x14ac:dyDescent="0.2">
      <c r="B29" s="45">
        <v>45321</v>
      </c>
      <c r="C29" s="44">
        <v>1860</v>
      </c>
      <c r="D29" s="43">
        <v>1870</v>
      </c>
      <c r="E29" s="42">
        <f t="shared" si="0"/>
        <v>1865</v>
      </c>
      <c r="F29" s="44">
        <v>1860</v>
      </c>
      <c r="G29" s="43">
        <v>1870</v>
      </c>
      <c r="H29" s="42">
        <f t="shared" si="1"/>
        <v>1865</v>
      </c>
      <c r="I29" s="44">
        <v>1860</v>
      </c>
      <c r="J29" s="43">
        <v>1870</v>
      </c>
      <c r="K29" s="42">
        <f t="shared" si="2"/>
        <v>1865</v>
      </c>
      <c r="L29" s="50">
        <v>1870</v>
      </c>
      <c r="M29" s="49">
        <v>1.2673000000000001</v>
      </c>
      <c r="N29" s="49">
        <v>1.0848</v>
      </c>
      <c r="O29" s="48">
        <v>147.44999999999999</v>
      </c>
      <c r="P29" s="41">
        <v>1475.58</v>
      </c>
      <c r="Q29" s="41">
        <v>1474.88</v>
      </c>
      <c r="R29" s="47">
        <f t="shared" si="3"/>
        <v>1723.8200589970502</v>
      </c>
      <c r="S29" s="46">
        <v>1.2679</v>
      </c>
    </row>
    <row r="30" spans="2:19" x14ac:dyDescent="0.2">
      <c r="B30" s="45">
        <v>45322</v>
      </c>
      <c r="C30" s="44">
        <v>1810</v>
      </c>
      <c r="D30" s="43">
        <v>1820</v>
      </c>
      <c r="E30" s="42">
        <f t="shared" si="0"/>
        <v>1815</v>
      </c>
      <c r="F30" s="44">
        <v>1810</v>
      </c>
      <c r="G30" s="43">
        <v>1820</v>
      </c>
      <c r="H30" s="42">
        <f t="shared" si="1"/>
        <v>1815</v>
      </c>
      <c r="I30" s="44">
        <v>1810</v>
      </c>
      <c r="J30" s="43">
        <v>1820</v>
      </c>
      <c r="K30" s="42">
        <f t="shared" si="2"/>
        <v>1815</v>
      </c>
      <c r="L30" s="50">
        <v>1820</v>
      </c>
      <c r="M30" s="49">
        <v>1.2685</v>
      </c>
      <c r="N30" s="49">
        <v>1.0837000000000001</v>
      </c>
      <c r="O30" s="48">
        <v>147.81</v>
      </c>
      <c r="P30" s="41">
        <v>1434.77</v>
      </c>
      <c r="Q30" s="41">
        <v>1434.09</v>
      </c>
      <c r="R30" s="47">
        <f t="shared" si="3"/>
        <v>1679.431577004706</v>
      </c>
      <c r="S30" s="46">
        <v>1.2690999999999999</v>
      </c>
    </row>
    <row r="31" spans="2:19" x14ac:dyDescent="0.2">
      <c r="B31" s="40" t="s">
        <v>11</v>
      </c>
      <c r="C31" s="39">
        <f>ROUND(AVERAGE(C9:C30),2)</f>
        <v>1866.59</v>
      </c>
      <c r="D31" s="38">
        <f>ROUND(AVERAGE(D9:D30),2)</f>
        <v>1876.59</v>
      </c>
      <c r="E31" s="37">
        <f>ROUND(AVERAGE(C31:D31),2)</f>
        <v>1871.59</v>
      </c>
      <c r="F31" s="39">
        <f>ROUND(AVERAGE(F9:F30),2)</f>
        <v>1866.59</v>
      </c>
      <c r="G31" s="38">
        <f>ROUND(AVERAGE(G9:G30),2)</f>
        <v>1876.59</v>
      </c>
      <c r="H31" s="37">
        <f>ROUND(AVERAGE(F31:G31),2)</f>
        <v>1871.59</v>
      </c>
      <c r="I31" s="39">
        <f>ROUND(AVERAGE(I9:I30),2)</f>
        <v>1866.59</v>
      </c>
      <c r="J31" s="38">
        <f>ROUND(AVERAGE(J9:J30),2)</f>
        <v>1876.59</v>
      </c>
      <c r="K31" s="37">
        <f>ROUND(AVERAGE(I31:J31),2)</f>
        <v>1871.59</v>
      </c>
      <c r="L31" s="36">
        <f>ROUND(AVERAGE(L9:L30),2)</f>
        <v>1876.59</v>
      </c>
      <c r="M31" s="35">
        <f>ROUND(AVERAGE(M9:M30),4)</f>
        <v>1.2699</v>
      </c>
      <c r="N31" s="34">
        <f>ROUND(AVERAGE(N9:N30),4)</f>
        <v>1.0904</v>
      </c>
      <c r="O31" s="167">
        <f>ROUND(AVERAGE(O9:O30),2)</f>
        <v>146.24</v>
      </c>
      <c r="P31" s="33">
        <f>AVERAGE(P9:P30)</f>
        <v>1477.7122727272729</v>
      </c>
      <c r="Q31" s="33">
        <f>AVERAGE(Q9:Q30)</f>
        <v>1477.0422727272728</v>
      </c>
      <c r="R31" s="33">
        <f>AVERAGE(R9:R30)</f>
        <v>1721.3476002642203</v>
      </c>
      <c r="S31" s="32">
        <f>AVERAGE(S9:S30)</f>
        <v>1.2704454545454544</v>
      </c>
    </row>
    <row r="32" spans="2:19" x14ac:dyDescent="0.2">
      <c r="B32" s="31" t="s">
        <v>12</v>
      </c>
      <c r="C32" s="30">
        <f t="shared" ref="C32:S32" si="4">MAX(C9:C30)</f>
        <v>2025</v>
      </c>
      <c r="D32" s="29">
        <f t="shared" si="4"/>
        <v>2035</v>
      </c>
      <c r="E32" s="28">
        <f t="shared" si="4"/>
        <v>2030</v>
      </c>
      <c r="F32" s="30">
        <f t="shared" si="4"/>
        <v>2025</v>
      </c>
      <c r="G32" s="29">
        <f t="shared" si="4"/>
        <v>2035</v>
      </c>
      <c r="H32" s="28">
        <f t="shared" si="4"/>
        <v>2030</v>
      </c>
      <c r="I32" s="30">
        <f t="shared" si="4"/>
        <v>2025</v>
      </c>
      <c r="J32" s="29">
        <f t="shared" si="4"/>
        <v>2035</v>
      </c>
      <c r="K32" s="28">
        <f t="shared" si="4"/>
        <v>2030</v>
      </c>
      <c r="L32" s="27">
        <f t="shared" si="4"/>
        <v>2035</v>
      </c>
      <c r="M32" s="26">
        <f t="shared" si="4"/>
        <v>1.2762</v>
      </c>
      <c r="N32" s="25">
        <f t="shared" si="4"/>
        <v>1.0984</v>
      </c>
      <c r="O32" s="24">
        <f t="shared" si="4"/>
        <v>148.16999999999999</v>
      </c>
      <c r="P32" s="23">
        <f t="shared" si="4"/>
        <v>1609.08</v>
      </c>
      <c r="Q32" s="23">
        <f t="shared" si="4"/>
        <v>1608.31</v>
      </c>
      <c r="R32" s="23">
        <f t="shared" si="4"/>
        <v>1873.1590574374079</v>
      </c>
      <c r="S32" s="22">
        <f t="shared" si="4"/>
        <v>1.2767999999999999</v>
      </c>
    </row>
    <row r="33" spans="2:19" ht="13.5" thickBot="1" x14ac:dyDescent="0.25">
      <c r="B33" s="21" t="s">
        <v>13</v>
      </c>
      <c r="C33" s="20">
        <f t="shared" ref="C33:S33" si="5">MIN(C9:C30)</f>
        <v>1590</v>
      </c>
      <c r="D33" s="19">
        <f t="shared" si="5"/>
        <v>1600</v>
      </c>
      <c r="E33" s="18">
        <f t="shared" si="5"/>
        <v>1595</v>
      </c>
      <c r="F33" s="20">
        <f t="shared" si="5"/>
        <v>1590</v>
      </c>
      <c r="G33" s="19">
        <f t="shared" si="5"/>
        <v>1600</v>
      </c>
      <c r="H33" s="18">
        <f t="shared" si="5"/>
        <v>1595</v>
      </c>
      <c r="I33" s="20">
        <f t="shared" si="5"/>
        <v>1590</v>
      </c>
      <c r="J33" s="19">
        <f t="shared" si="5"/>
        <v>1600</v>
      </c>
      <c r="K33" s="18">
        <f t="shared" si="5"/>
        <v>1595</v>
      </c>
      <c r="L33" s="17">
        <f t="shared" si="5"/>
        <v>1600</v>
      </c>
      <c r="M33" s="16">
        <f t="shared" si="5"/>
        <v>1.2625</v>
      </c>
      <c r="N33" s="15">
        <f t="shared" si="5"/>
        <v>1.0822000000000001</v>
      </c>
      <c r="O33" s="14">
        <f t="shared" si="5"/>
        <v>142.12</v>
      </c>
      <c r="P33" s="13">
        <f t="shared" si="5"/>
        <v>1260.54</v>
      </c>
      <c r="Q33" s="13">
        <f t="shared" si="5"/>
        <v>1259.94</v>
      </c>
      <c r="R33" s="13">
        <f t="shared" si="5"/>
        <v>1460.653642505021</v>
      </c>
      <c r="S33" s="12">
        <f t="shared" si="5"/>
        <v>1.2632000000000001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45293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45293</v>
      </c>
      <c r="C9" s="44">
        <v>2275</v>
      </c>
      <c r="D9" s="43">
        <v>2285</v>
      </c>
      <c r="E9" s="42">
        <f t="shared" ref="E9:E30" si="0">AVERAGE(C9:D9)</f>
        <v>2280</v>
      </c>
      <c r="F9" s="44">
        <v>2275</v>
      </c>
      <c r="G9" s="43">
        <v>2285</v>
      </c>
      <c r="H9" s="42">
        <f t="shared" ref="H9:H30" si="1">AVERAGE(F9:G9)</f>
        <v>2280</v>
      </c>
      <c r="I9" s="44">
        <v>2275</v>
      </c>
      <c r="J9" s="43">
        <v>2285</v>
      </c>
      <c r="K9" s="42">
        <f t="shared" ref="K9:K30" si="2">AVERAGE(I9:J9)</f>
        <v>2280</v>
      </c>
      <c r="L9" s="50">
        <v>2285</v>
      </c>
      <c r="M9" s="49">
        <v>1.2644</v>
      </c>
      <c r="N9" s="51">
        <v>1.0953999999999999</v>
      </c>
      <c r="O9" s="48">
        <v>142.12</v>
      </c>
      <c r="P9" s="41">
        <v>1807.18</v>
      </c>
      <c r="Q9" s="41">
        <v>1806.32</v>
      </c>
      <c r="R9" s="47">
        <f t="shared" ref="R9:R30" si="3">L9/N9</f>
        <v>2085.9959832024833</v>
      </c>
      <c r="S9" s="46">
        <v>1.2649999999999999</v>
      </c>
    </row>
    <row r="10" spans="1:19" x14ac:dyDescent="0.2">
      <c r="B10" s="45">
        <v>45294</v>
      </c>
      <c r="C10" s="44">
        <v>2275</v>
      </c>
      <c r="D10" s="43">
        <v>2285</v>
      </c>
      <c r="E10" s="42">
        <f t="shared" si="0"/>
        <v>2280</v>
      </c>
      <c r="F10" s="44">
        <v>2275</v>
      </c>
      <c r="G10" s="43">
        <v>2285</v>
      </c>
      <c r="H10" s="42">
        <f t="shared" si="1"/>
        <v>2280</v>
      </c>
      <c r="I10" s="44">
        <v>2275</v>
      </c>
      <c r="J10" s="43">
        <v>2285</v>
      </c>
      <c r="K10" s="42">
        <f t="shared" si="2"/>
        <v>2280</v>
      </c>
      <c r="L10" s="50">
        <v>2285</v>
      </c>
      <c r="M10" s="49">
        <v>1.2625</v>
      </c>
      <c r="N10" s="49">
        <v>1.0916999999999999</v>
      </c>
      <c r="O10" s="48">
        <v>142.94999999999999</v>
      </c>
      <c r="P10" s="41">
        <v>1809.9</v>
      </c>
      <c r="Q10" s="41">
        <v>1808.9</v>
      </c>
      <c r="R10" s="47">
        <f t="shared" si="3"/>
        <v>2093.0658605844096</v>
      </c>
      <c r="S10" s="46">
        <v>1.2632000000000001</v>
      </c>
    </row>
    <row r="11" spans="1:19" x14ac:dyDescent="0.2">
      <c r="B11" s="45">
        <v>45295</v>
      </c>
      <c r="C11" s="44">
        <v>2275</v>
      </c>
      <c r="D11" s="43">
        <v>2285</v>
      </c>
      <c r="E11" s="42">
        <f t="shared" si="0"/>
        <v>2280</v>
      </c>
      <c r="F11" s="44">
        <v>2275</v>
      </c>
      <c r="G11" s="43">
        <v>2285</v>
      </c>
      <c r="H11" s="42">
        <f t="shared" si="1"/>
        <v>2280</v>
      </c>
      <c r="I11" s="44">
        <v>2275</v>
      </c>
      <c r="J11" s="43">
        <v>2285</v>
      </c>
      <c r="K11" s="42">
        <f t="shared" si="2"/>
        <v>2280</v>
      </c>
      <c r="L11" s="50">
        <v>2285</v>
      </c>
      <c r="M11" s="49">
        <v>1.2693000000000001</v>
      </c>
      <c r="N11" s="49">
        <v>1.0952999999999999</v>
      </c>
      <c r="O11" s="48">
        <v>144.22999999999999</v>
      </c>
      <c r="P11" s="41">
        <v>1800.2</v>
      </c>
      <c r="Q11" s="41">
        <v>1799.35</v>
      </c>
      <c r="R11" s="47">
        <f t="shared" si="3"/>
        <v>2086.1864329407467</v>
      </c>
      <c r="S11" s="46">
        <v>1.2699</v>
      </c>
    </row>
    <row r="12" spans="1:19" x14ac:dyDescent="0.2">
      <c r="B12" s="45">
        <v>45296</v>
      </c>
      <c r="C12" s="44">
        <v>2275</v>
      </c>
      <c r="D12" s="43">
        <v>2285</v>
      </c>
      <c r="E12" s="42">
        <f t="shared" si="0"/>
        <v>2280</v>
      </c>
      <c r="F12" s="44">
        <v>2275</v>
      </c>
      <c r="G12" s="43">
        <v>2285</v>
      </c>
      <c r="H12" s="42">
        <f t="shared" si="1"/>
        <v>2280</v>
      </c>
      <c r="I12" s="44">
        <v>2275</v>
      </c>
      <c r="J12" s="43">
        <v>2285</v>
      </c>
      <c r="K12" s="42">
        <f t="shared" si="2"/>
        <v>2280</v>
      </c>
      <c r="L12" s="50">
        <v>2285</v>
      </c>
      <c r="M12" s="49">
        <v>1.2662</v>
      </c>
      <c r="N12" s="49">
        <v>1.0918000000000001</v>
      </c>
      <c r="O12" s="48">
        <v>145.1</v>
      </c>
      <c r="P12" s="41">
        <v>1804.61</v>
      </c>
      <c r="Q12" s="41">
        <v>1803.76</v>
      </c>
      <c r="R12" s="47">
        <f t="shared" si="3"/>
        <v>2092.8741527752331</v>
      </c>
      <c r="S12" s="46">
        <v>1.2667999999999999</v>
      </c>
    </row>
    <row r="13" spans="1:19" x14ac:dyDescent="0.2">
      <c r="B13" s="45">
        <v>45299</v>
      </c>
      <c r="C13" s="44">
        <v>2275</v>
      </c>
      <c r="D13" s="43">
        <v>2285</v>
      </c>
      <c r="E13" s="42">
        <f t="shared" si="0"/>
        <v>2280</v>
      </c>
      <c r="F13" s="44">
        <v>2275</v>
      </c>
      <c r="G13" s="43">
        <v>2285</v>
      </c>
      <c r="H13" s="42">
        <f t="shared" si="1"/>
        <v>2280</v>
      </c>
      <c r="I13" s="44">
        <v>2275</v>
      </c>
      <c r="J13" s="43">
        <v>2285</v>
      </c>
      <c r="K13" s="42">
        <f t="shared" si="2"/>
        <v>2280</v>
      </c>
      <c r="L13" s="50">
        <v>2285</v>
      </c>
      <c r="M13" s="49">
        <v>1.2708999999999999</v>
      </c>
      <c r="N13" s="49">
        <v>1.0944</v>
      </c>
      <c r="O13" s="48">
        <v>144.47999999999999</v>
      </c>
      <c r="P13" s="41">
        <v>1797.94</v>
      </c>
      <c r="Q13" s="41">
        <v>1797.09</v>
      </c>
      <c r="R13" s="47">
        <f t="shared" si="3"/>
        <v>2087.9020467836258</v>
      </c>
      <c r="S13" s="46">
        <v>1.2715000000000001</v>
      </c>
    </row>
    <row r="14" spans="1:19" x14ac:dyDescent="0.2">
      <c r="B14" s="45">
        <v>45300</v>
      </c>
      <c r="C14" s="44">
        <v>2275</v>
      </c>
      <c r="D14" s="43">
        <v>2285</v>
      </c>
      <c r="E14" s="42">
        <f t="shared" si="0"/>
        <v>2280</v>
      </c>
      <c r="F14" s="44">
        <v>2275</v>
      </c>
      <c r="G14" s="43">
        <v>2285</v>
      </c>
      <c r="H14" s="42">
        <f t="shared" si="1"/>
        <v>2280</v>
      </c>
      <c r="I14" s="44">
        <v>2275</v>
      </c>
      <c r="J14" s="43">
        <v>2285</v>
      </c>
      <c r="K14" s="42">
        <f t="shared" si="2"/>
        <v>2280</v>
      </c>
      <c r="L14" s="50">
        <v>2285</v>
      </c>
      <c r="M14" s="49">
        <v>1.2727999999999999</v>
      </c>
      <c r="N14" s="49">
        <v>1.0941000000000001</v>
      </c>
      <c r="O14" s="48">
        <v>144.01</v>
      </c>
      <c r="P14" s="41">
        <v>1795.25</v>
      </c>
      <c r="Q14" s="41">
        <v>1794.41</v>
      </c>
      <c r="R14" s="47">
        <f t="shared" si="3"/>
        <v>2088.4745452883649</v>
      </c>
      <c r="S14" s="46">
        <v>1.2734000000000001</v>
      </c>
    </row>
    <row r="15" spans="1:19" x14ac:dyDescent="0.2">
      <c r="B15" s="45">
        <v>45301</v>
      </c>
      <c r="C15" s="44">
        <v>2275</v>
      </c>
      <c r="D15" s="43">
        <v>2285</v>
      </c>
      <c r="E15" s="42">
        <f t="shared" si="0"/>
        <v>2280</v>
      </c>
      <c r="F15" s="44">
        <v>2275</v>
      </c>
      <c r="G15" s="43">
        <v>2285</v>
      </c>
      <c r="H15" s="42">
        <f t="shared" si="1"/>
        <v>2280</v>
      </c>
      <c r="I15" s="44">
        <v>2275</v>
      </c>
      <c r="J15" s="43">
        <v>2285</v>
      </c>
      <c r="K15" s="42">
        <f t="shared" si="2"/>
        <v>2280</v>
      </c>
      <c r="L15" s="50">
        <v>2285</v>
      </c>
      <c r="M15" s="49">
        <v>1.2724</v>
      </c>
      <c r="N15" s="49">
        <v>1.0944</v>
      </c>
      <c r="O15" s="48">
        <v>145.28</v>
      </c>
      <c r="P15" s="41">
        <v>1795.82</v>
      </c>
      <c r="Q15" s="41">
        <v>1794.97</v>
      </c>
      <c r="R15" s="47">
        <f t="shared" si="3"/>
        <v>2087.9020467836258</v>
      </c>
      <c r="S15" s="46">
        <v>1.2729999999999999</v>
      </c>
    </row>
    <row r="16" spans="1:19" x14ac:dyDescent="0.2">
      <c r="B16" s="45">
        <v>45302</v>
      </c>
      <c r="C16" s="44">
        <v>2275</v>
      </c>
      <c r="D16" s="43">
        <v>2285</v>
      </c>
      <c r="E16" s="42">
        <f t="shared" si="0"/>
        <v>2280</v>
      </c>
      <c r="F16" s="44">
        <v>2275</v>
      </c>
      <c r="G16" s="43">
        <v>2285</v>
      </c>
      <c r="H16" s="42">
        <f t="shared" si="1"/>
        <v>2280</v>
      </c>
      <c r="I16" s="44">
        <v>2275</v>
      </c>
      <c r="J16" s="43">
        <v>2285</v>
      </c>
      <c r="K16" s="42">
        <f t="shared" si="2"/>
        <v>2280</v>
      </c>
      <c r="L16" s="50">
        <v>2285</v>
      </c>
      <c r="M16" s="49">
        <v>1.2762</v>
      </c>
      <c r="N16" s="49">
        <v>1.0984</v>
      </c>
      <c r="O16" s="48">
        <v>145.41</v>
      </c>
      <c r="P16" s="41">
        <v>1790.47</v>
      </c>
      <c r="Q16" s="41">
        <v>1789.63</v>
      </c>
      <c r="R16" s="47">
        <f t="shared" si="3"/>
        <v>2080.2986161689728</v>
      </c>
      <c r="S16" s="46">
        <v>1.2767999999999999</v>
      </c>
    </row>
    <row r="17" spans="2:19" x14ac:dyDescent="0.2">
      <c r="B17" s="45">
        <v>45303</v>
      </c>
      <c r="C17" s="44">
        <v>2275</v>
      </c>
      <c r="D17" s="43">
        <v>2285</v>
      </c>
      <c r="E17" s="42">
        <f t="shared" si="0"/>
        <v>2280</v>
      </c>
      <c r="F17" s="44">
        <v>2275</v>
      </c>
      <c r="G17" s="43">
        <v>2285</v>
      </c>
      <c r="H17" s="42">
        <f t="shared" si="1"/>
        <v>2280</v>
      </c>
      <c r="I17" s="44">
        <v>2275</v>
      </c>
      <c r="J17" s="43">
        <v>2285</v>
      </c>
      <c r="K17" s="42">
        <f t="shared" si="2"/>
        <v>2280</v>
      </c>
      <c r="L17" s="50">
        <v>2285</v>
      </c>
      <c r="M17" s="49">
        <v>1.2727999999999999</v>
      </c>
      <c r="N17" s="49">
        <v>1.0938000000000001</v>
      </c>
      <c r="O17" s="48">
        <v>145.38999999999999</v>
      </c>
      <c r="P17" s="41">
        <v>1795.25</v>
      </c>
      <c r="Q17" s="41">
        <v>1794.41</v>
      </c>
      <c r="R17" s="47">
        <f t="shared" si="3"/>
        <v>2089.0473578350702</v>
      </c>
      <c r="S17" s="46">
        <v>1.2734000000000001</v>
      </c>
    </row>
    <row r="18" spans="2:19" x14ac:dyDescent="0.2">
      <c r="B18" s="45">
        <v>45306</v>
      </c>
      <c r="C18" s="44">
        <v>2275</v>
      </c>
      <c r="D18" s="43">
        <v>2285</v>
      </c>
      <c r="E18" s="42">
        <f t="shared" si="0"/>
        <v>2280</v>
      </c>
      <c r="F18" s="44">
        <v>2275</v>
      </c>
      <c r="G18" s="43">
        <v>2285</v>
      </c>
      <c r="H18" s="42">
        <f t="shared" si="1"/>
        <v>2280</v>
      </c>
      <c r="I18" s="44">
        <v>2275</v>
      </c>
      <c r="J18" s="43">
        <v>2285</v>
      </c>
      <c r="K18" s="42">
        <f t="shared" si="2"/>
        <v>2280</v>
      </c>
      <c r="L18" s="50">
        <v>2285</v>
      </c>
      <c r="M18" s="49">
        <v>1.2725</v>
      </c>
      <c r="N18" s="49">
        <v>1.0953999999999999</v>
      </c>
      <c r="O18" s="48">
        <v>145.85</v>
      </c>
      <c r="P18" s="41">
        <v>1795.68</v>
      </c>
      <c r="Q18" s="41">
        <v>1794.83</v>
      </c>
      <c r="R18" s="47">
        <f t="shared" si="3"/>
        <v>2085.9959832024833</v>
      </c>
      <c r="S18" s="46">
        <v>1.2730999999999999</v>
      </c>
    </row>
    <row r="19" spans="2:19" x14ac:dyDescent="0.2">
      <c r="B19" s="45">
        <v>45307</v>
      </c>
      <c r="C19" s="44">
        <v>2275</v>
      </c>
      <c r="D19" s="43">
        <v>2285</v>
      </c>
      <c r="E19" s="42">
        <f t="shared" si="0"/>
        <v>2280</v>
      </c>
      <c r="F19" s="44">
        <v>2275</v>
      </c>
      <c r="G19" s="43">
        <v>2285</v>
      </c>
      <c r="H19" s="42">
        <f t="shared" si="1"/>
        <v>2280</v>
      </c>
      <c r="I19" s="44">
        <v>2275</v>
      </c>
      <c r="J19" s="43">
        <v>2285</v>
      </c>
      <c r="K19" s="42">
        <f t="shared" si="2"/>
        <v>2280</v>
      </c>
      <c r="L19" s="50">
        <v>2285</v>
      </c>
      <c r="M19" s="49">
        <v>1.2646999999999999</v>
      </c>
      <c r="N19" s="49">
        <v>1.0887</v>
      </c>
      <c r="O19" s="48">
        <v>146.69</v>
      </c>
      <c r="P19" s="41">
        <v>1806.75</v>
      </c>
      <c r="Q19" s="41">
        <v>1805.9</v>
      </c>
      <c r="R19" s="47">
        <f t="shared" si="3"/>
        <v>2098.8334711123357</v>
      </c>
      <c r="S19" s="46">
        <v>1.2653000000000001</v>
      </c>
    </row>
    <row r="20" spans="2:19" x14ac:dyDescent="0.2">
      <c r="B20" s="45">
        <v>45308</v>
      </c>
      <c r="C20" s="44">
        <v>2275</v>
      </c>
      <c r="D20" s="43">
        <v>2285</v>
      </c>
      <c r="E20" s="42">
        <f t="shared" si="0"/>
        <v>2280</v>
      </c>
      <c r="F20" s="44">
        <v>2275</v>
      </c>
      <c r="G20" s="43">
        <v>2285</v>
      </c>
      <c r="H20" s="42">
        <f t="shared" si="1"/>
        <v>2280</v>
      </c>
      <c r="I20" s="44">
        <v>2275</v>
      </c>
      <c r="J20" s="43">
        <v>2285</v>
      </c>
      <c r="K20" s="42">
        <f t="shared" si="2"/>
        <v>2280</v>
      </c>
      <c r="L20" s="50">
        <v>2285</v>
      </c>
      <c r="M20" s="49">
        <v>1.2676000000000001</v>
      </c>
      <c r="N20" s="49">
        <v>1.0873999999999999</v>
      </c>
      <c r="O20" s="48">
        <v>147.74</v>
      </c>
      <c r="P20" s="41">
        <v>1802.62</v>
      </c>
      <c r="Q20" s="41">
        <v>1801.77</v>
      </c>
      <c r="R20" s="47">
        <f t="shared" si="3"/>
        <v>2101.3426521979036</v>
      </c>
      <c r="S20" s="46">
        <v>1.2682</v>
      </c>
    </row>
    <row r="21" spans="2:19" x14ac:dyDescent="0.2">
      <c r="B21" s="45">
        <v>45309</v>
      </c>
      <c r="C21" s="44">
        <v>2275</v>
      </c>
      <c r="D21" s="43">
        <v>2285</v>
      </c>
      <c r="E21" s="42">
        <f t="shared" si="0"/>
        <v>2280</v>
      </c>
      <c r="F21" s="44">
        <v>2275</v>
      </c>
      <c r="G21" s="43">
        <v>2285</v>
      </c>
      <c r="H21" s="42">
        <f t="shared" si="1"/>
        <v>2280</v>
      </c>
      <c r="I21" s="44">
        <v>2275</v>
      </c>
      <c r="J21" s="43">
        <v>2285</v>
      </c>
      <c r="K21" s="42">
        <f t="shared" si="2"/>
        <v>2280</v>
      </c>
      <c r="L21" s="50">
        <v>2285</v>
      </c>
      <c r="M21" s="49">
        <v>1.2681</v>
      </c>
      <c r="N21" s="49">
        <v>1.0876999999999999</v>
      </c>
      <c r="O21" s="48">
        <v>147.91</v>
      </c>
      <c r="P21" s="41">
        <v>1801.91</v>
      </c>
      <c r="Q21" s="41">
        <v>1801.06</v>
      </c>
      <c r="R21" s="47">
        <f t="shared" si="3"/>
        <v>2100.763078054611</v>
      </c>
      <c r="S21" s="46">
        <v>1.2686999999999999</v>
      </c>
    </row>
    <row r="22" spans="2:19" x14ac:dyDescent="0.2">
      <c r="B22" s="45">
        <v>45310</v>
      </c>
      <c r="C22" s="44">
        <v>2275</v>
      </c>
      <c r="D22" s="43">
        <v>2285</v>
      </c>
      <c r="E22" s="42">
        <f t="shared" si="0"/>
        <v>2280</v>
      </c>
      <c r="F22" s="44">
        <v>2275</v>
      </c>
      <c r="G22" s="43">
        <v>2285</v>
      </c>
      <c r="H22" s="42">
        <f t="shared" si="1"/>
        <v>2280</v>
      </c>
      <c r="I22" s="44">
        <v>2275</v>
      </c>
      <c r="J22" s="43">
        <v>2285</v>
      </c>
      <c r="K22" s="42">
        <f t="shared" si="2"/>
        <v>2280</v>
      </c>
      <c r="L22" s="50">
        <v>2285</v>
      </c>
      <c r="M22" s="49">
        <v>1.2679</v>
      </c>
      <c r="N22" s="49">
        <v>1.0883</v>
      </c>
      <c r="O22" s="48">
        <v>148.16999999999999</v>
      </c>
      <c r="P22" s="41">
        <v>1802.19</v>
      </c>
      <c r="Q22" s="41">
        <v>1801.34</v>
      </c>
      <c r="R22" s="47">
        <f t="shared" si="3"/>
        <v>2099.6048883579892</v>
      </c>
      <c r="S22" s="46">
        <v>1.2685</v>
      </c>
    </row>
    <row r="23" spans="2:19" x14ac:dyDescent="0.2">
      <c r="B23" s="45">
        <v>45313</v>
      </c>
      <c r="C23" s="44">
        <v>2275</v>
      </c>
      <c r="D23" s="43">
        <v>2285</v>
      </c>
      <c r="E23" s="42">
        <f t="shared" si="0"/>
        <v>2280</v>
      </c>
      <c r="F23" s="44">
        <v>2275</v>
      </c>
      <c r="G23" s="43">
        <v>2285</v>
      </c>
      <c r="H23" s="42">
        <f t="shared" si="1"/>
        <v>2280</v>
      </c>
      <c r="I23" s="44">
        <v>2275</v>
      </c>
      <c r="J23" s="43">
        <v>2285</v>
      </c>
      <c r="K23" s="42">
        <f t="shared" si="2"/>
        <v>2280</v>
      </c>
      <c r="L23" s="50">
        <v>2285</v>
      </c>
      <c r="M23" s="49">
        <v>1.2726</v>
      </c>
      <c r="N23" s="49">
        <v>1.0892999999999999</v>
      </c>
      <c r="O23" s="48">
        <v>147.80000000000001</v>
      </c>
      <c r="P23" s="41">
        <v>1795.54</v>
      </c>
      <c r="Q23" s="41">
        <v>1794.69</v>
      </c>
      <c r="R23" s="47">
        <f t="shared" si="3"/>
        <v>2097.6774075094099</v>
      </c>
      <c r="S23" s="46">
        <v>1.2732000000000001</v>
      </c>
    </row>
    <row r="24" spans="2:19" x14ac:dyDescent="0.2">
      <c r="B24" s="45">
        <v>45314</v>
      </c>
      <c r="C24" s="44">
        <v>2275</v>
      </c>
      <c r="D24" s="43">
        <v>2285</v>
      </c>
      <c r="E24" s="42">
        <f t="shared" si="0"/>
        <v>2280</v>
      </c>
      <c r="F24" s="44">
        <v>2275</v>
      </c>
      <c r="G24" s="43">
        <v>2285</v>
      </c>
      <c r="H24" s="42">
        <f t="shared" si="1"/>
        <v>2280</v>
      </c>
      <c r="I24" s="44">
        <v>2275</v>
      </c>
      <c r="J24" s="43">
        <v>2285</v>
      </c>
      <c r="K24" s="42">
        <f t="shared" si="2"/>
        <v>2280</v>
      </c>
      <c r="L24" s="50">
        <v>2285</v>
      </c>
      <c r="M24" s="49">
        <v>1.2710999999999999</v>
      </c>
      <c r="N24" s="49">
        <v>1.0864</v>
      </c>
      <c r="O24" s="48">
        <v>148</v>
      </c>
      <c r="P24" s="41">
        <v>1797.66</v>
      </c>
      <c r="Q24" s="41">
        <v>1796.81</v>
      </c>
      <c r="R24" s="47">
        <f t="shared" si="3"/>
        <v>2103.2768777614137</v>
      </c>
      <c r="S24" s="46">
        <v>1.2717000000000001</v>
      </c>
    </row>
    <row r="25" spans="2:19" x14ac:dyDescent="0.2">
      <c r="B25" s="45">
        <v>45315</v>
      </c>
      <c r="C25" s="44">
        <v>2275</v>
      </c>
      <c r="D25" s="43">
        <v>2285</v>
      </c>
      <c r="E25" s="42">
        <f t="shared" si="0"/>
        <v>2280</v>
      </c>
      <c r="F25" s="44">
        <v>2275</v>
      </c>
      <c r="G25" s="43">
        <v>2285</v>
      </c>
      <c r="H25" s="42">
        <f t="shared" si="1"/>
        <v>2280</v>
      </c>
      <c r="I25" s="44">
        <v>2275</v>
      </c>
      <c r="J25" s="43">
        <v>2285</v>
      </c>
      <c r="K25" s="42">
        <f t="shared" si="2"/>
        <v>2280</v>
      </c>
      <c r="L25" s="50">
        <v>2285</v>
      </c>
      <c r="M25" s="49">
        <v>1.2739</v>
      </c>
      <c r="N25" s="49">
        <v>1.0894999999999999</v>
      </c>
      <c r="O25" s="48">
        <v>147.29</v>
      </c>
      <c r="P25" s="41">
        <v>1793.7</v>
      </c>
      <c r="Q25" s="41">
        <v>1793.7</v>
      </c>
      <c r="R25" s="47">
        <f t="shared" si="3"/>
        <v>2097.2923359339147</v>
      </c>
      <c r="S25" s="46">
        <v>1.2739</v>
      </c>
    </row>
    <row r="26" spans="2:19" x14ac:dyDescent="0.2">
      <c r="B26" s="45">
        <v>45316</v>
      </c>
      <c r="C26" s="44">
        <v>2275</v>
      </c>
      <c r="D26" s="43">
        <v>2285</v>
      </c>
      <c r="E26" s="42">
        <f t="shared" si="0"/>
        <v>2280</v>
      </c>
      <c r="F26" s="44">
        <v>2275</v>
      </c>
      <c r="G26" s="43">
        <v>2285</v>
      </c>
      <c r="H26" s="42">
        <f t="shared" si="1"/>
        <v>2280</v>
      </c>
      <c r="I26" s="44">
        <v>2275</v>
      </c>
      <c r="J26" s="43">
        <v>2285</v>
      </c>
      <c r="K26" s="42">
        <f t="shared" si="2"/>
        <v>2280</v>
      </c>
      <c r="L26" s="50">
        <v>2285</v>
      </c>
      <c r="M26" s="49">
        <v>1.2726</v>
      </c>
      <c r="N26" s="49">
        <v>1.0889</v>
      </c>
      <c r="O26" s="48">
        <v>147.75</v>
      </c>
      <c r="P26" s="41">
        <v>1795.54</v>
      </c>
      <c r="Q26" s="41">
        <v>1794.69</v>
      </c>
      <c r="R26" s="47">
        <f t="shared" si="3"/>
        <v>2098.4479750206633</v>
      </c>
      <c r="S26" s="46">
        <v>1.2732000000000001</v>
      </c>
    </row>
    <row r="27" spans="2:19" x14ac:dyDescent="0.2">
      <c r="B27" s="45">
        <v>45317</v>
      </c>
      <c r="C27" s="44">
        <v>2295</v>
      </c>
      <c r="D27" s="43">
        <v>2305</v>
      </c>
      <c r="E27" s="42">
        <f t="shared" si="0"/>
        <v>2300</v>
      </c>
      <c r="F27" s="44">
        <v>2295</v>
      </c>
      <c r="G27" s="43">
        <v>2305</v>
      </c>
      <c r="H27" s="42">
        <f t="shared" si="1"/>
        <v>2300</v>
      </c>
      <c r="I27" s="44">
        <v>2295</v>
      </c>
      <c r="J27" s="43">
        <v>2305</v>
      </c>
      <c r="K27" s="42">
        <f t="shared" si="2"/>
        <v>2300</v>
      </c>
      <c r="L27" s="50">
        <v>2305</v>
      </c>
      <c r="M27" s="49">
        <v>1.2728999999999999</v>
      </c>
      <c r="N27" s="49">
        <v>1.0868</v>
      </c>
      <c r="O27" s="48">
        <v>147.77000000000001</v>
      </c>
      <c r="P27" s="41">
        <v>1810.83</v>
      </c>
      <c r="Q27" s="41">
        <v>1809.97</v>
      </c>
      <c r="R27" s="47">
        <f t="shared" si="3"/>
        <v>2120.9054103790945</v>
      </c>
      <c r="S27" s="46">
        <v>1.2735000000000001</v>
      </c>
    </row>
    <row r="28" spans="2:19" x14ac:dyDescent="0.2">
      <c r="B28" s="45">
        <v>45320</v>
      </c>
      <c r="C28" s="44">
        <v>2295</v>
      </c>
      <c r="D28" s="43">
        <v>2305</v>
      </c>
      <c r="E28" s="42">
        <f t="shared" si="0"/>
        <v>2300</v>
      </c>
      <c r="F28" s="44">
        <v>2295</v>
      </c>
      <c r="G28" s="43">
        <v>2305</v>
      </c>
      <c r="H28" s="42">
        <f t="shared" si="1"/>
        <v>2300</v>
      </c>
      <c r="I28" s="44">
        <v>2295</v>
      </c>
      <c r="J28" s="43">
        <v>2305</v>
      </c>
      <c r="K28" s="42">
        <f t="shared" si="2"/>
        <v>2300</v>
      </c>
      <c r="L28" s="50">
        <v>2305</v>
      </c>
      <c r="M28" s="49">
        <v>1.2699</v>
      </c>
      <c r="N28" s="49">
        <v>1.0822000000000001</v>
      </c>
      <c r="O28" s="48">
        <v>147.97999999999999</v>
      </c>
      <c r="P28" s="41">
        <v>1815.1</v>
      </c>
      <c r="Q28" s="41">
        <v>1814.25</v>
      </c>
      <c r="R28" s="47">
        <f t="shared" si="3"/>
        <v>2129.9205322491221</v>
      </c>
      <c r="S28" s="46">
        <v>1.2705</v>
      </c>
    </row>
    <row r="29" spans="2:19" x14ac:dyDescent="0.2">
      <c r="B29" s="45">
        <v>45321</v>
      </c>
      <c r="C29" s="44">
        <v>2295</v>
      </c>
      <c r="D29" s="43">
        <v>2305</v>
      </c>
      <c r="E29" s="42">
        <f t="shared" si="0"/>
        <v>2300</v>
      </c>
      <c r="F29" s="44">
        <v>2295</v>
      </c>
      <c r="G29" s="43">
        <v>2305</v>
      </c>
      <c r="H29" s="42">
        <f t="shared" si="1"/>
        <v>2300</v>
      </c>
      <c r="I29" s="44">
        <v>2295</v>
      </c>
      <c r="J29" s="43">
        <v>2305</v>
      </c>
      <c r="K29" s="42">
        <f t="shared" si="2"/>
        <v>2300</v>
      </c>
      <c r="L29" s="50">
        <v>2305</v>
      </c>
      <c r="M29" s="49">
        <v>1.2673000000000001</v>
      </c>
      <c r="N29" s="49">
        <v>1.0848</v>
      </c>
      <c r="O29" s="48">
        <v>147.44999999999999</v>
      </c>
      <c r="P29" s="41">
        <v>1818.83</v>
      </c>
      <c r="Q29" s="41">
        <v>1817.97</v>
      </c>
      <c r="R29" s="47">
        <f t="shared" si="3"/>
        <v>2124.8156342182892</v>
      </c>
      <c r="S29" s="46">
        <v>1.2679</v>
      </c>
    </row>
    <row r="30" spans="2:19" x14ac:dyDescent="0.2">
      <c r="B30" s="45">
        <v>45322</v>
      </c>
      <c r="C30" s="44">
        <v>2295</v>
      </c>
      <c r="D30" s="43">
        <v>2305</v>
      </c>
      <c r="E30" s="42">
        <f t="shared" si="0"/>
        <v>2300</v>
      </c>
      <c r="F30" s="44">
        <v>2295</v>
      </c>
      <c r="G30" s="43">
        <v>2305</v>
      </c>
      <c r="H30" s="42">
        <f t="shared" si="1"/>
        <v>2300</v>
      </c>
      <c r="I30" s="44">
        <v>2295</v>
      </c>
      <c r="J30" s="43">
        <v>2305</v>
      </c>
      <c r="K30" s="42">
        <f t="shared" si="2"/>
        <v>2300</v>
      </c>
      <c r="L30" s="50">
        <v>2305</v>
      </c>
      <c r="M30" s="49">
        <v>1.2685</v>
      </c>
      <c r="N30" s="49">
        <v>1.0837000000000001</v>
      </c>
      <c r="O30" s="48">
        <v>147.81</v>
      </c>
      <c r="P30" s="41">
        <v>1817.11</v>
      </c>
      <c r="Q30" s="41">
        <v>1816.25</v>
      </c>
      <c r="R30" s="47">
        <f t="shared" si="3"/>
        <v>2126.9724093383775</v>
      </c>
      <c r="S30" s="46">
        <v>1.2690999999999999</v>
      </c>
    </row>
    <row r="31" spans="2:19" x14ac:dyDescent="0.2">
      <c r="B31" s="40" t="s">
        <v>11</v>
      </c>
      <c r="C31" s="39">
        <f>ROUND(AVERAGE(C9:C30),2)</f>
        <v>2278.64</v>
      </c>
      <c r="D31" s="38">
        <f>ROUND(AVERAGE(D9:D30),2)</f>
        <v>2288.64</v>
      </c>
      <c r="E31" s="37">
        <f>ROUND(AVERAGE(C31:D31),2)</f>
        <v>2283.64</v>
      </c>
      <c r="F31" s="39">
        <f>ROUND(AVERAGE(F9:F30),2)</f>
        <v>2278.64</v>
      </c>
      <c r="G31" s="38">
        <f>ROUND(AVERAGE(G9:G30),2)</f>
        <v>2288.64</v>
      </c>
      <c r="H31" s="37">
        <f>ROUND(AVERAGE(F31:G31),2)</f>
        <v>2283.64</v>
      </c>
      <c r="I31" s="39">
        <f>ROUND(AVERAGE(I9:I30),2)</f>
        <v>2278.64</v>
      </c>
      <c r="J31" s="38">
        <f>ROUND(AVERAGE(J9:J30),2)</f>
        <v>2288.64</v>
      </c>
      <c r="K31" s="37">
        <f>ROUND(AVERAGE(I31:J31),2)</f>
        <v>2283.64</v>
      </c>
      <c r="L31" s="36">
        <f>ROUND(AVERAGE(L9:L30),2)</f>
        <v>2288.64</v>
      </c>
      <c r="M31" s="35">
        <f>ROUND(AVERAGE(M9:M30),4)</f>
        <v>1.2699</v>
      </c>
      <c r="N31" s="34">
        <f>ROUND(AVERAGE(N9:N30),4)</f>
        <v>1.0904</v>
      </c>
      <c r="O31" s="167">
        <f>ROUND(AVERAGE(O9:O30),2)</f>
        <v>146.24</v>
      </c>
      <c r="P31" s="33">
        <f>AVERAGE(P9:P30)</f>
        <v>1802.2763636363636</v>
      </c>
      <c r="Q31" s="33">
        <f>AVERAGE(Q9:Q30)</f>
        <v>1801.4577272727272</v>
      </c>
      <c r="R31" s="33">
        <f>AVERAGE(R9:R30)</f>
        <v>2098.981622622643</v>
      </c>
      <c r="S31" s="32">
        <f>AVERAGE(S9:S30)</f>
        <v>1.2704454545454544</v>
      </c>
    </row>
    <row r="32" spans="2:19" x14ac:dyDescent="0.2">
      <c r="B32" s="31" t="s">
        <v>12</v>
      </c>
      <c r="C32" s="30">
        <f t="shared" ref="C32:S32" si="4">MAX(C9:C30)</f>
        <v>2295</v>
      </c>
      <c r="D32" s="29">
        <f t="shared" si="4"/>
        <v>2305</v>
      </c>
      <c r="E32" s="28">
        <f t="shared" si="4"/>
        <v>2300</v>
      </c>
      <c r="F32" s="30">
        <f t="shared" si="4"/>
        <v>2295</v>
      </c>
      <c r="G32" s="29">
        <f t="shared" si="4"/>
        <v>2305</v>
      </c>
      <c r="H32" s="28">
        <f t="shared" si="4"/>
        <v>2300</v>
      </c>
      <c r="I32" s="30">
        <f t="shared" si="4"/>
        <v>2295</v>
      </c>
      <c r="J32" s="29">
        <f t="shared" si="4"/>
        <v>2305</v>
      </c>
      <c r="K32" s="28">
        <f t="shared" si="4"/>
        <v>2300</v>
      </c>
      <c r="L32" s="27">
        <f t="shared" si="4"/>
        <v>2305</v>
      </c>
      <c r="M32" s="26">
        <f t="shared" si="4"/>
        <v>1.2762</v>
      </c>
      <c r="N32" s="25">
        <f t="shared" si="4"/>
        <v>1.0984</v>
      </c>
      <c r="O32" s="24">
        <f t="shared" si="4"/>
        <v>148.16999999999999</v>
      </c>
      <c r="P32" s="23">
        <f t="shared" si="4"/>
        <v>1818.83</v>
      </c>
      <c r="Q32" s="23">
        <f t="shared" si="4"/>
        <v>1817.97</v>
      </c>
      <c r="R32" s="23">
        <f t="shared" si="4"/>
        <v>2129.9205322491221</v>
      </c>
      <c r="S32" s="22">
        <f t="shared" si="4"/>
        <v>1.2767999999999999</v>
      </c>
    </row>
    <row r="33" spans="2:19" ht="13.5" thickBot="1" x14ac:dyDescent="0.25">
      <c r="B33" s="21" t="s">
        <v>13</v>
      </c>
      <c r="C33" s="20">
        <f t="shared" ref="C33:S33" si="5">MIN(C9:C30)</f>
        <v>2275</v>
      </c>
      <c r="D33" s="19">
        <f t="shared" si="5"/>
        <v>2285</v>
      </c>
      <c r="E33" s="18">
        <f t="shared" si="5"/>
        <v>2280</v>
      </c>
      <c r="F33" s="20">
        <f t="shared" si="5"/>
        <v>2275</v>
      </c>
      <c r="G33" s="19">
        <f t="shared" si="5"/>
        <v>2285</v>
      </c>
      <c r="H33" s="18">
        <f t="shared" si="5"/>
        <v>2280</v>
      </c>
      <c r="I33" s="20">
        <f t="shared" si="5"/>
        <v>2275</v>
      </c>
      <c r="J33" s="19">
        <f t="shared" si="5"/>
        <v>2285</v>
      </c>
      <c r="K33" s="18">
        <f t="shared" si="5"/>
        <v>2280</v>
      </c>
      <c r="L33" s="17">
        <f t="shared" si="5"/>
        <v>2285</v>
      </c>
      <c r="M33" s="16">
        <f t="shared" si="5"/>
        <v>1.2625</v>
      </c>
      <c r="N33" s="15">
        <f t="shared" si="5"/>
        <v>1.0822000000000001</v>
      </c>
      <c r="O33" s="14">
        <f t="shared" si="5"/>
        <v>142.12</v>
      </c>
      <c r="P33" s="13">
        <f t="shared" si="5"/>
        <v>1790.47</v>
      </c>
      <c r="Q33" s="13">
        <f t="shared" si="5"/>
        <v>1789.63</v>
      </c>
      <c r="R33" s="13">
        <f t="shared" si="5"/>
        <v>2080.2986161689728</v>
      </c>
      <c r="S33" s="12">
        <f t="shared" si="5"/>
        <v>1.2632000000000001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45293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45293</v>
      </c>
      <c r="C9" s="44">
        <v>2336</v>
      </c>
      <c r="D9" s="43">
        <v>2336.5</v>
      </c>
      <c r="E9" s="42">
        <f t="shared" ref="E9:E30" si="0">AVERAGE(C9:D9)</f>
        <v>2336.25</v>
      </c>
      <c r="F9" s="44">
        <v>2378</v>
      </c>
      <c r="G9" s="43">
        <v>2379</v>
      </c>
      <c r="H9" s="42">
        <f t="shared" ref="H9:H30" si="1">AVERAGE(F9:G9)</f>
        <v>2378.5</v>
      </c>
      <c r="I9" s="44">
        <v>2603</v>
      </c>
      <c r="J9" s="43">
        <v>2608</v>
      </c>
      <c r="K9" s="42">
        <f t="shared" ref="K9:K30" si="2">AVERAGE(I9:J9)</f>
        <v>2605.5</v>
      </c>
      <c r="L9" s="44">
        <v>2708</v>
      </c>
      <c r="M9" s="43">
        <v>2713</v>
      </c>
      <c r="N9" s="42">
        <f t="shared" ref="N9:N30" si="3">AVERAGE(L9:M9)</f>
        <v>2710.5</v>
      </c>
      <c r="O9" s="44">
        <v>2803</v>
      </c>
      <c r="P9" s="43">
        <v>2808</v>
      </c>
      <c r="Q9" s="42">
        <f t="shared" ref="Q9:Q30" si="4">AVERAGE(O9:P9)</f>
        <v>2805.5</v>
      </c>
      <c r="R9" s="50">
        <v>2336.5</v>
      </c>
      <c r="S9" s="49">
        <v>1.2644</v>
      </c>
      <c r="T9" s="51">
        <v>1.0953999999999999</v>
      </c>
      <c r="U9" s="48">
        <v>142.12</v>
      </c>
      <c r="V9" s="41">
        <v>1847.91</v>
      </c>
      <c r="W9" s="41">
        <v>1880.63</v>
      </c>
      <c r="X9" s="47">
        <f t="shared" ref="X9:X30" si="5">R9/T9</f>
        <v>2133.0107723206138</v>
      </c>
      <c r="Y9" s="46">
        <v>1.2649999999999999</v>
      </c>
    </row>
    <row r="10" spans="1:25" x14ac:dyDescent="0.2">
      <c r="B10" s="45">
        <v>45294</v>
      </c>
      <c r="C10" s="44">
        <v>2255</v>
      </c>
      <c r="D10" s="43">
        <v>2255.5</v>
      </c>
      <c r="E10" s="42">
        <f t="shared" si="0"/>
        <v>2255.25</v>
      </c>
      <c r="F10" s="44">
        <v>2301</v>
      </c>
      <c r="G10" s="43">
        <v>2302</v>
      </c>
      <c r="H10" s="42">
        <f t="shared" si="1"/>
        <v>2301.5</v>
      </c>
      <c r="I10" s="44">
        <v>2532</v>
      </c>
      <c r="J10" s="43">
        <v>2537</v>
      </c>
      <c r="K10" s="42">
        <f t="shared" si="2"/>
        <v>2534.5</v>
      </c>
      <c r="L10" s="44">
        <v>2637</v>
      </c>
      <c r="M10" s="43">
        <v>2642</v>
      </c>
      <c r="N10" s="42">
        <f t="shared" si="3"/>
        <v>2639.5</v>
      </c>
      <c r="O10" s="44">
        <v>2732</v>
      </c>
      <c r="P10" s="43">
        <v>2737</v>
      </c>
      <c r="Q10" s="42">
        <f t="shared" si="4"/>
        <v>2734.5</v>
      </c>
      <c r="R10" s="50">
        <v>2255.5</v>
      </c>
      <c r="S10" s="49">
        <v>1.2625</v>
      </c>
      <c r="T10" s="49">
        <v>1.0916999999999999</v>
      </c>
      <c r="U10" s="48">
        <v>142.94999999999999</v>
      </c>
      <c r="V10" s="41">
        <v>1786.53</v>
      </c>
      <c r="W10" s="41">
        <v>1822.36</v>
      </c>
      <c r="X10" s="47">
        <f t="shared" si="5"/>
        <v>2066.0437849225982</v>
      </c>
      <c r="Y10" s="46">
        <v>1.2632000000000001</v>
      </c>
    </row>
    <row r="11" spans="1:25" x14ac:dyDescent="0.2">
      <c r="B11" s="45">
        <v>45295</v>
      </c>
      <c r="C11" s="44">
        <v>2235</v>
      </c>
      <c r="D11" s="43">
        <v>2235.5</v>
      </c>
      <c r="E11" s="42">
        <f t="shared" si="0"/>
        <v>2235.25</v>
      </c>
      <c r="F11" s="44">
        <v>2286</v>
      </c>
      <c r="G11" s="43">
        <v>2287</v>
      </c>
      <c r="H11" s="42">
        <f t="shared" si="1"/>
        <v>2286.5</v>
      </c>
      <c r="I11" s="44">
        <v>2530</v>
      </c>
      <c r="J11" s="43">
        <v>2535</v>
      </c>
      <c r="K11" s="42">
        <f t="shared" si="2"/>
        <v>2532.5</v>
      </c>
      <c r="L11" s="44">
        <v>2650</v>
      </c>
      <c r="M11" s="43">
        <v>2655</v>
      </c>
      <c r="N11" s="42">
        <f t="shared" si="3"/>
        <v>2652.5</v>
      </c>
      <c r="O11" s="44">
        <v>2760</v>
      </c>
      <c r="P11" s="43">
        <v>2765</v>
      </c>
      <c r="Q11" s="42">
        <f t="shared" si="4"/>
        <v>2762.5</v>
      </c>
      <c r="R11" s="50">
        <v>2235.5</v>
      </c>
      <c r="S11" s="49">
        <v>1.2693000000000001</v>
      </c>
      <c r="T11" s="49">
        <v>1.0952999999999999</v>
      </c>
      <c r="U11" s="48">
        <v>144.22999999999999</v>
      </c>
      <c r="V11" s="41">
        <v>1761.21</v>
      </c>
      <c r="W11" s="41">
        <v>1800.93</v>
      </c>
      <c r="X11" s="47">
        <f t="shared" si="5"/>
        <v>2040.9933351593172</v>
      </c>
      <c r="Y11" s="46">
        <v>1.2699</v>
      </c>
    </row>
    <row r="12" spans="1:25" x14ac:dyDescent="0.2">
      <c r="B12" s="45">
        <v>45296</v>
      </c>
      <c r="C12" s="44">
        <v>2215</v>
      </c>
      <c r="D12" s="43">
        <v>2215.5</v>
      </c>
      <c r="E12" s="42">
        <f t="shared" si="0"/>
        <v>2215.25</v>
      </c>
      <c r="F12" s="44">
        <v>2262</v>
      </c>
      <c r="G12" s="43">
        <v>2263</v>
      </c>
      <c r="H12" s="42">
        <f t="shared" si="1"/>
        <v>2262.5</v>
      </c>
      <c r="I12" s="44">
        <v>2510</v>
      </c>
      <c r="J12" s="43">
        <v>2515</v>
      </c>
      <c r="K12" s="42">
        <f t="shared" si="2"/>
        <v>2512.5</v>
      </c>
      <c r="L12" s="44">
        <v>2625</v>
      </c>
      <c r="M12" s="43">
        <v>2630</v>
      </c>
      <c r="N12" s="42">
        <f t="shared" si="3"/>
        <v>2627.5</v>
      </c>
      <c r="O12" s="44">
        <v>2740</v>
      </c>
      <c r="P12" s="43">
        <v>2745</v>
      </c>
      <c r="Q12" s="42">
        <f t="shared" si="4"/>
        <v>2742.5</v>
      </c>
      <c r="R12" s="50">
        <v>2215.5</v>
      </c>
      <c r="S12" s="49">
        <v>1.2662</v>
      </c>
      <c r="T12" s="49">
        <v>1.0918000000000001</v>
      </c>
      <c r="U12" s="48">
        <v>145.1</v>
      </c>
      <c r="V12" s="41">
        <v>1749.72</v>
      </c>
      <c r="W12" s="41">
        <v>1786.39</v>
      </c>
      <c r="X12" s="47">
        <f t="shared" si="5"/>
        <v>2029.2178054588751</v>
      </c>
      <c r="Y12" s="46">
        <v>1.2667999999999999</v>
      </c>
    </row>
    <row r="13" spans="1:25" x14ac:dyDescent="0.2">
      <c r="B13" s="45">
        <v>45299</v>
      </c>
      <c r="C13" s="44">
        <v>2205</v>
      </c>
      <c r="D13" s="43">
        <v>2205.5</v>
      </c>
      <c r="E13" s="42">
        <f t="shared" si="0"/>
        <v>2205.25</v>
      </c>
      <c r="F13" s="44">
        <v>2252</v>
      </c>
      <c r="G13" s="43">
        <v>2253</v>
      </c>
      <c r="H13" s="42">
        <f t="shared" si="1"/>
        <v>2252.5</v>
      </c>
      <c r="I13" s="44">
        <v>2508</v>
      </c>
      <c r="J13" s="43">
        <v>2513</v>
      </c>
      <c r="K13" s="42">
        <f t="shared" si="2"/>
        <v>2510.5</v>
      </c>
      <c r="L13" s="44">
        <v>2623</v>
      </c>
      <c r="M13" s="43">
        <v>2628</v>
      </c>
      <c r="N13" s="42">
        <f t="shared" si="3"/>
        <v>2625.5</v>
      </c>
      <c r="O13" s="44">
        <v>2738</v>
      </c>
      <c r="P13" s="43">
        <v>2743</v>
      </c>
      <c r="Q13" s="42">
        <f t="shared" si="4"/>
        <v>2740.5</v>
      </c>
      <c r="R13" s="50">
        <v>2205.5</v>
      </c>
      <c r="S13" s="49">
        <v>1.2708999999999999</v>
      </c>
      <c r="T13" s="49">
        <v>1.0944</v>
      </c>
      <c r="U13" s="48">
        <v>144.47999999999999</v>
      </c>
      <c r="V13" s="41">
        <v>1735.38</v>
      </c>
      <c r="W13" s="41">
        <v>1771.92</v>
      </c>
      <c r="X13" s="47">
        <f t="shared" si="5"/>
        <v>2015.2595029239765</v>
      </c>
      <c r="Y13" s="46">
        <v>1.2715000000000001</v>
      </c>
    </row>
    <row r="14" spans="1:25" x14ac:dyDescent="0.2">
      <c r="B14" s="45">
        <v>45300</v>
      </c>
      <c r="C14" s="44">
        <v>2199</v>
      </c>
      <c r="D14" s="43">
        <v>2200</v>
      </c>
      <c r="E14" s="42">
        <f t="shared" si="0"/>
        <v>2199.5</v>
      </c>
      <c r="F14" s="44">
        <v>2246</v>
      </c>
      <c r="G14" s="43">
        <v>2247</v>
      </c>
      <c r="H14" s="42">
        <f t="shared" si="1"/>
        <v>2246.5</v>
      </c>
      <c r="I14" s="44">
        <v>2508</v>
      </c>
      <c r="J14" s="43">
        <v>2513</v>
      </c>
      <c r="K14" s="42">
        <f t="shared" si="2"/>
        <v>2510.5</v>
      </c>
      <c r="L14" s="44">
        <v>2628</v>
      </c>
      <c r="M14" s="43">
        <v>2633</v>
      </c>
      <c r="N14" s="42">
        <f t="shared" si="3"/>
        <v>2630.5</v>
      </c>
      <c r="O14" s="44">
        <v>2748</v>
      </c>
      <c r="P14" s="43">
        <v>2753</v>
      </c>
      <c r="Q14" s="42">
        <f t="shared" si="4"/>
        <v>2750.5</v>
      </c>
      <c r="R14" s="50">
        <v>2200</v>
      </c>
      <c r="S14" s="49">
        <v>1.2727999999999999</v>
      </c>
      <c r="T14" s="49">
        <v>1.0941000000000001</v>
      </c>
      <c r="U14" s="48">
        <v>144.01</v>
      </c>
      <c r="V14" s="41">
        <v>1728.47</v>
      </c>
      <c r="W14" s="41">
        <v>1764.57</v>
      </c>
      <c r="X14" s="47">
        <f t="shared" si="5"/>
        <v>2010.7851201901105</v>
      </c>
      <c r="Y14" s="46">
        <v>1.2734000000000001</v>
      </c>
    </row>
    <row r="15" spans="1:25" x14ac:dyDescent="0.2">
      <c r="B15" s="45">
        <v>45301</v>
      </c>
      <c r="C15" s="44">
        <v>2203</v>
      </c>
      <c r="D15" s="43">
        <v>2204</v>
      </c>
      <c r="E15" s="42">
        <f t="shared" si="0"/>
        <v>2203.5</v>
      </c>
      <c r="F15" s="44">
        <v>2244</v>
      </c>
      <c r="G15" s="43">
        <v>2245</v>
      </c>
      <c r="H15" s="42">
        <f t="shared" si="1"/>
        <v>2244.5</v>
      </c>
      <c r="I15" s="44">
        <v>2505</v>
      </c>
      <c r="J15" s="43">
        <v>2510</v>
      </c>
      <c r="K15" s="42">
        <f t="shared" si="2"/>
        <v>2507.5</v>
      </c>
      <c r="L15" s="44">
        <v>2623</v>
      </c>
      <c r="M15" s="43">
        <v>2628</v>
      </c>
      <c r="N15" s="42">
        <f t="shared" si="3"/>
        <v>2625.5</v>
      </c>
      <c r="O15" s="44">
        <v>2743</v>
      </c>
      <c r="P15" s="43">
        <v>2748</v>
      </c>
      <c r="Q15" s="42">
        <f t="shared" si="4"/>
        <v>2745.5</v>
      </c>
      <c r="R15" s="50">
        <v>2204</v>
      </c>
      <c r="S15" s="49">
        <v>1.2724</v>
      </c>
      <c r="T15" s="49">
        <v>1.0944</v>
      </c>
      <c r="U15" s="48">
        <v>145.28</v>
      </c>
      <c r="V15" s="41">
        <v>1732.16</v>
      </c>
      <c r="W15" s="41">
        <v>1763.55</v>
      </c>
      <c r="X15" s="47">
        <f t="shared" si="5"/>
        <v>2013.8888888888889</v>
      </c>
      <c r="Y15" s="46">
        <v>1.2729999999999999</v>
      </c>
    </row>
    <row r="16" spans="1:25" x14ac:dyDescent="0.2">
      <c r="B16" s="45">
        <v>45302</v>
      </c>
      <c r="C16" s="44">
        <v>2202.5</v>
      </c>
      <c r="D16" s="43">
        <v>2203</v>
      </c>
      <c r="E16" s="42">
        <f t="shared" si="0"/>
        <v>2202.75</v>
      </c>
      <c r="F16" s="44">
        <v>2244</v>
      </c>
      <c r="G16" s="43">
        <v>2245</v>
      </c>
      <c r="H16" s="42">
        <f t="shared" si="1"/>
        <v>2244.5</v>
      </c>
      <c r="I16" s="44">
        <v>2500</v>
      </c>
      <c r="J16" s="43">
        <v>2505</v>
      </c>
      <c r="K16" s="42">
        <f t="shared" si="2"/>
        <v>2502.5</v>
      </c>
      <c r="L16" s="44">
        <v>2612</v>
      </c>
      <c r="M16" s="43">
        <v>2617</v>
      </c>
      <c r="N16" s="42">
        <f t="shared" si="3"/>
        <v>2614.5</v>
      </c>
      <c r="O16" s="44">
        <v>2732</v>
      </c>
      <c r="P16" s="43">
        <v>2737</v>
      </c>
      <c r="Q16" s="42">
        <f t="shared" si="4"/>
        <v>2734.5</v>
      </c>
      <c r="R16" s="50">
        <v>2203</v>
      </c>
      <c r="S16" s="49">
        <v>1.2762</v>
      </c>
      <c r="T16" s="49">
        <v>1.0984</v>
      </c>
      <c r="U16" s="48">
        <v>145.41</v>
      </c>
      <c r="V16" s="41">
        <v>1726.22</v>
      </c>
      <c r="W16" s="41">
        <v>1758.3</v>
      </c>
      <c r="X16" s="47">
        <f t="shared" si="5"/>
        <v>2005.6445739257101</v>
      </c>
      <c r="Y16" s="46">
        <v>1.2767999999999999</v>
      </c>
    </row>
    <row r="17" spans="2:25" x14ac:dyDescent="0.2">
      <c r="B17" s="45">
        <v>45303</v>
      </c>
      <c r="C17" s="44">
        <v>2174.5</v>
      </c>
      <c r="D17" s="43">
        <v>2175</v>
      </c>
      <c r="E17" s="42">
        <f t="shared" si="0"/>
        <v>2174.75</v>
      </c>
      <c r="F17" s="44">
        <v>2222.5</v>
      </c>
      <c r="G17" s="43">
        <v>2223.5</v>
      </c>
      <c r="H17" s="42">
        <f t="shared" si="1"/>
        <v>2223</v>
      </c>
      <c r="I17" s="44">
        <v>2480</v>
      </c>
      <c r="J17" s="43">
        <v>2485</v>
      </c>
      <c r="K17" s="42">
        <f t="shared" si="2"/>
        <v>2482.5</v>
      </c>
      <c r="L17" s="44">
        <v>2590</v>
      </c>
      <c r="M17" s="43">
        <v>2595</v>
      </c>
      <c r="N17" s="42">
        <f t="shared" si="3"/>
        <v>2592.5</v>
      </c>
      <c r="O17" s="44">
        <v>2705</v>
      </c>
      <c r="P17" s="43">
        <v>2710</v>
      </c>
      <c r="Q17" s="42">
        <f t="shared" si="4"/>
        <v>2707.5</v>
      </c>
      <c r="R17" s="50">
        <v>2175</v>
      </c>
      <c r="S17" s="49">
        <v>1.2727999999999999</v>
      </c>
      <c r="T17" s="49">
        <v>1.0938000000000001</v>
      </c>
      <c r="U17" s="48">
        <v>145.38999999999999</v>
      </c>
      <c r="V17" s="41">
        <v>1708.83</v>
      </c>
      <c r="W17" s="41">
        <v>1746.11</v>
      </c>
      <c r="X17" s="47">
        <f t="shared" si="5"/>
        <v>1988.480526604498</v>
      </c>
      <c r="Y17" s="46">
        <v>1.2734000000000001</v>
      </c>
    </row>
    <row r="18" spans="2:25" x14ac:dyDescent="0.2">
      <c r="B18" s="45">
        <v>45306</v>
      </c>
      <c r="C18" s="44">
        <v>2152.5</v>
      </c>
      <c r="D18" s="43">
        <v>2153</v>
      </c>
      <c r="E18" s="42">
        <f t="shared" si="0"/>
        <v>2152.75</v>
      </c>
      <c r="F18" s="44">
        <v>2204</v>
      </c>
      <c r="G18" s="43">
        <v>2205</v>
      </c>
      <c r="H18" s="42">
        <f t="shared" si="1"/>
        <v>2204.5</v>
      </c>
      <c r="I18" s="44">
        <v>2462</v>
      </c>
      <c r="J18" s="43">
        <v>2467</v>
      </c>
      <c r="K18" s="42">
        <f t="shared" si="2"/>
        <v>2464.5</v>
      </c>
      <c r="L18" s="44">
        <v>2580</v>
      </c>
      <c r="M18" s="43">
        <v>2585</v>
      </c>
      <c r="N18" s="42">
        <f t="shared" si="3"/>
        <v>2582.5</v>
      </c>
      <c r="O18" s="44">
        <v>2695</v>
      </c>
      <c r="P18" s="43">
        <v>2700</v>
      </c>
      <c r="Q18" s="42">
        <f t="shared" si="4"/>
        <v>2697.5</v>
      </c>
      <c r="R18" s="50">
        <v>2153</v>
      </c>
      <c r="S18" s="49">
        <v>1.2725</v>
      </c>
      <c r="T18" s="49">
        <v>1.0953999999999999</v>
      </c>
      <c r="U18" s="48">
        <v>145.85</v>
      </c>
      <c r="V18" s="41">
        <v>1691.94</v>
      </c>
      <c r="W18" s="41">
        <v>1731.99</v>
      </c>
      <c r="X18" s="47">
        <f t="shared" si="5"/>
        <v>1965.4920576958191</v>
      </c>
      <c r="Y18" s="46">
        <v>1.2730999999999999</v>
      </c>
    </row>
    <row r="19" spans="2:25" x14ac:dyDescent="0.2">
      <c r="B19" s="45">
        <v>45307</v>
      </c>
      <c r="C19" s="44">
        <v>2158</v>
      </c>
      <c r="D19" s="43">
        <v>2158.5</v>
      </c>
      <c r="E19" s="42">
        <f t="shared" si="0"/>
        <v>2158.25</v>
      </c>
      <c r="F19" s="44">
        <v>2205</v>
      </c>
      <c r="G19" s="43">
        <v>2207</v>
      </c>
      <c r="H19" s="42">
        <f t="shared" si="1"/>
        <v>2206</v>
      </c>
      <c r="I19" s="44">
        <v>2460</v>
      </c>
      <c r="J19" s="43">
        <v>2465</v>
      </c>
      <c r="K19" s="42">
        <f t="shared" si="2"/>
        <v>2462.5</v>
      </c>
      <c r="L19" s="44">
        <v>2578</v>
      </c>
      <c r="M19" s="43">
        <v>2583</v>
      </c>
      <c r="N19" s="42">
        <f t="shared" si="3"/>
        <v>2580.5</v>
      </c>
      <c r="O19" s="44">
        <v>2693</v>
      </c>
      <c r="P19" s="43">
        <v>2698</v>
      </c>
      <c r="Q19" s="42">
        <f t="shared" si="4"/>
        <v>2695.5</v>
      </c>
      <c r="R19" s="50">
        <v>2158.5</v>
      </c>
      <c r="S19" s="49">
        <v>1.2646999999999999</v>
      </c>
      <c r="T19" s="49">
        <v>1.0887</v>
      </c>
      <c r="U19" s="48">
        <v>146.69</v>
      </c>
      <c r="V19" s="41">
        <v>1706.73</v>
      </c>
      <c r="W19" s="41">
        <v>1744.25</v>
      </c>
      <c r="X19" s="47">
        <f t="shared" si="5"/>
        <v>1982.6398456875172</v>
      </c>
      <c r="Y19" s="46">
        <v>1.2653000000000001</v>
      </c>
    </row>
    <row r="20" spans="2:25" x14ac:dyDescent="0.2">
      <c r="B20" s="45">
        <v>45308</v>
      </c>
      <c r="C20" s="44">
        <v>2141.5</v>
      </c>
      <c r="D20" s="43">
        <v>2142</v>
      </c>
      <c r="E20" s="42">
        <f t="shared" si="0"/>
        <v>2141.75</v>
      </c>
      <c r="F20" s="44">
        <v>2189</v>
      </c>
      <c r="G20" s="43">
        <v>2189.5</v>
      </c>
      <c r="H20" s="42">
        <f t="shared" si="1"/>
        <v>2189.25</v>
      </c>
      <c r="I20" s="44">
        <v>2445</v>
      </c>
      <c r="J20" s="43">
        <v>2450</v>
      </c>
      <c r="K20" s="42">
        <f t="shared" si="2"/>
        <v>2447.5</v>
      </c>
      <c r="L20" s="44">
        <v>2565</v>
      </c>
      <c r="M20" s="43">
        <v>2570</v>
      </c>
      <c r="N20" s="42">
        <f t="shared" si="3"/>
        <v>2567.5</v>
      </c>
      <c r="O20" s="44">
        <v>2685</v>
      </c>
      <c r="P20" s="43">
        <v>2690</v>
      </c>
      <c r="Q20" s="42">
        <f t="shared" si="4"/>
        <v>2687.5</v>
      </c>
      <c r="R20" s="50">
        <v>2142</v>
      </c>
      <c r="S20" s="49">
        <v>1.2676000000000001</v>
      </c>
      <c r="T20" s="49">
        <v>1.0873999999999999</v>
      </c>
      <c r="U20" s="48">
        <v>147.74</v>
      </c>
      <c r="V20" s="41">
        <v>1689.81</v>
      </c>
      <c r="W20" s="41">
        <v>1726.46</v>
      </c>
      <c r="X20" s="47">
        <f t="shared" si="5"/>
        <v>1969.8363067868311</v>
      </c>
      <c r="Y20" s="46">
        <v>1.2682</v>
      </c>
    </row>
    <row r="21" spans="2:25" x14ac:dyDescent="0.2">
      <c r="B21" s="45">
        <v>45309</v>
      </c>
      <c r="C21" s="44">
        <v>2130</v>
      </c>
      <c r="D21" s="43">
        <v>2130.5</v>
      </c>
      <c r="E21" s="42">
        <f t="shared" si="0"/>
        <v>2130.25</v>
      </c>
      <c r="F21" s="44">
        <v>2175</v>
      </c>
      <c r="G21" s="43">
        <v>2176</v>
      </c>
      <c r="H21" s="42">
        <f t="shared" si="1"/>
        <v>2175.5</v>
      </c>
      <c r="I21" s="44">
        <v>2430</v>
      </c>
      <c r="J21" s="43">
        <v>2435</v>
      </c>
      <c r="K21" s="42">
        <f t="shared" si="2"/>
        <v>2432.5</v>
      </c>
      <c r="L21" s="44">
        <v>2550</v>
      </c>
      <c r="M21" s="43">
        <v>2555</v>
      </c>
      <c r="N21" s="42">
        <f t="shared" si="3"/>
        <v>2552.5</v>
      </c>
      <c r="O21" s="44">
        <v>2660</v>
      </c>
      <c r="P21" s="43">
        <v>2665</v>
      </c>
      <c r="Q21" s="42">
        <f t="shared" si="4"/>
        <v>2662.5</v>
      </c>
      <c r="R21" s="50">
        <v>2130.5</v>
      </c>
      <c r="S21" s="49">
        <v>1.2681</v>
      </c>
      <c r="T21" s="49">
        <v>1.0876999999999999</v>
      </c>
      <c r="U21" s="48">
        <v>147.91</v>
      </c>
      <c r="V21" s="41">
        <v>1680.07</v>
      </c>
      <c r="W21" s="41">
        <v>1715.14</v>
      </c>
      <c r="X21" s="47">
        <f t="shared" si="5"/>
        <v>1958.7202353590146</v>
      </c>
      <c r="Y21" s="46">
        <v>1.2686999999999999</v>
      </c>
    </row>
    <row r="22" spans="2:25" x14ac:dyDescent="0.2">
      <c r="B22" s="45">
        <v>45310</v>
      </c>
      <c r="C22" s="44">
        <v>2121</v>
      </c>
      <c r="D22" s="43">
        <v>2122</v>
      </c>
      <c r="E22" s="42">
        <f t="shared" si="0"/>
        <v>2121.5</v>
      </c>
      <c r="F22" s="44">
        <v>2164</v>
      </c>
      <c r="G22" s="43">
        <v>2164.5</v>
      </c>
      <c r="H22" s="42">
        <f t="shared" si="1"/>
        <v>2164.25</v>
      </c>
      <c r="I22" s="44">
        <v>2420</v>
      </c>
      <c r="J22" s="43">
        <v>2425</v>
      </c>
      <c r="K22" s="42">
        <f t="shared" si="2"/>
        <v>2422.5</v>
      </c>
      <c r="L22" s="44">
        <v>2535</v>
      </c>
      <c r="M22" s="43">
        <v>2540</v>
      </c>
      <c r="N22" s="42">
        <f t="shared" si="3"/>
        <v>2537.5</v>
      </c>
      <c r="O22" s="44">
        <v>2643</v>
      </c>
      <c r="P22" s="43">
        <v>2648</v>
      </c>
      <c r="Q22" s="42">
        <f t="shared" si="4"/>
        <v>2645.5</v>
      </c>
      <c r="R22" s="50">
        <v>2122</v>
      </c>
      <c r="S22" s="49">
        <v>1.2679</v>
      </c>
      <c r="T22" s="49">
        <v>1.0883</v>
      </c>
      <c r="U22" s="48">
        <v>148.16999999999999</v>
      </c>
      <c r="V22" s="41">
        <v>1673.63</v>
      </c>
      <c r="W22" s="41">
        <v>1706.35</v>
      </c>
      <c r="X22" s="47">
        <f t="shared" si="5"/>
        <v>1949.830010107507</v>
      </c>
      <c r="Y22" s="46">
        <v>1.2685</v>
      </c>
    </row>
    <row r="23" spans="2:25" x14ac:dyDescent="0.2">
      <c r="B23" s="45">
        <v>45313</v>
      </c>
      <c r="C23" s="44">
        <v>2109.5</v>
      </c>
      <c r="D23" s="43">
        <v>2110</v>
      </c>
      <c r="E23" s="42">
        <f t="shared" si="0"/>
        <v>2109.75</v>
      </c>
      <c r="F23" s="44">
        <v>2153</v>
      </c>
      <c r="G23" s="43">
        <v>2154</v>
      </c>
      <c r="H23" s="42">
        <f t="shared" si="1"/>
        <v>2153.5</v>
      </c>
      <c r="I23" s="44">
        <v>2403</v>
      </c>
      <c r="J23" s="43">
        <v>2408</v>
      </c>
      <c r="K23" s="42">
        <f t="shared" si="2"/>
        <v>2405.5</v>
      </c>
      <c r="L23" s="44">
        <v>2523</v>
      </c>
      <c r="M23" s="43">
        <v>2528</v>
      </c>
      <c r="N23" s="42">
        <f t="shared" si="3"/>
        <v>2525.5</v>
      </c>
      <c r="O23" s="44">
        <v>2630</v>
      </c>
      <c r="P23" s="43">
        <v>2635</v>
      </c>
      <c r="Q23" s="42">
        <f t="shared" si="4"/>
        <v>2632.5</v>
      </c>
      <c r="R23" s="50">
        <v>2110</v>
      </c>
      <c r="S23" s="49">
        <v>1.2726</v>
      </c>
      <c r="T23" s="49">
        <v>1.0892999999999999</v>
      </c>
      <c r="U23" s="48">
        <v>147.80000000000001</v>
      </c>
      <c r="V23" s="41">
        <v>1658.02</v>
      </c>
      <c r="W23" s="41">
        <v>1691.8</v>
      </c>
      <c r="X23" s="47">
        <f t="shared" si="5"/>
        <v>1937.0237767373544</v>
      </c>
      <c r="Y23" s="46">
        <v>1.2732000000000001</v>
      </c>
    </row>
    <row r="24" spans="2:25" x14ac:dyDescent="0.2">
      <c r="B24" s="45">
        <v>45314</v>
      </c>
      <c r="C24" s="44">
        <v>2144.5</v>
      </c>
      <c r="D24" s="43">
        <v>2145</v>
      </c>
      <c r="E24" s="42">
        <f t="shared" si="0"/>
        <v>2144.75</v>
      </c>
      <c r="F24" s="44">
        <v>2185</v>
      </c>
      <c r="G24" s="43">
        <v>2185.5</v>
      </c>
      <c r="H24" s="42">
        <f t="shared" si="1"/>
        <v>2185.25</v>
      </c>
      <c r="I24" s="44">
        <v>2433</v>
      </c>
      <c r="J24" s="43">
        <v>2438</v>
      </c>
      <c r="K24" s="42">
        <f t="shared" si="2"/>
        <v>2435.5</v>
      </c>
      <c r="L24" s="44">
        <v>2553</v>
      </c>
      <c r="M24" s="43">
        <v>2558</v>
      </c>
      <c r="N24" s="42">
        <f t="shared" si="3"/>
        <v>2555.5</v>
      </c>
      <c r="O24" s="44">
        <v>2668</v>
      </c>
      <c r="P24" s="43">
        <v>2673</v>
      </c>
      <c r="Q24" s="42">
        <f t="shared" si="4"/>
        <v>2670.5</v>
      </c>
      <c r="R24" s="50">
        <v>2145</v>
      </c>
      <c r="S24" s="49">
        <v>1.2710999999999999</v>
      </c>
      <c r="T24" s="49">
        <v>1.0864</v>
      </c>
      <c r="U24" s="48">
        <v>148</v>
      </c>
      <c r="V24" s="41">
        <v>1687.51</v>
      </c>
      <c r="W24" s="41">
        <v>1718.57</v>
      </c>
      <c r="X24" s="47">
        <f t="shared" si="5"/>
        <v>1974.4108983799704</v>
      </c>
      <c r="Y24" s="46">
        <v>1.2717000000000001</v>
      </c>
    </row>
    <row r="25" spans="2:25" x14ac:dyDescent="0.2">
      <c r="B25" s="45">
        <v>45315</v>
      </c>
      <c r="C25" s="44">
        <v>2207</v>
      </c>
      <c r="D25" s="43">
        <v>2207.5</v>
      </c>
      <c r="E25" s="42">
        <f t="shared" si="0"/>
        <v>2207.25</v>
      </c>
      <c r="F25" s="44">
        <v>2243</v>
      </c>
      <c r="G25" s="43">
        <v>2244</v>
      </c>
      <c r="H25" s="42">
        <f t="shared" si="1"/>
        <v>2243.5</v>
      </c>
      <c r="I25" s="44">
        <v>2480</v>
      </c>
      <c r="J25" s="43">
        <v>2485</v>
      </c>
      <c r="K25" s="42">
        <f t="shared" si="2"/>
        <v>2482.5</v>
      </c>
      <c r="L25" s="44">
        <v>2585</v>
      </c>
      <c r="M25" s="43">
        <v>2590</v>
      </c>
      <c r="N25" s="42">
        <f t="shared" si="3"/>
        <v>2587.5</v>
      </c>
      <c r="O25" s="44">
        <v>2685</v>
      </c>
      <c r="P25" s="43">
        <v>2690</v>
      </c>
      <c r="Q25" s="42">
        <f t="shared" si="4"/>
        <v>2687.5</v>
      </c>
      <c r="R25" s="50">
        <v>2207.5</v>
      </c>
      <c r="S25" s="49">
        <v>1.2739</v>
      </c>
      <c r="T25" s="49">
        <v>1.0894999999999999</v>
      </c>
      <c r="U25" s="48">
        <v>147.29</v>
      </c>
      <c r="V25" s="41">
        <v>1732.87</v>
      </c>
      <c r="W25" s="41">
        <v>1761.52</v>
      </c>
      <c r="X25" s="47">
        <f t="shared" si="5"/>
        <v>2026.1587884350622</v>
      </c>
      <c r="Y25" s="46">
        <v>1.2739</v>
      </c>
    </row>
    <row r="26" spans="2:25" x14ac:dyDescent="0.2">
      <c r="B26" s="45">
        <v>45316</v>
      </c>
      <c r="C26" s="44">
        <v>2188</v>
      </c>
      <c r="D26" s="43">
        <v>2188.5</v>
      </c>
      <c r="E26" s="42">
        <f t="shared" si="0"/>
        <v>2188.25</v>
      </c>
      <c r="F26" s="44">
        <v>2228</v>
      </c>
      <c r="G26" s="43">
        <v>2230</v>
      </c>
      <c r="H26" s="42">
        <f t="shared" si="1"/>
        <v>2229</v>
      </c>
      <c r="I26" s="44">
        <v>2470</v>
      </c>
      <c r="J26" s="43">
        <v>2475</v>
      </c>
      <c r="K26" s="42">
        <f t="shared" si="2"/>
        <v>2472.5</v>
      </c>
      <c r="L26" s="44">
        <v>2575</v>
      </c>
      <c r="M26" s="43">
        <v>2580</v>
      </c>
      <c r="N26" s="42">
        <f t="shared" si="3"/>
        <v>2577.5</v>
      </c>
      <c r="O26" s="44">
        <v>2675</v>
      </c>
      <c r="P26" s="43">
        <v>2680</v>
      </c>
      <c r="Q26" s="42">
        <f t="shared" si="4"/>
        <v>2677.5</v>
      </c>
      <c r="R26" s="50">
        <v>2188.5</v>
      </c>
      <c r="S26" s="49">
        <v>1.2726</v>
      </c>
      <c r="T26" s="49">
        <v>1.0889</v>
      </c>
      <c r="U26" s="48">
        <v>147.75</v>
      </c>
      <c r="V26" s="41">
        <v>1719.71</v>
      </c>
      <c r="W26" s="41">
        <v>1751.49</v>
      </c>
      <c r="X26" s="47">
        <f t="shared" si="5"/>
        <v>2009.8264303425476</v>
      </c>
      <c r="Y26" s="46">
        <v>1.2732000000000001</v>
      </c>
    </row>
    <row r="27" spans="2:25" x14ac:dyDescent="0.2">
      <c r="B27" s="45">
        <v>45317</v>
      </c>
      <c r="C27" s="44">
        <v>2211.5</v>
      </c>
      <c r="D27" s="43">
        <v>2212</v>
      </c>
      <c r="E27" s="42">
        <f t="shared" si="0"/>
        <v>2211.75</v>
      </c>
      <c r="F27" s="44">
        <v>2249</v>
      </c>
      <c r="G27" s="43">
        <v>2250</v>
      </c>
      <c r="H27" s="42">
        <f t="shared" si="1"/>
        <v>2249.5</v>
      </c>
      <c r="I27" s="44">
        <v>2493</v>
      </c>
      <c r="J27" s="43">
        <v>2498</v>
      </c>
      <c r="K27" s="42">
        <f t="shared" si="2"/>
        <v>2495.5</v>
      </c>
      <c r="L27" s="44">
        <v>2593</v>
      </c>
      <c r="M27" s="43">
        <v>2598</v>
      </c>
      <c r="N27" s="42">
        <f t="shared" si="3"/>
        <v>2595.5</v>
      </c>
      <c r="O27" s="44">
        <v>2675</v>
      </c>
      <c r="P27" s="43">
        <v>2680</v>
      </c>
      <c r="Q27" s="42">
        <f t="shared" si="4"/>
        <v>2677.5</v>
      </c>
      <c r="R27" s="50">
        <v>2212</v>
      </c>
      <c r="S27" s="49">
        <v>1.2728999999999999</v>
      </c>
      <c r="T27" s="49">
        <v>1.0868</v>
      </c>
      <c r="U27" s="48">
        <v>147.77000000000001</v>
      </c>
      <c r="V27" s="41">
        <v>1737.76</v>
      </c>
      <c r="W27" s="41">
        <v>1766.78</v>
      </c>
      <c r="X27" s="47">
        <f t="shared" si="5"/>
        <v>2035.3330879646669</v>
      </c>
      <c r="Y27" s="46">
        <v>1.2735000000000001</v>
      </c>
    </row>
    <row r="28" spans="2:25" x14ac:dyDescent="0.2">
      <c r="B28" s="45">
        <v>45320</v>
      </c>
      <c r="C28" s="44">
        <v>2213.5</v>
      </c>
      <c r="D28" s="43">
        <v>2214</v>
      </c>
      <c r="E28" s="42">
        <f t="shared" si="0"/>
        <v>2213.75</v>
      </c>
      <c r="F28" s="44">
        <v>2249</v>
      </c>
      <c r="G28" s="43">
        <v>2251</v>
      </c>
      <c r="H28" s="42">
        <f t="shared" si="1"/>
        <v>2250</v>
      </c>
      <c r="I28" s="44">
        <v>2488</v>
      </c>
      <c r="J28" s="43">
        <v>2493</v>
      </c>
      <c r="K28" s="42">
        <f t="shared" si="2"/>
        <v>2490.5</v>
      </c>
      <c r="L28" s="44">
        <v>2583</v>
      </c>
      <c r="M28" s="43">
        <v>2588</v>
      </c>
      <c r="N28" s="42">
        <f t="shared" si="3"/>
        <v>2585.5</v>
      </c>
      <c r="O28" s="44">
        <v>2665</v>
      </c>
      <c r="P28" s="43">
        <v>2670</v>
      </c>
      <c r="Q28" s="42">
        <f t="shared" si="4"/>
        <v>2667.5</v>
      </c>
      <c r="R28" s="50">
        <v>2214</v>
      </c>
      <c r="S28" s="49">
        <v>1.2699</v>
      </c>
      <c r="T28" s="49">
        <v>1.0822000000000001</v>
      </c>
      <c r="U28" s="48">
        <v>147.97999999999999</v>
      </c>
      <c r="V28" s="41">
        <v>1743.44</v>
      </c>
      <c r="W28" s="41">
        <v>1771.74</v>
      </c>
      <c r="X28" s="47">
        <f t="shared" si="5"/>
        <v>2045.8325632969875</v>
      </c>
      <c r="Y28" s="46">
        <v>1.2705</v>
      </c>
    </row>
    <row r="29" spans="2:25" x14ac:dyDescent="0.2">
      <c r="B29" s="45">
        <v>45321</v>
      </c>
      <c r="C29" s="44">
        <v>2226</v>
      </c>
      <c r="D29" s="43">
        <v>2226.5</v>
      </c>
      <c r="E29" s="42">
        <f t="shared" si="0"/>
        <v>2226.25</v>
      </c>
      <c r="F29" s="44">
        <v>2264.5</v>
      </c>
      <c r="G29" s="43">
        <v>2265</v>
      </c>
      <c r="H29" s="42">
        <f t="shared" si="1"/>
        <v>2264.75</v>
      </c>
      <c r="I29" s="44">
        <v>2502</v>
      </c>
      <c r="J29" s="43">
        <v>2507</v>
      </c>
      <c r="K29" s="42">
        <f t="shared" si="2"/>
        <v>2504.5</v>
      </c>
      <c r="L29" s="44">
        <v>2597</v>
      </c>
      <c r="M29" s="43">
        <v>2602</v>
      </c>
      <c r="N29" s="42">
        <f t="shared" si="3"/>
        <v>2599.5</v>
      </c>
      <c r="O29" s="44">
        <v>2672</v>
      </c>
      <c r="P29" s="43">
        <v>2677</v>
      </c>
      <c r="Q29" s="42">
        <f t="shared" si="4"/>
        <v>2674.5</v>
      </c>
      <c r="R29" s="50">
        <v>2226.5</v>
      </c>
      <c r="S29" s="49">
        <v>1.2673000000000001</v>
      </c>
      <c r="T29" s="49">
        <v>1.0848</v>
      </c>
      <c r="U29" s="48">
        <v>147.44999999999999</v>
      </c>
      <c r="V29" s="41">
        <v>1756.88</v>
      </c>
      <c r="W29" s="41">
        <v>1786.42</v>
      </c>
      <c r="X29" s="47">
        <f t="shared" si="5"/>
        <v>2052.452064896755</v>
      </c>
      <c r="Y29" s="46">
        <v>1.2679</v>
      </c>
    </row>
    <row r="30" spans="2:25" x14ac:dyDescent="0.2">
      <c r="B30" s="45">
        <v>45322</v>
      </c>
      <c r="C30" s="44">
        <v>2231.5</v>
      </c>
      <c r="D30" s="43">
        <v>2232</v>
      </c>
      <c r="E30" s="42">
        <f t="shared" si="0"/>
        <v>2231.75</v>
      </c>
      <c r="F30" s="44">
        <v>2270</v>
      </c>
      <c r="G30" s="43">
        <v>2270.5</v>
      </c>
      <c r="H30" s="42">
        <f t="shared" si="1"/>
        <v>2270.25</v>
      </c>
      <c r="I30" s="44">
        <v>2507</v>
      </c>
      <c r="J30" s="43">
        <v>2512</v>
      </c>
      <c r="K30" s="42">
        <f t="shared" si="2"/>
        <v>2509.5</v>
      </c>
      <c r="L30" s="44">
        <v>2605</v>
      </c>
      <c r="M30" s="43">
        <v>2610</v>
      </c>
      <c r="N30" s="42">
        <f t="shared" si="3"/>
        <v>2607.5</v>
      </c>
      <c r="O30" s="44">
        <v>2685</v>
      </c>
      <c r="P30" s="43">
        <v>2690</v>
      </c>
      <c r="Q30" s="42">
        <f t="shared" si="4"/>
        <v>2687.5</v>
      </c>
      <c r="R30" s="50">
        <v>2232</v>
      </c>
      <c r="S30" s="49">
        <v>1.2685</v>
      </c>
      <c r="T30" s="49">
        <v>1.0837000000000001</v>
      </c>
      <c r="U30" s="48">
        <v>147.81</v>
      </c>
      <c r="V30" s="41">
        <v>1759.56</v>
      </c>
      <c r="W30" s="41">
        <v>1789.06</v>
      </c>
      <c r="X30" s="47">
        <f t="shared" si="5"/>
        <v>2059.6105933376393</v>
      </c>
      <c r="Y30" s="46">
        <v>1.2690999999999999</v>
      </c>
    </row>
    <row r="31" spans="2:25" x14ac:dyDescent="0.2">
      <c r="B31" s="40" t="s">
        <v>11</v>
      </c>
      <c r="C31" s="39">
        <f>ROUND(AVERAGE(C9:C30),2)</f>
        <v>2193.61</v>
      </c>
      <c r="D31" s="38">
        <f>ROUND(AVERAGE(D9:D30),2)</f>
        <v>2194.1799999999998</v>
      </c>
      <c r="E31" s="37">
        <f>ROUND(AVERAGE(C31:D31),2)</f>
        <v>2193.9</v>
      </c>
      <c r="F31" s="39">
        <f>ROUND(AVERAGE(F9:F30),2)</f>
        <v>2237</v>
      </c>
      <c r="G31" s="38">
        <f>ROUND(AVERAGE(G9:G30),2)</f>
        <v>2238.02</v>
      </c>
      <c r="H31" s="37">
        <f>ROUND(AVERAGE(F31:G31),2)</f>
        <v>2237.5100000000002</v>
      </c>
      <c r="I31" s="39">
        <f>ROUND(AVERAGE(I9:I30),2)</f>
        <v>2484.9499999999998</v>
      </c>
      <c r="J31" s="38">
        <f>ROUND(AVERAGE(J9:J30),2)</f>
        <v>2489.9499999999998</v>
      </c>
      <c r="K31" s="37">
        <f>ROUND(AVERAGE(I31:J31),2)</f>
        <v>2487.4499999999998</v>
      </c>
      <c r="L31" s="39">
        <f>ROUND(AVERAGE(L9:L30),2)</f>
        <v>2596.27</v>
      </c>
      <c r="M31" s="38">
        <f>ROUND(AVERAGE(M9:M30),2)</f>
        <v>2601.27</v>
      </c>
      <c r="N31" s="37">
        <f>ROUND(AVERAGE(L31:M31),2)</f>
        <v>2598.77</v>
      </c>
      <c r="O31" s="39">
        <f>ROUND(AVERAGE(O9:O30),2)</f>
        <v>2701.45</v>
      </c>
      <c r="P31" s="38">
        <f>ROUND(AVERAGE(P9:P30),2)</f>
        <v>2706.45</v>
      </c>
      <c r="Q31" s="37">
        <f>ROUND(AVERAGE(O31:P31),2)</f>
        <v>2703.95</v>
      </c>
      <c r="R31" s="36">
        <f>ROUND(AVERAGE(R9:R30),2)</f>
        <v>2194.1799999999998</v>
      </c>
      <c r="S31" s="35">
        <f>ROUND(AVERAGE(S9:S30),4)</f>
        <v>1.2699</v>
      </c>
      <c r="T31" s="34">
        <f>ROUND(AVERAGE(T9:T30),4)</f>
        <v>1.0904</v>
      </c>
      <c r="U31" s="167">
        <f>ROUND(AVERAGE(U9:U30),2)</f>
        <v>146.24</v>
      </c>
      <c r="V31" s="33">
        <f>AVERAGE(V9:V30)</f>
        <v>1727.9254545454542</v>
      </c>
      <c r="W31" s="33">
        <f>AVERAGE(W9:W30)</f>
        <v>1761.6513636363634</v>
      </c>
      <c r="X31" s="33">
        <f>AVERAGE(X9:X30)</f>
        <v>2012.2950440646478</v>
      </c>
      <c r="Y31" s="32">
        <f>AVERAGE(Y9:Y30)</f>
        <v>1.2704454545454544</v>
      </c>
    </row>
    <row r="32" spans="2:25" x14ac:dyDescent="0.2">
      <c r="B32" s="31" t="s">
        <v>12</v>
      </c>
      <c r="C32" s="30">
        <f t="shared" ref="C32:Y32" si="6">MAX(C9:C30)</f>
        <v>2336</v>
      </c>
      <c r="D32" s="29">
        <f t="shared" si="6"/>
        <v>2336.5</v>
      </c>
      <c r="E32" s="28">
        <f t="shared" si="6"/>
        <v>2336.25</v>
      </c>
      <c r="F32" s="30">
        <f t="shared" si="6"/>
        <v>2378</v>
      </c>
      <c r="G32" s="29">
        <f t="shared" si="6"/>
        <v>2379</v>
      </c>
      <c r="H32" s="28">
        <f t="shared" si="6"/>
        <v>2378.5</v>
      </c>
      <c r="I32" s="30">
        <f t="shared" si="6"/>
        <v>2603</v>
      </c>
      <c r="J32" s="29">
        <f t="shared" si="6"/>
        <v>2608</v>
      </c>
      <c r="K32" s="28">
        <f t="shared" si="6"/>
        <v>2605.5</v>
      </c>
      <c r="L32" s="30">
        <f t="shared" si="6"/>
        <v>2708</v>
      </c>
      <c r="M32" s="29">
        <f t="shared" si="6"/>
        <v>2713</v>
      </c>
      <c r="N32" s="28">
        <f t="shared" si="6"/>
        <v>2710.5</v>
      </c>
      <c r="O32" s="30">
        <f t="shared" si="6"/>
        <v>2803</v>
      </c>
      <c r="P32" s="29">
        <f t="shared" si="6"/>
        <v>2808</v>
      </c>
      <c r="Q32" s="28">
        <f t="shared" si="6"/>
        <v>2805.5</v>
      </c>
      <c r="R32" s="27">
        <f t="shared" si="6"/>
        <v>2336.5</v>
      </c>
      <c r="S32" s="26">
        <f t="shared" si="6"/>
        <v>1.2762</v>
      </c>
      <c r="T32" s="25">
        <f t="shared" si="6"/>
        <v>1.0984</v>
      </c>
      <c r="U32" s="24">
        <f t="shared" si="6"/>
        <v>148.16999999999999</v>
      </c>
      <c r="V32" s="23">
        <f t="shared" si="6"/>
        <v>1847.91</v>
      </c>
      <c r="W32" s="23">
        <f t="shared" si="6"/>
        <v>1880.63</v>
      </c>
      <c r="X32" s="23">
        <f t="shared" si="6"/>
        <v>2133.0107723206138</v>
      </c>
      <c r="Y32" s="22">
        <f t="shared" si="6"/>
        <v>1.2767999999999999</v>
      </c>
    </row>
    <row r="33" spans="2:25" ht="13.5" thickBot="1" x14ac:dyDescent="0.25">
      <c r="B33" s="21" t="s">
        <v>13</v>
      </c>
      <c r="C33" s="20">
        <f t="shared" ref="C33:Y33" si="7">MIN(C9:C30)</f>
        <v>2109.5</v>
      </c>
      <c r="D33" s="19">
        <f t="shared" si="7"/>
        <v>2110</v>
      </c>
      <c r="E33" s="18">
        <f t="shared" si="7"/>
        <v>2109.75</v>
      </c>
      <c r="F33" s="20">
        <f t="shared" si="7"/>
        <v>2153</v>
      </c>
      <c r="G33" s="19">
        <f t="shared" si="7"/>
        <v>2154</v>
      </c>
      <c r="H33" s="18">
        <f t="shared" si="7"/>
        <v>2153.5</v>
      </c>
      <c r="I33" s="20">
        <f t="shared" si="7"/>
        <v>2403</v>
      </c>
      <c r="J33" s="19">
        <f t="shared" si="7"/>
        <v>2408</v>
      </c>
      <c r="K33" s="18">
        <f t="shared" si="7"/>
        <v>2405.5</v>
      </c>
      <c r="L33" s="20">
        <f t="shared" si="7"/>
        <v>2523</v>
      </c>
      <c r="M33" s="19">
        <f t="shared" si="7"/>
        <v>2528</v>
      </c>
      <c r="N33" s="18">
        <f t="shared" si="7"/>
        <v>2525.5</v>
      </c>
      <c r="O33" s="20">
        <f t="shared" si="7"/>
        <v>2630</v>
      </c>
      <c r="P33" s="19">
        <f t="shared" si="7"/>
        <v>2635</v>
      </c>
      <c r="Q33" s="18">
        <f t="shared" si="7"/>
        <v>2632.5</v>
      </c>
      <c r="R33" s="17">
        <f t="shared" si="7"/>
        <v>2110</v>
      </c>
      <c r="S33" s="16">
        <f t="shared" si="7"/>
        <v>1.2625</v>
      </c>
      <c r="T33" s="15">
        <f t="shared" si="7"/>
        <v>1.0822000000000001</v>
      </c>
      <c r="U33" s="14">
        <f t="shared" si="7"/>
        <v>142.12</v>
      </c>
      <c r="V33" s="13">
        <f t="shared" si="7"/>
        <v>1658.02</v>
      </c>
      <c r="W33" s="13">
        <f t="shared" si="7"/>
        <v>1691.8</v>
      </c>
      <c r="X33" s="13">
        <f t="shared" si="7"/>
        <v>1937.0237767373544</v>
      </c>
      <c r="Y33" s="12">
        <f t="shared" si="7"/>
        <v>1.2632000000000001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45293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45293</v>
      </c>
      <c r="C9" s="44">
        <v>2606.5</v>
      </c>
      <c r="D9" s="43">
        <v>2607</v>
      </c>
      <c r="E9" s="42">
        <f t="shared" ref="E9:E30" si="0">AVERAGE(C9:D9)</f>
        <v>2606.75</v>
      </c>
      <c r="F9" s="44">
        <v>2626</v>
      </c>
      <c r="G9" s="43">
        <v>2627</v>
      </c>
      <c r="H9" s="42">
        <f t="shared" ref="H9:H30" si="1">AVERAGE(F9:G9)</f>
        <v>2626.5</v>
      </c>
      <c r="I9" s="44">
        <v>2677</v>
      </c>
      <c r="J9" s="43">
        <v>2682</v>
      </c>
      <c r="K9" s="42">
        <f t="shared" ref="K9:K30" si="2">AVERAGE(I9:J9)</f>
        <v>2679.5</v>
      </c>
      <c r="L9" s="44">
        <v>2682</v>
      </c>
      <c r="M9" s="43">
        <v>2687</v>
      </c>
      <c r="N9" s="42">
        <f t="shared" ref="N9:N30" si="3">AVERAGE(L9:M9)</f>
        <v>2684.5</v>
      </c>
      <c r="O9" s="44">
        <v>2687</v>
      </c>
      <c r="P9" s="43">
        <v>2692</v>
      </c>
      <c r="Q9" s="42">
        <f t="shared" ref="Q9:Q30" si="4">AVERAGE(O9:P9)</f>
        <v>2689.5</v>
      </c>
      <c r="R9" s="50">
        <v>2607</v>
      </c>
      <c r="S9" s="49">
        <v>1.2644</v>
      </c>
      <c r="T9" s="51">
        <v>1.0953999999999999</v>
      </c>
      <c r="U9" s="48">
        <v>142.12</v>
      </c>
      <c r="V9" s="41">
        <v>2061.85</v>
      </c>
      <c r="W9" s="41">
        <v>2076.6799999999998</v>
      </c>
      <c r="X9" s="47">
        <f t="shared" ref="X9:X30" si="5">R9/T9</f>
        <v>2379.9525287566189</v>
      </c>
      <c r="Y9" s="46">
        <v>1.2649999999999999</v>
      </c>
    </row>
    <row r="10" spans="1:25" x14ac:dyDescent="0.2">
      <c r="B10" s="45">
        <v>45294</v>
      </c>
      <c r="C10" s="44">
        <v>2571</v>
      </c>
      <c r="D10" s="43">
        <v>2573</v>
      </c>
      <c r="E10" s="42">
        <f t="shared" si="0"/>
        <v>2572</v>
      </c>
      <c r="F10" s="44">
        <v>2592</v>
      </c>
      <c r="G10" s="43">
        <v>2594</v>
      </c>
      <c r="H10" s="42">
        <f t="shared" si="1"/>
        <v>2593</v>
      </c>
      <c r="I10" s="44">
        <v>2647</v>
      </c>
      <c r="J10" s="43">
        <v>2652</v>
      </c>
      <c r="K10" s="42">
        <f t="shared" si="2"/>
        <v>2649.5</v>
      </c>
      <c r="L10" s="44">
        <v>2652</v>
      </c>
      <c r="M10" s="43">
        <v>2657</v>
      </c>
      <c r="N10" s="42">
        <f t="shared" si="3"/>
        <v>2654.5</v>
      </c>
      <c r="O10" s="44">
        <v>2657</v>
      </c>
      <c r="P10" s="43">
        <v>2662</v>
      </c>
      <c r="Q10" s="42">
        <f t="shared" si="4"/>
        <v>2659.5</v>
      </c>
      <c r="R10" s="50">
        <v>2573</v>
      </c>
      <c r="S10" s="49">
        <v>1.2625</v>
      </c>
      <c r="T10" s="49">
        <v>1.0916999999999999</v>
      </c>
      <c r="U10" s="48">
        <v>142.94999999999999</v>
      </c>
      <c r="V10" s="41">
        <v>2038.02</v>
      </c>
      <c r="W10" s="41">
        <v>2053.5100000000002</v>
      </c>
      <c r="X10" s="47">
        <f t="shared" si="5"/>
        <v>2356.874599248878</v>
      </c>
      <c r="Y10" s="46">
        <v>1.2632000000000001</v>
      </c>
    </row>
    <row r="11" spans="1:25" x14ac:dyDescent="0.2">
      <c r="B11" s="45">
        <v>45295</v>
      </c>
      <c r="C11" s="44">
        <v>2530</v>
      </c>
      <c r="D11" s="43">
        <v>2531</v>
      </c>
      <c r="E11" s="42">
        <f t="shared" si="0"/>
        <v>2530.5</v>
      </c>
      <c r="F11" s="44">
        <v>2552.5</v>
      </c>
      <c r="G11" s="43">
        <v>2553.5</v>
      </c>
      <c r="H11" s="42">
        <f t="shared" si="1"/>
        <v>2553</v>
      </c>
      <c r="I11" s="44">
        <v>2608</v>
      </c>
      <c r="J11" s="43">
        <v>2613</v>
      </c>
      <c r="K11" s="42">
        <f t="shared" si="2"/>
        <v>2610.5</v>
      </c>
      <c r="L11" s="44">
        <v>2613</v>
      </c>
      <c r="M11" s="43">
        <v>2618</v>
      </c>
      <c r="N11" s="42">
        <f t="shared" si="3"/>
        <v>2615.5</v>
      </c>
      <c r="O11" s="44">
        <v>2618</v>
      </c>
      <c r="P11" s="43">
        <v>2623</v>
      </c>
      <c r="Q11" s="42">
        <f t="shared" si="4"/>
        <v>2620.5</v>
      </c>
      <c r="R11" s="50">
        <v>2531</v>
      </c>
      <c r="S11" s="49">
        <v>1.2693000000000001</v>
      </c>
      <c r="T11" s="49">
        <v>1.0952999999999999</v>
      </c>
      <c r="U11" s="48">
        <v>144.22999999999999</v>
      </c>
      <c r="V11" s="41">
        <v>1994.01</v>
      </c>
      <c r="W11" s="41">
        <v>2010.79</v>
      </c>
      <c r="X11" s="47">
        <f t="shared" si="5"/>
        <v>2310.7824340363372</v>
      </c>
      <c r="Y11" s="46">
        <v>1.2699</v>
      </c>
    </row>
    <row r="12" spans="1:25" x14ac:dyDescent="0.2">
      <c r="B12" s="45">
        <v>45296</v>
      </c>
      <c r="C12" s="44">
        <v>2512</v>
      </c>
      <c r="D12" s="43">
        <v>2514</v>
      </c>
      <c r="E12" s="42">
        <f t="shared" si="0"/>
        <v>2513</v>
      </c>
      <c r="F12" s="44">
        <v>2539</v>
      </c>
      <c r="G12" s="43">
        <v>2540</v>
      </c>
      <c r="H12" s="42">
        <f t="shared" si="1"/>
        <v>2539.5</v>
      </c>
      <c r="I12" s="44">
        <v>2592</v>
      </c>
      <c r="J12" s="43">
        <v>2597</v>
      </c>
      <c r="K12" s="42">
        <f t="shared" si="2"/>
        <v>2594.5</v>
      </c>
      <c r="L12" s="44">
        <v>2597</v>
      </c>
      <c r="M12" s="43">
        <v>2602</v>
      </c>
      <c r="N12" s="42">
        <f t="shared" si="3"/>
        <v>2599.5</v>
      </c>
      <c r="O12" s="44">
        <v>2602</v>
      </c>
      <c r="P12" s="43">
        <v>2607</v>
      </c>
      <c r="Q12" s="42">
        <f t="shared" si="4"/>
        <v>2604.5</v>
      </c>
      <c r="R12" s="50">
        <v>2514</v>
      </c>
      <c r="S12" s="49">
        <v>1.2662</v>
      </c>
      <c r="T12" s="49">
        <v>1.0918000000000001</v>
      </c>
      <c r="U12" s="48">
        <v>145.1</v>
      </c>
      <c r="V12" s="41">
        <v>1985.47</v>
      </c>
      <c r="W12" s="41">
        <v>2005.05</v>
      </c>
      <c r="X12" s="47">
        <f t="shared" si="5"/>
        <v>2302.619527385968</v>
      </c>
      <c r="Y12" s="46">
        <v>1.2667999999999999</v>
      </c>
    </row>
    <row r="13" spans="1:25" x14ac:dyDescent="0.2">
      <c r="B13" s="45">
        <v>45299</v>
      </c>
      <c r="C13" s="44">
        <v>2485</v>
      </c>
      <c r="D13" s="43">
        <v>2486</v>
      </c>
      <c r="E13" s="42">
        <f t="shared" si="0"/>
        <v>2485.5</v>
      </c>
      <c r="F13" s="44">
        <v>2510</v>
      </c>
      <c r="G13" s="43">
        <v>2512</v>
      </c>
      <c r="H13" s="42">
        <f t="shared" si="1"/>
        <v>2511</v>
      </c>
      <c r="I13" s="44">
        <v>2562</v>
      </c>
      <c r="J13" s="43">
        <v>2567</v>
      </c>
      <c r="K13" s="42">
        <f t="shared" si="2"/>
        <v>2564.5</v>
      </c>
      <c r="L13" s="44">
        <v>2562</v>
      </c>
      <c r="M13" s="43">
        <v>2567</v>
      </c>
      <c r="N13" s="42">
        <f t="shared" si="3"/>
        <v>2564.5</v>
      </c>
      <c r="O13" s="44">
        <v>2567</v>
      </c>
      <c r="P13" s="43">
        <v>2572</v>
      </c>
      <c r="Q13" s="42">
        <f t="shared" si="4"/>
        <v>2569.5</v>
      </c>
      <c r="R13" s="50">
        <v>2486</v>
      </c>
      <c r="S13" s="49">
        <v>1.2708999999999999</v>
      </c>
      <c r="T13" s="49">
        <v>1.0944</v>
      </c>
      <c r="U13" s="48">
        <v>144.47999999999999</v>
      </c>
      <c r="V13" s="41">
        <v>1956.09</v>
      </c>
      <c r="W13" s="41">
        <v>1975.62</v>
      </c>
      <c r="X13" s="47">
        <f t="shared" si="5"/>
        <v>2271.5643274853801</v>
      </c>
      <c r="Y13" s="46">
        <v>1.2715000000000001</v>
      </c>
    </row>
    <row r="14" spans="1:25" x14ac:dyDescent="0.2">
      <c r="B14" s="45">
        <v>45300</v>
      </c>
      <c r="C14" s="44">
        <v>2502</v>
      </c>
      <c r="D14" s="43">
        <v>2503</v>
      </c>
      <c r="E14" s="42">
        <f t="shared" si="0"/>
        <v>2502.5</v>
      </c>
      <c r="F14" s="44">
        <v>2527.5</v>
      </c>
      <c r="G14" s="43">
        <v>2528</v>
      </c>
      <c r="H14" s="42">
        <f t="shared" si="1"/>
        <v>2527.75</v>
      </c>
      <c r="I14" s="44">
        <v>2578</v>
      </c>
      <c r="J14" s="43">
        <v>2583</v>
      </c>
      <c r="K14" s="42">
        <f t="shared" si="2"/>
        <v>2580.5</v>
      </c>
      <c r="L14" s="44">
        <v>2578</v>
      </c>
      <c r="M14" s="43">
        <v>2583</v>
      </c>
      <c r="N14" s="42">
        <f t="shared" si="3"/>
        <v>2580.5</v>
      </c>
      <c r="O14" s="44">
        <v>2583</v>
      </c>
      <c r="P14" s="43">
        <v>2588</v>
      </c>
      <c r="Q14" s="42">
        <f t="shared" si="4"/>
        <v>2585.5</v>
      </c>
      <c r="R14" s="50">
        <v>2503</v>
      </c>
      <c r="S14" s="49">
        <v>1.2727999999999999</v>
      </c>
      <c r="T14" s="49">
        <v>1.0941000000000001</v>
      </c>
      <c r="U14" s="48">
        <v>144.01</v>
      </c>
      <c r="V14" s="41">
        <v>1966.53</v>
      </c>
      <c r="W14" s="41">
        <v>1985.24</v>
      </c>
      <c r="X14" s="47">
        <f t="shared" si="5"/>
        <v>2287.7250708344759</v>
      </c>
      <c r="Y14" s="46">
        <v>1.2734000000000001</v>
      </c>
    </row>
    <row r="15" spans="1:25" x14ac:dyDescent="0.2">
      <c r="B15" s="45">
        <v>45301</v>
      </c>
      <c r="C15" s="44">
        <v>2490</v>
      </c>
      <c r="D15" s="43">
        <v>2491</v>
      </c>
      <c r="E15" s="42">
        <f t="shared" si="0"/>
        <v>2490.5</v>
      </c>
      <c r="F15" s="44">
        <v>2516</v>
      </c>
      <c r="G15" s="43">
        <v>2516.5</v>
      </c>
      <c r="H15" s="42">
        <f t="shared" si="1"/>
        <v>2516.25</v>
      </c>
      <c r="I15" s="44">
        <v>2565</v>
      </c>
      <c r="J15" s="43">
        <v>2570</v>
      </c>
      <c r="K15" s="42">
        <f t="shared" si="2"/>
        <v>2567.5</v>
      </c>
      <c r="L15" s="44">
        <v>2565</v>
      </c>
      <c r="M15" s="43">
        <v>2570</v>
      </c>
      <c r="N15" s="42">
        <f t="shared" si="3"/>
        <v>2567.5</v>
      </c>
      <c r="O15" s="44">
        <v>2570</v>
      </c>
      <c r="P15" s="43">
        <v>2575</v>
      </c>
      <c r="Q15" s="42">
        <f t="shared" si="4"/>
        <v>2572.5</v>
      </c>
      <c r="R15" s="50">
        <v>2491</v>
      </c>
      <c r="S15" s="49">
        <v>1.2724</v>
      </c>
      <c r="T15" s="49">
        <v>1.0944</v>
      </c>
      <c r="U15" s="48">
        <v>145.28</v>
      </c>
      <c r="V15" s="41">
        <v>1957.72</v>
      </c>
      <c r="W15" s="41">
        <v>1976.83</v>
      </c>
      <c r="X15" s="47">
        <f t="shared" si="5"/>
        <v>2276.1330409356724</v>
      </c>
      <c r="Y15" s="46">
        <v>1.2729999999999999</v>
      </c>
    </row>
    <row r="16" spans="1:25" x14ac:dyDescent="0.2">
      <c r="B16" s="45">
        <v>45302</v>
      </c>
      <c r="C16" s="44">
        <v>2506</v>
      </c>
      <c r="D16" s="43">
        <v>2508</v>
      </c>
      <c r="E16" s="42">
        <f t="shared" si="0"/>
        <v>2507</v>
      </c>
      <c r="F16" s="44">
        <v>2526</v>
      </c>
      <c r="G16" s="43">
        <v>2526.5</v>
      </c>
      <c r="H16" s="42">
        <f t="shared" si="1"/>
        <v>2526.25</v>
      </c>
      <c r="I16" s="44">
        <v>2573</v>
      </c>
      <c r="J16" s="43">
        <v>2578</v>
      </c>
      <c r="K16" s="42">
        <f t="shared" si="2"/>
        <v>2575.5</v>
      </c>
      <c r="L16" s="44">
        <v>2573</v>
      </c>
      <c r="M16" s="43">
        <v>2578</v>
      </c>
      <c r="N16" s="42">
        <f t="shared" si="3"/>
        <v>2575.5</v>
      </c>
      <c r="O16" s="44">
        <v>2578</v>
      </c>
      <c r="P16" s="43">
        <v>2583</v>
      </c>
      <c r="Q16" s="42">
        <f t="shared" si="4"/>
        <v>2580.5</v>
      </c>
      <c r="R16" s="50">
        <v>2508</v>
      </c>
      <c r="S16" s="49">
        <v>1.2762</v>
      </c>
      <c r="T16" s="49">
        <v>1.0984</v>
      </c>
      <c r="U16" s="48">
        <v>145.41</v>
      </c>
      <c r="V16" s="41">
        <v>1965.21</v>
      </c>
      <c r="W16" s="41">
        <v>1978.78</v>
      </c>
      <c r="X16" s="47">
        <f t="shared" si="5"/>
        <v>2283.321194464676</v>
      </c>
      <c r="Y16" s="46">
        <v>1.2767999999999999</v>
      </c>
    </row>
    <row r="17" spans="2:25" x14ac:dyDescent="0.2">
      <c r="B17" s="45">
        <v>45303</v>
      </c>
      <c r="C17" s="44">
        <v>2478</v>
      </c>
      <c r="D17" s="43">
        <v>2480</v>
      </c>
      <c r="E17" s="42">
        <f t="shared" si="0"/>
        <v>2479</v>
      </c>
      <c r="F17" s="44">
        <v>2502</v>
      </c>
      <c r="G17" s="43">
        <v>2503</v>
      </c>
      <c r="H17" s="42">
        <f t="shared" si="1"/>
        <v>2502.5</v>
      </c>
      <c r="I17" s="44">
        <v>2545</v>
      </c>
      <c r="J17" s="43">
        <v>2550</v>
      </c>
      <c r="K17" s="42">
        <f t="shared" si="2"/>
        <v>2547.5</v>
      </c>
      <c r="L17" s="44">
        <v>2545</v>
      </c>
      <c r="M17" s="43">
        <v>2550</v>
      </c>
      <c r="N17" s="42">
        <f t="shared" si="3"/>
        <v>2547.5</v>
      </c>
      <c r="O17" s="44">
        <v>2550</v>
      </c>
      <c r="P17" s="43">
        <v>2555</v>
      </c>
      <c r="Q17" s="42">
        <f t="shared" si="4"/>
        <v>2552.5</v>
      </c>
      <c r="R17" s="50">
        <v>2480</v>
      </c>
      <c r="S17" s="49">
        <v>1.2727999999999999</v>
      </c>
      <c r="T17" s="49">
        <v>1.0938000000000001</v>
      </c>
      <c r="U17" s="48">
        <v>145.38999999999999</v>
      </c>
      <c r="V17" s="41">
        <v>1948.46</v>
      </c>
      <c r="W17" s="41">
        <v>1965.6</v>
      </c>
      <c r="X17" s="47">
        <f t="shared" si="5"/>
        <v>2267.3249222892664</v>
      </c>
      <c r="Y17" s="46">
        <v>1.2734000000000001</v>
      </c>
    </row>
    <row r="18" spans="2:25" x14ac:dyDescent="0.2">
      <c r="B18" s="45">
        <v>45306</v>
      </c>
      <c r="C18" s="44">
        <v>2533</v>
      </c>
      <c r="D18" s="43">
        <v>2535</v>
      </c>
      <c r="E18" s="42">
        <f t="shared" si="0"/>
        <v>2534</v>
      </c>
      <c r="F18" s="44">
        <v>2556</v>
      </c>
      <c r="G18" s="43">
        <v>2556.5</v>
      </c>
      <c r="H18" s="42">
        <f t="shared" si="1"/>
        <v>2556.25</v>
      </c>
      <c r="I18" s="44">
        <v>2595</v>
      </c>
      <c r="J18" s="43">
        <v>2600</v>
      </c>
      <c r="K18" s="42">
        <f t="shared" si="2"/>
        <v>2597.5</v>
      </c>
      <c r="L18" s="44">
        <v>2593</v>
      </c>
      <c r="M18" s="43">
        <v>2598</v>
      </c>
      <c r="N18" s="42">
        <f t="shared" si="3"/>
        <v>2595.5</v>
      </c>
      <c r="O18" s="44">
        <v>2598</v>
      </c>
      <c r="P18" s="43">
        <v>2603</v>
      </c>
      <c r="Q18" s="42">
        <f t="shared" si="4"/>
        <v>2600.5</v>
      </c>
      <c r="R18" s="50">
        <v>2535</v>
      </c>
      <c r="S18" s="49">
        <v>1.2725</v>
      </c>
      <c r="T18" s="49">
        <v>1.0953999999999999</v>
      </c>
      <c r="U18" s="48">
        <v>145.85</v>
      </c>
      <c r="V18" s="41">
        <v>1992.14</v>
      </c>
      <c r="W18" s="41">
        <v>2008.09</v>
      </c>
      <c r="X18" s="47">
        <f t="shared" si="5"/>
        <v>2314.2231148438927</v>
      </c>
      <c r="Y18" s="46">
        <v>1.2730999999999999</v>
      </c>
    </row>
    <row r="19" spans="2:25" x14ac:dyDescent="0.2">
      <c r="B19" s="45">
        <v>45307</v>
      </c>
      <c r="C19" s="44">
        <v>2518</v>
      </c>
      <c r="D19" s="43">
        <v>2518.5</v>
      </c>
      <c r="E19" s="42">
        <f t="shared" si="0"/>
        <v>2518.25</v>
      </c>
      <c r="F19" s="44">
        <v>2540</v>
      </c>
      <c r="G19" s="43">
        <v>2542</v>
      </c>
      <c r="H19" s="42">
        <f t="shared" si="1"/>
        <v>2541</v>
      </c>
      <c r="I19" s="44">
        <v>2578</v>
      </c>
      <c r="J19" s="43">
        <v>2583</v>
      </c>
      <c r="K19" s="42">
        <f t="shared" si="2"/>
        <v>2580.5</v>
      </c>
      <c r="L19" s="44">
        <v>2578</v>
      </c>
      <c r="M19" s="43">
        <v>2583</v>
      </c>
      <c r="N19" s="42">
        <f t="shared" si="3"/>
        <v>2580.5</v>
      </c>
      <c r="O19" s="44">
        <v>2583</v>
      </c>
      <c r="P19" s="43">
        <v>2588</v>
      </c>
      <c r="Q19" s="42">
        <f t="shared" si="4"/>
        <v>2585.5</v>
      </c>
      <c r="R19" s="50">
        <v>2518.5</v>
      </c>
      <c r="S19" s="49">
        <v>1.2646999999999999</v>
      </c>
      <c r="T19" s="49">
        <v>1.0887</v>
      </c>
      <c r="U19" s="48">
        <v>146.69</v>
      </c>
      <c r="V19" s="41">
        <v>1991.38</v>
      </c>
      <c r="W19" s="41">
        <v>2009.01</v>
      </c>
      <c r="X19" s="47">
        <f t="shared" si="5"/>
        <v>2313.3094516395699</v>
      </c>
      <c r="Y19" s="46">
        <v>1.2653000000000001</v>
      </c>
    </row>
    <row r="20" spans="2:25" x14ac:dyDescent="0.2">
      <c r="B20" s="45">
        <v>45308</v>
      </c>
      <c r="C20" s="44">
        <v>2486</v>
      </c>
      <c r="D20" s="43">
        <v>2487</v>
      </c>
      <c r="E20" s="42">
        <f t="shared" si="0"/>
        <v>2486.5</v>
      </c>
      <c r="F20" s="44">
        <v>2505</v>
      </c>
      <c r="G20" s="43">
        <v>2506</v>
      </c>
      <c r="H20" s="42">
        <f t="shared" si="1"/>
        <v>2505.5</v>
      </c>
      <c r="I20" s="44">
        <v>2543</v>
      </c>
      <c r="J20" s="43">
        <v>2548</v>
      </c>
      <c r="K20" s="42">
        <f t="shared" si="2"/>
        <v>2545.5</v>
      </c>
      <c r="L20" s="44">
        <v>2543</v>
      </c>
      <c r="M20" s="43">
        <v>2548</v>
      </c>
      <c r="N20" s="42">
        <f t="shared" si="3"/>
        <v>2545.5</v>
      </c>
      <c r="O20" s="44">
        <v>2548</v>
      </c>
      <c r="P20" s="43">
        <v>2553</v>
      </c>
      <c r="Q20" s="42">
        <f t="shared" si="4"/>
        <v>2550.5</v>
      </c>
      <c r="R20" s="50">
        <v>2487</v>
      </c>
      <c r="S20" s="49">
        <v>1.2676000000000001</v>
      </c>
      <c r="T20" s="49">
        <v>1.0873999999999999</v>
      </c>
      <c r="U20" s="48">
        <v>147.74</v>
      </c>
      <c r="V20" s="41">
        <v>1961.98</v>
      </c>
      <c r="W20" s="41">
        <v>1976.03</v>
      </c>
      <c r="X20" s="47">
        <f t="shared" si="5"/>
        <v>2287.1068604009565</v>
      </c>
      <c r="Y20" s="46">
        <v>1.2682</v>
      </c>
    </row>
    <row r="21" spans="2:25" x14ac:dyDescent="0.2">
      <c r="B21" s="45">
        <v>45309</v>
      </c>
      <c r="C21" s="44">
        <v>2440</v>
      </c>
      <c r="D21" s="43">
        <v>2440.5</v>
      </c>
      <c r="E21" s="42">
        <f t="shared" si="0"/>
        <v>2440.25</v>
      </c>
      <c r="F21" s="44">
        <v>2453</v>
      </c>
      <c r="G21" s="43">
        <v>2455</v>
      </c>
      <c r="H21" s="42">
        <f t="shared" si="1"/>
        <v>2454</v>
      </c>
      <c r="I21" s="44">
        <v>2495</v>
      </c>
      <c r="J21" s="43">
        <v>2500</v>
      </c>
      <c r="K21" s="42">
        <f t="shared" si="2"/>
        <v>2497.5</v>
      </c>
      <c r="L21" s="44">
        <v>2493</v>
      </c>
      <c r="M21" s="43">
        <v>2498</v>
      </c>
      <c r="N21" s="42">
        <f t="shared" si="3"/>
        <v>2495.5</v>
      </c>
      <c r="O21" s="44">
        <v>2498</v>
      </c>
      <c r="P21" s="43">
        <v>2503</v>
      </c>
      <c r="Q21" s="42">
        <f t="shared" si="4"/>
        <v>2500.5</v>
      </c>
      <c r="R21" s="50">
        <v>2440.5</v>
      </c>
      <c r="S21" s="49">
        <v>1.2681</v>
      </c>
      <c r="T21" s="49">
        <v>1.0876999999999999</v>
      </c>
      <c r="U21" s="48">
        <v>147.91</v>
      </c>
      <c r="V21" s="41">
        <v>1924.53</v>
      </c>
      <c r="W21" s="41">
        <v>1935.05</v>
      </c>
      <c r="X21" s="47">
        <f t="shared" si="5"/>
        <v>2243.7252919003404</v>
      </c>
      <c r="Y21" s="46">
        <v>1.2686999999999999</v>
      </c>
    </row>
    <row r="22" spans="2:25" x14ac:dyDescent="0.2">
      <c r="B22" s="45">
        <v>45310</v>
      </c>
      <c r="C22" s="44">
        <v>2458.5</v>
      </c>
      <c r="D22" s="43">
        <v>2459</v>
      </c>
      <c r="E22" s="42">
        <f t="shared" si="0"/>
        <v>2458.75</v>
      </c>
      <c r="F22" s="44">
        <v>2470</v>
      </c>
      <c r="G22" s="43">
        <v>2471</v>
      </c>
      <c r="H22" s="42">
        <f t="shared" si="1"/>
        <v>2470.5</v>
      </c>
      <c r="I22" s="44">
        <v>2510</v>
      </c>
      <c r="J22" s="43">
        <v>2515</v>
      </c>
      <c r="K22" s="42">
        <f t="shared" si="2"/>
        <v>2512.5</v>
      </c>
      <c r="L22" s="44">
        <v>2510</v>
      </c>
      <c r="M22" s="43">
        <v>2515</v>
      </c>
      <c r="N22" s="42">
        <f t="shared" si="3"/>
        <v>2512.5</v>
      </c>
      <c r="O22" s="44">
        <v>2515</v>
      </c>
      <c r="P22" s="43">
        <v>2520</v>
      </c>
      <c r="Q22" s="42">
        <f t="shared" si="4"/>
        <v>2517.5</v>
      </c>
      <c r="R22" s="50">
        <v>2459</v>
      </c>
      <c r="S22" s="49">
        <v>1.2679</v>
      </c>
      <c r="T22" s="49">
        <v>1.0883</v>
      </c>
      <c r="U22" s="48">
        <v>148.16999999999999</v>
      </c>
      <c r="V22" s="41">
        <v>1939.43</v>
      </c>
      <c r="W22" s="41">
        <v>1947.97</v>
      </c>
      <c r="X22" s="47">
        <f t="shared" si="5"/>
        <v>2259.4872737296701</v>
      </c>
      <c r="Y22" s="46">
        <v>1.2685</v>
      </c>
    </row>
    <row r="23" spans="2:25" x14ac:dyDescent="0.2">
      <c r="B23" s="45">
        <v>45313</v>
      </c>
      <c r="C23" s="44">
        <v>2438</v>
      </c>
      <c r="D23" s="43">
        <v>2438.5</v>
      </c>
      <c r="E23" s="42">
        <f t="shared" si="0"/>
        <v>2438.25</v>
      </c>
      <c r="F23" s="44">
        <v>2452</v>
      </c>
      <c r="G23" s="43">
        <v>2453</v>
      </c>
      <c r="H23" s="42">
        <f t="shared" si="1"/>
        <v>2452.5</v>
      </c>
      <c r="I23" s="44">
        <v>2492</v>
      </c>
      <c r="J23" s="43">
        <v>2497</v>
      </c>
      <c r="K23" s="42">
        <f t="shared" si="2"/>
        <v>2494.5</v>
      </c>
      <c r="L23" s="44">
        <v>2490</v>
      </c>
      <c r="M23" s="43">
        <v>2495</v>
      </c>
      <c r="N23" s="42">
        <f t="shared" si="3"/>
        <v>2492.5</v>
      </c>
      <c r="O23" s="44">
        <v>2495</v>
      </c>
      <c r="P23" s="43">
        <v>2500</v>
      </c>
      <c r="Q23" s="42">
        <f t="shared" si="4"/>
        <v>2497.5</v>
      </c>
      <c r="R23" s="50">
        <v>2438.5</v>
      </c>
      <c r="S23" s="49">
        <v>1.2726</v>
      </c>
      <c r="T23" s="49">
        <v>1.0892999999999999</v>
      </c>
      <c r="U23" s="48">
        <v>147.80000000000001</v>
      </c>
      <c r="V23" s="41">
        <v>1916.16</v>
      </c>
      <c r="W23" s="41">
        <v>1926.64</v>
      </c>
      <c r="X23" s="47">
        <f t="shared" si="5"/>
        <v>2238.5935922151843</v>
      </c>
      <c r="Y23" s="46">
        <v>1.2732000000000001</v>
      </c>
    </row>
    <row r="24" spans="2:25" x14ac:dyDescent="0.2">
      <c r="B24" s="45">
        <v>45314</v>
      </c>
      <c r="C24" s="44">
        <v>2494</v>
      </c>
      <c r="D24" s="43">
        <v>2496</v>
      </c>
      <c r="E24" s="42">
        <f t="shared" si="0"/>
        <v>2495</v>
      </c>
      <c r="F24" s="44">
        <v>2504</v>
      </c>
      <c r="G24" s="43">
        <v>2506</v>
      </c>
      <c r="H24" s="42">
        <f t="shared" si="1"/>
        <v>2505</v>
      </c>
      <c r="I24" s="44">
        <v>2543</v>
      </c>
      <c r="J24" s="43">
        <v>2548</v>
      </c>
      <c r="K24" s="42">
        <f t="shared" si="2"/>
        <v>2545.5</v>
      </c>
      <c r="L24" s="44">
        <v>2542</v>
      </c>
      <c r="M24" s="43">
        <v>2547</v>
      </c>
      <c r="N24" s="42">
        <f t="shared" si="3"/>
        <v>2544.5</v>
      </c>
      <c r="O24" s="44">
        <v>2547</v>
      </c>
      <c r="P24" s="43">
        <v>2552</v>
      </c>
      <c r="Q24" s="42">
        <f t="shared" si="4"/>
        <v>2549.5</v>
      </c>
      <c r="R24" s="50">
        <v>2496</v>
      </c>
      <c r="S24" s="49">
        <v>1.2710999999999999</v>
      </c>
      <c r="T24" s="49">
        <v>1.0864</v>
      </c>
      <c r="U24" s="48">
        <v>148</v>
      </c>
      <c r="V24" s="41">
        <v>1963.65</v>
      </c>
      <c r="W24" s="41">
        <v>1970.59</v>
      </c>
      <c r="X24" s="47">
        <f t="shared" si="5"/>
        <v>2297.4963181148746</v>
      </c>
      <c r="Y24" s="46">
        <v>1.2717000000000001</v>
      </c>
    </row>
    <row r="25" spans="2:25" x14ac:dyDescent="0.2">
      <c r="B25" s="45">
        <v>45315</v>
      </c>
      <c r="C25" s="44">
        <v>2563.5</v>
      </c>
      <c r="D25" s="43">
        <v>2564.5</v>
      </c>
      <c r="E25" s="42">
        <f t="shared" si="0"/>
        <v>2564</v>
      </c>
      <c r="F25" s="44">
        <v>2572</v>
      </c>
      <c r="G25" s="43">
        <v>2574</v>
      </c>
      <c r="H25" s="42">
        <f t="shared" si="1"/>
        <v>2573</v>
      </c>
      <c r="I25" s="44">
        <v>2613</v>
      </c>
      <c r="J25" s="43">
        <v>2618</v>
      </c>
      <c r="K25" s="42">
        <f t="shared" si="2"/>
        <v>2615.5</v>
      </c>
      <c r="L25" s="44">
        <v>2613</v>
      </c>
      <c r="M25" s="43">
        <v>2618</v>
      </c>
      <c r="N25" s="42">
        <f t="shared" si="3"/>
        <v>2615.5</v>
      </c>
      <c r="O25" s="44">
        <v>2618</v>
      </c>
      <c r="P25" s="43">
        <v>2623</v>
      </c>
      <c r="Q25" s="42">
        <f t="shared" si="4"/>
        <v>2620.5</v>
      </c>
      <c r="R25" s="50">
        <v>2564.5</v>
      </c>
      <c r="S25" s="49">
        <v>1.2739</v>
      </c>
      <c r="T25" s="49">
        <v>1.0894999999999999</v>
      </c>
      <c r="U25" s="48">
        <v>147.29</v>
      </c>
      <c r="V25" s="41">
        <v>2013.11</v>
      </c>
      <c r="W25" s="41">
        <v>2020.57</v>
      </c>
      <c r="X25" s="47">
        <f t="shared" si="5"/>
        <v>2353.8320330426805</v>
      </c>
      <c r="Y25" s="46">
        <v>1.2739</v>
      </c>
    </row>
    <row r="26" spans="2:25" x14ac:dyDescent="0.2">
      <c r="B26" s="45">
        <v>45316</v>
      </c>
      <c r="C26" s="44">
        <v>2593</v>
      </c>
      <c r="D26" s="43">
        <v>2595</v>
      </c>
      <c r="E26" s="42">
        <f t="shared" si="0"/>
        <v>2594</v>
      </c>
      <c r="F26" s="44">
        <v>2595</v>
      </c>
      <c r="G26" s="43">
        <v>2596</v>
      </c>
      <c r="H26" s="42">
        <f t="shared" si="1"/>
        <v>2595.5</v>
      </c>
      <c r="I26" s="44">
        <v>2638</v>
      </c>
      <c r="J26" s="43">
        <v>2643</v>
      </c>
      <c r="K26" s="42">
        <f t="shared" si="2"/>
        <v>2640.5</v>
      </c>
      <c r="L26" s="44">
        <v>2638</v>
      </c>
      <c r="M26" s="43">
        <v>2643</v>
      </c>
      <c r="N26" s="42">
        <f t="shared" si="3"/>
        <v>2640.5</v>
      </c>
      <c r="O26" s="44">
        <v>2643</v>
      </c>
      <c r="P26" s="43">
        <v>2648</v>
      </c>
      <c r="Q26" s="42">
        <f t="shared" si="4"/>
        <v>2645.5</v>
      </c>
      <c r="R26" s="50">
        <v>2595</v>
      </c>
      <c r="S26" s="49">
        <v>1.2726</v>
      </c>
      <c r="T26" s="49">
        <v>1.0889</v>
      </c>
      <c r="U26" s="48">
        <v>147.75</v>
      </c>
      <c r="V26" s="41">
        <v>2039.13</v>
      </c>
      <c r="W26" s="41">
        <v>2038.96</v>
      </c>
      <c r="X26" s="47">
        <f t="shared" si="5"/>
        <v>2383.1389475617598</v>
      </c>
      <c r="Y26" s="46">
        <v>1.2732000000000001</v>
      </c>
    </row>
    <row r="27" spans="2:25" x14ac:dyDescent="0.2">
      <c r="B27" s="45">
        <v>45317</v>
      </c>
      <c r="C27" s="44">
        <v>2581.5</v>
      </c>
      <c r="D27" s="43">
        <v>2582</v>
      </c>
      <c r="E27" s="42">
        <f t="shared" si="0"/>
        <v>2581.75</v>
      </c>
      <c r="F27" s="44">
        <v>2588</v>
      </c>
      <c r="G27" s="43">
        <v>2590</v>
      </c>
      <c r="H27" s="42">
        <f t="shared" si="1"/>
        <v>2589</v>
      </c>
      <c r="I27" s="44">
        <v>2630</v>
      </c>
      <c r="J27" s="43">
        <v>2635</v>
      </c>
      <c r="K27" s="42">
        <f t="shared" si="2"/>
        <v>2632.5</v>
      </c>
      <c r="L27" s="44">
        <v>2630</v>
      </c>
      <c r="M27" s="43">
        <v>2635</v>
      </c>
      <c r="N27" s="42">
        <f t="shared" si="3"/>
        <v>2632.5</v>
      </c>
      <c r="O27" s="44">
        <v>2635</v>
      </c>
      <c r="P27" s="43">
        <v>2640</v>
      </c>
      <c r="Q27" s="42">
        <f t="shared" si="4"/>
        <v>2637.5</v>
      </c>
      <c r="R27" s="50">
        <v>2582</v>
      </c>
      <c r="S27" s="49">
        <v>1.2728999999999999</v>
      </c>
      <c r="T27" s="49">
        <v>1.0868</v>
      </c>
      <c r="U27" s="48">
        <v>147.77000000000001</v>
      </c>
      <c r="V27" s="41">
        <v>2028.44</v>
      </c>
      <c r="W27" s="41">
        <v>2033.77</v>
      </c>
      <c r="X27" s="47">
        <f t="shared" si="5"/>
        <v>2375.7821126242179</v>
      </c>
      <c r="Y27" s="46">
        <v>1.2735000000000001</v>
      </c>
    </row>
    <row r="28" spans="2:25" x14ac:dyDescent="0.2">
      <c r="B28" s="45">
        <v>45320</v>
      </c>
      <c r="C28" s="44">
        <v>2564</v>
      </c>
      <c r="D28" s="43">
        <v>2566</v>
      </c>
      <c r="E28" s="42">
        <f t="shared" si="0"/>
        <v>2565</v>
      </c>
      <c r="F28" s="44">
        <v>2566.5</v>
      </c>
      <c r="G28" s="43">
        <v>2567</v>
      </c>
      <c r="H28" s="42">
        <f t="shared" si="1"/>
        <v>2566.75</v>
      </c>
      <c r="I28" s="44">
        <v>2612</v>
      </c>
      <c r="J28" s="43">
        <v>2617</v>
      </c>
      <c r="K28" s="42">
        <f t="shared" si="2"/>
        <v>2614.5</v>
      </c>
      <c r="L28" s="44">
        <v>2610</v>
      </c>
      <c r="M28" s="43">
        <v>2615</v>
      </c>
      <c r="N28" s="42">
        <f t="shared" si="3"/>
        <v>2612.5</v>
      </c>
      <c r="O28" s="44">
        <v>2615</v>
      </c>
      <c r="P28" s="43">
        <v>2620</v>
      </c>
      <c r="Q28" s="42">
        <f t="shared" si="4"/>
        <v>2617.5</v>
      </c>
      <c r="R28" s="50">
        <v>2566</v>
      </c>
      <c r="S28" s="49">
        <v>1.2699</v>
      </c>
      <c r="T28" s="49">
        <v>1.0822000000000001</v>
      </c>
      <c r="U28" s="48">
        <v>147.97999999999999</v>
      </c>
      <c r="V28" s="41">
        <v>2020.63</v>
      </c>
      <c r="W28" s="41">
        <v>2020.46</v>
      </c>
      <c r="X28" s="47">
        <f t="shared" si="5"/>
        <v>2371.0959157272223</v>
      </c>
      <c r="Y28" s="46">
        <v>1.2705</v>
      </c>
    </row>
    <row r="29" spans="2:25" x14ac:dyDescent="0.2">
      <c r="B29" s="45">
        <v>45321</v>
      </c>
      <c r="C29" s="44">
        <v>2545</v>
      </c>
      <c r="D29" s="43">
        <v>2546</v>
      </c>
      <c r="E29" s="42">
        <f t="shared" si="0"/>
        <v>2545.5</v>
      </c>
      <c r="F29" s="44">
        <v>2556</v>
      </c>
      <c r="G29" s="43">
        <v>2558</v>
      </c>
      <c r="H29" s="42">
        <f t="shared" si="1"/>
        <v>2557</v>
      </c>
      <c r="I29" s="44">
        <v>2602</v>
      </c>
      <c r="J29" s="43">
        <v>2607</v>
      </c>
      <c r="K29" s="42">
        <f t="shared" si="2"/>
        <v>2604.5</v>
      </c>
      <c r="L29" s="44">
        <v>2600</v>
      </c>
      <c r="M29" s="43">
        <v>2605</v>
      </c>
      <c r="N29" s="42">
        <f t="shared" si="3"/>
        <v>2602.5</v>
      </c>
      <c r="O29" s="44">
        <v>2605</v>
      </c>
      <c r="P29" s="43">
        <v>2610</v>
      </c>
      <c r="Q29" s="42">
        <f t="shared" si="4"/>
        <v>2607.5</v>
      </c>
      <c r="R29" s="50">
        <v>2546</v>
      </c>
      <c r="S29" s="49">
        <v>1.2673000000000001</v>
      </c>
      <c r="T29" s="49">
        <v>1.0848</v>
      </c>
      <c r="U29" s="48">
        <v>147.44999999999999</v>
      </c>
      <c r="V29" s="41">
        <v>2009</v>
      </c>
      <c r="W29" s="41">
        <v>2017.51</v>
      </c>
      <c r="X29" s="47">
        <f t="shared" si="5"/>
        <v>2346.9764011799411</v>
      </c>
      <c r="Y29" s="46">
        <v>1.2679</v>
      </c>
    </row>
    <row r="30" spans="2:25" x14ac:dyDescent="0.2">
      <c r="B30" s="45">
        <v>45322</v>
      </c>
      <c r="C30" s="44">
        <v>2551</v>
      </c>
      <c r="D30" s="43">
        <v>2551.5</v>
      </c>
      <c r="E30" s="42">
        <f t="shared" si="0"/>
        <v>2551.25</v>
      </c>
      <c r="F30" s="44">
        <v>2555</v>
      </c>
      <c r="G30" s="43">
        <v>2556</v>
      </c>
      <c r="H30" s="42">
        <f t="shared" si="1"/>
        <v>2555.5</v>
      </c>
      <c r="I30" s="44">
        <v>2600</v>
      </c>
      <c r="J30" s="43">
        <v>2605</v>
      </c>
      <c r="K30" s="42">
        <f t="shared" si="2"/>
        <v>2602.5</v>
      </c>
      <c r="L30" s="44">
        <v>2598</v>
      </c>
      <c r="M30" s="43">
        <v>2603</v>
      </c>
      <c r="N30" s="42">
        <f t="shared" si="3"/>
        <v>2600.5</v>
      </c>
      <c r="O30" s="44">
        <v>2603</v>
      </c>
      <c r="P30" s="43">
        <v>2608</v>
      </c>
      <c r="Q30" s="42">
        <f t="shared" si="4"/>
        <v>2605.5</v>
      </c>
      <c r="R30" s="50">
        <v>2551.5</v>
      </c>
      <c r="S30" s="49">
        <v>1.2685</v>
      </c>
      <c r="T30" s="49">
        <v>1.0837000000000001</v>
      </c>
      <c r="U30" s="48">
        <v>147.81</v>
      </c>
      <c r="V30" s="41">
        <v>2011.43</v>
      </c>
      <c r="W30" s="41">
        <v>2014.03</v>
      </c>
      <c r="X30" s="47">
        <f t="shared" si="5"/>
        <v>2354.4338839162128</v>
      </c>
      <c r="Y30" s="46">
        <v>1.2690999999999999</v>
      </c>
    </row>
    <row r="31" spans="2:25" x14ac:dyDescent="0.2">
      <c r="B31" s="40" t="s">
        <v>11</v>
      </c>
      <c r="C31" s="39">
        <f>ROUND(AVERAGE(C9:C30),2)</f>
        <v>2520.27</v>
      </c>
      <c r="D31" s="38">
        <f>ROUND(AVERAGE(D9:D30),2)</f>
        <v>2521.48</v>
      </c>
      <c r="E31" s="37">
        <f>ROUND(AVERAGE(C31:D31),2)</f>
        <v>2520.88</v>
      </c>
      <c r="F31" s="39">
        <f>ROUND(AVERAGE(F9:F30),2)</f>
        <v>2536.52</v>
      </c>
      <c r="G31" s="38">
        <f>ROUND(AVERAGE(G9:G30),2)</f>
        <v>2537.77</v>
      </c>
      <c r="H31" s="37">
        <f>ROUND(AVERAGE(F31:G31),2)</f>
        <v>2537.15</v>
      </c>
      <c r="I31" s="39">
        <f>ROUND(AVERAGE(I9:I30),2)</f>
        <v>2581.73</v>
      </c>
      <c r="J31" s="38">
        <f>ROUND(AVERAGE(J9:J30),2)</f>
        <v>2586.73</v>
      </c>
      <c r="K31" s="37">
        <f>ROUND(AVERAGE(I31:J31),2)</f>
        <v>2584.23</v>
      </c>
      <c r="L31" s="39">
        <f>ROUND(AVERAGE(L9:L30),2)</f>
        <v>2582.0500000000002</v>
      </c>
      <c r="M31" s="38">
        <f>ROUND(AVERAGE(M9:M30),2)</f>
        <v>2587.0500000000002</v>
      </c>
      <c r="N31" s="37">
        <f>ROUND(AVERAGE(L31:M31),2)</f>
        <v>2584.5500000000002</v>
      </c>
      <c r="O31" s="39">
        <f>ROUND(AVERAGE(O9:O30),2)</f>
        <v>2587.0500000000002</v>
      </c>
      <c r="P31" s="38">
        <f>ROUND(AVERAGE(P9:P30),2)</f>
        <v>2592.0500000000002</v>
      </c>
      <c r="Q31" s="37">
        <f>ROUND(AVERAGE(O31:P31),2)</f>
        <v>2589.5500000000002</v>
      </c>
      <c r="R31" s="36">
        <f>ROUND(AVERAGE(R9:R30),2)</f>
        <v>2521.48</v>
      </c>
      <c r="S31" s="35">
        <f>ROUND(AVERAGE(S9:S30),4)</f>
        <v>1.2699</v>
      </c>
      <c r="T31" s="34">
        <f>ROUND(AVERAGE(T9:T30),4)</f>
        <v>1.0904</v>
      </c>
      <c r="U31" s="167">
        <f>ROUND(AVERAGE(U9:U30),2)</f>
        <v>146.24</v>
      </c>
      <c r="V31" s="33">
        <f>AVERAGE(V9:V30)</f>
        <v>1985.6531818181816</v>
      </c>
      <c r="W31" s="33">
        <f>AVERAGE(W9:W30)</f>
        <v>1997.580909090909</v>
      </c>
      <c r="X31" s="33">
        <f>AVERAGE(X9:X30)</f>
        <v>2312.5226746515368</v>
      </c>
      <c r="Y31" s="32">
        <f>AVERAGE(Y9:Y30)</f>
        <v>1.2704454545454544</v>
      </c>
    </row>
    <row r="32" spans="2:25" x14ac:dyDescent="0.2">
      <c r="B32" s="31" t="s">
        <v>12</v>
      </c>
      <c r="C32" s="30">
        <f t="shared" ref="C32:Y32" si="6">MAX(C9:C30)</f>
        <v>2606.5</v>
      </c>
      <c r="D32" s="29">
        <f t="shared" si="6"/>
        <v>2607</v>
      </c>
      <c r="E32" s="28">
        <f t="shared" si="6"/>
        <v>2606.75</v>
      </c>
      <c r="F32" s="30">
        <f t="shared" si="6"/>
        <v>2626</v>
      </c>
      <c r="G32" s="29">
        <f t="shared" si="6"/>
        <v>2627</v>
      </c>
      <c r="H32" s="28">
        <f t="shared" si="6"/>
        <v>2626.5</v>
      </c>
      <c r="I32" s="30">
        <f t="shared" si="6"/>
        <v>2677</v>
      </c>
      <c r="J32" s="29">
        <f t="shared" si="6"/>
        <v>2682</v>
      </c>
      <c r="K32" s="28">
        <f t="shared" si="6"/>
        <v>2679.5</v>
      </c>
      <c r="L32" s="30">
        <f t="shared" si="6"/>
        <v>2682</v>
      </c>
      <c r="M32" s="29">
        <f t="shared" si="6"/>
        <v>2687</v>
      </c>
      <c r="N32" s="28">
        <f t="shared" si="6"/>
        <v>2684.5</v>
      </c>
      <c r="O32" s="30">
        <f t="shared" si="6"/>
        <v>2687</v>
      </c>
      <c r="P32" s="29">
        <f t="shared" si="6"/>
        <v>2692</v>
      </c>
      <c r="Q32" s="28">
        <f t="shared" si="6"/>
        <v>2689.5</v>
      </c>
      <c r="R32" s="27">
        <f t="shared" si="6"/>
        <v>2607</v>
      </c>
      <c r="S32" s="26">
        <f t="shared" si="6"/>
        <v>1.2762</v>
      </c>
      <c r="T32" s="25">
        <f t="shared" si="6"/>
        <v>1.0984</v>
      </c>
      <c r="U32" s="24">
        <f t="shared" si="6"/>
        <v>148.16999999999999</v>
      </c>
      <c r="V32" s="23">
        <f t="shared" si="6"/>
        <v>2061.85</v>
      </c>
      <c r="W32" s="23">
        <f t="shared" si="6"/>
        <v>2076.6799999999998</v>
      </c>
      <c r="X32" s="23">
        <f t="shared" si="6"/>
        <v>2383.1389475617598</v>
      </c>
      <c r="Y32" s="22">
        <f t="shared" si="6"/>
        <v>1.2767999999999999</v>
      </c>
    </row>
    <row r="33" spans="2:25" ht="13.5" thickBot="1" x14ac:dyDescent="0.25">
      <c r="B33" s="21" t="s">
        <v>13</v>
      </c>
      <c r="C33" s="20">
        <f t="shared" ref="C33:Y33" si="7">MIN(C9:C30)</f>
        <v>2438</v>
      </c>
      <c r="D33" s="19">
        <f t="shared" si="7"/>
        <v>2438.5</v>
      </c>
      <c r="E33" s="18">
        <f t="shared" si="7"/>
        <v>2438.25</v>
      </c>
      <c r="F33" s="20">
        <f t="shared" si="7"/>
        <v>2452</v>
      </c>
      <c r="G33" s="19">
        <f t="shared" si="7"/>
        <v>2453</v>
      </c>
      <c r="H33" s="18">
        <f t="shared" si="7"/>
        <v>2452.5</v>
      </c>
      <c r="I33" s="20">
        <f t="shared" si="7"/>
        <v>2492</v>
      </c>
      <c r="J33" s="19">
        <f t="shared" si="7"/>
        <v>2497</v>
      </c>
      <c r="K33" s="18">
        <f t="shared" si="7"/>
        <v>2494.5</v>
      </c>
      <c r="L33" s="20">
        <f t="shared" si="7"/>
        <v>2490</v>
      </c>
      <c r="M33" s="19">
        <f t="shared" si="7"/>
        <v>2495</v>
      </c>
      <c r="N33" s="18">
        <f t="shared" si="7"/>
        <v>2492.5</v>
      </c>
      <c r="O33" s="20">
        <f t="shared" si="7"/>
        <v>2495</v>
      </c>
      <c r="P33" s="19">
        <f t="shared" si="7"/>
        <v>2500</v>
      </c>
      <c r="Q33" s="18">
        <f t="shared" si="7"/>
        <v>2497.5</v>
      </c>
      <c r="R33" s="17">
        <f t="shared" si="7"/>
        <v>2438.5</v>
      </c>
      <c r="S33" s="16">
        <f t="shared" si="7"/>
        <v>1.2625</v>
      </c>
      <c r="T33" s="15">
        <f t="shared" si="7"/>
        <v>1.0822000000000001</v>
      </c>
      <c r="U33" s="14">
        <f t="shared" si="7"/>
        <v>142.12</v>
      </c>
      <c r="V33" s="13">
        <f t="shared" si="7"/>
        <v>1916.16</v>
      </c>
      <c r="W33" s="13">
        <f t="shared" si="7"/>
        <v>1926.64</v>
      </c>
      <c r="X33" s="13">
        <f t="shared" si="7"/>
        <v>2238.5935922151843</v>
      </c>
      <c r="Y33" s="12">
        <f t="shared" si="7"/>
        <v>1.2632000000000001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45293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45293</v>
      </c>
      <c r="C9" s="44">
        <v>2032.5</v>
      </c>
      <c r="D9" s="43">
        <v>2033</v>
      </c>
      <c r="E9" s="42">
        <f t="shared" ref="E9:E30" si="0">AVERAGE(C9:D9)</f>
        <v>2032.75</v>
      </c>
      <c r="F9" s="44">
        <v>2066.5</v>
      </c>
      <c r="G9" s="43">
        <v>2067</v>
      </c>
      <c r="H9" s="42">
        <f t="shared" ref="H9:H30" si="1">AVERAGE(F9:G9)</f>
        <v>2066.75</v>
      </c>
      <c r="I9" s="44">
        <v>2110</v>
      </c>
      <c r="J9" s="43">
        <v>2115</v>
      </c>
      <c r="K9" s="42">
        <f t="shared" ref="K9:K30" si="2">AVERAGE(I9:J9)</f>
        <v>2112.5</v>
      </c>
      <c r="L9" s="44">
        <v>2143</v>
      </c>
      <c r="M9" s="43">
        <v>2148</v>
      </c>
      <c r="N9" s="42">
        <f t="shared" ref="N9:N30" si="3">AVERAGE(L9:M9)</f>
        <v>2145.5</v>
      </c>
      <c r="O9" s="44">
        <v>2173</v>
      </c>
      <c r="P9" s="43">
        <v>2178</v>
      </c>
      <c r="Q9" s="42">
        <f t="shared" ref="Q9:Q30" si="4">AVERAGE(O9:P9)</f>
        <v>2175.5</v>
      </c>
      <c r="R9" s="50">
        <v>2033</v>
      </c>
      <c r="S9" s="49">
        <v>1.2644</v>
      </c>
      <c r="T9" s="51">
        <v>1.0953999999999999</v>
      </c>
      <c r="U9" s="48">
        <v>142.12</v>
      </c>
      <c r="V9" s="41">
        <v>1607.88</v>
      </c>
      <c r="W9" s="41">
        <v>1633.99</v>
      </c>
      <c r="X9" s="47">
        <f t="shared" ref="X9:X30" si="5">R9/T9</f>
        <v>1855.9430345079425</v>
      </c>
      <c r="Y9" s="46">
        <v>1.2649999999999999</v>
      </c>
    </row>
    <row r="10" spans="1:25" x14ac:dyDescent="0.2">
      <c r="B10" s="45">
        <v>45294</v>
      </c>
      <c r="C10" s="44">
        <v>2024.5</v>
      </c>
      <c r="D10" s="43">
        <v>2025</v>
      </c>
      <c r="E10" s="42">
        <f t="shared" si="0"/>
        <v>2024.75</v>
      </c>
      <c r="F10" s="44">
        <v>2058</v>
      </c>
      <c r="G10" s="43">
        <v>2060</v>
      </c>
      <c r="H10" s="42">
        <f t="shared" si="1"/>
        <v>2059</v>
      </c>
      <c r="I10" s="44">
        <v>2095</v>
      </c>
      <c r="J10" s="43">
        <v>2100</v>
      </c>
      <c r="K10" s="42">
        <f t="shared" si="2"/>
        <v>2097.5</v>
      </c>
      <c r="L10" s="44">
        <v>2128</v>
      </c>
      <c r="M10" s="43">
        <v>2133</v>
      </c>
      <c r="N10" s="42">
        <f t="shared" si="3"/>
        <v>2130.5</v>
      </c>
      <c r="O10" s="44">
        <v>2158</v>
      </c>
      <c r="P10" s="43">
        <v>2163</v>
      </c>
      <c r="Q10" s="42">
        <f t="shared" si="4"/>
        <v>2160.5</v>
      </c>
      <c r="R10" s="50">
        <v>2025</v>
      </c>
      <c r="S10" s="49">
        <v>1.2625</v>
      </c>
      <c r="T10" s="49">
        <v>1.0916999999999999</v>
      </c>
      <c r="U10" s="48">
        <v>142.94999999999999</v>
      </c>
      <c r="V10" s="41">
        <v>1603.96</v>
      </c>
      <c r="W10" s="41">
        <v>1630.78</v>
      </c>
      <c r="X10" s="47">
        <f t="shared" si="5"/>
        <v>1854.9051937345425</v>
      </c>
      <c r="Y10" s="46">
        <v>1.2632000000000001</v>
      </c>
    </row>
    <row r="11" spans="1:25" x14ac:dyDescent="0.2">
      <c r="B11" s="45">
        <v>45295</v>
      </c>
      <c r="C11" s="44">
        <v>2011</v>
      </c>
      <c r="D11" s="43">
        <v>2012</v>
      </c>
      <c r="E11" s="42">
        <f t="shared" si="0"/>
        <v>2011.5</v>
      </c>
      <c r="F11" s="44">
        <v>2044</v>
      </c>
      <c r="G11" s="43">
        <v>2045</v>
      </c>
      <c r="H11" s="42">
        <f t="shared" si="1"/>
        <v>2044.5</v>
      </c>
      <c r="I11" s="44">
        <v>2085</v>
      </c>
      <c r="J11" s="43">
        <v>2090</v>
      </c>
      <c r="K11" s="42">
        <f t="shared" si="2"/>
        <v>2087.5</v>
      </c>
      <c r="L11" s="44">
        <v>2118</v>
      </c>
      <c r="M11" s="43">
        <v>2123</v>
      </c>
      <c r="N11" s="42">
        <f t="shared" si="3"/>
        <v>2120.5</v>
      </c>
      <c r="O11" s="44">
        <v>2148</v>
      </c>
      <c r="P11" s="43">
        <v>2153</v>
      </c>
      <c r="Q11" s="42">
        <f t="shared" si="4"/>
        <v>2150.5</v>
      </c>
      <c r="R11" s="50">
        <v>2012</v>
      </c>
      <c r="S11" s="49">
        <v>1.2693000000000001</v>
      </c>
      <c r="T11" s="49">
        <v>1.0952999999999999</v>
      </c>
      <c r="U11" s="48">
        <v>144.22999999999999</v>
      </c>
      <c r="V11" s="41">
        <v>1585.13</v>
      </c>
      <c r="W11" s="41">
        <v>1610.36</v>
      </c>
      <c r="X11" s="47">
        <f t="shared" si="5"/>
        <v>1836.939651237104</v>
      </c>
      <c r="Y11" s="46">
        <v>1.2699</v>
      </c>
    </row>
    <row r="12" spans="1:25" x14ac:dyDescent="0.2">
      <c r="B12" s="45">
        <v>45296</v>
      </c>
      <c r="C12" s="44">
        <v>2023</v>
      </c>
      <c r="D12" s="43">
        <v>2024</v>
      </c>
      <c r="E12" s="42">
        <f t="shared" si="0"/>
        <v>2023.5</v>
      </c>
      <c r="F12" s="44">
        <v>2053</v>
      </c>
      <c r="G12" s="43">
        <v>2055</v>
      </c>
      <c r="H12" s="42">
        <f t="shared" si="1"/>
        <v>2054</v>
      </c>
      <c r="I12" s="44">
        <v>2088</v>
      </c>
      <c r="J12" s="43">
        <v>2093</v>
      </c>
      <c r="K12" s="42">
        <f t="shared" si="2"/>
        <v>2090.5</v>
      </c>
      <c r="L12" s="44">
        <v>2122</v>
      </c>
      <c r="M12" s="43">
        <v>2127</v>
      </c>
      <c r="N12" s="42">
        <f t="shared" si="3"/>
        <v>2124.5</v>
      </c>
      <c r="O12" s="44">
        <v>2152</v>
      </c>
      <c r="P12" s="43">
        <v>2157</v>
      </c>
      <c r="Q12" s="42">
        <f t="shared" si="4"/>
        <v>2154.5</v>
      </c>
      <c r="R12" s="50">
        <v>2024</v>
      </c>
      <c r="S12" s="49">
        <v>1.2662</v>
      </c>
      <c r="T12" s="49">
        <v>1.0918000000000001</v>
      </c>
      <c r="U12" s="48">
        <v>145.1</v>
      </c>
      <c r="V12" s="41">
        <v>1598.48</v>
      </c>
      <c r="W12" s="41">
        <v>1622.2</v>
      </c>
      <c r="X12" s="47">
        <f t="shared" si="5"/>
        <v>1853.8193808389813</v>
      </c>
      <c r="Y12" s="46">
        <v>1.2667999999999999</v>
      </c>
    </row>
    <row r="13" spans="1:25" x14ac:dyDescent="0.2">
      <c r="B13" s="45">
        <v>45299</v>
      </c>
      <c r="C13" s="44">
        <v>2028</v>
      </c>
      <c r="D13" s="43">
        <v>2030</v>
      </c>
      <c r="E13" s="42">
        <f t="shared" si="0"/>
        <v>2029</v>
      </c>
      <c r="F13" s="44">
        <v>2060</v>
      </c>
      <c r="G13" s="43">
        <v>2061</v>
      </c>
      <c r="H13" s="42">
        <f t="shared" si="1"/>
        <v>2060.5</v>
      </c>
      <c r="I13" s="44">
        <v>2098</v>
      </c>
      <c r="J13" s="43">
        <v>2103</v>
      </c>
      <c r="K13" s="42">
        <f t="shared" si="2"/>
        <v>2100.5</v>
      </c>
      <c r="L13" s="44">
        <v>2130</v>
      </c>
      <c r="M13" s="43">
        <v>2135</v>
      </c>
      <c r="N13" s="42">
        <f t="shared" si="3"/>
        <v>2132.5</v>
      </c>
      <c r="O13" s="44">
        <v>2160</v>
      </c>
      <c r="P13" s="43">
        <v>2165</v>
      </c>
      <c r="Q13" s="42">
        <f t="shared" si="4"/>
        <v>2162.5</v>
      </c>
      <c r="R13" s="50">
        <v>2030</v>
      </c>
      <c r="S13" s="49">
        <v>1.2708999999999999</v>
      </c>
      <c r="T13" s="49">
        <v>1.0944</v>
      </c>
      <c r="U13" s="48">
        <v>144.47999999999999</v>
      </c>
      <c r="V13" s="41">
        <v>1597.29</v>
      </c>
      <c r="W13" s="41">
        <v>1620.92</v>
      </c>
      <c r="X13" s="47">
        <f t="shared" si="5"/>
        <v>1854.8976608187133</v>
      </c>
      <c r="Y13" s="46">
        <v>1.2715000000000001</v>
      </c>
    </row>
    <row r="14" spans="1:25" x14ac:dyDescent="0.2">
      <c r="B14" s="45">
        <v>45300</v>
      </c>
      <c r="C14" s="44">
        <v>2032</v>
      </c>
      <c r="D14" s="43">
        <v>2033</v>
      </c>
      <c r="E14" s="42">
        <f t="shared" si="0"/>
        <v>2032.5</v>
      </c>
      <c r="F14" s="44">
        <v>2065</v>
      </c>
      <c r="G14" s="43">
        <v>2067</v>
      </c>
      <c r="H14" s="42">
        <f t="shared" si="1"/>
        <v>2066</v>
      </c>
      <c r="I14" s="44">
        <v>2105</v>
      </c>
      <c r="J14" s="43">
        <v>2110</v>
      </c>
      <c r="K14" s="42">
        <f t="shared" si="2"/>
        <v>2107.5</v>
      </c>
      <c r="L14" s="44">
        <v>2138</v>
      </c>
      <c r="M14" s="43">
        <v>2143</v>
      </c>
      <c r="N14" s="42">
        <f t="shared" si="3"/>
        <v>2140.5</v>
      </c>
      <c r="O14" s="44">
        <v>2168</v>
      </c>
      <c r="P14" s="43">
        <v>2173</v>
      </c>
      <c r="Q14" s="42">
        <f t="shared" si="4"/>
        <v>2170.5</v>
      </c>
      <c r="R14" s="50">
        <v>2033</v>
      </c>
      <c r="S14" s="49">
        <v>1.2727999999999999</v>
      </c>
      <c r="T14" s="49">
        <v>1.0941000000000001</v>
      </c>
      <c r="U14" s="48">
        <v>144.01</v>
      </c>
      <c r="V14" s="41">
        <v>1597.27</v>
      </c>
      <c r="W14" s="41">
        <v>1623.21</v>
      </c>
      <c r="X14" s="47">
        <f t="shared" si="5"/>
        <v>1858.1482497029522</v>
      </c>
      <c r="Y14" s="46">
        <v>1.2734000000000001</v>
      </c>
    </row>
    <row r="15" spans="1:25" x14ac:dyDescent="0.2">
      <c r="B15" s="45">
        <v>45301</v>
      </c>
      <c r="C15" s="44">
        <v>2050</v>
      </c>
      <c r="D15" s="43">
        <v>2050.5</v>
      </c>
      <c r="E15" s="42">
        <f t="shared" si="0"/>
        <v>2050.25</v>
      </c>
      <c r="F15" s="44">
        <v>2082</v>
      </c>
      <c r="G15" s="43">
        <v>2084</v>
      </c>
      <c r="H15" s="42">
        <f t="shared" si="1"/>
        <v>2083</v>
      </c>
      <c r="I15" s="44">
        <v>2120</v>
      </c>
      <c r="J15" s="43">
        <v>2125</v>
      </c>
      <c r="K15" s="42">
        <f t="shared" si="2"/>
        <v>2122.5</v>
      </c>
      <c r="L15" s="44">
        <v>2153</v>
      </c>
      <c r="M15" s="43">
        <v>2158</v>
      </c>
      <c r="N15" s="42">
        <f t="shared" si="3"/>
        <v>2155.5</v>
      </c>
      <c r="O15" s="44">
        <v>2183</v>
      </c>
      <c r="P15" s="43">
        <v>2188</v>
      </c>
      <c r="Q15" s="42">
        <f t="shared" si="4"/>
        <v>2185.5</v>
      </c>
      <c r="R15" s="50">
        <v>2050.5</v>
      </c>
      <c r="S15" s="49">
        <v>1.2724</v>
      </c>
      <c r="T15" s="49">
        <v>1.0944</v>
      </c>
      <c r="U15" s="48">
        <v>145.28</v>
      </c>
      <c r="V15" s="41">
        <v>1611.52</v>
      </c>
      <c r="W15" s="41">
        <v>1637.08</v>
      </c>
      <c r="X15" s="47">
        <f t="shared" si="5"/>
        <v>1873.6293859649122</v>
      </c>
      <c r="Y15" s="46">
        <v>1.2729999999999999</v>
      </c>
    </row>
    <row r="16" spans="1:25" x14ac:dyDescent="0.2">
      <c r="B16" s="45">
        <v>45302</v>
      </c>
      <c r="C16" s="44">
        <v>2093</v>
      </c>
      <c r="D16" s="43">
        <v>2095</v>
      </c>
      <c r="E16" s="42">
        <f t="shared" si="0"/>
        <v>2094</v>
      </c>
      <c r="F16" s="44">
        <v>2116</v>
      </c>
      <c r="G16" s="43">
        <v>2117</v>
      </c>
      <c r="H16" s="42">
        <f t="shared" si="1"/>
        <v>2116.5</v>
      </c>
      <c r="I16" s="44">
        <v>2158</v>
      </c>
      <c r="J16" s="43">
        <v>2163</v>
      </c>
      <c r="K16" s="42">
        <f t="shared" si="2"/>
        <v>2160.5</v>
      </c>
      <c r="L16" s="44">
        <v>2190</v>
      </c>
      <c r="M16" s="43">
        <v>2195</v>
      </c>
      <c r="N16" s="42">
        <f t="shared" si="3"/>
        <v>2192.5</v>
      </c>
      <c r="O16" s="44">
        <v>2220</v>
      </c>
      <c r="P16" s="43">
        <v>2225</v>
      </c>
      <c r="Q16" s="42">
        <f t="shared" si="4"/>
        <v>2222.5</v>
      </c>
      <c r="R16" s="50">
        <v>2095</v>
      </c>
      <c r="S16" s="49">
        <v>1.2762</v>
      </c>
      <c r="T16" s="49">
        <v>1.0984</v>
      </c>
      <c r="U16" s="48">
        <v>145.41</v>
      </c>
      <c r="V16" s="41">
        <v>1641.59</v>
      </c>
      <c r="W16" s="41">
        <v>1658.05</v>
      </c>
      <c r="X16" s="47">
        <f t="shared" si="5"/>
        <v>1907.319737800437</v>
      </c>
      <c r="Y16" s="46">
        <v>1.2767999999999999</v>
      </c>
    </row>
    <row r="17" spans="2:25" x14ac:dyDescent="0.2">
      <c r="B17" s="45">
        <v>45303</v>
      </c>
      <c r="C17" s="44">
        <v>2057</v>
      </c>
      <c r="D17" s="43">
        <v>2058</v>
      </c>
      <c r="E17" s="42">
        <f t="shared" si="0"/>
        <v>2057.5</v>
      </c>
      <c r="F17" s="44">
        <v>2087.5</v>
      </c>
      <c r="G17" s="43">
        <v>2088.5</v>
      </c>
      <c r="H17" s="42">
        <f t="shared" si="1"/>
        <v>2088</v>
      </c>
      <c r="I17" s="44">
        <v>2127</v>
      </c>
      <c r="J17" s="43">
        <v>2132</v>
      </c>
      <c r="K17" s="42">
        <f t="shared" si="2"/>
        <v>2129.5</v>
      </c>
      <c r="L17" s="44">
        <v>2160</v>
      </c>
      <c r="M17" s="43">
        <v>2165</v>
      </c>
      <c r="N17" s="42">
        <f t="shared" si="3"/>
        <v>2162.5</v>
      </c>
      <c r="O17" s="44">
        <v>2190</v>
      </c>
      <c r="P17" s="43">
        <v>2195</v>
      </c>
      <c r="Q17" s="42">
        <f t="shared" si="4"/>
        <v>2192.5</v>
      </c>
      <c r="R17" s="50">
        <v>2058</v>
      </c>
      <c r="S17" s="49">
        <v>1.2727999999999999</v>
      </c>
      <c r="T17" s="49">
        <v>1.0938000000000001</v>
      </c>
      <c r="U17" s="48">
        <v>145.38999999999999</v>
      </c>
      <c r="V17" s="41">
        <v>1616.91</v>
      </c>
      <c r="W17" s="41">
        <v>1640.1</v>
      </c>
      <c r="X17" s="47">
        <f t="shared" si="5"/>
        <v>1881.5139879319802</v>
      </c>
      <c r="Y17" s="46">
        <v>1.2734000000000001</v>
      </c>
    </row>
    <row r="18" spans="2:25" x14ac:dyDescent="0.2">
      <c r="B18" s="45">
        <v>45306</v>
      </c>
      <c r="C18" s="44">
        <v>2076</v>
      </c>
      <c r="D18" s="43">
        <v>2078</v>
      </c>
      <c r="E18" s="42">
        <f t="shared" si="0"/>
        <v>2077</v>
      </c>
      <c r="F18" s="44">
        <v>2098</v>
      </c>
      <c r="G18" s="43">
        <v>2099</v>
      </c>
      <c r="H18" s="42">
        <f t="shared" si="1"/>
        <v>2098.5</v>
      </c>
      <c r="I18" s="44">
        <v>2138</v>
      </c>
      <c r="J18" s="43">
        <v>2143</v>
      </c>
      <c r="K18" s="42">
        <f t="shared" si="2"/>
        <v>2140.5</v>
      </c>
      <c r="L18" s="44">
        <v>2170</v>
      </c>
      <c r="M18" s="43">
        <v>2175</v>
      </c>
      <c r="N18" s="42">
        <f t="shared" si="3"/>
        <v>2172.5</v>
      </c>
      <c r="O18" s="44">
        <v>2200</v>
      </c>
      <c r="P18" s="43">
        <v>2205</v>
      </c>
      <c r="Q18" s="42">
        <f t="shared" si="4"/>
        <v>2202.5</v>
      </c>
      <c r="R18" s="50">
        <v>2078</v>
      </c>
      <c r="S18" s="49">
        <v>1.2725</v>
      </c>
      <c r="T18" s="49">
        <v>1.0953999999999999</v>
      </c>
      <c r="U18" s="48">
        <v>145.85</v>
      </c>
      <c r="V18" s="41">
        <v>1633.01</v>
      </c>
      <c r="W18" s="41">
        <v>1648.73</v>
      </c>
      <c r="X18" s="47">
        <f t="shared" si="5"/>
        <v>1897.0239182033961</v>
      </c>
      <c r="Y18" s="46">
        <v>1.2730999999999999</v>
      </c>
    </row>
    <row r="19" spans="2:25" x14ac:dyDescent="0.2">
      <c r="B19" s="45">
        <v>45307</v>
      </c>
      <c r="C19" s="44">
        <v>2084</v>
      </c>
      <c r="D19" s="43">
        <v>2086</v>
      </c>
      <c r="E19" s="42">
        <f t="shared" si="0"/>
        <v>2085</v>
      </c>
      <c r="F19" s="44">
        <v>2107</v>
      </c>
      <c r="G19" s="43">
        <v>2108</v>
      </c>
      <c r="H19" s="42">
        <f t="shared" si="1"/>
        <v>2107.5</v>
      </c>
      <c r="I19" s="44">
        <v>2145</v>
      </c>
      <c r="J19" s="43">
        <v>2150</v>
      </c>
      <c r="K19" s="42">
        <f t="shared" si="2"/>
        <v>2147.5</v>
      </c>
      <c r="L19" s="44">
        <v>2178</v>
      </c>
      <c r="M19" s="43">
        <v>2183</v>
      </c>
      <c r="N19" s="42">
        <f t="shared" si="3"/>
        <v>2180.5</v>
      </c>
      <c r="O19" s="44">
        <v>2208</v>
      </c>
      <c r="P19" s="43">
        <v>2213</v>
      </c>
      <c r="Q19" s="42">
        <f t="shared" si="4"/>
        <v>2210.5</v>
      </c>
      <c r="R19" s="50">
        <v>2086</v>
      </c>
      <c r="S19" s="49">
        <v>1.2646999999999999</v>
      </c>
      <c r="T19" s="49">
        <v>1.0887</v>
      </c>
      <c r="U19" s="48">
        <v>146.69</v>
      </c>
      <c r="V19" s="41">
        <v>1649.4</v>
      </c>
      <c r="W19" s="41">
        <v>1666.01</v>
      </c>
      <c r="X19" s="47">
        <f t="shared" si="5"/>
        <v>1916.0466611555066</v>
      </c>
      <c r="Y19" s="46">
        <v>1.2653000000000001</v>
      </c>
    </row>
    <row r="20" spans="2:25" x14ac:dyDescent="0.2">
      <c r="B20" s="45">
        <v>45308</v>
      </c>
      <c r="C20" s="44">
        <v>2032</v>
      </c>
      <c r="D20" s="43">
        <v>2033</v>
      </c>
      <c r="E20" s="42">
        <f t="shared" si="0"/>
        <v>2032.5</v>
      </c>
      <c r="F20" s="44">
        <v>2060</v>
      </c>
      <c r="G20" s="43">
        <v>2061</v>
      </c>
      <c r="H20" s="42">
        <f t="shared" si="1"/>
        <v>2060.5</v>
      </c>
      <c r="I20" s="44">
        <v>2098</v>
      </c>
      <c r="J20" s="43">
        <v>2103</v>
      </c>
      <c r="K20" s="42">
        <f t="shared" si="2"/>
        <v>2100.5</v>
      </c>
      <c r="L20" s="44">
        <v>2130</v>
      </c>
      <c r="M20" s="43">
        <v>2135</v>
      </c>
      <c r="N20" s="42">
        <f t="shared" si="3"/>
        <v>2132.5</v>
      </c>
      <c r="O20" s="44">
        <v>2160</v>
      </c>
      <c r="P20" s="43">
        <v>2165</v>
      </c>
      <c r="Q20" s="42">
        <f t="shared" si="4"/>
        <v>2162.5</v>
      </c>
      <c r="R20" s="50">
        <v>2033</v>
      </c>
      <c r="S20" s="49">
        <v>1.2676000000000001</v>
      </c>
      <c r="T20" s="49">
        <v>1.0873999999999999</v>
      </c>
      <c r="U20" s="48">
        <v>147.74</v>
      </c>
      <c r="V20" s="41">
        <v>1603.82</v>
      </c>
      <c r="W20" s="41">
        <v>1625.14</v>
      </c>
      <c r="X20" s="47">
        <f t="shared" si="5"/>
        <v>1869.5972043406291</v>
      </c>
      <c r="Y20" s="46">
        <v>1.2682</v>
      </c>
    </row>
    <row r="21" spans="2:25" x14ac:dyDescent="0.2">
      <c r="B21" s="45">
        <v>45309</v>
      </c>
      <c r="C21" s="44">
        <v>2029</v>
      </c>
      <c r="D21" s="43">
        <v>2030</v>
      </c>
      <c r="E21" s="42">
        <f t="shared" si="0"/>
        <v>2029.5</v>
      </c>
      <c r="F21" s="44">
        <v>2060</v>
      </c>
      <c r="G21" s="43">
        <v>2061</v>
      </c>
      <c r="H21" s="42">
        <f t="shared" si="1"/>
        <v>2060.5</v>
      </c>
      <c r="I21" s="44">
        <v>2098</v>
      </c>
      <c r="J21" s="43">
        <v>2103</v>
      </c>
      <c r="K21" s="42">
        <f t="shared" si="2"/>
        <v>2100.5</v>
      </c>
      <c r="L21" s="44">
        <v>2132</v>
      </c>
      <c r="M21" s="43">
        <v>2137</v>
      </c>
      <c r="N21" s="42">
        <f t="shared" si="3"/>
        <v>2134.5</v>
      </c>
      <c r="O21" s="44">
        <v>2162</v>
      </c>
      <c r="P21" s="43">
        <v>2167</v>
      </c>
      <c r="Q21" s="42">
        <f t="shared" si="4"/>
        <v>2164.5</v>
      </c>
      <c r="R21" s="50">
        <v>2030</v>
      </c>
      <c r="S21" s="49">
        <v>1.2681</v>
      </c>
      <c r="T21" s="49">
        <v>1.0876999999999999</v>
      </c>
      <c r="U21" s="48">
        <v>147.91</v>
      </c>
      <c r="V21" s="41">
        <v>1600.82</v>
      </c>
      <c r="W21" s="41">
        <v>1624.5</v>
      </c>
      <c r="X21" s="47">
        <f t="shared" si="5"/>
        <v>1866.323434770617</v>
      </c>
      <c r="Y21" s="46">
        <v>1.2686999999999999</v>
      </c>
    </row>
    <row r="22" spans="2:25" x14ac:dyDescent="0.2">
      <c r="B22" s="45">
        <v>45310</v>
      </c>
      <c r="C22" s="44">
        <v>2075</v>
      </c>
      <c r="D22" s="43">
        <v>2077</v>
      </c>
      <c r="E22" s="42">
        <f t="shared" si="0"/>
        <v>2076</v>
      </c>
      <c r="F22" s="44">
        <v>2091</v>
      </c>
      <c r="G22" s="43">
        <v>2093</v>
      </c>
      <c r="H22" s="42">
        <f t="shared" si="1"/>
        <v>2092</v>
      </c>
      <c r="I22" s="44">
        <v>2133</v>
      </c>
      <c r="J22" s="43">
        <v>2138</v>
      </c>
      <c r="K22" s="42">
        <f t="shared" si="2"/>
        <v>2135.5</v>
      </c>
      <c r="L22" s="44">
        <v>2165</v>
      </c>
      <c r="M22" s="43">
        <v>2170</v>
      </c>
      <c r="N22" s="42">
        <f t="shared" si="3"/>
        <v>2167.5</v>
      </c>
      <c r="O22" s="44">
        <v>2195</v>
      </c>
      <c r="P22" s="43">
        <v>2200</v>
      </c>
      <c r="Q22" s="42">
        <f t="shared" si="4"/>
        <v>2197.5</v>
      </c>
      <c r="R22" s="50">
        <v>2077</v>
      </c>
      <c r="S22" s="49">
        <v>1.2679</v>
      </c>
      <c r="T22" s="49">
        <v>1.0883</v>
      </c>
      <c r="U22" s="48">
        <v>148.16999999999999</v>
      </c>
      <c r="V22" s="41">
        <v>1638.14</v>
      </c>
      <c r="W22" s="41">
        <v>1649.98</v>
      </c>
      <c r="X22" s="47">
        <f t="shared" si="5"/>
        <v>1908.4811173389689</v>
      </c>
      <c r="Y22" s="46">
        <v>1.2685</v>
      </c>
    </row>
    <row r="23" spans="2:25" x14ac:dyDescent="0.2">
      <c r="B23" s="45">
        <v>45313</v>
      </c>
      <c r="C23" s="44">
        <v>2086</v>
      </c>
      <c r="D23" s="43">
        <v>2087</v>
      </c>
      <c r="E23" s="42">
        <f t="shared" si="0"/>
        <v>2086.5</v>
      </c>
      <c r="F23" s="44">
        <v>2098.5</v>
      </c>
      <c r="G23" s="43">
        <v>2099.5</v>
      </c>
      <c r="H23" s="42">
        <f t="shared" si="1"/>
        <v>2099</v>
      </c>
      <c r="I23" s="44">
        <v>2138</v>
      </c>
      <c r="J23" s="43">
        <v>2143</v>
      </c>
      <c r="K23" s="42">
        <f t="shared" si="2"/>
        <v>2140.5</v>
      </c>
      <c r="L23" s="44">
        <v>2172</v>
      </c>
      <c r="M23" s="43">
        <v>2177</v>
      </c>
      <c r="N23" s="42">
        <f t="shared" si="3"/>
        <v>2174.5</v>
      </c>
      <c r="O23" s="44">
        <v>2202</v>
      </c>
      <c r="P23" s="43">
        <v>2207</v>
      </c>
      <c r="Q23" s="42">
        <f t="shared" si="4"/>
        <v>2204.5</v>
      </c>
      <c r="R23" s="50">
        <v>2087</v>
      </c>
      <c r="S23" s="49">
        <v>1.2726</v>
      </c>
      <c r="T23" s="49">
        <v>1.0892999999999999</v>
      </c>
      <c r="U23" s="48">
        <v>147.80000000000001</v>
      </c>
      <c r="V23" s="41">
        <v>1639.95</v>
      </c>
      <c r="W23" s="41">
        <v>1648.99</v>
      </c>
      <c r="X23" s="47">
        <f t="shared" si="5"/>
        <v>1915.9092995501699</v>
      </c>
      <c r="Y23" s="46">
        <v>1.2732000000000001</v>
      </c>
    </row>
    <row r="24" spans="2:25" x14ac:dyDescent="0.2">
      <c r="B24" s="45">
        <v>45314</v>
      </c>
      <c r="C24" s="44">
        <v>2161.5</v>
      </c>
      <c r="D24" s="43">
        <v>2162</v>
      </c>
      <c r="E24" s="42">
        <f t="shared" si="0"/>
        <v>2161.75</v>
      </c>
      <c r="F24" s="44">
        <v>2152.5</v>
      </c>
      <c r="G24" s="43">
        <v>2153</v>
      </c>
      <c r="H24" s="42">
        <f t="shared" si="1"/>
        <v>2152.75</v>
      </c>
      <c r="I24" s="44">
        <v>2195</v>
      </c>
      <c r="J24" s="43">
        <v>2200</v>
      </c>
      <c r="K24" s="42">
        <f t="shared" si="2"/>
        <v>2197.5</v>
      </c>
      <c r="L24" s="44">
        <v>2228</v>
      </c>
      <c r="M24" s="43">
        <v>2233</v>
      </c>
      <c r="N24" s="42">
        <f t="shared" si="3"/>
        <v>2230.5</v>
      </c>
      <c r="O24" s="44">
        <v>2258</v>
      </c>
      <c r="P24" s="43">
        <v>2263</v>
      </c>
      <c r="Q24" s="42">
        <f t="shared" si="4"/>
        <v>2260.5</v>
      </c>
      <c r="R24" s="50">
        <v>2162</v>
      </c>
      <c r="S24" s="49">
        <v>1.2710999999999999</v>
      </c>
      <c r="T24" s="49">
        <v>1.0864</v>
      </c>
      <c r="U24" s="48">
        <v>148</v>
      </c>
      <c r="V24" s="41">
        <v>1700.89</v>
      </c>
      <c r="W24" s="41">
        <v>1693.01</v>
      </c>
      <c r="X24" s="47">
        <f t="shared" si="5"/>
        <v>1990.0589101620028</v>
      </c>
      <c r="Y24" s="46">
        <v>1.2717000000000001</v>
      </c>
    </row>
    <row r="25" spans="2:25" x14ac:dyDescent="0.2">
      <c r="B25" s="45">
        <v>45315</v>
      </c>
      <c r="C25" s="44">
        <v>2174.5</v>
      </c>
      <c r="D25" s="43">
        <v>2175.5</v>
      </c>
      <c r="E25" s="42">
        <f t="shared" si="0"/>
        <v>2175</v>
      </c>
      <c r="F25" s="44">
        <v>2167.5</v>
      </c>
      <c r="G25" s="43">
        <v>2168.5</v>
      </c>
      <c r="H25" s="42">
        <f t="shared" si="1"/>
        <v>2168</v>
      </c>
      <c r="I25" s="44">
        <v>2213</v>
      </c>
      <c r="J25" s="43">
        <v>2218</v>
      </c>
      <c r="K25" s="42">
        <f t="shared" si="2"/>
        <v>2215.5</v>
      </c>
      <c r="L25" s="44">
        <v>2247</v>
      </c>
      <c r="M25" s="43">
        <v>2252</v>
      </c>
      <c r="N25" s="42">
        <f t="shared" si="3"/>
        <v>2249.5</v>
      </c>
      <c r="O25" s="44">
        <v>2277</v>
      </c>
      <c r="P25" s="43">
        <v>2282</v>
      </c>
      <c r="Q25" s="42">
        <f t="shared" si="4"/>
        <v>2279.5</v>
      </c>
      <c r="R25" s="50">
        <v>2175.5</v>
      </c>
      <c r="S25" s="49">
        <v>1.2739</v>
      </c>
      <c r="T25" s="49">
        <v>1.0894999999999999</v>
      </c>
      <c r="U25" s="48">
        <v>147.29</v>
      </c>
      <c r="V25" s="41">
        <v>1707.75</v>
      </c>
      <c r="W25" s="41">
        <v>1702.25</v>
      </c>
      <c r="X25" s="47">
        <f t="shared" si="5"/>
        <v>1996.7875172097295</v>
      </c>
      <c r="Y25" s="46">
        <v>1.2739</v>
      </c>
    </row>
    <row r="26" spans="2:25" x14ac:dyDescent="0.2">
      <c r="B26" s="45">
        <v>45316</v>
      </c>
      <c r="C26" s="44">
        <v>2167</v>
      </c>
      <c r="D26" s="43">
        <v>2169</v>
      </c>
      <c r="E26" s="42">
        <f t="shared" si="0"/>
        <v>2168</v>
      </c>
      <c r="F26" s="44">
        <v>2156.5</v>
      </c>
      <c r="G26" s="43">
        <v>2157.5</v>
      </c>
      <c r="H26" s="42">
        <f t="shared" si="1"/>
        <v>2157</v>
      </c>
      <c r="I26" s="44">
        <v>2202</v>
      </c>
      <c r="J26" s="43">
        <v>2207</v>
      </c>
      <c r="K26" s="42">
        <f t="shared" si="2"/>
        <v>2204.5</v>
      </c>
      <c r="L26" s="44">
        <v>2235</v>
      </c>
      <c r="M26" s="43">
        <v>2240</v>
      </c>
      <c r="N26" s="42">
        <f t="shared" si="3"/>
        <v>2237.5</v>
      </c>
      <c r="O26" s="44">
        <v>2265</v>
      </c>
      <c r="P26" s="43">
        <v>2270</v>
      </c>
      <c r="Q26" s="42">
        <f t="shared" si="4"/>
        <v>2267.5</v>
      </c>
      <c r="R26" s="50">
        <v>2169</v>
      </c>
      <c r="S26" s="49">
        <v>1.2726</v>
      </c>
      <c r="T26" s="49">
        <v>1.0889</v>
      </c>
      <c r="U26" s="48">
        <v>147.75</v>
      </c>
      <c r="V26" s="41">
        <v>1704.38</v>
      </c>
      <c r="W26" s="41">
        <v>1694.55</v>
      </c>
      <c r="X26" s="47">
        <f t="shared" si="5"/>
        <v>1991.9184498117368</v>
      </c>
      <c r="Y26" s="46">
        <v>1.2732000000000001</v>
      </c>
    </row>
    <row r="27" spans="2:25" x14ac:dyDescent="0.2">
      <c r="B27" s="45">
        <v>45317</v>
      </c>
      <c r="C27" s="44">
        <v>2147</v>
      </c>
      <c r="D27" s="43">
        <v>2149</v>
      </c>
      <c r="E27" s="42">
        <f t="shared" si="0"/>
        <v>2148</v>
      </c>
      <c r="F27" s="44">
        <v>2142</v>
      </c>
      <c r="G27" s="43">
        <v>2144</v>
      </c>
      <c r="H27" s="42">
        <f t="shared" si="1"/>
        <v>2143</v>
      </c>
      <c r="I27" s="44">
        <v>2190</v>
      </c>
      <c r="J27" s="43">
        <v>2195</v>
      </c>
      <c r="K27" s="42">
        <f t="shared" si="2"/>
        <v>2192.5</v>
      </c>
      <c r="L27" s="44">
        <v>2223</v>
      </c>
      <c r="M27" s="43">
        <v>2228</v>
      </c>
      <c r="N27" s="42">
        <f t="shared" si="3"/>
        <v>2225.5</v>
      </c>
      <c r="O27" s="44">
        <v>2253</v>
      </c>
      <c r="P27" s="43">
        <v>2258</v>
      </c>
      <c r="Q27" s="42">
        <f t="shared" si="4"/>
        <v>2255.5</v>
      </c>
      <c r="R27" s="50">
        <v>2149</v>
      </c>
      <c r="S27" s="49">
        <v>1.2728999999999999</v>
      </c>
      <c r="T27" s="49">
        <v>1.0868</v>
      </c>
      <c r="U27" s="48">
        <v>147.77000000000001</v>
      </c>
      <c r="V27" s="41">
        <v>1688.27</v>
      </c>
      <c r="W27" s="41">
        <v>1683.55</v>
      </c>
      <c r="X27" s="47">
        <f t="shared" si="5"/>
        <v>1977.3647405226352</v>
      </c>
      <c r="Y27" s="46">
        <v>1.2735000000000001</v>
      </c>
    </row>
    <row r="28" spans="2:25" x14ac:dyDescent="0.2">
      <c r="B28" s="45">
        <v>45320</v>
      </c>
      <c r="C28" s="44">
        <v>2179</v>
      </c>
      <c r="D28" s="43">
        <v>2180</v>
      </c>
      <c r="E28" s="42">
        <f t="shared" si="0"/>
        <v>2179.5</v>
      </c>
      <c r="F28" s="44">
        <v>2165</v>
      </c>
      <c r="G28" s="43">
        <v>2167</v>
      </c>
      <c r="H28" s="42">
        <f t="shared" si="1"/>
        <v>2166</v>
      </c>
      <c r="I28" s="44">
        <v>2210</v>
      </c>
      <c r="J28" s="43">
        <v>2215</v>
      </c>
      <c r="K28" s="42">
        <f t="shared" si="2"/>
        <v>2212.5</v>
      </c>
      <c r="L28" s="44">
        <v>2243</v>
      </c>
      <c r="M28" s="43">
        <v>2248</v>
      </c>
      <c r="N28" s="42">
        <f t="shared" si="3"/>
        <v>2245.5</v>
      </c>
      <c r="O28" s="44">
        <v>2273</v>
      </c>
      <c r="P28" s="43">
        <v>2278</v>
      </c>
      <c r="Q28" s="42">
        <f t="shared" si="4"/>
        <v>2275.5</v>
      </c>
      <c r="R28" s="50">
        <v>2180</v>
      </c>
      <c r="S28" s="49">
        <v>1.2699</v>
      </c>
      <c r="T28" s="49">
        <v>1.0822000000000001</v>
      </c>
      <c r="U28" s="48">
        <v>147.97999999999999</v>
      </c>
      <c r="V28" s="41">
        <v>1716.67</v>
      </c>
      <c r="W28" s="41">
        <v>1705.63</v>
      </c>
      <c r="X28" s="47">
        <f t="shared" si="5"/>
        <v>2014.4150803917944</v>
      </c>
      <c r="Y28" s="46">
        <v>1.2705</v>
      </c>
    </row>
    <row r="29" spans="2:25" x14ac:dyDescent="0.2">
      <c r="B29" s="45">
        <v>45321</v>
      </c>
      <c r="C29" s="44">
        <v>2164</v>
      </c>
      <c r="D29" s="43">
        <v>2165</v>
      </c>
      <c r="E29" s="42">
        <f t="shared" si="0"/>
        <v>2164.5</v>
      </c>
      <c r="F29" s="44">
        <v>2162</v>
      </c>
      <c r="G29" s="43">
        <v>2163</v>
      </c>
      <c r="H29" s="42">
        <f t="shared" si="1"/>
        <v>2162.5</v>
      </c>
      <c r="I29" s="44">
        <v>2208</v>
      </c>
      <c r="J29" s="43">
        <v>2213</v>
      </c>
      <c r="K29" s="42">
        <f t="shared" si="2"/>
        <v>2210.5</v>
      </c>
      <c r="L29" s="44">
        <v>2242</v>
      </c>
      <c r="M29" s="43">
        <v>2247</v>
      </c>
      <c r="N29" s="42">
        <f t="shared" si="3"/>
        <v>2244.5</v>
      </c>
      <c r="O29" s="44">
        <v>2272</v>
      </c>
      <c r="P29" s="43">
        <v>2277</v>
      </c>
      <c r="Q29" s="42">
        <f t="shared" si="4"/>
        <v>2274.5</v>
      </c>
      <c r="R29" s="50">
        <v>2165</v>
      </c>
      <c r="S29" s="49">
        <v>1.2673000000000001</v>
      </c>
      <c r="T29" s="49">
        <v>1.0848</v>
      </c>
      <c r="U29" s="48">
        <v>147.44999999999999</v>
      </c>
      <c r="V29" s="41">
        <v>1708.36</v>
      </c>
      <c r="W29" s="41">
        <v>1705.97</v>
      </c>
      <c r="X29" s="47">
        <f t="shared" si="5"/>
        <v>1995.759587020649</v>
      </c>
      <c r="Y29" s="46">
        <v>1.2679</v>
      </c>
    </row>
    <row r="30" spans="2:25" x14ac:dyDescent="0.2">
      <c r="B30" s="45">
        <v>45322</v>
      </c>
      <c r="C30" s="44">
        <v>2172.5</v>
      </c>
      <c r="D30" s="43">
        <v>2173</v>
      </c>
      <c r="E30" s="42">
        <f t="shared" si="0"/>
        <v>2172.75</v>
      </c>
      <c r="F30" s="44">
        <v>2169</v>
      </c>
      <c r="G30" s="43">
        <v>2169.5</v>
      </c>
      <c r="H30" s="42">
        <f t="shared" si="1"/>
        <v>2169.25</v>
      </c>
      <c r="I30" s="44">
        <v>2215</v>
      </c>
      <c r="J30" s="43">
        <v>2220</v>
      </c>
      <c r="K30" s="42">
        <f t="shared" si="2"/>
        <v>2217.5</v>
      </c>
      <c r="L30" s="44">
        <v>2248</v>
      </c>
      <c r="M30" s="43">
        <v>2253</v>
      </c>
      <c r="N30" s="42">
        <f t="shared" si="3"/>
        <v>2250.5</v>
      </c>
      <c r="O30" s="44">
        <v>2278</v>
      </c>
      <c r="P30" s="43">
        <v>2283</v>
      </c>
      <c r="Q30" s="42">
        <f t="shared" si="4"/>
        <v>2280.5</v>
      </c>
      <c r="R30" s="50">
        <v>2173</v>
      </c>
      <c r="S30" s="49">
        <v>1.2685</v>
      </c>
      <c r="T30" s="49">
        <v>1.0837000000000001</v>
      </c>
      <c r="U30" s="48">
        <v>147.81</v>
      </c>
      <c r="V30" s="41">
        <v>1713.05</v>
      </c>
      <c r="W30" s="41">
        <v>1709.48</v>
      </c>
      <c r="X30" s="47">
        <f t="shared" si="5"/>
        <v>2005.167481775399</v>
      </c>
      <c r="Y30" s="46">
        <v>1.2690999999999999</v>
      </c>
    </row>
    <row r="31" spans="2:25" x14ac:dyDescent="0.2">
      <c r="B31" s="40" t="s">
        <v>11</v>
      </c>
      <c r="C31" s="39">
        <f>ROUND(AVERAGE(C9:C30),2)</f>
        <v>2086.3000000000002</v>
      </c>
      <c r="D31" s="38">
        <f>ROUND(AVERAGE(D9:D30),2)</f>
        <v>2087.5</v>
      </c>
      <c r="E31" s="37">
        <f>ROUND(AVERAGE(C31:D31),2)</f>
        <v>2086.9</v>
      </c>
      <c r="F31" s="39">
        <f>ROUND(AVERAGE(F9:F30),2)</f>
        <v>2102.77</v>
      </c>
      <c r="G31" s="38">
        <f>ROUND(AVERAGE(G9:G30),2)</f>
        <v>2104.02</v>
      </c>
      <c r="H31" s="37">
        <f>ROUND(AVERAGE(F31:G31),2)</f>
        <v>2103.4</v>
      </c>
      <c r="I31" s="39">
        <f>ROUND(AVERAGE(I9:I30),2)</f>
        <v>2144.0500000000002</v>
      </c>
      <c r="J31" s="38">
        <f>ROUND(AVERAGE(J9:J30),2)</f>
        <v>2149.0500000000002</v>
      </c>
      <c r="K31" s="37">
        <f>ROUND(AVERAGE(I31:J31),2)</f>
        <v>2146.5500000000002</v>
      </c>
      <c r="L31" s="39">
        <f>ROUND(AVERAGE(L9:L30),2)</f>
        <v>2177.0500000000002</v>
      </c>
      <c r="M31" s="38">
        <f>ROUND(AVERAGE(M9:M30),2)</f>
        <v>2182.0500000000002</v>
      </c>
      <c r="N31" s="37">
        <f>ROUND(AVERAGE(L31:M31),2)</f>
        <v>2179.5500000000002</v>
      </c>
      <c r="O31" s="39">
        <f>ROUND(AVERAGE(O9:O30),2)</f>
        <v>2207.0500000000002</v>
      </c>
      <c r="P31" s="38">
        <f>ROUND(AVERAGE(P9:P30),2)</f>
        <v>2212.0500000000002</v>
      </c>
      <c r="Q31" s="37">
        <f>ROUND(AVERAGE(O31:P31),2)</f>
        <v>2209.5500000000002</v>
      </c>
      <c r="R31" s="36">
        <f>ROUND(AVERAGE(R9:R30),2)</f>
        <v>2087.5</v>
      </c>
      <c r="S31" s="35">
        <f>ROUND(AVERAGE(S9:S30),4)</f>
        <v>1.2699</v>
      </c>
      <c r="T31" s="34">
        <f>ROUND(AVERAGE(T9:T30),4)</f>
        <v>1.0904</v>
      </c>
      <c r="U31" s="167">
        <f>ROUND(AVERAGE(U9:U30),2)</f>
        <v>146.24</v>
      </c>
      <c r="V31" s="33">
        <f>AVERAGE(V9:V30)</f>
        <v>1643.8427272727276</v>
      </c>
      <c r="W31" s="33">
        <f>AVERAGE(W9:W30)</f>
        <v>1656.1127272727272</v>
      </c>
      <c r="X31" s="33">
        <f>AVERAGE(X9:X30)</f>
        <v>1914.6349856723091</v>
      </c>
      <c r="Y31" s="32">
        <f>AVERAGE(Y9:Y30)</f>
        <v>1.2704454545454544</v>
      </c>
    </row>
    <row r="32" spans="2:25" x14ac:dyDescent="0.2">
      <c r="B32" s="31" t="s">
        <v>12</v>
      </c>
      <c r="C32" s="30">
        <f t="shared" ref="C32:Y32" si="6">MAX(C9:C30)</f>
        <v>2179</v>
      </c>
      <c r="D32" s="29">
        <f t="shared" si="6"/>
        <v>2180</v>
      </c>
      <c r="E32" s="28">
        <f t="shared" si="6"/>
        <v>2179.5</v>
      </c>
      <c r="F32" s="30">
        <f t="shared" si="6"/>
        <v>2169</v>
      </c>
      <c r="G32" s="29">
        <f t="shared" si="6"/>
        <v>2169.5</v>
      </c>
      <c r="H32" s="28">
        <f t="shared" si="6"/>
        <v>2169.25</v>
      </c>
      <c r="I32" s="30">
        <f t="shared" si="6"/>
        <v>2215</v>
      </c>
      <c r="J32" s="29">
        <f t="shared" si="6"/>
        <v>2220</v>
      </c>
      <c r="K32" s="28">
        <f t="shared" si="6"/>
        <v>2217.5</v>
      </c>
      <c r="L32" s="30">
        <f t="shared" si="6"/>
        <v>2248</v>
      </c>
      <c r="M32" s="29">
        <f t="shared" si="6"/>
        <v>2253</v>
      </c>
      <c r="N32" s="28">
        <f t="shared" si="6"/>
        <v>2250.5</v>
      </c>
      <c r="O32" s="30">
        <f t="shared" si="6"/>
        <v>2278</v>
      </c>
      <c r="P32" s="29">
        <f t="shared" si="6"/>
        <v>2283</v>
      </c>
      <c r="Q32" s="28">
        <f t="shared" si="6"/>
        <v>2280.5</v>
      </c>
      <c r="R32" s="27">
        <f t="shared" si="6"/>
        <v>2180</v>
      </c>
      <c r="S32" s="26">
        <f t="shared" si="6"/>
        <v>1.2762</v>
      </c>
      <c r="T32" s="25">
        <f t="shared" si="6"/>
        <v>1.0984</v>
      </c>
      <c r="U32" s="24">
        <f t="shared" si="6"/>
        <v>148.16999999999999</v>
      </c>
      <c r="V32" s="23">
        <f t="shared" si="6"/>
        <v>1716.67</v>
      </c>
      <c r="W32" s="23">
        <f t="shared" si="6"/>
        <v>1709.48</v>
      </c>
      <c r="X32" s="23">
        <f t="shared" si="6"/>
        <v>2014.4150803917944</v>
      </c>
      <c r="Y32" s="22">
        <f t="shared" si="6"/>
        <v>1.2767999999999999</v>
      </c>
    </row>
    <row r="33" spans="2:25" ht="13.5" thickBot="1" x14ac:dyDescent="0.25">
      <c r="B33" s="21" t="s">
        <v>13</v>
      </c>
      <c r="C33" s="20">
        <f t="shared" ref="C33:Y33" si="7">MIN(C9:C30)</f>
        <v>2011</v>
      </c>
      <c r="D33" s="19">
        <f t="shared" si="7"/>
        <v>2012</v>
      </c>
      <c r="E33" s="18">
        <f t="shared" si="7"/>
        <v>2011.5</v>
      </c>
      <c r="F33" s="20">
        <f t="shared" si="7"/>
        <v>2044</v>
      </c>
      <c r="G33" s="19">
        <f t="shared" si="7"/>
        <v>2045</v>
      </c>
      <c r="H33" s="18">
        <f t="shared" si="7"/>
        <v>2044.5</v>
      </c>
      <c r="I33" s="20">
        <f t="shared" si="7"/>
        <v>2085</v>
      </c>
      <c r="J33" s="19">
        <f t="shared" si="7"/>
        <v>2090</v>
      </c>
      <c r="K33" s="18">
        <f t="shared" si="7"/>
        <v>2087.5</v>
      </c>
      <c r="L33" s="20">
        <f t="shared" si="7"/>
        <v>2118</v>
      </c>
      <c r="M33" s="19">
        <f t="shared" si="7"/>
        <v>2123</v>
      </c>
      <c r="N33" s="18">
        <f t="shared" si="7"/>
        <v>2120.5</v>
      </c>
      <c r="O33" s="20">
        <f t="shared" si="7"/>
        <v>2148</v>
      </c>
      <c r="P33" s="19">
        <f t="shared" si="7"/>
        <v>2153</v>
      </c>
      <c r="Q33" s="18">
        <f t="shared" si="7"/>
        <v>2150.5</v>
      </c>
      <c r="R33" s="17">
        <f t="shared" si="7"/>
        <v>2012</v>
      </c>
      <c r="S33" s="16">
        <f t="shared" si="7"/>
        <v>1.2625</v>
      </c>
      <c r="T33" s="15">
        <f t="shared" si="7"/>
        <v>1.0822000000000001</v>
      </c>
      <c r="U33" s="14">
        <f t="shared" si="7"/>
        <v>142.12</v>
      </c>
      <c r="V33" s="13">
        <f t="shared" si="7"/>
        <v>1585.13</v>
      </c>
      <c r="W33" s="13">
        <f t="shared" si="7"/>
        <v>1610.36</v>
      </c>
      <c r="X33" s="13">
        <f t="shared" si="7"/>
        <v>1836.939651237104</v>
      </c>
      <c r="Y33" s="12">
        <f t="shared" si="7"/>
        <v>1.2632000000000001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45293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45293</v>
      </c>
      <c r="C9" s="44">
        <v>25050</v>
      </c>
      <c r="D9" s="43">
        <v>25150</v>
      </c>
      <c r="E9" s="42">
        <f t="shared" ref="E9:E30" si="0">AVERAGE(C9:D9)</f>
        <v>25100</v>
      </c>
      <c r="F9" s="44">
        <v>25400</v>
      </c>
      <c r="G9" s="43">
        <v>25425</v>
      </c>
      <c r="H9" s="42">
        <f t="shared" ref="H9:H30" si="1">AVERAGE(F9:G9)</f>
        <v>25412.5</v>
      </c>
      <c r="I9" s="44">
        <v>25270</v>
      </c>
      <c r="J9" s="43">
        <v>25320</v>
      </c>
      <c r="K9" s="42">
        <f t="shared" ref="K9:K30" si="2">AVERAGE(I9:J9)</f>
        <v>25295</v>
      </c>
      <c r="L9" s="50">
        <v>25150</v>
      </c>
      <c r="M9" s="49">
        <v>1.2644</v>
      </c>
      <c r="N9" s="51">
        <v>1.0953999999999999</v>
      </c>
      <c r="O9" s="48">
        <v>142.12</v>
      </c>
      <c r="P9" s="41">
        <v>19890.86</v>
      </c>
      <c r="Q9" s="41">
        <v>20098.810000000001</v>
      </c>
      <c r="R9" s="47">
        <f t="shared" ref="R9:R30" si="3">L9/N9</f>
        <v>22959.6494431258</v>
      </c>
      <c r="S9" s="46">
        <v>1.2649999999999999</v>
      </c>
    </row>
    <row r="10" spans="1:19" x14ac:dyDescent="0.2">
      <c r="B10" s="45">
        <v>45294</v>
      </c>
      <c r="C10" s="44">
        <v>25000</v>
      </c>
      <c r="D10" s="43">
        <v>25050</v>
      </c>
      <c r="E10" s="42">
        <f t="shared" si="0"/>
        <v>25025</v>
      </c>
      <c r="F10" s="44">
        <v>25200</v>
      </c>
      <c r="G10" s="43">
        <v>25250</v>
      </c>
      <c r="H10" s="42">
        <f t="shared" si="1"/>
        <v>25225</v>
      </c>
      <c r="I10" s="44">
        <v>25095</v>
      </c>
      <c r="J10" s="43">
        <v>25145</v>
      </c>
      <c r="K10" s="42">
        <f t="shared" si="2"/>
        <v>25120</v>
      </c>
      <c r="L10" s="50">
        <v>25050</v>
      </c>
      <c r="M10" s="49">
        <v>1.2625</v>
      </c>
      <c r="N10" s="49">
        <v>1.0916999999999999</v>
      </c>
      <c r="O10" s="48">
        <v>142.94999999999999</v>
      </c>
      <c r="P10" s="41">
        <v>19841.580000000002</v>
      </c>
      <c r="Q10" s="41">
        <v>19988.919999999998</v>
      </c>
      <c r="R10" s="47">
        <f t="shared" si="3"/>
        <v>22945.864248419897</v>
      </c>
      <c r="S10" s="46">
        <v>1.2632000000000001</v>
      </c>
    </row>
    <row r="11" spans="1:19" x14ac:dyDescent="0.2">
      <c r="B11" s="45">
        <v>45295</v>
      </c>
      <c r="C11" s="44">
        <v>24875</v>
      </c>
      <c r="D11" s="43">
        <v>24925</v>
      </c>
      <c r="E11" s="42">
        <f t="shared" si="0"/>
        <v>24900</v>
      </c>
      <c r="F11" s="44">
        <v>25200</v>
      </c>
      <c r="G11" s="43">
        <v>25205</v>
      </c>
      <c r="H11" s="42">
        <f t="shared" si="1"/>
        <v>25202.5</v>
      </c>
      <c r="I11" s="44">
        <v>25130</v>
      </c>
      <c r="J11" s="43">
        <v>25180</v>
      </c>
      <c r="K11" s="42">
        <f t="shared" si="2"/>
        <v>25155</v>
      </c>
      <c r="L11" s="50">
        <v>24925</v>
      </c>
      <c r="M11" s="49">
        <v>1.2693000000000001</v>
      </c>
      <c r="N11" s="49">
        <v>1.0952999999999999</v>
      </c>
      <c r="O11" s="48">
        <v>144.22999999999999</v>
      </c>
      <c r="P11" s="41">
        <v>19636.810000000001</v>
      </c>
      <c r="Q11" s="41">
        <v>19848.02</v>
      </c>
      <c r="R11" s="47">
        <f t="shared" si="3"/>
        <v>22756.322468730028</v>
      </c>
      <c r="S11" s="46">
        <v>1.2699</v>
      </c>
    </row>
    <row r="12" spans="1:19" x14ac:dyDescent="0.2">
      <c r="B12" s="45">
        <v>45296</v>
      </c>
      <c r="C12" s="44">
        <v>24150</v>
      </c>
      <c r="D12" s="43">
        <v>24200</v>
      </c>
      <c r="E12" s="42">
        <f t="shared" si="0"/>
        <v>24175</v>
      </c>
      <c r="F12" s="44">
        <v>24400</v>
      </c>
      <c r="G12" s="43">
        <v>24450</v>
      </c>
      <c r="H12" s="42">
        <f t="shared" si="1"/>
        <v>24425</v>
      </c>
      <c r="I12" s="44">
        <v>24385</v>
      </c>
      <c r="J12" s="43">
        <v>24435</v>
      </c>
      <c r="K12" s="42">
        <f t="shared" si="2"/>
        <v>24410</v>
      </c>
      <c r="L12" s="50">
        <v>24200</v>
      </c>
      <c r="M12" s="49">
        <v>1.2662</v>
      </c>
      <c r="N12" s="49">
        <v>1.0918000000000001</v>
      </c>
      <c r="O12" s="48">
        <v>145.1</v>
      </c>
      <c r="P12" s="41">
        <v>19112.3</v>
      </c>
      <c r="Q12" s="41">
        <v>19300.599999999999</v>
      </c>
      <c r="R12" s="47">
        <f t="shared" si="3"/>
        <v>22165.231727422604</v>
      </c>
      <c r="S12" s="46">
        <v>1.2667999999999999</v>
      </c>
    </row>
    <row r="13" spans="1:19" x14ac:dyDescent="0.2">
      <c r="B13" s="45">
        <v>45299</v>
      </c>
      <c r="C13" s="44">
        <v>24350</v>
      </c>
      <c r="D13" s="43">
        <v>24400</v>
      </c>
      <c r="E13" s="42">
        <f t="shared" si="0"/>
        <v>24375</v>
      </c>
      <c r="F13" s="44">
        <v>24550</v>
      </c>
      <c r="G13" s="43">
        <v>24600</v>
      </c>
      <c r="H13" s="42">
        <f t="shared" si="1"/>
        <v>24575</v>
      </c>
      <c r="I13" s="44">
        <v>24525</v>
      </c>
      <c r="J13" s="43">
        <v>24575</v>
      </c>
      <c r="K13" s="42">
        <f t="shared" si="2"/>
        <v>24550</v>
      </c>
      <c r="L13" s="50">
        <v>24400</v>
      </c>
      <c r="M13" s="49">
        <v>1.2708999999999999</v>
      </c>
      <c r="N13" s="49">
        <v>1.0944</v>
      </c>
      <c r="O13" s="48">
        <v>144.47999999999999</v>
      </c>
      <c r="P13" s="41">
        <v>19198.990000000002</v>
      </c>
      <c r="Q13" s="41">
        <v>19347.23</v>
      </c>
      <c r="R13" s="47">
        <f t="shared" si="3"/>
        <v>22295.3216374269</v>
      </c>
      <c r="S13" s="46">
        <v>1.2715000000000001</v>
      </c>
    </row>
    <row r="14" spans="1:19" x14ac:dyDescent="0.2">
      <c r="B14" s="45">
        <v>45300</v>
      </c>
      <c r="C14" s="44">
        <v>24250</v>
      </c>
      <c r="D14" s="43">
        <v>24300</v>
      </c>
      <c r="E14" s="42">
        <f t="shared" si="0"/>
        <v>24275</v>
      </c>
      <c r="F14" s="44">
        <v>24465</v>
      </c>
      <c r="G14" s="43">
        <v>24485</v>
      </c>
      <c r="H14" s="42">
        <f t="shared" si="1"/>
        <v>24475</v>
      </c>
      <c r="I14" s="44">
        <v>24440</v>
      </c>
      <c r="J14" s="43">
        <v>24490</v>
      </c>
      <c r="K14" s="42">
        <f t="shared" si="2"/>
        <v>24465</v>
      </c>
      <c r="L14" s="50">
        <v>24300</v>
      </c>
      <c r="M14" s="49">
        <v>1.2727999999999999</v>
      </c>
      <c r="N14" s="49">
        <v>1.0941000000000001</v>
      </c>
      <c r="O14" s="48">
        <v>144.01</v>
      </c>
      <c r="P14" s="41">
        <v>19091.77</v>
      </c>
      <c r="Q14" s="41">
        <v>19228.05</v>
      </c>
      <c r="R14" s="47">
        <f t="shared" si="3"/>
        <v>22210.035645736221</v>
      </c>
      <c r="S14" s="46">
        <v>1.2734000000000001</v>
      </c>
    </row>
    <row r="15" spans="1:19" x14ac:dyDescent="0.2">
      <c r="B15" s="45">
        <v>45301</v>
      </c>
      <c r="C15" s="44">
        <v>23975</v>
      </c>
      <c r="D15" s="43">
        <v>24025</v>
      </c>
      <c r="E15" s="42">
        <f t="shared" si="0"/>
        <v>24000</v>
      </c>
      <c r="F15" s="44">
        <v>24300</v>
      </c>
      <c r="G15" s="43">
        <v>24350</v>
      </c>
      <c r="H15" s="42">
        <f t="shared" si="1"/>
        <v>24325</v>
      </c>
      <c r="I15" s="44">
        <v>24265</v>
      </c>
      <c r="J15" s="43">
        <v>24315</v>
      </c>
      <c r="K15" s="42">
        <f t="shared" si="2"/>
        <v>24290</v>
      </c>
      <c r="L15" s="50">
        <v>24025</v>
      </c>
      <c r="M15" s="49">
        <v>1.2724</v>
      </c>
      <c r="N15" s="49">
        <v>1.0944</v>
      </c>
      <c r="O15" s="48">
        <v>145.28</v>
      </c>
      <c r="P15" s="41">
        <v>18881.64</v>
      </c>
      <c r="Q15" s="41">
        <v>19128.04</v>
      </c>
      <c r="R15" s="47">
        <f t="shared" si="3"/>
        <v>21952.668128654968</v>
      </c>
      <c r="S15" s="46">
        <v>1.2729999999999999</v>
      </c>
    </row>
    <row r="16" spans="1:19" x14ac:dyDescent="0.2">
      <c r="B16" s="45">
        <v>45302</v>
      </c>
      <c r="C16" s="44">
        <v>24250</v>
      </c>
      <c r="D16" s="43">
        <v>24300</v>
      </c>
      <c r="E16" s="42">
        <f t="shared" si="0"/>
        <v>24275</v>
      </c>
      <c r="F16" s="44">
        <v>24550</v>
      </c>
      <c r="G16" s="43">
        <v>24600</v>
      </c>
      <c r="H16" s="42">
        <f t="shared" si="1"/>
        <v>24575</v>
      </c>
      <c r="I16" s="44">
        <v>24450</v>
      </c>
      <c r="J16" s="43">
        <v>24500</v>
      </c>
      <c r="K16" s="42">
        <f t="shared" si="2"/>
        <v>24475</v>
      </c>
      <c r="L16" s="50">
        <v>24300</v>
      </c>
      <c r="M16" s="49">
        <v>1.2762</v>
      </c>
      <c r="N16" s="49">
        <v>1.0984</v>
      </c>
      <c r="O16" s="48">
        <v>145.41</v>
      </c>
      <c r="P16" s="41">
        <v>19040.900000000001</v>
      </c>
      <c r="Q16" s="41">
        <v>19266.919999999998</v>
      </c>
      <c r="R16" s="47">
        <f t="shared" si="3"/>
        <v>22123.088128186453</v>
      </c>
      <c r="S16" s="46">
        <v>1.2767999999999999</v>
      </c>
    </row>
    <row r="17" spans="2:19" x14ac:dyDescent="0.2">
      <c r="B17" s="45">
        <v>45303</v>
      </c>
      <c r="C17" s="44">
        <v>24325</v>
      </c>
      <c r="D17" s="43">
        <v>24350</v>
      </c>
      <c r="E17" s="42">
        <f t="shared" si="0"/>
        <v>24337.5</v>
      </c>
      <c r="F17" s="44">
        <v>24690</v>
      </c>
      <c r="G17" s="43">
        <v>24700</v>
      </c>
      <c r="H17" s="42">
        <f t="shared" si="1"/>
        <v>24695</v>
      </c>
      <c r="I17" s="44">
        <v>24570</v>
      </c>
      <c r="J17" s="43">
        <v>24620</v>
      </c>
      <c r="K17" s="42">
        <f t="shared" si="2"/>
        <v>24595</v>
      </c>
      <c r="L17" s="50">
        <v>24350</v>
      </c>
      <c r="M17" s="49">
        <v>1.2727999999999999</v>
      </c>
      <c r="N17" s="49">
        <v>1.0938000000000001</v>
      </c>
      <c r="O17" s="48">
        <v>145.38999999999999</v>
      </c>
      <c r="P17" s="41">
        <v>19131.05</v>
      </c>
      <c r="Q17" s="41">
        <v>19396.89</v>
      </c>
      <c r="R17" s="47">
        <f t="shared" si="3"/>
        <v>22261.839458767598</v>
      </c>
      <c r="S17" s="46">
        <v>1.2734000000000001</v>
      </c>
    </row>
    <row r="18" spans="2:19" x14ac:dyDescent="0.2">
      <c r="B18" s="45">
        <v>45306</v>
      </c>
      <c r="C18" s="44">
        <v>24450</v>
      </c>
      <c r="D18" s="43">
        <v>24550</v>
      </c>
      <c r="E18" s="42">
        <f t="shared" si="0"/>
        <v>24500</v>
      </c>
      <c r="F18" s="44">
        <v>24750</v>
      </c>
      <c r="G18" s="43">
        <v>24850</v>
      </c>
      <c r="H18" s="42">
        <f t="shared" si="1"/>
        <v>24800</v>
      </c>
      <c r="I18" s="44">
        <v>24685</v>
      </c>
      <c r="J18" s="43">
        <v>24735</v>
      </c>
      <c r="K18" s="42">
        <f t="shared" si="2"/>
        <v>24710</v>
      </c>
      <c r="L18" s="50">
        <v>24550</v>
      </c>
      <c r="M18" s="49">
        <v>1.2725</v>
      </c>
      <c r="N18" s="49">
        <v>1.0953999999999999</v>
      </c>
      <c r="O18" s="48">
        <v>145.85</v>
      </c>
      <c r="P18" s="41">
        <v>19292.73</v>
      </c>
      <c r="Q18" s="41">
        <v>19519.28</v>
      </c>
      <c r="R18" s="47">
        <f t="shared" si="3"/>
        <v>22411.904327186418</v>
      </c>
      <c r="S18" s="46">
        <v>1.2730999999999999</v>
      </c>
    </row>
    <row r="19" spans="2:19" x14ac:dyDescent="0.2">
      <c r="B19" s="45">
        <v>45307</v>
      </c>
      <c r="C19" s="44">
        <v>24475</v>
      </c>
      <c r="D19" s="43">
        <v>24500</v>
      </c>
      <c r="E19" s="42">
        <f t="shared" si="0"/>
        <v>24487.5</v>
      </c>
      <c r="F19" s="44">
        <v>24775</v>
      </c>
      <c r="G19" s="43">
        <v>24800</v>
      </c>
      <c r="H19" s="42">
        <f t="shared" si="1"/>
        <v>24787.5</v>
      </c>
      <c r="I19" s="44">
        <v>24660</v>
      </c>
      <c r="J19" s="43">
        <v>24710</v>
      </c>
      <c r="K19" s="42">
        <f t="shared" si="2"/>
        <v>24685</v>
      </c>
      <c r="L19" s="50">
        <v>24500</v>
      </c>
      <c r="M19" s="49">
        <v>1.2646999999999999</v>
      </c>
      <c r="N19" s="49">
        <v>1.0887</v>
      </c>
      <c r="O19" s="48">
        <v>146.69</v>
      </c>
      <c r="P19" s="41">
        <v>19372.18</v>
      </c>
      <c r="Q19" s="41">
        <v>19600.09</v>
      </c>
      <c r="R19" s="47">
        <f t="shared" si="3"/>
        <v>22503.903738403602</v>
      </c>
      <c r="S19" s="46">
        <v>1.2653000000000001</v>
      </c>
    </row>
    <row r="20" spans="2:19" x14ac:dyDescent="0.2">
      <c r="B20" s="45">
        <v>45308</v>
      </c>
      <c r="C20" s="44">
        <v>25000</v>
      </c>
      <c r="D20" s="43">
        <v>25025</v>
      </c>
      <c r="E20" s="42">
        <f t="shared" si="0"/>
        <v>25012.5</v>
      </c>
      <c r="F20" s="44">
        <v>25225</v>
      </c>
      <c r="G20" s="43">
        <v>25250</v>
      </c>
      <c r="H20" s="42">
        <f t="shared" si="1"/>
        <v>25237.5</v>
      </c>
      <c r="I20" s="44">
        <v>25075</v>
      </c>
      <c r="J20" s="43">
        <v>25125</v>
      </c>
      <c r="K20" s="42">
        <f t="shared" si="2"/>
        <v>25100</v>
      </c>
      <c r="L20" s="50">
        <v>25025</v>
      </c>
      <c r="M20" s="49">
        <v>1.2676000000000001</v>
      </c>
      <c r="N20" s="49">
        <v>1.0873999999999999</v>
      </c>
      <c r="O20" s="48">
        <v>147.74</v>
      </c>
      <c r="P20" s="41">
        <v>19742.03</v>
      </c>
      <c r="Q20" s="41">
        <v>19910.11</v>
      </c>
      <c r="R20" s="47">
        <f t="shared" si="3"/>
        <v>23013.610446937651</v>
      </c>
      <c r="S20" s="46">
        <v>1.2682</v>
      </c>
    </row>
    <row r="21" spans="2:19" x14ac:dyDescent="0.2">
      <c r="B21" s="45">
        <v>45309</v>
      </c>
      <c r="C21" s="44">
        <v>25150</v>
      </c>
      <c r="D21" s="43">
        <v>25200</v>
      </c>
      <c r="E21" s="42">
        <f t="shared" si="0"/>
        <v>25175</v>
      </c>
      <c r="F21" s="44">
        <v>25350</v>
      </c>
      <c r="G21" s="43">
        <v>25400</v>
      </c>
      <c r="H21" s="42">
        <f t="shared" si="1"/>
        <v>25375</v>
      </c>
      <c r="I21" s="44">
        <v>25235</v>
      </c>
      <c r="J21" s="43">
        <v>25285</v>
      </c>
      <c r="K21" s="42">
        <f t="shared" si="2"/>
        <v>25260</v>
      </c>
      <c r="L21" s="50">
        <v>25200</v>
      </c>
      <c r="M21" s="49">
        <v>1.2681</v>
      </c>
      <c r="N21" s="49">
        <v>1.0876999999999999</v>
      </c>
      <c r="O21" s="48">
        <v>147.91</v>
      </c>
      <c r="P21" s="41">
        <v>19872.25</v>
      </c>
      <c r="Q21" s="41">
        <v>20020.490000000002</v>
      </c>
      <c r="R21" s="47">
        <f t="shared" si="3"/>
        <v>23168.152983359385</v>
      </c>
      <c r="S21" s="46">
        <v>1.2686999999999999</v>
      </c>
    </row>
    <row r="22" spans="2:19" x14ac:dyDescent="0.2">
      <c r="B22" s="45">
        <v>45310</v>
      </c>
      <c r="C22" s="44">
        <v>25540</v>
      </c>
      <c r="D22" s="43">
        <v>25550</v>
      </c>
      <c r="E22" s="42">
        <f t="shared" si="0"/>
        <v>25545</v>
      </c>
      <c r="F22" s="44">
        <v>25650</v>
      </c>
      <c r="G22" s="43">
        <v>25750</v>
      </c>
      <c r="H22" s="42">
        <f t="shared" si="1"/>
        <v>25700</v>
      </c>
      <c r="I22" s="44">
        <v>25550</v>
      </c>
      <c r="J22" s="43">
        <v>25600</v>
      </c>
      <c r="K22" s="42">
        <f t="shared" si="2"/>
        <v>25575</v>
      </c>
      <c r="L22" s="50">
        <v>25550</v>
      </c>
      <c r="M22" s="49">
        <v>1.2679</v>
      </c>
      <c r="N22" s="49">
        <v>1.0883</v>
      </c>
      <c r="O22" s="48">
        <v>148.16999999999999</v>
      </c>
      <c r="P22" s="41">
        <v>20151.43</v>
      </c>
      <c r="Q22" s="41">
        <v>20299.57</v>
      </c>
      <c r="R22" s="47">
        <f t="shared" si="3"/>
        <v>23476.982449692179</v>
      </c>
      <c r="S22" s="46">
        <v>1.2685</v>
      </c>
    </row>
    <row r="23" spans="2:19" x14ac:dyDescent="0.2">
      <c r="B23" s="45">
        <v>45313</v>
      </c>
      <c r="C23" s="44">
        <v>25370</v>
      </c>
      <c r="D23" s="43">
        <v>25375</v>
      </c>
      <c r="E23" s="42">
        <f t="shared" si="0"/>
        <v>25372.5</v>
      </c>
      <c r="F23" s="44">
        <v>25600</v>
      </c>
      <c r="G23" s="43">
        <v>25650</v>
      </c>
      <c r="H23" s="42">
        <f t="shared" si="1"/>
        <v>25625</v>
      </c>
      <c r="I23" s="44">
        <v>25465</v>
      </c>
      <c r="J23" s="43">
        <v>25515</v>
      </c>
      <c r="K23" s="42">
        <f t="shared" si="2"/>
        <v>25490</v>
      </c>
      <c r="L23" s="50">
        <v>25375</v>
      </c>
      <c r="M23" s="49">
        <v>1.2726</v>
      </c>
      <c r="N23" s="49">
        <v>1.0892999999999999</v>
      </c>
      <c r="O23" s="48">
        <v>147.80000000000001</v>
      </c>
      <c r="P23" s="41">
        <v>19939.490000000002</v>
      </c>
      <c r="Q23" s="41">
        <v>20146.09</v>
      </c>
      <c r="R23" s="47">
        <f t="shared" si="3"/>
        <v>23294.77646194804</v>
      </c>
      <c r="S23" s="46">
        <v>1.2732000000000001</v>
      </c>
    </row>
    <row r="24" spans="2:19" x14ac:dyDescent="0.2">
      <c r="B24" s="45">
        <v>45314</v>
      </c>
      <c r="C24" s="44">
        <v>25950</v>
      </c>
      <c r="D24" s="43">
        <v>26000</v>
      </c>
      <c r="E24" s="42">
        <f t="shared" si="0"/>
        <v>25975</v>
      </c>
      <c r="F24" s="44">
        <v>26155</v>
      </c>
      <c r="G24" s="43">
        <v>26165</v>
      </c>
      <c r="H24" s="42">
        <f t="shared" si="1"/>
        <v>26160</v>
      </c>
      <c r="I24" s="44">
        <v>25985</v>
      </c>
      <c r="J24" s="43">
        <v>26035</v>
      </c>
      <c r="K24" s="42">
        <f t="shared" si="2"/>
        <v>26010</v>
      </c>
      <c r="L24" s="50">
        <v>26000</v>
      </c>
      <c r="M24" s="49">
        <v>1.2710999999999999</v>
      </c>
      <c r="N24" s="49">
        <v>1.0864</v>
      </c>
      <c r="O24" s="48">
        <v>148</v>
      </c>
      <c r="P24" s="41">
        <v>20454.72</v>
      </c>
      <c r="Q24" s="41">
        <v>20574.82</v>
      </c>
      <c r="R24" s="47">
        <f t="shared" si="3"/>
        <v>23932.253313696612</v>
      </c>
      <c r="S24" s="46">
        <v>1.2717000000000001</v>
      </c>
    </row>
    <row r="25" spans="2:19" x14ac:dyDescent="0.2">
      <c r="B25" s="45">
        <v>45315</v>
      </c>
      <c r="C25" s="44">
        <v>26300</v>
      </c>
      <c r="D25" s="43">
        <v>26350</v>
      </c>
      <c r="E25" s="42">
        <f t="shared" si="0"/>
        <v>26325</v>
      </c>
      <c r="F25" s="44">
        <v>26470</v>
      </c>
      <c r="G25" s="43">
        <v>26475</v>
      </c>
      <c r="H25" s="42">
        <f t="shared" si="1"/>
        <v>26472.5</v>
      </c>
      <c r="I25" s="44">
        <v>26225</v>
      </c>
      <c r="J25" s="43">
        <v>26275</v>
      </c>
      <c r="K25" s="42">
        <f t="shared" si="2"/>
        <v>26250</v>
      </c>
      <c r="L25" s="50">
        <v>26350</v>
      </c>
      <c r="M25" s="49">
        <v>1.2739</v>
      </c>
      <c r="N25" s="49">
        <v>1.0894999999999999</v>
      </c>
      <c r="O25" s="48">
        <v>147.29</v>
      </c>
      <c r="P25" s="41">
        <v>20684.509999999998</v>
      </c>
      <c r="Q25" s="41">
        <v>20782.64</v>
      </c>
      <c r="R25" s="47">
        <f t="shared" si="3"/>
        <v>24185.406149609913</v>
      </c>
      <c r="S25" s="46">
        <v>1.2739</v>
      </c>
    </row>
    <row r="26" spans="2:19" x14ac:dyDescent="0.2">
      <c r="B26" s="45">
        <v>45316</v>
      </c>
      <c r="C26" s="44">
        <v>26400</v>
      </c>
      <c r="D26" s="43">
        <v>26450</v>
      </c>
      <c r="E26" s="42">
        <f t="shared" si="0"/>
        <v>26425</v>
      </c>
      <c r="F26" s="44">
        <v>26625</v>
      </c>
      <c r="G26" s="43">
        <v>26650</v>
      </c>
      <c r="H26" s="42">
        <f t="shared" si="1"/>
        <v>26637.5</v>
      </c>
      <c r="I26" s="44">
        <v>26400</v>
      </c>
      <c r="J26" s="43">
        <v>26450</v>
      </c>
      <c r="K26" s="42">
        <f t="shared" si="2"/>
        <v>26425</v>
      </c>
      <c r="L26" s="50">
        <v>26450</v>
      </c>
      <c r="M26" s="49">
        <v>1.2726</v>
      </c>
      <c r="N26" s="49">
        <v>1.0889</v>
      </c>
      <c r="O26" s="48">
        <v>147.75</v>
      </c>
      <c r="P26" s="41">
        <v>20784.22</v>
      </c>
      <c r="Q26" s="41">
        <v>20931.509999999998</v>
      </c>
      <c r="R26" s="47">
        <f t="shared" si="3"/>
        <v>24290.568463587108</v>
      </c>
      <c r="S26" s="46">
        <v>1.2732000000000001</v>
      </c>
    </row>
    <row r="27" spans="2:19" x14ac:dyDescent="0.2">
      <c r="B27" s="45">
        <v>45317</v>
      </c>
      <c r="C27" s="44">
        <v>26500</v>
      </c>
      <c r="D27" s="43">
        <v>26550</v>
      </c>
      <c r="E27" s="42">
        <f t="shared" si="0"/>
        <v>26525</v>
      </c>
      <c r="F27" s="44">
        <v>26720</v>
      </c>
      <c r="G27" s="43">
        <v>26725</v>
      </c>
      <c r="H27" s="42">
        <f t="shared" si="1"/>
        <v>26722.5</v>
      </c>
      <c r="I27" s="44">
        <v>26530</v>
      </c>
      <c r="J27" s="43">
        <v>26580</v>
      </c>
      <c r="K27" s="42">
        <f t="shared" si="2"/>
        <v>26555</v>
      </c>
      <c r="L27" s="50">
        <v>26550</v>
      </c>
      <c r="M27" s="49">
        <v>1.2728999999999999</v>
      </c>
      <c r="N27" s="49">
        <v>1.0868</v>
      </c>
      <c r="O27" s="48">
        <v>147.77000000000001</v>
      </c>
      <c r="P27" s="41">
        <v>20857.88</v>
      </c>
      <c r="Q27" s="41">
        <v>20985.47</v>
      </c>
      <c r="R27" s="47">
        <f t="shared" si="3"/>
        <v>24429.517850570483</v>
      </c>
      <c r="S27" s="46">
        <v>1.2735000000000001</v>
      </c>
    </row>
    <row r="28" spans="2:19" x14ac:dyDescent="0.2">
      <c r="B28" s="45">
        <v>45320</v>
      </c>
      <c r="C28" s="44">
        <v>26300</v>
      </c>
      <c r="D28" s="43">
        <v>26350</v>
      </c>
      <c r="E28" s="42">
        <f t="shared" si="0"/>
        <v>26325</v>
      </c>
      <c r="F28" s="44">
        <v>26525</v>
      </c>
      <c r="G28" s="43">
        <v>26575</v>
      </c>
      <c r="H28" s="42">
        <f t="shared" si="1"/>
        <v>26550</v>
      </c>
      <c r="I28" s="44">
        <v>26340</v>
      </c>
      <c r="J28" s="43">
        <v>26390</v>
      </c>
      <c r="K28" s="42">
        <f t="shared" si="2"/>
        <v>26365</v>
      </c>
      <c r="L28" s="50">
        <v>26350</v>
      </c>
      <c r="M28" s="49">
        <v>1.2699</v>
      </c>
      <c r="N28" s="49">
        <v>1.0822000000000001</v>
      </c>
      <c r="O28" s="48">
        <v>147.97999999999999</v>
      </c>
      <c r="P28" s="41">
        <v>20749.669999999998</v>
      </c>
      <c r="Q28" s="41">
        <v>20916.96</v>
      </c>
      <c r="R28" s="47">
        <f t="shared" si="3"/>
        <v>24348.54925152467</v>
      </c>
      <c r="S28" s="46">
        <v>1.2705</v>
      </c>
    </row>
    <row r="29" spans="2:19" x14ac:dyDescent="0.2">
      <c r="B29" s="45">
        <v>45321</v>
      </c>
      <c r="C29" s="44">
        <v>25950</v>
      </c>
      <c r="D29" s="43">
        <v>26050</v>
      </c>
      <c r="E29" s="42">
        <f t="shared" si="0"/>
        <v>26000</v>
      </c>
      <c r="F29" s="44">
        <v>26150</v>
      </c>
      <c r="G29" s="43">
        <v>26200</v>
      </c>
      <c r="H29" s="42">
        <f t="shared" si="1"/>
        <v>26175</v>
      </c>
      <c r="I29" s="44">
        <v>25965</v>
      </c>
      <c r="J29" s="43">
        <v>26015</v>
      </c>
      <c r="K29" s="42">
        <f t="shared" si="2"/>
        <v>25990</v>
      </c>
      <c r="L29" s="50">
        <v>26050</v>
      </c>
      <c r="M29" s="49">
        <v>1.2673000000000001</v>
      </c>
      <c r="N29" s="49">
        <v>1.0848</v>
      </c>
      <c r="O29" s="48">
        <v>147.44999999999999</v>
      </c>
      <c r="P29" s="41">
        <v>20555.509999999998</v>
      </c>
      <c r="Q29" s="41">
        <v>20664.09</v>
      </c>
      <c r="R29" s="47">
        <f t="shared" si="3"/>
        <v>24013.643067846609</v>
      </c>
      <c r="S29" s="46">
        <v>1.2679</v>
      </c>
    </row>
    <row r="30" spans="2:19" x14ac:dyDescent="0.2">
      <c r="B30" s="45">
        <v>45322</v>
      </c>
      <c r="C30" s="44">
        <v>25950</v>
      </c>
      <c r="D30" s="43">
        <v>26000</v>
      </c>
      <c r="E30" s="42">
        <f t="shared" si="0"/>
        <v>25975</v>
      </c>
      <c r="F30" s="44">
        <v>26195</v>
      </c>
      <c r="G30" s="43">
        <v>26200</v>
      </c>
      <c r="H30" s="42">
        <f t="shared" si="1"/>
        <v>26197.5</v>
      </c>
      <c r="I30" s="44">
        <v>26000</v>
      </c>
      <c r="J30" s="43">
        <v>26050</v>
      </c>
      <c r="K30" s="42">
        <f t="shared" si="2"/>
        <v>26025</v>
      </c>
      <c r="L30" s="50">
        <v>26000</v>
      </c>
      <c r="M30" s="49">
        <v>1.2685</v>
      </c>
      <c r="N30" s="49">
        <v>1.0837000000000001</v>
      </c>
      <c r="O30" s="48">
        <v>147.81</v>
      </c>
      <c r="P30" s="41">
        <v>20496.650000000001</v>
      </c>
      <c r="Q30" s="41">
        <v>20644.55</v>
      </c>
      <c r="R30" s="47">
        <f t="shared" si="3"/>
        <v>23991.879671495801</v>
      </c>
      <c r="S30" s="46">
        <v>1.2690999999999999</v>
      </c>
    </row>
    <row r="31" spans="2:19" x14ac:dyDescent="0.2">
      <c r="B31" s="40" t="s">
        <v>11</v>
      </c>
      <c r="C31" s="39">
        <f>ROUND(AVERAGE(C9:C30),2)</f>
        <v>25161.82</v>
      </c>
      <c r="D31" s="38">
        <f>ROUND(AVERAGE(D9:D30),2)</f>
        <v>25211.360000000001</v>
      </c>
      <c r="E31" s="37">
        <f>ROUND(AVERAGE(C31:D31),2)</f>
        <v>25186.59</v>
      </c>
      <c r="F31" s="39">
        <f>ROUND(AVERAGE(F9:F30),2)</f>
        <v>25406.59</v>
      </c>
      <c r="G31" s="38">
        <f>ROUND(AVERAGE(G9:G30),2)</f>
        <v>25443.41</v>
      </c>
      <c r="H31" s="37">
        <f>ROUND(AVERAGE(F31:G31),2)</f>
        <v>25425</v>
      </c>
      <c r="I31" s="39">
        <f>ROUND(AVERAGE(I9:I30),2)</f>
        <v>25283.86</v>
      </c>
      <c r="J31" s="38">
        <f>ROUND(AVERAGE(J9:J30),2)</f>
        <v>25333.86</v>
      </c>
      <c r="K31" s="37">
        <f>ROUND(AVERAGE(I31:J31),2)</f>
        <v>25308.86</v>
      </c>
      <c r="L31" s="36">
        <f>ROUND(AVERAGE(L9:L30),2)</f>
        <v>25211.360000000001</v>
      </c>
      <c r="M31" s="35">
        <f>ROUND(AVERAGE(M9:M30),4)</f>
        <v>1.2699</v>
      </c>
      <c r="N31" s="34">
        <f>ROUND(AVERAGE(N9:N30),4)</f>
        <v>1.0904</v>
      </c>
      <c r="O31" s="167">
        <f>ROUND(AVERAGE(O9:O30),2)</f>
        <v>146.24</v>
      </c>
      <c r="P31" s="33">
        <f>AVERAGE(P9:P30)</f>
        <v>19853.598636363637</v>
      </c>
      <c r="Q31" s="33">
        <f>AVERAGE(Q9:Q30)</f>
        <v>20027.234090909096</v>
      </c>
      <c r="R31" s="33">
        <f>AVERAGE(R9:R30)</f>
        <v>23124.144048287675</v>
      </c>
      <c r="S31" s="32">
        <f>AVERAGE(S9:S30)</f>
        <v>1.2704454545454544</v>
      </c>
    </row>
    <row r="32" spans="2:19" x14ac:dyDescent="0.2">
      <c r="B32" s="31" t="s">
        <v>12</v>
      </c>
      <c r="C32" s="30">
        <f t="shared" ref="C32:S32" si="4">MAX(C9:C30)</f>
        <v>26500</v>
      </c>
      <c r="D32" s="29">
        <f t="shared" si="4"/>
        <v>26550</v>
      </c>
      <c r="E32" s="28">
        <f t="shared" si="4"/>
        <v>26525</v>
      </c>
      <c r="F32" s="30">
        <f t="shared" si="4"/>
        <v>26720</v>
      </c>
      <c r="G32" s="29">
        <f t="shared" si="4"/>
        <v>26725</v>
      </c>
      <c r="H32" s="28">
        <f t="shared" si="4"/>
        <v>26722.5</v>
      </c>
      <c r="I32" s="30">
        <f t="shared" si="4"/>
        <v>26530</v>
      </c>
      <c r="J32" s="29">
        <f t="shared" si="4"/>
        <v>26580</v>
      </c>
      <c r="K32" s="28">
        <f t="shared" si="4"/>
        <v>26555</v>
      </c>
      <c r="L32" s="27">
        <f t="shared" si="4"/>
        <v>26550</v>
      </c>
      <c r="M32" s="26">
        <f t="shared" si="4"/>
        <v>1.2762</v>
      </c>
      <c r="N32" s="25">
        <f t="shared" si="4"/>
        <v>1.0984</v>
      </c>
      <c r="O32" s="24">
        <f t="shared" si="4"/>
        <v>148.16999999999999</v>
      </c>
      <c r="P32" s="23">
        <f t="shared" si="4"/>
        <v>20857.88</v>
      </c>
      <c r="Q32" s="23">
        <f t="shared" si="4"/>
        <v>20985.47</v>
      </c>
      <c r="R32" s="23">
        <f t="shared" si="4"/>
        <v>24429.517850570483</v>
      </c>
      <c r="S32" s="22">
        <f t="shared" si="4"/>
        <v>1.2767999999999999</v>
      </c>
    </row>
    <row r="33" spans="2:19" ht="13.5" thickBot="1" x14ac:dyDescent="0.25">
      <c r="B33" s="21" t="s">
        <v>13</v>
      </c>
      <c r="C33" s="20">
        <f t="shared" ref="C33:S33" si="5">MIN(C9:C30)</f>
        <v>23975</v>
      </c>
      <c r="D33" s="19">
        <f t="shared" si="5"/>
        <v>24025</v>
      </c>
      <c r="E33" s="18">
        <f t="shared" si="5"/>
        <v>24000</v>
      </c>
      <c r="F33" s="20">
        <f t="shared" si="5"/>
        <v>24300</v>
      </c>
      <c r="G33" s="19">
        <f t="shared" si="5"/>
        <v>24350</v>
      </c>
      <c r="H33" s="18">
        <f t="shared" si="5"/>
        <v>24325</v>
      </c>
      <c r="I33" s="20">
        <f t="shared" si="5"/>
        <v>24265</v>
      </c>
      <c r="J33" s="19">
        <f t="shared" si="5"/>
        <v>24315</v>
      </c>
      <c r="K33" s="18">
        <f t="shared" si="5"/>
        <v>24290</v>
      </c>
      <c r="L33" s="17">
        <f t="shared" si="5"/>
        <v>24025</v>
      </c>
      <c r="M33" s="16">
        <f t="shared" si="5"/>
        <v>1.2625</v>
      </c>
      <c r="N33" s="15">
        <f t="shared" si="5"/>
        <v>1.0822000000000001</v>
      </c>
      <c r="O33" s="14">
        <f t="shared" si="5"/>
        <v>142.12</v>
      </c>
      <c r="P33" s="13">
        <f t="shared" si="5"/>
        <v>18881.64</v>
      </c>
      <c r="Q33" s="13">
        <f t="shared" si="5"/>
        <v>19128.04</v>
      </c>
      <c r="R33" s="13">
        <f t="shared" si="5"/>
        <v>21952.668128654968</v>
      </c>
      <c r="S33" s="12">
        <f t="shared" si="5"/>
        <v>1.2632000000000001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6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45293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45293</v>
      </c>
      <c r="C9" s="44">
        <v>16550</v>
      </c>
      <c r="D9" s="43">
        <v>16600</v>
      </c>
      <c r="E9" s="42">
        <f t="shared" ref="E9:E30" si="0">AVERAGE(C9:D9)</f>
        <v>16575</v>
      </c>
      <c r="F9" s="44">
        <v>16790</v>
      </c>
      <c r="G9" s="43">
        <v>16800</v>
      </c>
      <c r="H9" s="42">
        <f t="shared" ref="H9:H30" si="1">AVERAGE(F9:G9)</f>
        <v>16795</v>
      </c>
      <c r="I9" s="44">
        <v>18455</v>
      </c>
      <c r="J9" s="43">
        <v>18505</v>
      </c>
      <c r="K9" s="42">
        <f t="shared" ref="K9:K30" si="2">AVERAGE(I9:J9)</f>
        <v>18480</v>
      </c>
      <c r="L9" s="44">
        <v>19325</v>
      </c>
      <c r="M9" s="43">
        <v>19375</v>
      </c>
      <c r="N9" s="42">
        <f t="shared" ref="N9:N30" si="3">AVERAGE(L9:M9)</f>
        <v>19350</v>
      </c>
      <c r="O9" s="44">
        <v>20175</v>
      </c>
      <c r="P9" s="43">
        <v>20225</v>
      </c>
      <c r="Q9" s="42">
        <f t="shared" ref="Q9:Q30" si="4">AVERAGE(O9:P9)</f>
        <v>20200</v>
      </c>
      <c r="R9" s="50">
        <v>16600</v>
      </c>
      <c r="S9" s="49">
        <v>1.2644</v>
      </c>
      <c r="T9" s="51">
        <v>1.0953999999999999</v>
      </c>
      <c r="U9" s="48">
        <v>142.12</v>
      </c>
      <c r="V9" s="41">
        <v>13128.76</v>
      </c>
      <c r="W9" s="41">
        <v>13280.63</v>
      </c>
      <c r="X9" s="47">
        <f t="shared" ref="X9:X30" si="5">R9/T9</f>
        <v>15154.281540989594</v>
      </c>
      <c r="Y9" s="46">
        <v>1.2649999999999999</v>
      </c>
    </row>
    <row r="10" spans="1:25" x14ac:dyDescent="0.2">
      <c r="B10" s="45">
        <v>45294</v>
      </c>
      <c r="C10" s="44">
        <v>16205</v>
      </c>
      <c r="D10" s="43">
        <v>16210</v>
      </c>
      <c r="E10" s="42">
        <f t="shared" si="0"/>
        <v>16207.5</v>
      </c>
      <c r="F10" s="44">
        <v>16495</v>
      </c>
      <c r="G10" s="43">
        <v>16500</v>
      </c>
      <c r="H10" s="42">
        <f t="shared" si="1"/>
        <v>16497.5</v>
      </c>
      <c r="I10" s="44">
        <v>18140</v>
      </c>
      <c r="J10" s="43">
        <v>18190</v>
      </c>
      <c r="K10" s="42">
        <f t="shared" si="2"/>
        <v>18165</v>
      </c>
      <c r="L10" s="44">
        <v>19015</v>
      </c>
      <c r="M10" s="43">
        <v>19065</v>
      </c>
      <c r="N10" s="42">
        <f t="shared" si="3"/>
        <v>19040</v>
      </c>
      <c r="O10" s="44">
        <v>19865</v>
      </c>
      <c r="P10" s="43">
        <v>19915</v>
      </c>
      <c r="Q10" s="42">
        <f t="shared" si="4"/>
        <v>19890</v>
      </c>
      <c r="R10" s="50">
        <v>16210</v>
      </c>
      <c r="S10" s="49">
        <v>1.2625</v>
      </c>
      <c r="T10" s="49">
        <v>1.0916999999999999</v>
      </c>
      <c r="U10" s="48">
        <v>142.94999999999999</v>
      </c>
      <c r="V10" s="41">
        <v>12839.6</v>
      </c>
      <c r="W10" s="41">
        <v>13062.06</v>
      </c>
      <c r="X10" s="47">
        <f t="shared" si="5"/>
        <v>14848.401575524413</v>
      </c>
      <c r="Y10" s="46">
        <v>1.2632000000000001</v>
      </c>
    </row>
    <row r="11" spans="1:25" x14ac:dyDescent="0.2">
      <c r="B11" s="45">
        <v>45295</v>
      </c>
      <c r="C11" s="44">
        <v>16000</v>
      </c>
      <c r="D11" s="43">
        <v>16025</v>
      </c>
      <c r="E11" s="42">
        <f t="shared" si="0"/>
        <v>16012.5</v>
      </c>
      <c r="F11" s="44">
        <v>16240</v>
      </c>
      <c r="G11" s="43">
        <v>16250</v>
      </c>
      <c r="H11" s="42">
        <f t="shared" si="1"/>
        <v>16245</v>
      </c>
      <c r="I11" s="44">
        <v>17890</v>
      </c>
      <c r="J11" s="43">
        <v>17940</v>
      </c>
      <c r="K11" s="42">
        <f t="shared" si="2"/>
        <v>17915</v>
      </c>
      <c r="L11" s="44">
        <v>18765</v>
      </c>
      <c r="M11" s="43">
        <v>18815</v>
      </c>
      <c r="N11" s="42">
        <f t="shared" si="3"/>
        <v>18790</v>
      </c>
      <c r="O11" s="44">
        <v>19615</v>
      </c>
      <c r="P11" s="43">
        <v>19665</v>
      </c>
      <c r="Q11" s="42">
        <f t="shared" si="4"/>
        <v>19640</v>
      </c>
      <c r="R11" s="50">
        <v>16025</v>
      </c>
      <c r="S11" s="49">
        <v>1.2693000000000001</v>
      </c>
      <c r="T11" s="49">
        <v>1.0952999999999999</v>
      </c>
      <c r="U11" s="48">
        <v>144.22999999999999</v>
      </c>
      <c r="V11" s="41">
        <v>12625.07</v>
      </c>
      <c r="W11" s="41">
        <v>12796.28</v>
      </c>
      <c r="X11" s="47">
        <f t="shared" si="5"/>
        <v>14630.694786816399</v>
      </c>
      <c r="Y11" s="46">
        <v>1.2699</v>
      </c>
    </row>
    <row r="12" spans="1:25" x14ac:dyDescent="0.2">
      <c r="B12" s="45">
        <v>45296</v>
      </c>
      <c r="C12" s="44">
        <v>15695</v>
      </c>
      <c r="D12" s="43">
        <v>15705</v>
      </c>
      <c r="E12" s="42">
        <f t="shared" si="0"/>
        <v>15700</v>
      </c>
      <c r="F12" s="44">
        <v>15965</v>
      </c>
      <c r="G12" s="43">
        <v>15985</v>
      </c>
      <c r="H12" s="42">
        <f t="shared" si="1"/>
        <v>15975</v>
      </c>
      <c r="I12" s="44">
        <v>17610</v>
      </c>
      <c r="J12" s="43">
        <v>17660</v>
      </c>
      <c r="K12" s="42">
        <f t="shared" si="2"/>
        <v>17635</v>
      </c>
      <c r="L12" s="44">
        <v>18485</v>
      </c>
      <c r="M12" s="43">
        <v>18535</v>
      </c>
      <c r="N12" s="42">
        <f t="shared" si="3"/>
        <v>18510</v>
      </c>
      <c r="O12" s="44">
        <v>19340</v>
      </c>
      <c r="P12" s="43">
        <v>19390</v>
      </c>
      <c r="Q12" s="42">
        <f t="shared" si="4"/>
        <v>19365</v>
      </c>
      <c r="R12" s="50">
        <v>15705</v>
      </c>
      <c r="S12" s="49">
        <v>1.2662</v>
      </c>
      <c r="T12" s="49">
        <v>1.0918000000000001</v>
      </c>
      <c r="U12" s="48">
        <v>145.1</v>
      </c>
      <c r="V12" s="41">
        <v>12403.25</v>
      </c>
      <c r="W12" s="41">
        <v>12618.41</v>
      </c>
      <c r="X12" s="47">
        <f t="shared" si="5"/>
        <v>14384.502656164132</v>
      </c>
      <c r="Y12" s="46">
        <v>1.2667999999999999</v>
      </c>
    </row>
    <row r="13" spans="1:25" x14ac:dyDescent="0.2">
      <c r="B13" s="45">
        <v>45299</v>
      </c>
      <c r="C13" s="44">
        <v>15925</v>
      </c>
      <c r="D13" s="43">
        <v>15930</v>
      </c>
      <c r="E13" s="42">
        <f t="shared" si="0"/>
        <v>15927.5</v>
      </c>
      <c r="F13" s="44">
        <v>16195</v>
      </c>
      <c r="G13" s="43">
        <v>16200</v>
      </c>
      <c r="H13" s="42">
        <f t="shared" si="1"/>
        <v>16197.5</v>
      </c>
      <c r="I13" s="44">
        <v>17815</v>
      </c>
      <c r="J13" s="43">
        <v>17865</v>
      </c>
      <c r="K13" s="42">
        <f t="shared" si="2"/>
        <v>17840</v>
      </c>
      <c r="L13" s="44">
        <v>18690</v>
      </c>
      <c r="M13" s="43">
        <v>18740</v>
      </c>
      <c r="N13" s="42">
        <f t="shared" si="3"/>
        <v>18715</v>
      </c>
      <c r="O13" s="44">
        <v>19565</v>
      </c>
      <c r="P13" s="43">
        <v>19615</v>
      </c>
      <c r="Q13" s="42">
        <f t="shared" si="4"/>
        <v>19590</v>
      </c>
      <c r="R13" s="50">
        <v>15930</v>
      </c>
      <c r="S13" s="49">
        <v>1.2708999999999999</v>
      </c>
      <c r="T13" s="49">
        <v>1.0944</v>
      </c>
      <c r="U13" s="48">
        <v>144.47999999999999</v>
      </c>
      <c r="V13" s="41">
        <v>12534.42</v>
      </c>
      <c r="W13" s="41">
        <v>12740.86</v>
      </c>
      <c r="X13" s="47">
        <f t="shared" si="5"/>
        <v>14555.921052631578</v>
      </c>
      <c r="Y13" s="46">
        <v>1.2715000000000001</v>
      </c>
    </row>
    <row r="14" spans="1:25" x14ac:dyDescent="0.2">
      <c r="B14" s="45">
        <v>45300</v>
      </c>
      <c r="C14" s="44">
        <v>16140</v>
      </c>
      <c r="D14" s="43">
        <v>16150</v>
      </c>
      <c r="E14" s="42">
        <f t="shared" si="0"/>
        <v>16145</v>
      </c>
      <c r="F14" s="44">
        <v>16315</v>
      </c>
      <c r="G14" s="43">
        <v>16320</v>
      </c>
      <c r="H14" s="42">
        <f t="shared" si="1"/>
        <v>16317.5</v>
      </c>
      <c r="I14" s="44">
        <v>17945</v>
      </c>
      <c r="J14" s="43">
        <v>17995</v>
      </c>
      <c r="K14" s="42">
        <f t="shared" si="2"/>
        <v>17970</v>
      </c>
      <c r="L14" s="44">
        <v>18805</v>
      </c>
      <c r="M14" s="43">
        <v>18855</v>
      </c>
      <c r="N14" s="42">
        <f t="shared" si="3"/>
        <v>18830</v>
      </c>
      <c r="O14" s="44">
        <v>19680</v>
      </c>
      <c r="P14" s="43">
        <v>19730</v>
      </c>
      <c r="Q14" s="42">
        <f t="shared" si="4"/>
        <v>19705</v>
      </c>
      <c r="R14" s="50">
        <v>16150</v>
      </c>
      <c r="S14" s="49">
        <v>1.2727999999999999</v>
      </c>
      <c r="T14" s="49">
        <v>1.0941000000000001</v>
      </c>
      <c r="U14" s="48">
        <v>144.01</v>
      </c>
      <c r="V14" s="41">
        <v>12688.56</v>
      </c>
      <c r="W14" s="41">
        <v>12816.08</v>
      </c>
      <c r="X14" s="47">
        <f t="shared" si="5"/>
        <v>14760.990768668311</v>
      </c>
      <c r="Y14" s="46">
        <v>1.2734000000000001</v>
      </c>
    </row>
    <row r="15" spans="1:25" x14ac:dyDescent="0.2">
      <c r="B15" s="45">
        <v>45301</v>
      </c>
      <c r="C15" s="44">
        <v>15970</v>
      </c>
      <c r="D15" s="43">
        <v>15980</v>
      </c>
      <c r="E15" s="42">
        <f t="shared" si="0"/>
        <v>15975</v>
      </c>
      <c r="F15" s="44">
        <v>16190</v>
      </c>
      <c r="G15" s="43">
        <v>16210</v>
      </c>
      <c r="H15" s="42">
        <f t="shared" si="1"/>
        <v>16200</v>
      </c>
      <c r="I15" s="44">
        <v>17800</v>
      </c>
      <c r="J15" s="43">
        <v>17850</v>
      </c>
      <c r="K15" s="42">
        <f t="shared" si="2"/>
        <v>17825</v>
      </c>
      <c r="L15" s="44">
        <v>18660</v>
      </c>
      <c r="M15" s="43">
        <v>18710</v>
      </c>
      <c r="N15" s="42">
        <f t="shared" si="3"/>
        <v>18685</v>
      </c>
      <c r="O15" s="44">
        <v>19535</v>
      </c>
      <c r="P15" s="43">
        <v>19585</v>
      </c>
      <c r="Q15" s="42">
        <f t="shared" si="4"/>
        <v>19560</v>
      </c>
      <c r="R15" s="50">
        <v>15980</v>
      </c>
      <c r="S15" s="49">
        <v>1.2724</v>
      </c>
      <c r="T15" s="49">
        <v>1.0944</v>
      </c>
      <c r="U15" s="48">
        <v>145.28</v>
      </c>
      <c r="V15" s="41">
        <v>12558.94</v>
      </c>
      <c r="W15" s="41">
        <v>12733.7</v>
      </c>
      <c r="X15" s="47">
        <f t="shared" si="5"/>
        <v>14601.608187134503</v>
      </c>
      <c r="Y15" s="46">
        <v>1.2729999999999999</v>
      </c>
    </row>
    <row r="16" spans="1:25" x14ac:dyDescent="0.2">
      <c r="B16" s="45">
        <v>45302</v>
      </c>
      <c r="C16" s="44">
        <v>16230</v>
      </c>
      <c r="D16" s="43">
        <v>16250</v>
      </c>
      <c r="E16" s="42">
        <f t="shared" si="0"/>
        <v>16240</v>
      </c>
      <c r="F16" s="44">
        <v>16515</v>
      </c>
      <c r="G16" s="43">
        <v>16525</v>
      </c>
      <c r="H16" s="42">
        <f t="shared" si="1"/>
        <v>16520</v>
      </c>
      <c r="I16" s="44">
        <v>18115</v>
      </c>
      <c r="J16" s="43">
        <v>18165</v>
      </c>
      <c r="K16" s="42">
        <f t="shared" si="2"/>
        <v>18140</v>
      </c>
      <c r="L16" s="44">
        <v>18965</v>
      </c>
      <c r="M16" s="43">
        <v>19015</v>
      </c>
      <c r="N16" s="42">
        <f t="shared" si="3"/>
        <v>18990</v>
      </c>
      <c r="O16" s="44">
        <v>19840</v>
      </c>
      <c r="P16" s="43">
        <v>19890</v>
      </c>
      <c r="Q16" s="42">
        <f t="shared" si="4"/>
        <v>19865</v>
      </c>
      <c r="R16" s="50">
        <v>16250</v>
      </c>
      <c r="S16" s="49">
        <v>1.2762</v>
      </c>
      <c r="T16" s="49">
        <v>1.0984</v>
      </c>
      <c r="U16" s="48">
        <v>145.41</v>
      </c>
      <c r="V16" s="41">
        <v>12733.11</v>
      </c>
      <c r="W16" s="41">
        <v>12942.51</v>
      </c>
      <c r="X16" s="47">
        <f t="shared" si="5"/>
        <v>14794.246176256373</v>
      </c>
      <c r="Y16" s="46">
        <v>1.2767999999999999</v>
      </c>
    </row>
    <row r="17" spans="2:25" x14ac:dyDescent="0.2">
      <c r="B17" s="45">
        <v>45303</v>
      </c>
      <c r="C17" s="44">
        <v>16070</v>
      </c>
      <c r="D17" s="43">
        <v>16075</v>
      </c>
      <c r="E17" s="42">
        <f t="shared" si="0"/>
        <v>16072.5</v>
      </c>
      <c r="F17" s="44">
        <v>16300</v>
      </c>
      <c r="G17" s="43">
        <v>16350</v>
      </c>
      <c r="H17" s="42">
        <f t="shared" si="1"/>
        <v>16325</v>
      </c>
      <c r="I17" s="44">
        <v>17935</v>
      </c>
      <c r="J17" s="43">
        <v>17985</v>
      </c>
      <c r="K17" s="42">
        <f t="shared" si="2"/>
        <v>17960</v>
      </c>
      <c r="L17" s="44">
        <v>18785</v>
      </c>
      <c r="M17" s="43">
        <v>18835</v>
      </c>
      <c r="N17" s="42">
        <f t="shared" si="3"/>
        <v>18810</v>
      </c>
      <c r="O17" s="44">
        <v>19655</v>
      </c>
      <c r="P17" s="43">
        <v>19705</v>
      </c>
      <c r="Q17" s="42">
        <f t="shared" si="4"/>
        <v>19680</v>
      </c>
      <c r="R17" s="50">
        <v>16075</v>
      </c>
      <c r="S17" s="49">
        <v>1.2727999999999999</v>
      </c>
      <c r="T17" s="49">
        <v>1.0938000000000001</v>
      </c>
      <c r="U17" s="48">
        <v>145.38999999999999</v>
      </c>
      <c r="V17" s="41">
        <v>12629.64</v>
      </c>
      <c r="W17" s="41">
        <v>12839.64</v>
      </c>
      <c r="X17" s="47">
        <f t="shared" si="5"/>
        <v>14696.471018467726</v>
      </c>
      <c r="Y17" s="46">
        <v>1.2734000000000001</v>
      </c>
    </row>
    <row r="18" spans="2:25" x14ac:dyDescent="0.2">
      <c r="B18" s="45">
        <v>45306</v>
      </c>
      <c r="C18" s="44">
        <v>16195</v>
      </c>
      <c r="D18" s="43">
        <v>16200</v>
      </c>
      <c r="E18" s="42">
        <f t="shared" si="0"/>
        <v>16197.5</v>
      </c>
      <c r="F18" s="44">
        <v>16300</v>
      </c>
      <c r="G18" s="43">
        <v>16350</v>
      </c>
      <c r="H18" s="42">
        <f t="shared" si="1"/>
        <v>16325</v>
      </c>
      <c r="I18" s="44">
        <v>17870</v>
      </c>
      <c r="J18" s="43">
        <v>17920</v>
      </c>
      <c r="K18" s="42">
        <f t="shared" si="2"/>
        <v>17895</v>
      </c>
      <c r="L18" s="44">
        <v>18690</v>
      </c>
      <c r="M18" s="43">
        <v>18740</v>
      </c>
      <c r="N18" s="42">
        <f t="shared" si="3"/>
        <v>18715</v>
      </c>
      <c r="O18" s="44">
        <v>19490</v>
      </c>
      <c r="P18" s="43">
        <v>19540</v>
      </c>
      <c r="Q18" s="42">
        <f t="shared" si="4"/>
        <v>19515</v>
      </c>
      <c r="R18" s="50">
        <v>16200</v>
      </c>
      <c r="S18" s="49">
        <v>1.2725</v>
      </c>
      <c r="T18" s="49">
        <v>1.0953999999999999</v>
      </c>
      <c r="U18" s="48">
        <v>145.85</v>
      </c>
      <c r="V18" s="41">
        <v>12730.84</v>
      </c>
      <c r="W18" s="41">
        <v>12842.67</v>
      </c>
      <c r="X18" s="47">
        <f t="shared" si="5"/>
        <v>14789.118130363338</v>
      </c>
      <c r="Y18" s="46">
        <v>1.2730999999999999</v>
      </c>
    </row>
    <row r="19" spans="2:25" x14ac:dyDescent="0.2">
      <c r="B19" s="45">
        <v>45307</v>
      </c>
      <c r="C19" s="44">
        <v>15875</v>
      </c>
      <c r="D19" s="43">
        <v>15880</v>
      </c>
      <c r="E19" s="42">
        <f t="shared" si="0"/>
        <v>15877.5</v>
      </c>
      <c r="F19" s="44">
        <v>16135</v>
      </c>
      <c r="G19" s="43">
        <v>16140</v>
      </c>
      <c r="H19" s="42">
        <f t="shared" si="1"/>
        <v>16137.5</v>
      </c>
      <c r="I19" s="44">
        <v>17680</v>
      </c>
      <c r="J19" s="43">
        <v>17730</v>
      </c>
      <c r="K19" s="42">
        <f t="shared" si="2"/>
        <v>17705</v>
      </c>
      <c r="L19" s="44">
        <v>18500</v>
      </c>
      <c r="M19" s="43">
        <v>18550</v>
      </c>
      <c r="N19" s="42">
        <f t="shared" si="3"/>
        <v>18525</v>
      </c>
      <c r="O19" s="44">
        <v>19300</v>
      </c>
      <c r="P19" s="43">
        <v>19350</v>
      </c>
      <c r="Q19" s="42">
        <f t="shared" si="4"/>
        <v>19325</v>
      </c>
      <c r="R19" s="50">
        <v>15880</v>
      </c>
      <c r="S19" s="49">
        <v>1.2646999999999999</v>
      </c>
      <c r="T19" s="49">
        <v>1.0887</v>
      </c>
      <c r="U19" s="48">
        <v>146.69</v>
      </c>
      <c r="V19" s="41">
        <v>12556.34</v>
      </c>
      <c r="W19" s="41">
        <v>12755.87</v>
      </c>
      <c r="X19" s="47">
        <f t="shared" si="5"/>
        <v>14586.203729218334</v>
      </c>
      <c r="Y19" s="46">
        <v>1.2653000000000001</v>
      </c>
    </row>
    <row r="20" spans="2:25" x14ac:dyDescent="0.2">
      <c r="B20" s="45">
        <v>45308</v>
      </c>
      <c r="C20" s="44">
        <v>15755</v>
      </c>
      <c r="D20" s="43">
        <v>15765</v>
      </c>
      <c r="E20" s="42">
        <f t="shared" si="0"/>
        <v>15760</v>
      </c>
      <c r="F20" s="44">
        <v>16000</v>
      </c>
      <c r="G20" s="43">
        <v>16010</v>
      </c>
      <c r="H20" s="42">
        <f t="shared" si="1"/>
        <v>16005</v>
      </c>
      <c r="I20" s="44">
        <v>17500</v>
      </c>
      <c r="J20" s="43">
        <v>17550</v>
      </c>
      <c r="K20" s="42">
        <f t="shared" si="2"/>
        <v>17525</v>
      </c>
      <c r="L20" s="44">
        <v>18320</v>
      </c>
      <c r="M20" s="43">
        <v>18370</v>
      </c>
      <c r="N20" s="42">
        <f t="shared" si="3"/>
        <v>18345</v>
      </c>
      <c r="O20" s="44">
        <v>19120</v>
      </c>
      <c r="P20" s="43">
        <v>19170</v>
      </c>
      <c r="Q20" s="42">
        <f t="shared" si="4"/>
        <v>19145</v>
      </c>
      <c r="R20" s="50">
        <v>15765</v>
      </c>
      <c r="S20" s="49">
        <v>1.2676000000000001</v>
      </c>
      <c r="T20" s="49">
        <v>1.0873999999999999</v>
      </c>
      <c r="U20" s="48">
        <v>147.74</v>
      </c>
      <c r="V20" s="41">
        <v>12436.89</v>
      </c>
      <c r="W20" s="41">
        <v>12624.19</v>
      </c>
      <c r="X20" s="47">
        <f t="shared" si="5"/>
        <v>14497.884862975907</v>
      </c>
      <c r="Y20" s="46">
        <v>1.2682</v>
      </c>
    </row>
    <row r="21" spans="2:25" x14ac:dyDescent="0.2">
      <c r="B21" s="45">
        <v>45309</v>
      </c>
      <c r="C21" s="44">
        <v>15860</v>
      </c>
      <c r="D21" s="43">
        <v>15870</v>
      </c>
      <c r="E21" s="42">
        <f t="shared" si="0"/>
        <v>15865</v>
      </c>
      <c r="F21" s="44">
        <v>16100</v>
      </c>
      <c r="G21" s="43">
        <v>16125</v>
      </c>
      <c r="H21" s="42">
        <f t="shared" si="1"/>
        <v>16112.5</v>
      </c>
      <c r="I21" s="44">
        <v>17640</v>
      </c>
      <c r="J21" s="43">
        <v>17690</v>
      </c>
      <c r="K21" s="42">
        <f t="shared" si="2"/>
        <v>17665</v>
      </c>
      <c r="L21" s="44">
        <v>18460</v>
      </c>
      <c r="M21" s="43">
        <v>18510</v>
      </c>
      <c r="N21" s="42">
        <f t="shared" si="3"/>
        <v>18485</v>
      </c>
      <c r="O21" s="44">
        <v>19260</v>
      </c>
      <c r="P21" s="43">
        <v>19310</v>
      </c>
      <c r="Q21" s="42">
        <f t="shared" si="4"/>
        <v>19285</v>
      </c>
      <c r="R21" s="50">
        <v>15870</v>
      </c>
      <c r="S21" s="49">
        <v>1.2681</v>
      </c>
      <c r="T21" s="49">
        <v>1.0876999999999999</v>
      </c>
      <c r="U21" s="48">
        <v>147.91</v>
      </c>
      <c r="V21" s="41">
        <v>12514.79</v>
      </c>
      <c r="W21" s="41">
        <v>12709.86</v>
      </c>
      <c r="X21" s="47">
        <f t="shared" si="5"/>
        <v>14590.420152615612</v>
      </c>
      <c r="Y21" s="46">
        <v>1.2686999999999999</v>
      </c>
    </row>
    <row r="22" spans="2:25" x14ac:dyDescent="0.2">
      <c r="B22" s="45">
        <v>45310</v>
      </c>
      <c r="C22" s="44">
        <v>15930</v>
      </c>
      <c r="D22" s="43">
        <v>15935</v>
      </c>
      <c r="E22" s="42">
        <f t="shared" si="0"/>
        <v>15932.5</v>
      </c>
      <c r="F22" s="44">
        <v>16175</v>
      </c>
      <c r="G22" s="43">
        <v>16190</v>
      </c>
      <c r="H22" s="42">
        <f t="shared" si="1"/>
        <v>16182.5</v>
      </c>
      <c r="I22" s="44">
        <v>17700</v>
      </c>
      <c r="J22" s="43">
        <v>17750</v>
      </c>
      <c r="K22" s="42">
        <f t="shared" si="2"/>
        <v>17725</v>
      </c>
      <c r="L22" s="44">
        <v>18520</v>
      </c>
      <c r="M22" s="43">
        <v>18570</v>
      </c>
      <c r="N22" s="42">
        <f t="shared" si="3"/>
        <v>18545</v>
      </c>
      <c r="O22" s="44">
        <v>19320</v>
      </c>
      <c r="P22" s="43">
        <v>19370</v>
      </c>
      <c r="Q22" s="42">
        <f t="shared" si="4"/>
        <v>19345</v>
      </c>
      <c r="R22" s="50">
        <v>15935</v>
      </c>
      <c r="S22" s="49">
        <v>1.2679</v>
      </c>
      <c r="T22" s="49">
        <v>1.0883</v>
      </c>
      <c r="U22" s="48">
        <v>148.16999999999999</v>
      </c>
      <c r="V22" s="41">
        <v>12568.03</v>
      </c>
      <c r="W22" s="41">
        <v>12763.11</v>
      </c>
      <c r="X22" s="47">
        <f t="shared" si="5"/>
        <v>14642.102361481209</v>
      </c>
      <c r="Y22" s="46">
        <v>1.2685</v>
      </c>
    </row>
    <row r="23" spans="2:25" x14ac:dyDescent="0.2">
      <c r="B23" s="45">
        <v>45313</v>
      </c>
      <c r="C23" s="44">
        <v>15780</v>
      </c>
      <c r="D23" s="43">
        <v>15785</v>
      </c>
      <c r="E23" s="42">
        <f t="shared" si="0"/>
        <v>15782.5</v>
      </c>
      <c r="F23" s="44">
        <v>16000</v>
      </c>
      <c r="G23" s="43">
        <v>16005</v>
      </c>
      <c r="H23" s="42">
        <f t="shared" si="1"/>
        <v>16002.5</v>
      </c>
      <c r="I23" s="44">
        <v>17465</v>
      </c>
      <c r="J23" s="43">
        <v>17515</v>
      </c>
      <c r="K23" s="42">
        <f t="shared" si="2"/>
        <v>17490</v>
      </c>
      <c r="L23" s="44">
        <v>18245</v>
      </c>
      <c r="M23" s="43">
        <v>18295</v>
      </c>
      <c r="N23" s="42">
        <f t="shared" si="3"/>
        <v>18270</v>
      </c>
      <c r="O23" s="44">
        <v>19045</v>
      </c>
      <c r="P23" s="43">
        <v>19095</v>
      </c>
      <c r="Q23" s="42">
        <f t="shared" si="4"/>
        <v>19070</v>
      </c>
      <c r="R23" s="50">
        <v>15785</v>
      </c>
      <c r="S23" s="49">
        <v>1.2726</v>
      </c>
      <c r="T23" s="49">
        <v>1.0892999999999999</v>
      </c>
      <c r="U23" s="48">
        <v>147.80000000000001</v>
      </c>
      <c r="V23" s="41">
        <v>12403.74</v>
      </c>
      <c r="W23" s="41">
        <v>12570.69</v>
      </c>
      <c r="X23" s="47">
        <f t="shared" si="5"/>
        <v>14490.957495639403</v>
      </c>
      <c r="Y23" s="46">
        <v>1.2732000000000001</v>
      </c>
    </row>
    <row r="24" spans="2:25" x14ac:dyDescent="0.2">
      <c r="B24" s="45">
        <v>45314</v>
      </c>
      <c r="C24" s="44">
        <v>16005</v>
      </c>
      <c r="D24" s="43">
        <v>16010</v>
      </c>
      <c r="E24" s="42">
        <f t="shared" si="0"/>
        <v>16007.5</v>
      </c>
      <c r="F24" s="44">
        <v>16250</v>
      </c>
      <c r="G24" s="43">
        <v>16270</v>
      </c>
      <c r="H24" s="42">
        <f t="shared" si="1"/>
        <v>16260</v>
      </c>
      <c r="I24" s="44">
        <v>17695</v>
      </c>
      <c r="J24" s="43">
        <v>17745</v>
      </c>
      <c r="K24" s="42">
        <f t="shared" si="2"/>
        <v>17720</v>
      </c>
      <c r="L24" s="44">
        <v>18470</v>
      </c>
      <c r="M24" s="43">
        <v>18520</v>
      </c>
      <c r="N24" s="42">
        <f t="shared" si="3"/>
        <v>18495</v>
      </c>
      <c r="O24" s="44">
        <v>19270</v>
      </c>
      <c r="P24" s="43">
        <v>19320</v>
      </c>
      <c r="Q24" s="42">
        <f t="shared" si="4"/>
        <v>19295</v>
      </c>
      <c r="R24" s="50">
        <v>16010</v>
      </c>
      <c r="S24" s="49">
        <v>1.2710999999999999</v>
      </c>
      <c r="T24" s="49">
        <v>1.0864</v>
      </c>
      <c r="U24" s="48">
        <v>148</v>
      </c>
      <c r="V24" s="41">
        <v>12595.39</v>
      </c>
      <c r="W24" s="41">
        <v>12793.9</v>
      </c>
      <c r="X24" s="47">
        <f t="shared" si="5"/>
        <v>14736.745213549337</v>
      </c>
      <c r="Y24" s="46">
        <v>1.2717000000000001</v>
      </c>
    </row>
    <row r="25" spans="2:25" x14ac:dyDescent="0.2">
      <c r="B25" s="45">
        <v>45315</v>
      </c>
      <c r="C25" s="44">
        <v>16225</v>
      </c>
      <c r="D25" s="43">
        <v>16240</v>
      </c>
      <c r="E25" s="42">
        <f t="shared" si="0"/>
        <v>16232.5</v>
      </c>
      <c r="F25" s="44">
        <v>16425</v>
      </c>
      <c r="G25" s="43">
        <v>16435</v>
      </c>
      <c r="H25" s="42">
        <f t="shared" si="1"/>
        <v>16430</v>
      </c>
      <c r="I25" s="44">
        <v>17875</v>
      </c>
      <c r="J25" s="43">
        <v>17925</v>
      </c>
      <c r="K25" s="42">
        <f t="shared" si="2"/>
        <v>17900</v>
      </c>
      <c r="L25" s="44">
        <v>18640</v>
      </c>
      <c r="M25" s="43">
        <v>18690</v>
      </c>
      <c r="N25" s="42">
        <f t="shared" si="3"/>
        <v>18665</v>
      </c>
      <c r="O25" s="44">
        <v>19440</v>
      </c>
      <c r="P25" s="43">
        <v>19490</v>
      </c>
      <c r="Q25" s="42">
        <f t="shared" si="4"/>
        <v>19465</v>
      </c>
      <c r="R25" s="50">
        <v>16240</v>
      </c>
      <c r="S25" s="49">
        <v>1.2739</v>
      </c>
      <c r="T25" s="49">
        <v>1.0894999999999999</v>
      </c>
      <c r="U25" s="48">
        <v>147.29</v>
      </c>
      <c r="V25" s="41">
        <v>12748.25</v>
      </c>
      <c r="W25" s="41">
        <v>12901.33</v>
      </c>
      <c r="X25" s="47">
        <f t="shared" si="5"/>
        <v>14905.920146856357</v>
      </c>
      <c r="Y25" s="46">
        <v>1.2739</v>
      </c>
    </row>
    <row r="26" spans="2:25" x14ac:dyDescent="0.2">
      <c r="B26" s="45">
        <v>45316</v>
      </c>
      <c r="C26" s="44">
        <v>16355</v>
      </c>
      <c r="D26" s="43">
        <v>16360</v>
      </c>
      <c r="E26" s="42">
        <f t="shared" si="0"/>
        <v>16357.5</v>
      </c>
      <c r="F26" s="44">
        <v>16600</v>
      </c>
      <c r="G26" s="43">
        <v>16625</v>
      </c>
      <c r="H26" s="42">
        <f t="shared" si="1"/>
        <v>16612.5</v>
      </c>
      <c r="I26" s="44">
        <v>18070</v>
      </c>
      <c r="J26" s="43">
        <v>18120</v>
      </c>
      <c r="K26" s="42">
        <f t="shared" si="2"/>
        <v>18095</v>
      </c>
      <c r="L26" s="44">
        <v>18835</v>
      </c>
      <c r="M26" s="43">
        <v>18885</v>
      </c>
      <c r="N26" s="42">
        <f t="shared" si="3"/>
        <v>18860</v>
      </c>
      <c r="O26" s="44">
        <v>19635</v>
      </c>
      <c r="P26" s="43">
        <v>19685</v>
      </c>
      <c r="Q26" s="42">
        <f t="shared" si="4"/>
        <v>19660</v>
      </c>
      <c r="R26" s="50">
        <v>16360</v>
      </c>
      <c r="S26" s="49">
        <v>1.2726</v>
      </c>
      <c r="T26" s="49">
        <v>1.0889</v>
      </c>
      <c r="U26" s="48">
        <v>147.75</v>
      </c>
      <c r="V26" s="41">
        <v>12855.57</v>
      </c>
      <c r="W26" s="41">
        <v>13057.65</v>
      </c>
      <c r="X26" s="47">
        <f t="shared" si="5"/>
        <v>15024.336486362385</v>
      </c>
      <c r="Y26" s="46">
        <v>1.2732000000000001</v>
      </c>
    </row>
    <row r="27" spans="2:25" x14ac:dyDescent="0.2">
      <c r="B27" s="45">
        <v>45317</v>
      </c>
      <c r="C27" s="44">
        <v>16530</v>
      </c>
      <c r="D27" s="43">
        <v>16535</v>
      </c>
      <c r="E27" s="42">
        <f t="shared" si="0"/>
        <v>16532.5</v>
      </c>
      <c r="F27" s="44">
        <v>16775</v>
      </c>
      <c r="G27" s="43">
        <v>16790</v>
      </c>
      <c r="H27" s="42">
        <f t="shared" si="1"/>
        <v>16782.5</v>
      </c>
      <c r="I27" s="44">
        <v>18240</v>
      </c>
      <c r="J27" s="43">
        <v>18290</v>
      </c>
      <c r="K27" s="42">
        <f t="shared" si="2"/>
        <v>18265</v>
      </c>
      <c r="L27" s="44">
        <v>19005</v>
      </c>
      <c r="M27" s="43">
        <v>19055</v>
      </c>
      <c r="N27" s="42">
        <f t="shared" si="3"/>
        <v>19030</v>
      </c>
      <c r="O27" s="44">
        <v>19805</v>
      </c>
      <c r="P27" s="43">
        <v>19855</v>
      </c>
      <c r="Q27" s="42">
        <f t="shared" si="4"/>
        <v>19830</v>
      </c>
      <c r="R27" s="50">
        <v>16535</v>
      </c>
      <c r="S27" s="49">
        <v>1.2728999999999999</v>
      </c>
      <c r="T27" s="49">
        <v>1.0868</v>
      </c>
      <c r="U27" s="48">
        <v>147.77000000000001</v>
      </c>
      <c r="V27" s="41">
        <v>12990.02</v>
      </c>
      <c r="W27" s="41">
        <v>13184.14</v>
      </c>
      <c r="X27" s="47">
        <f t="shared" si="5"/>
        <v>15214.390872285609</v>
      </c>
      <c r="Y27" s="46">
        <v>1.2735000000000001</v>
      </c>
    </row>
    <row r="28" spans="2:25" x14ac:dyDescent="0.2">
      <c r="B28" s="45">
        <v>45320</v>
      </c>
      <c r="C28" s="44">
        <v>16280</v>
      </c>
      <c r="D28" s="43">
        <v>16285</v>
      </c>
      <c r="E28" s="42">
        <f t="shared" si="0"/>
        <v>16282.5</v>
      </c>
      <c r="F28" s="44">
        <v>16545</v>
      </c>
      <c r="G28" s="43">
        <v>16550</v>
      </c>
      <c r="H28" s="42">
        <f t="shared" si="1"/>
        <v>16547.5</v>
      </c>
      <c r="I28" s="44">
        <v>18010</v>
      </c>
      <c r="J28" s="43">
        <v>18060</v>
      </c>
      <c r="K28" s="42">
        <f t="shared" si="2"/>
        <v>18035</v>
      </c>
      <c r="L28" s="44">
        <v>18775</v>
      </c>
      <c r="M28" s="43">
        <v>18825</v>
      </c>
      <c r="N28" s="42">
        <f t="shared" si="3"/>
        <v>18800</v>
      </c>
      <c r="O28" s="44">
        <v>19575</v>
      </c>
      <c r="P28" s="43">
        <v>19625</v>
      </c>
      <c r="Q28" s="42">
        <f t="shared" si="4"/>
        <v>19600</v>
      </c>
      <c r="R28" s="50">
        <v>16285</v>
      </c>
      <c r="S28" s="49">
        <v>1.2699</v>
      </c>
      <c r="T28" s="49">
        <v>1.0822000000000001</v>
      </c>
      <c r="U28" s="48">
        <v>147.97999999999999</v>
      </c>
      <c r="V28" s="41">
        <v>12823.84</v>
      </c>
      <c r="W28" s="41">
        <v>13026.37</v>
      </c>
      <c r="X28" s="47">
        <f t="shared" si="5"/>
        <v>15048.050267972647</v>
      </c>
      <c r="Y28" s="46">
        <v>1.2705</v>
      </c>
    </row>
    <row r="29" spans="2:25" x14ac:dyDescent="0.2">
      <c r="B29" s="45">
        <v>45321</v>
      </c>
      <c r="C29" s="44">
        <v>16100</v>
      </c>
      <c r="D29" s="43">
        <v>16150</v>
      </c>
      <c r="E29" s="42">
        <f t="shared" si="0"/>
        <v>16125</v>
      </c>
      <c r="F29" s="44">
        <v>16350</v>
      </c>
      <c r="G29" s="43">
        <v>16400</v>
      </c>
      <c r="H29" s="42">
        <f t="shared" si="1"/>
        <v>16375</v>
      </c>
      <c r="I29" s="44">
        <v>17840</v>
      </c>
      <c r="J29" s="43">
        <v>17890</v>
      </c>
      <c r="K29" s="42">
        <f t="shared" si="2"/>
        <v>17865</v>
      </c>
      <c r="L29" s="44">
        <v>18605</v>
      </c>
      <c r="M29" s="43">
        <v>18655</v>
      </c>
      <c r="N29" s="42">
        <f t="shared" si="3"/>
        <v>18630</v>
      </c>
      <c r="O29" s="44">
        <v>19405</v>
      </c>
      <c r="P29" s="43">
        <v>19455</v>
      </c>
      <c r="Q29" s="42">
        <f t="shared" si="4"/>
        <v>19430</v>
      </c>
      <c r="R29" s="50">
        <v>16150</v>
      </c>
      <c r="S29" s="49">
        <v>1.2673000000000001</v>
      </c>
      <c r="T29" s="49">
        <v>1.0848</v>
      </c>
      <c r="U29" s="48">
        <v>147.44999999999999</v>
      </c>
      <c r="V29" s="41">
        <v>12743.63</v>
      </c>
      <c r="W29" s="41">
        <v>12934.77</v>
      </c>
      <c r="X29" s="47">
        <f t="shared" si="5"/>
        <v>14887.536873156343</v>
      </c>
      <c r="Y29" s="46">
        <v>1.2679</v>
      </c>
    </row>
    <row r="30" spans="2:25" x14ac:dyDescent="0.2">
      <c r="B30" s="45">
        <v>45322</v>
      </c>
      <c r="C30" s="44">
        <v>16060</v>
      </c>
      <c r="D30" s="43">
        <v>16070</v>
      </c>
      <c r="E30" s="42">
        <f t="shared" si="0"/>
        <v>16065</v>
      </c>
      <c r="F30" s="44">
        <v>16300</v>
      </c>
      <c r="G30" s="43">
        <v>16305</v>
      </c>
      <c r="H30" s="42">
        <f t="shared" si="1"/>
        <v>16302.5</v>
      </c>
      <c r="I30" s="44">
        <v>17760</v>
      </c>
      <c r="J30" s="43">
        <v>17810</v>
      </c>
      <c r="K30" s="42">
        <f t="shared" si="2"/>
        <v>17785</v>
      </c>
      <c r="L30" s="44">
        <v>18530</v>
      </c>
      <c r="M30" s="43">
        <v>18580</v>
      </c>
      <c r="N30" s="42">
        <f t="shared" si="3"/>
        <v>18555</v>
      </c>
      <c r="O30" s="44">
        <v>19330</v>
      </c>
      <c r="P30" s="43">
        <v>19380</v>
      </c>
      <c r="Q30" s="42">
        <f t="shared" si="4"/>
        <v>19355</v>
      </c>
      <c r="R30" s="50">
        <v>16070</v>
      </c>
      <c r="S30" s="49">
        <v>1.2685</v>
      </c>
      <c r="T30" s="49">
        <v>1.0837000000000001</v>
      </c>
      <c r="U30" s="48">
        <v>147.81</v>
      </c>
      <c r="V30" s="41">
        <v>12668.51</v>
      </c>
      <c r="W30" s="41">
        <v>12847.69</v>
      </c>
      <c r="X30" s="47">
        <f t="shared" si="5"/>
        <v>14828.827166189903</v>
      </c>
      <c r="Y30" s="46">
        <v>1.2690999999999999</v>
      </c>
    </row>
    <row r="31" spans="2:25" x14ac:dyDescent="0.2">
      <c r="B31" s="40" t="s">
        <v>11</v>
      </c>
      <c r="C31" s="39">
        <f>ROUND(AVERAGE(C9:C30),2)</f>
        <v>16078.86</v>
      </c>
      <c r="D31" s="38">
        <f>ROUND(AVERAGE(D9:D30),2)</f>
        <v>16091.36</v>
      </c>
      <c r="E31" s="37">
        <f>ROUND(AVERAGE(C31:D31),2)</f>
        <v>16085.11</v>
      </c>
      <c r="F31" s="39">
        <f>ROUND(AVERAGE(F9:F30),2)</f>
        <v>16316.36</v>
      </c>
      <c r="G31" s="38">
        <f>ROUND(AVERAGE(G9:G30),2)</f>
        <v>16333.41</v>
      </c>
      <c r="H31" s="37">
        <f>ROUND(AVERAGE(F31:G31),2)</f>
        <v>16324.89</v>
      </c>
      <c r="I31" s="39">
        <f>ROUND(AVERAGE(I9:I30),2)</f>
        <v>17865.91</v>
      </c>
      <c r="J31" s="38">
        <f>ROUND(AVERAGE(J9:J30),2)</f>
        <v>17915.91</v>
      </c>
      <c r="K31" s="37">
        <f>ROUND(AVERAGE(I31:J31),2)</f>
        <v>17890.91</v>
      </c>
      <c r="L31" s="39">
        <f>ROUND(AVERAGE(L9:L30),2)</f>
        <v>18685.91</v>
      </c>
      <c r="M31" s="38">
        <f>ROUND(AVERAGE(M9:M30),2)</f>
        <v>18735.91</v>
      </c>
      <c r="N31" s="37">
        <f>ROUND(AVERAGE(L31:M31),2)</f>
        <v>18710.91</v>
      </c>
      <c r="O31" s="39">
        <f>ROUND(AVERAGE(O9:O30),2)</f>
        <v>19512.05</v>
      </c>
      <c r="P31" s="38">
        <f>ROUND(AVERAGE(P9:P30),2)</f>
        <v>19562.05</v>
      </c>
      <c r="Q31" s="37">
        <f>ROUND(AVERAGE(O31:P31),2)</f>
        <v>19537.05</v>
      </c>
      <c r="R31" s="36">
        <f>ROUND(AVERAGE(R9:R30),2)</f>
        <v>16091.36</v>
      </c>
      <c r="S31" s="35">
        <f>ROUND(AVERAGE(S9:S30),4)</f>
        <v>1.2699</v>
      </c>
      <c r="T31" s="34">
        <f>ROUND(AVERAGE(T9:T30),4)</f>
        <v>1.0904</v>
      </c>
      <c r="U31" s="167">
        <f>ROUND(AVERAGE(U9:U30),2)</f>
        <v>146.24</v>
      </c>
      <c r="V31" s="33">
        <f>AVERAGE(V9:V30)</f>
        <v>12671.690454545454</v>
      </c>
      <c r="W31" s="33">
        <f>AVERAGE(W9:W30)</f>
        <v>12856.473181818181</v>
      </c>
      <c r="X31" s="33">
        <f>AVERAGE(X9:X30)</f>
        <v>14757.709614605426</v>
      </c>
      <c r="Y31" s="32">
        <f>AVERAGE(Y9:Y30)</f>
        <v>1.2704454545454544</v>
      </c>
    </row>
    <row r="32" spans="2:25" x14ac:dyDescent="0.2">
      <c r="B32" s="31" t="s">
        <v>12</v>
      </c>
      <c r="C32" s="30">
        <f t="shared" ref="C32:Y32" si="6">MAX(C9:C30)</f>
        <v>16550</v>
      </c>
      <c r="D32" s="29">
        <f t="shared" si="6"/>
        <v>16600</v>
      </c>
      <c r="E32" s="28">
        <f t="shared" si="6"/>
        <v>16575</v>
      </c>
      <c r="F32" s="30">
        <f t="shared" si="6"/>
        <v>16790</v>
      </c>
      <c r="G32" s="29">
        <f t="shared" si="6"/>
        <v>16800</v>
      </c>
      <c r="H32" s="28">
        <f t="shared" si="6"/>
        <v>16795</v>
      </c>
      <c r="I32" s="30">
        <f t="shared" si="6"/>
        <v>18455</v>
      </c>
      <c r="J32" s="29">
        <f t="shared" si="6"/>
        <v>18505</v>
      </c>
      <c r="K32" s="28">
        <f t="shared" si="6"/>
        <v>18480</v>
      </c>
      <c r="L32" s="30">
        <f t="shared" si="6"/>
        <v>19325</v>
      </c>
      <c r="M32" s="29">
        <f t="shared" si="6"/>
        <v>19375</v>
      </c>
      <c r="N32" s="28">
        <f t="shared" si="6"/>
        <v>19350</v>
      </c>
      <c r="O32" s="30">
        <f t="shared" si="6"/>
        <v>20175</v>
      </c>
      <c r="P32" s="29">
        <f t="shared" si="6"/>
        <v>20225</v>
      </c>
      <c r="Q32" s="28">
        <f t="shared" si="6"/>
        <v>20200</v>
      </c>
      <c r="R32" s="27">
        <f t="shared" si="6"/>
        <v>16600</v>
      </c>
      <c r="S32" s="26">
        <f t="shared" si="6"/>
        <v>1.2762</v>
      </c>
      <c r="T32" s="25">
        <f t="shared" si="6"/>
        <v>1.0984</v>
      </c>
      <c r="U32" s="24">
        <f t="shared" si="6"/>
        <v>148.16999999999999</v>
      </c>
      <c r="V32" s="23">
        <f t="shared" si="6"/>
        <v>13128.76</v>
      </c>
      <c r="W32" s="23">
        <f t="shared" si="6"/>
        <v>13280.63</v>
      </c>
      <c r="X32" s="23">
        <f t="shared" si="6"/>
        <v>15214.390872285609</v>
      </c>
      <c r="Y32" s="22">
        <f t="shared" si="6"/>
        <v>1.2767999999999999</v>
      </c>
    </row>
    <row r="33" spans="2:25" ht="13.5" thickBot="1" x14ac:dyDescent="0.25">
      <c r="B33" s="21" t="s">
        <v>13</v>
      </c>
      <c r="C33" s="20">
        <f t="shared" ref="C33:Y33" si="7">MIN(C9:C30)</f>
        <v>15695</v>
      </c>
      <c r="D33" s="19">
        <f t="shared" si="7"/>
        <v>15705</v>
      </c>
      <c r="E33" s="18">
        <f t="shared" si="7"/>
        <v>15700</v>
      </c>
      <c r="F33" s="20">
        <f t="shared" si="7"/>
        <v>15965</v>
      </c>
      <c r="G33" s="19">
        <f t="shared" si="7"/>
        <v>15985</v>
      </c>
      <c r="H33" s="18">
        <f t="shared" si="7"/>
        <v>15975</v>
      </c>
      <c r="I33" s="20">
        <f t="shared" si="7"/>
        <v>17465</v>
      </c>
      <c r="J33" s="19">
        <f t="shared" si="7"/>
        <v>17515</v>
      </c>
      <c r="K33" s="18">
        <f t="shared" si="7"/>
        <v>17490</v>
      </c>
      <c r="L33" s="20">
        <f t="shared" si="7"/>
        <v>18245</v>
      </c>
      <c r="M33" s="19">
        <f t="shared" si="7"/>
        <v>18295</v>
      </c>
      <c r="N33" s="18">
        <f t="shared" si="7"/>
        <v>18270</v>
      </c>
      <c r="O33" s="20">
        <f t="shared" si="7"/>
        <v>19045</v>
      </c>
      <c r="P33" s="19">
        <f t="shared" si="7"/>
        <v>19095</v>
      </c>
      <c r="Q33" s="18">
        <f t="shared" si="7"/>
        <v>19070</v>
      </c>
      <c r="R33" s="17">
        <f t="shared" si="7"/>
        <v>15705</v>
      </c>
      <c r="S33" s="16">
        <f t="shared" si="7"/>
        <v>1.2625</v>
      </c>
      <c r="T33" s="15">
        <f t="shared" si="7"/>
        <v>1.0822000000000001</v>
      </c>
      <c r="U33" s="14">
        <f t="shared" si="7"/>
        <v>142.12</v>
      </c>
      <c r="V33" s="13">
        <f t="shared" si="7"/>
        <v>12403.25</v>
      </c>
      <c r="W33" s="13">
        <f t="shared" si="7"/>
        <v>12570.69</v>
      </c>
      <c r="X33" s="13">
        <f t="shared" si="7"/>
        <v>14384.502656164132</v>
      </c>
      <c r="Y33" s="12">
        <f t="shared" si="7"/>
        <v>1.2632000000000001</v>
      </c>
    </row>
    <row r="35" spans="2:25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25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3:S36"/>
  <sheetViews>
    <sheetView tabSelected="1" workbookViewId="0">
      <pane ySplit="8" topLeftCell="A9" activePane="bottomLeft" state="frozen"/>
      <selection activeCell="C46" sqref="C46"/>
      <selection pane="bottomLeft" activeCell="Q48" sqref="Q48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45293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45293</v>
      </c>
      <c r="C9" s="44">
        <v>28190</v>
      </c>
      <c r="D9" s="43">
        <v>28690</v>
      </c>
      <c r="E9" s="42">
        <f t="shared" ref="E9:E30" si="0">AVERAGE(C9:D9)</f>
        <v>28440</v>
      </c>
      <c r="F9" s="44">
        <v>28635</v>
      </c>
      <c r="G9" s="43">
        <v>29135</v>
      </c>
      <c r="H9" s="42">
        <f t="shared" ref="H9:H30" si="1">AVERAGE(F9:G9)</f>
        <v>28885</v>
      </c>
      <c r="I9" s="44">
        <v>30265</v>
      </c>
      <c r="J9" s="43">
        <v>31265</v>
      </c>
      <c r="K9" s="42">
        <f t="shared" ref="K9:K30" si="2">AVERAGE(I9:J9)</f>
        <v>30765</v>
      </c>
      <c r="L9" s="50">
        <v>28690</v>
      </c>
      <c r="M9" s="49">
        <v>1.2644</v>
      </c>
      <c r="N9" s="51">
        <v>1.0953999999999999</v>
      </c>
      <c r="O9" s="48">
        <v>142.12</v>
      </c>
      <c r="P9" s="41">
        <v>22690.6</v>
      </c>
      <c r="Q9" s="41">
        <v>23031.62</v>
      </c>
      <c r="R9" s="47">
        <f t="shared" ref="R9:R30" si="3">L9/N9</f>
        <v>26191.345627168161</v>
      </c>
      <c r="S9" s="46">
        <v>1.2649999999999999</v>
      </c>
    </row>
    <row r="10" spans="1:19" x14ac:dyDescent="0.2">
      <c r="B10" s="45">
        <v>45294</v>
      </c>
      <c r="C10" s="44">
        <v>28190</v>
      </c>
      <c r="D10" s="43">
        <v>28690</v>
      </c>
      <c r="E10" s="42">
        <f t="shared" si="0"/>
        <v>28440</v>
      </c>
      <c r="F10" s="44">
        <v>28635</v>
      </c>
      <c r="G10" s="43">
        <v>29135</v>
      </c>
      <c r="H10" s="42">
        <f t="shared" si="1"/>
        <v>28885</v>
      </c>
      <c r="I10" s="44">
        <v>30260</v>
      </c>
      <c r="J10" s="43">
        <v>31260</v>
      </c>
      <c r="K10" s="42">
        <f t="shared" si="2"/>
        <v>30760</v>
      </c>
      <c r="L10" s="50">
        <v>28690</v>
      </c>
      <c r="M10" s="49">
        <v>1.2625</v>
      </c>
      <c r="N10" s="49">
        <v>1.0916999999999999</v>
      </c>
      <c r="O10" s="48">
        <v>142.94999999999999</v>
      </c>
      <c r="P10" s="41">
        <v>22724.75</v>
      </c>
      <c r="Q10" s="41">
        <v>23064.44</v>
      </c>
      <c r="R10" s="47">
        <f t="shared" si="3"/>
        <v>26280.113584318038</v>
      </c>
      <c r="S10" s="46">
        <v>1.2632000000000001</v>
      </c>
    </row>
    <row r="11" spans="1:19" x14ac:dyDescent="0.2">
      <c r="B11" s="45">
        <v>45295</v>
      </c>
      <c r="C11" s="44">
        <v>28200</v>
      </c>
      <c r="D11" s="43">
        <v>28700</v>
      </c>
      <c r="E11" s="42">
        <f t="shared" si="0"/>
        <v>28450</v>
      </c>
      <c r="F11" s="44">
        <v>28635</v>
      </c>
      <c r="G11" s="43">
        <v>29135</v>
      </c>
      <c r="H11" s="42">
        <f t="shared" si="1"/>
        <v>28885</v>
      </c>
      <c r="I11" s="44">
        <v>30255</v>
      </c>
      <c r="J11" s="43">
        <v>31255</v>
      </c>
      <c r="K11" s="42">
        <f t="shared" si="2"/>
        <v>30755</v>
      </c>
      <c r="L11" s="50">
        <v>28700</v>
      </c>
      <c r="M11" s="49">
        <v>1.2693000000000001</v>
      </c>
      <c r="N11" s="49">
        <v>1.0952999999999999</v>
      </c>
      <c r="O11" s="48">
        <v>144.22999999999999</v>
      </c>
      <c r="P11" s="41">
        <v>22610.89</v>
      </c>
      <c r="Q11" s="41">
        <v>22942.75</v>
      </c>
      <c r="R11" s="47">
        <f t="shared" si="3"/>
        <v>26202.86679448553</v>
      </c>
      <c r="S11" s="46">
        <v>1.2699</v>
      </c>
    </row>
    <row r="12" spans="1:19" x14ac:dyDescent="0.2">
      <c r="B12" s="45">
        <v>45296</v>
      </c>
      <c r="C12" s="44">
        <v>28200</v>
      </c>
      <c r="D12" s="43">
        <v>28700</v>
      </c>
      <c r="E12" s="42">
        <f t="shared" si="0"/>
        <v>28450</v>
      </c>
      <c r="F12" s="44">
        <v>28635</v>
      </c>
      <c r="G12" s="43">
        <v>29135</v>
      </c>
      <c r="H12" s="42">
        <f t="shared" si="1"/>
        <v>28885</v>
      </c>
      <c r="I12" s="44">
        <v>30250</v>
      </c>
      <c r="J12" s="43">
        <v>31250</v>
      </c>
      <c r="K12" s="42">
        <f t="shared" si="2"/>
        <v>30750</v>
      </c>
      <c r="L12" s="50">
        <v>28700</v>
      </c>
      <c r="M12" s="49">
        <v>1.2662</v>
      </c>
      <c r="N12" s="49">
        <v>1.0918000000000001</v>
      </c>
      <c r="O12" s="48">
        <v>145.1</v>
      </c>
      <c r="P12" s="41">
        <v>22666.25</v>
      </c>
      <c r="Q12" s="41">
        <v>22998.89</v>
      </c>
      <c r="R12" s="47">
        <f t="shared" si="3"/>
        <v>26286.8657263235</v>
      </c>
      <c r="S12" s="46">
        <v>1.2667999999999999</v>
      </c>
    </row>
    <row r="13" spans="1:19" x14ac:dyDescent="0.2">
      <c r="B13" s="45">
        <v>45299</v>
      </c>
      <c r="C13" s="44">
        <v>28190</v>
      </c>
      <c r="D13" s="43">
        <v>28690</v>
      </c>
      <c r="E13" s="42">
        <f t="shared" si="0"/>
        <v>28440</v>
      </c>
      <c r="F13" s="44">
        <v>28635</v>
      </c>
      <c r="G13" s="43">
        <v>29135</v>
      </c>
      <c r="H13" s="42">
        <f t="shared" si="1"/>
        <v>28885</v>
      </c>
      <c r="I13" s="44">
        <v>30235</v>
      </c>
      <c r="J13" s="43">
        <v>31235</v>
      </c>
      <c r="K13" s="42">
        <f t="shared" si="2"/>
        <v>30735</v>
      </c>
      <c r="L13" s="50">
        <v>28690</v>
      </c>
      <c r="M13" s="49">
        <v>1.2708999999999999</v>
      </c>
      <c r="N13" s="49">
        <v>1.0944</v>
      </c>
      <c r="O13" s="48">
        <v>144.47999999999999</v>
      </c>
      <c r="P13" s="41">
        <v>22574.55</v>
      </c>
      <c r="Q13" s="41">
        <v>22913.88</v>
      </c>
      <c r="R13" s="47">
        <f t="shared" si="3"/>
        <v>26215.277777777777</v>
      </c>
      <c r="S13" s="46">
        <v>1.2715000000000001</v>
      </c>
    </row>
    <row r="14" spans="1:19" x14ac:dyDescent="0.2">
      <c r="B14" s="45">
        <v>45300</v>
      </c>
      <c r="C14" s="44">
        <v>28190</v>
      </c>
      <c r="D14" s="43">
        <v>28690</v>
      </c>
      <c r="E14" s="42">
        <f t="shared" si="0"/>
        <v>28440</v>
      </c>
      <c r="F14" s="44">
        <v>28635</v>
      </c>
      <c r="G14" s="43">
        <v>29135</v>
      </c>
      <c r="H14" s="42">
        <f t="shared" si="1"/>
        <v>28885</v>
      </c>
      <c r="I14" s="44">
        <v>30225</v>
      </c>
      <c r="J14" s="43">
        <v>31225</v>
      </c>
      <c r="K14" s="42">
        <f t="shared" si="2"/>
        <v>30725</v>
      </c>
      <c r="L14" s="50">
        <v>28690</v>
      </c>
      <c r="M14" s="49">
        <v>1.2727999999999999</v>
      </c>
      <c r="N14" s="49">
        <v>1.0941000000000001</v>
      </c>
      <c r="O14" s="48">
        <v>144.01</v>
      </c>
      <c r="P14" s="41">
        <v>22540.85</v>
      </c>
      <c r="Q14" s="41">
        <v>22879.69</v>
      </c>
      <c r="R14" s="47">
        <f t="shared" si="3"/>
        <v>26222.46595375194</v>
      </c>
      <c r="S14" s="46">
        <v>1.2734000000000001</v>
      </c>
    </row>
    <row r="15" spans="1:19" x14ac:dyDescent="0.2">
      <c r="B15" s="45">
        <v>45301</v>
      </c>
      <c r="C15" s="44">
        <v>28190</v>
      </c>
      <c r="D15" s="43">
        <v>28690</v>
      </c>
      <c r="E15" s="42">
        <f t="shared" si="0"/>
        <v>28440</v>
      </c>
      <c r="F15" s="44">
        <v>28635</v>
      </c>
      <c r="G15" s="43">
        <v>29135</v>
      </c>
      <c r="H15" s="42">
        <f t="shared" si="1"/>
        <v>28885</v>
      </c>
      <c r="I15" s="44">
        <v>30220</v>
      </c>
      <c r="J15" s="43">
        <v>31220</v>
      </c>
      <c r="K15" s="42">
        <f t="shared" si="2"/>
        <v>30720</v>
      </c>
      <c r="L15" s="50">
        <v>28690</v>
      </c>
      <c r="M15" s="49">
        <v>1.2724</v>
      </c>
      <c r="N15" s="49">
        <v>1.0944</v>
      </c>
      <c r="O15" s="48">
        <v>145.28</v>
      </c>
      <c r="P15" s="41">
        <v>22547.94</v>
      </c>
      <c r="Q15" s="41">
        <v>22886.880000000001</v>
      </c>
      <c r="R15" s="47">
        <f t="shared" si="3"/>
        <v>26215.277777777777</v>
      </c>
      <c r="S15" s="46">
        <v>1.2729999999999999</v>
      </c>
    </row>
    <row r="16" spans="1:19" x14ac:dyDescent="0.2">
      <c r="B16" s="45">
        <v>45302</v>
      </c>
      <c r="C16" s="44">
        <v>28205</v>
      </c>
      <c r="D16" s="43">
        <v>28705</v>
      </c>
      <c r="E16" s="42">
        <f t="shared" si="0"/>
        <v>28455</v>
      </c>
      <c r="F16" s="44">
        <v>28635</v>
      </c>
      <c r="G16" s="43">
        <v>29135</v>
      </c>
      <c r="H16" s="42">
        <f t="shared" si="1"/>
        <v>28885</v>
      </c>
      <c r="I16" s="44">
        <v>30215</v>
      </c>
      <c r="J16" s="43">
        <v>31215</v>
      </c>
      <c r="K16" s="42">
        <f t="shared" si="2"/>
        <v>30715</v>
      </c>
      <c r="L16" s="50">
        <v>28705</v>
      </c>
      <c r="M16" s="49">
        <v>1.2762</v>
      </c>
      <c r="N16" s="49">
        <v>1.0984</v>
      </c>
      <c r="O16" s="48">
        <v>145.41</v>
      </c>
      <c r="P16" s="41">
        <v>22492.560000000001</v>
      </c>
      <c r="Q16" s="41">
        <v>22818.77</v>
      </c>
      <c r="R16" s="47">
        <f t="shared" si="3"/>
        <v>26133.466860888566</v>
      </c>
      <c r="S16" s="46">
        <v>1.2767999999999999</v>
      </c>
    </row>
    <row r="17" spans="2:19" x14ac:dyDescent="0.2">
      <c r="B17" s="45">
        <v>45303</v>
      </c>
      <c r="C17" s="44">
        <v>28200</v>
      </c>
      <c r="D17" s="43">
        <v>28700</v>
      </c>
      <c r="E17" s="42">
        <f t="shared" si="0"/>
        <v>28450</v>
      </c>
      <c r="F17" s="44">
        <v>28635</v>
      </c>
      <c r="G17" s="43">
        <v>29135</v>
      </c>
      <c r="H17" s="42">
        <f t="shared" si="1"/>
        <v>28885</v>
      </c>
      <c r="I17" s="44">
        <v>30210</v>
      </c>
      <c r="J17" s="43">
        <v>31210</v>
      </c>
      <c r="K17" s="42">
        <f t="shared" si="2"/>
        <v>30710</v>
      </c>
      <c r="L17" s="50">
        <v>28700</v>
      </c>
      <c r="M17" s="49">
        <v>1.2727999999999999</v>
      </c>
      <c r="N17" s="49">
        <v>1.0938000000000001</v>
      </c>
      <c r="O17" s="48">
        <v>145.38999999999999</v>
      </c>
      <c r="P17" s="41">
        <v>22548.71</v>
      </c>
      <c r="Q17" s="41">
        <v>22879.69</v>
      </c>
      <c r="R17" s="47">
        <f t="shared" si="3"/>
        <v>26238.800511976591</v>
      </c>
      <c r="S17" s="46">
        <v>1.2734000000000001</v>
      </c>
    </row>
    <row r="18" spans="2:19" x14ac:dyDescent="0.2">
      <c r="B18" s="45">
        <v>45306</v>
      </c>
      <c r="C18" s="44">
        <v>28190</v>
      </c>
      <c r="D18" s="43">
        <v>28690</v>
      </c>
      <c r="E18" s="42">
        <f t="shared" si="0"/>
        <v>28440</v>
      </c>
      <c r="F18" s="44">
        <v>28635</v>
      </c>
      <c r="G18" s="43">
        <v>29135</v>
      </c>
      <c r="H18" s="42">
        <f t="shared" si="1"/>
        <v>28885</v>
      </c>
      <c r="I18" s="44">
        <v>30195</v>
      </c>
      <c r="J18" s="43">
        <v>31195</v>
      </c>
      <c r="K18" s="42">
        <f t="shared" si="2"/>
        <v>30695</v>
      </c>
      <c r="L18" s="50">
        <v>28690</v>
      </c>
      <c r="M18" s="49">
        <v>1.2725</v>
      </c>
      <c r="N18" s="49">
        <v>1.0953999999999999</v>
      </c>
      <c r="O18" s="48">
        <v>145.85</v>
      </c>
      <c r="P18" s="41">
        <v>22546.17</v>
      </c>
      <c r="Q18" s="41">
        <v>22885.08</v>
      </c>
      <c r="R18" s="47">
        <f t="shared" si="3"/>
        <v>26191.345627168161</v>
      </c>
      <c r="S18" s="46">
        <v>1.2730999999999999</v>
      </c>
    </row>
    <row r="19" spans="2:19" x14ac:dyDescent="0.2">
      <c r="B19" s="45">
        <v>45307</v>
      </c>
      <c r="C19" s="44">
        <v>28190</v>
      </c>
      <c r="D19" s="43">
        <v>28690</v>
      </c>
      <c r="E19" s="42">
        <f t="shared" si="0"/>
        <v>28440</v>
      </c>
      <c r="F19" s="44">
        <v>28635</v>
      </c>
      <c r="G19" s="43">
        <v>29135</v>
      </c>
      <c r="H19" s="42">
        <f t="shared" si="1"/>
        <v>28885</v>
      </c>
      <c r="I19" s="44">
        <v>30190</v>
      </c>
      <c r="J19" s="43">
        <v>31190</v>
      </c>
      <c r="K19" s="42">
        <f t="shared" si="2"/>
        <v>30690</v>
      </c>
      <c r="L19" s="50">
        <v>28690</v>
      </c>
      <c r="M19" s="49">
        <v>1.2646999999999999</v>
      </c>
      <c r="N19" s="49">
        <v>1.0887</v>
      </c>
      <c r="O19" s="48">
        <v>146.69</v>
      </c>
      <c r="P19" s="41">
        <v>22685.22</v>
      </c>
      <c r="Q19" s="41">
        <v>23026.16</v>
      </c>
      <c r="R19" s="47">
        <f t="shared" si="3"/>
        <v>26352.530541012216</v>
      </c>
      <c r="S19" s="46">
        <v>1.2653000000000001</v>
      </c>
    </row>
    <row r="20" spans="2:19" x14ac:dyDescent="0.2">
      <c r="B20" s="45">
        <v>45308</v>
      </c>
      <c r="C20" s="44">
        <v>28190</v>
      </c>
      <c r="D20" s="43">
        <v>28690</v>
      </c>
      <c r="E20" s="42">
        <f t="shared" si="0"/>
        <v>28440</v>
      </c>
      <c r="F20" s="44">
        <v>28635</v>
      </c>
      <c r="G20" s="43">
        <v>29135</v>
      </c>
      <c r="H20" s="42">
        <f t="shared" si="1"/>
        <v>28885</v>
      </c>
      <c r="I20" s="44">
        <v>30185</v>
      </c>
      <c r="J20" s="43">
        <v>31185</v>
      </c>
      <c r="K20" s="42">
        <f t="shared" si="2"/>
        <v>30685</v>
      </c>
      <c r="L20" s="50">
        <v>28690</v>
      </c>
      <c r="M20" s="49">
        <v>1.2676000000000001</v>
      </c>
      <c r="N20" s="49">
        <v>1.0873999999999999</v>
      </c>
      <c r="O20" s="48">
        <v>147.74</v>
      </c>
      <c r="P20" s="41">
        <v>22633.32</v>
      </c>
      <c r="Q20" s="41">
        <v>22973.51</v>
      </c>
      <c r="R20" s="47">
        <f t="shared" si="3"/>
        <v>26384.035313592056</v>
      </c>
      <c r="S20" s="46">
        <v>1.2682</v>
      </c>
    </row>
    <row r="21" spans="2:19" x14ac:dyDescent="0.2">
      <c r="B21" s="45">
        <v>45309</v>
      </c>
      <c r="C21" s="44">
        <v>28195</v>
      </c>
      <c r="D21" s="43">
        <v>28695</v>
      </c>
      <c r="E21" s="42">
        <f t="shared" si="0"/>
        <v>28445</v>
      </c>
      <c r="F21" s="44">
        <v>28635</v>
      </c>
      <c r="G21" s="43">
        <v>29135</v>
      </c>
      <c r="H21" s="42">
        <f t="shared" si="1"/>
        <v>28885</v>
      </c>
      <c r="I21" s="44">
        <v>30180</v>
      </c>
      <c r="J21" s="43">
        <v>31180</v>
      </c>
      <c r="K21" s="42">
        <f t="shared" si="2"/>
        <v>30680</v>
      </c>
      <c r="L21" s="50">
        <v>28695</v>
      </c>
      <c r="M21" s="49">
        <v>1.2681</v>
      </c>
      <c r="N21" s="49">
        <v>1.0876999999999999</v>
      </c>
      <c r="O21" s="48">
        <v>147.91</v>
      </c>
      <c r="P21" s="41">
        <v>22628.34</v>
      </c>
      <c r="Q21" s="41">
        <v>22964.45</v>
      </c>
      <c r="R21" s="47">
        <f t="shared" si="3"/>
        <v>26381.355153075299</v>
      </c>
      <c r="S21" s="46">
        <v>1.2686999999999999</v>
      </c>
    </row>
    <row r="22" spans="2:19" x14ac:dyDescent="0.2">
      <c r="B22" s="45">
        <v>45310</v>
      </c>
      <c r="C22" s="44">
        <v>28195</v>
      </c>
      <c r="D22" s="43">
        <v>28695</v>
      </c>
      <c r="E22" s="42">
        <f t="shared" si="0"/>
        <v>28445</v>
      </c>
      <c r="F22" s="44">
        <v>28635</v>
      </c>
      <c r="G22" s="43">
        <v>29135</v>
      </c>
      <c r="H22" s="42">
        <f t="shared" si="1"/>
        <v>28885</v>
      </c>
      <c r="I22" s="44">
        <v>30175</v>
      </c>
      <c r="J22" s="43">
        <v>31175</v>
      </c>
      <c r="K22" s="42">
        <f t="shared" si="2"/>
        <v>30675</v>
      </c>
      <c r="L22" s="50">
        <v>28695</v>
      </c>
      <c r="M22" s="49">
        <v>1.2679</v>
      </c>
      <c r="N22" s="49">
        <v>1.0883</v>
      </c>
      <c r="O22" s="48">
        <v>148.16999999999999</v>
      </c>
      <c r="P22" s="41">
        <v>22631.91</v>
      </c>
      <c r="Q22" s="41">
        <v>22968.07</v>
      </c>
      <c r="R22" s="47">
        <f t="shared" si="3"/>
        <v>26366.81062207112</v>
      </c>
      <c r="S22" s="46">
        <v>1.2685</v>
      </c>
    </row>
    <row r="23" spans="2:19" x14ac:dyDescent="0.2">
      <c r="B23" s="45">
        <v>45313</v>
      </c>
      <c r="C23" s="44">
        <v>28185</v>
      </c>
      <c r="D23" s="43">
        <v>28685</v>
      </c>
      <c r="E23" s="42">
        <f t="shared" si="0"/>
        <v>28435</v>
      </c>
      <c r="F23" s="44">
        <v>28635</v>
      </c>
      <c r="G23" s="43">
        <v>29135</v>
      </c>
      <c r="H23" s="42">
        <f t="shared" si="1"/>
        <v>28885</v>
      </c>
      <c r="I23" s="44">
        <v>30160</v>
      </c>
      <c r="J23" s="43">
        <v>31160</v>
      </c>
      <c r="K23" s="42">
        <f t="shared" si="2"/>
        <v>30660</v>
      </c>
      <c r="L23" s="50">
        <v>28685</v>
      </c>
      <c r="M23" s="49">
        <v>1.2726</v>
      </c>
      <c r="N23" s="49">
        <v>1.0892999999999999</v>
      </c>
      <c r="O23" s="48">
        <v>147.80000000000001</v>
      </c>
      <c r="P23" s="41">
        <v>22540.47</v>
      </c>
      <c r="Q23" s="41">
        <v>22883.29</v>
      </c>
      <c r="R23" s="47">
        <f t="shared" si="3"/>
        <v>26333.425135408062</v>
      </c>
      <c r="S23" s="46">
        <v>1.2732000000000001</v>
      </c>
    </row>
    <row r="24" spans="2:19" x14ac:dyDescent="0.2">
      <c r="B24" s="45">
        <v>45314</v>
      </c>
      <c r="C24" s="44">
        <v>28185</v>
      </c>
      <c r="D24" s="43">
        <v>28685</v>
      </c>
      <c r="E24" s="42">
        <f t="shared" si="0"/>
        <v>28435</v>
      </c>
      <c r="F24" s="44">
        <v>28635</v>
      </c>
      <c r="G24" s="43">
        <v>29135</v>
      </c>
      <c r="H24" s="42">
        <f t="shared" si="1"/>
        <v>28885</v>
      </c>
      <c r="I24" s="44">
        <v>30155</v>
      </c>
      <c r="J24" s="43">
        <v>31155</v>
      </c>
      <c r="K24" s="42">
        <f t="shared" si="2"/>
        <v>30655</v>
      </c>
      <c r="L24" s="50">
        <v>28685</v>
      </c>
      <c r="M24" s="49">
        <v>1.2710999999999999</v>
      </c>
      <c r="N24" s="49">
        <v>1.0864</v>
      </c>
      <c r="O24" s="48">
        <v>148</v>
      </c>
      <c r="P24" s="41">
        <v>22567.07</v>
      </c>
      <c r="Q24" s="41">
        <v>22910.28</v>
      </c>
      <c r="R24" s="47">
        <f t="shared" si="3"/>
        <v>26403.718703976436</v>
      </c>
      <c r="S24" s="46">
        <v>1.2717000000000001</v>
      </c>
    </row>
    <row r="25" spans="2:19" x14ac:dyDescent="0.2">
      <c r="B25" s="45">
        <v>45315</v>
      </c>
      <c r="C25" s="44">
        <v>28185</v>
      </c>
      <c r="D25" s="43">
        <v>28685</v>
      </c>
      <c r="E25" s="42">
        <f t="shared" si="0"/>
        <v>28435</v>
      </c>
      <c r="F25" s="44">
        <v>28635</v>
      </c>
      <c r="G25" s="43">
        <v>29135</v>
      </c>
      <c r="H25" s="42">
        <f t="shared" si="1"/>
        <v>28885</v>
      </c>
      <c r="I25" s="44">
        <v>30150</v>
      </c>
      <c r="J25" s="43">
        <v>31150</v>
      </c>
      <c r="K25" s="42">
        <f t="shared" si="2"/>
        <v>30650</v>
      </c>
      <c r="L25" s="50">
        <v>28685</v>
      </c>
      <c r="M25" s="49">
        <v>1.2739</v>
      </c>
      <c r="N25" s="49">
        <v>1.0894999999999999</v>
      </c>
      <c r="O25" s="48">
        <v>147.29</v>
      </c>
      <c r="P25" s="41">
        <v>22517.47</v>
      </c>
      <c r="Q25" s="41">
        <v>22870.71</v>
      </c>
      <c r="R25" s="47">
        <f t="shared" si="3"/>
        <v>26328.59109683341</v>
      </c>
      <c r="S25" s="46">
        <v>1.2739</v>
      </c>
    </row>
    <row r="26" spans="2:19" x14ac:dyDescent="0.2">
      <c r="B26" s="45">
        <v>45316</v>
      </c>
      <c r="C26" s="44">
        <v>28190</v>
      </c>
      <c r="D26" s="43">
        <v>28690</v>
      </c>
      <c r="E26" s="42">
        <f t="shared" si="0"/>
        <v>28440</v>
      </c>
      <c r="F26" s="44">
        <v>28635</v>
      </c>
      <c r="G26" s="43">
        <v>29135</v>
      </c>
      <c r="H26" s="42">
        <f t="shared" si="1"/>
        <v>28885</v>
      </c>
      <c r="I26" s="44">
        <v>30140</v>
      </c>
      <c r="J26" s="43">
        <v>31140</v>
      </c>
      <c r="K26" s="42">
        <f t="shared" si="2"/>
        <v>30640</v>
      </c>
      <c r="L26" s="50">
        <v>28690</v>
      </c>
      <c r="M26" s="49">
        <v>1.2726</v>
      </c>
      <c r="N26" s="49">
        <v>1.0889</v>
      </c>
      <c r="O26" s="48">
        <v>147.75</v>
      </c>
      <c r="P26" s="41">
        <v>22544.400000000001</v>
      </c>
      <c r="Q26" s="41">
        <v>22883.29</v>
      </c>
      <c r="R26" s="47">
        <f t="shared" si="3"/>
        <v>26347.690329690515</v>
      </c>
      <c r="S26" s="46">
        <v>1.2732000000000001</v>
      </c>
    </row>
    <row r="27" spans="2:19" x14ac:dyDescent="0.2">
      <c r="B27" s="45">
        <v>45317</v>
      </c>
      <c r="C27" s="44">
        <v>28190</v>
      </c>
      <c r="D27" s="43">
        <v>28690</v>
      </c>
      <c r="E27" s="42">
        <f t="shared" si="0"/>
        <v>28440</v>
      </c>
      <c r="F27" s="44">
        <v>28635</v>
      </c>
      <c r="G27" s="43">
        <v>29135</v>
      </c>
      <c r="H27" s="42">
        <f t="shared" si="1"/>
        <v>28885</v>
      </c>
      <c r="I27" s="44">
        <v>30135</v>
      </c>
      <c r="J27" s="43">
        <v>31135</v>
      </c>
      <c r="K27" s="42">
        <f t="shared" si="2"/>
        <v>30635</v>
      </c>
      <c r="L27" s="50">
        <v>28690</v>
      </c>
      <c r="M27" s="49">
        <v>1.2728999999999999</v>
      </c>
      <c r="N27" s="49">
        <v>1.0868</v>
      </c>
      <c r="O27" s="48">
        <v>147.77000000000001</v>
      </c>
      <c r="P27" s="41">
        <v>22539.08</v>
      </c>
      <c r="Q27" s="41">
        <v>22877.9</v>
      </c>
      <c r="R27" s="47">
        <f t="shared" si="3"/>
        <v>26398.6013986014</v>
      </c>
      <c r="S27" s="46">
        <v>1.2735000000000001</v>
      </c>
    </row>
    <row r="28" spans="2:19" x14ac:dyDescent="0.2">
      <c r="B28" s="45">
        <v>45320</v>
      </c>
      <c r="C28" s="44">
        <v>28180</v>
      </c>
      <c r="D28" s="43">
        <v>28680</v>
      </c>
      <c r="E28" s="42">
        <f t="shared" si="0"/>
        <v>28430</v>
      </c>
      <c r="F28" s="44">
        <v>28635</v>
      </c>
      <c r="G28" s="43">
        <v>29135</v>
      </c>
      <c r="H28" s="42">
        <f t="shared" si="1"/>
        <v>28885</v>
      </c>
      <c r="I28" s="44">
        <v>30120</v>
      </c>
      <c r="J28" s="43">
        <v>31120</v>
      </c>
      <c r="K28" s="42">
        <f t="shared" si="2"/>
        <v>30620</v>
      </c>
      <c r="L28" s="50">
        <v>28680</v>
      </c>
      <c r="M28" s="49">
        <v>1.2699</v>
      </c>
      <c r="N28" s="49">
        <v>1.0822000000000001</v>
      </c>
      <c r="O28" s="48">
        <v>147.97999999999999</v>
      </c>
      <c r="P28" s="41">
        <v>22584.46</v>
      </c>
      <c r="Q28" s="41">
        <v>22931.919999999998</v>
      </c>
      <c r="R28" s="47">
        <f t="shared" si="3"/>
        <v>26501.570874145258</v>
      </c>
      <c r="S28" s="46">
        <v>1.2705</v>
      </c>
    </row>
    <row r="29" spans="2:19" x14ac:dyDescent="0.2">
      <c r="B29" s="45">
        <v>45321</v>
      </c>
      <c r="C29" s="44">
        <v>28175</v>
      </c>
      <c r="D29" s="43">
        <v>28675</v>
      </c>
      <c r="E29" s="42">
        <f t="shared" si="0"/>
        <v>28425</v>
      </c>
      <c r="F29" s="44">
        <v>28635</v>
      </c>
      <c r="G29" s="43">
        <v>29135</v>
      </c>
      <c r="H29" s="42">
        <f t="shared" si="1"/>
        <v>28885</v>
      </c>
      <c r="I29" s="44">
        <v>30115</v>
      </c>
      <c r="J29" s="43">
        <v>31115</v>
      </c>
      <c r="K29" s="42">
        <f t="shared" si="2"/>
        <v>30615</v>
      </c>
      <c r="L29" s="50">
        <v>28675</v>
      </c>
      <c r="M29" s="49">
        <v>1.2673000000000001</v>
      </c>
      <c r="N29" s="49">
        <v>1.0848</v>
      </c>
      <c r="O29" s="48">
        <v>147.44999999999999</v>
      </c>
      <c r="P29" s="41">
        <v>22626.84</v>
      </c>
      <c r="Q29" s="41">
        <v>22978.94</v>
      </c>
      <c r="R29" s="47">
        <f t="shared" si="3"/>
        <v>26433.443952802361</v>
      </c>
      <c r="S29" s="46">
        <v>1.2679</v>
      </c>
    </row>
    <row r="30" spans="2:19" x14ac:dyDescent="0.2">
      <c r="B30" s="45">
        <v>45322</v>
      </c>
      <c r="C30" s="44">
        <v>28180</v>
      </c>
      <c r="D30" s="43">
        <v>28680</v>
      </c>
      <c r="E30" s="42">
        <f t="shared" si="0"/>
        <v>28430</v>
      </c>
      <c r="F30" s="44">
        <v>28635</v>
      </c>
      <c r="G30" s="43">
        <v>29135</v>
      </c>
      <c r="H30" s="42">
        <f t="shared" si="1"/>
        <v>28885</v>
      </c>
      <c r="I30" s="44">
        <v>30115</v>
      </c>
      <c r="J30" s="43">
        <v>31115</v>
      </c>
      <c r="K30" s="42">
        <f t="shared" si="2"/>
        <v>30615</v>
      </c>
      <c r="L30" s="50">
        <v>28680</v>
      </c>
      <c r="M30" s="49">
        <v>1.2685</v>
      </c>
      <c r="N30" s="49">
        <v>1.0837000000000001</v>
      </c>
      <c r="O30" s="48">
        <v>147.81</v>
      </c>
      <c r="P30" s="41">
        <v>22609.38</v>
      </c>
      <c r="Q30" s="41">
        <v>22957.21</v>
      </c>
      <c r="R30" s="47">
        <f t="shared" si="3"/>
        <v>26464.888806865365</v>
      </c>
      <c r="S30" s="46">
        <v>1.2690999999999999</v>
      </c>
    </row>
    <row r="31" spans="2:19" x14ac:dyDescent="0.2">
      <c r="B31" s="40" t="s">
        <v>11</v>
      </c>
      <c r="C31" s="39">
        <f>ROUND(AVERAGE(C9:C30),2)</f>
        <v>28190.23</v>
      </c>
      <c r="D31" s="38">
        <f>ROUND(AVERAGE(D9:D30),2)</f>
        <v>28690.23</v>
      </c>
      <c r="E31" s="37">
        <f>ROUND(AVERAGE(C31:D31),2)</f>
        <v>28440.23</v>
      </c>
      <c r="F31" s="39">
        <f>ROUND(AVERAGE(F9:F30),2)</f>
        <v>28635</v>
      </c>
      <c r="G31" s="38">
        <f>ROUND(AVERAGE(G9:G30),2)</f>
        <v>29135</v>
      </c>
      <c r="H31" s="37">
        <f>ROUND(AVERAGE(F31:G31),2)</f>
        <v>28885</v>
      </c>
      <c r="I31" s="39">
        <f>ROUND(AVERAGE(I9:I30),2)</f>
        <v>30188.639999999999</v>
      </c>
      <c r="J31" s="38">
        <f>ROUND(AVERAGE(J9:J30),2)</f>
        <v>31188.639999999999</v>
      </c>
      <c r="K31" s="37">
        <f>ROUND(AVERAGE(I31:J31),2)</f>
        <v>30688.639999999999</v>
      </c>
      <c r="L31" s="36">
        <f>ROUND(AVERAGE(L9:L30),2)</f>
        <v>28690.23</v>
      </c>
      <c r="M31" s="35">
        <f>ROUND(AVERAGE(M9:M30),4)</f>
        <v>1.2699</v>
      </c>
      <c r="N31" s="34">
        <f>ROUND(AVERAGE(N9:N30),4)</f>
        <v>1.0904</v>
      </c>
      <c r="O31" s="167">
        <f>ROUND(AVERAGE(O9:O30),2)</f>
        <v>146.24</v>
      </c>
      <c r="P31" s="33">
        <f>AVERAGE(P9:P30)</f>
        <v>22593.237727272728</v>
      </c>
      <c r="Q31" s="33">
        <f>AVERAGE(Q9:Q30)</f>
        <v>22933.064545454545</v>
      </c>
      <c r="R31" s="33">
        <f>AVERAGE(R9:R30)</f>
        <v>26312.476734986794</v>
      </c>
      <c r="S31" s="32">
        <f>AVERAGE(S9:S30)</f>
        <v>1.2704454545454544</v>
      </c>
    </row>
    <row r="32" spans="2:19" x14ac:dyDescent="0.2">
      <c r="B32" s="31" t="s">
        <v>12</v>
      </c>
      <c r="C32" s="30">
        <f t="shared" ref="C32:S32" si="4">MAX(C9:C30)</f>
        <v>28205</v>
      </c>
      <c r="D32" s="29">
        <f t="shared" si="4"/>
        <v>28705</v>
      </c>
      <c r="E32" s="28">
        <f t="shared" si="4"/>
        <v>28455</v>
      </c>
      <c r="F32" s="30">
        <f t="shared" si="4"/>
        <v>28635</v>
      </c>
      <c r="G32" s="29">
        <f t="shared" si="4"/>
        <v>29135</v>
      </c>
      <c r="H32" s="28">
        <f t="shared" si="4"/>
        <v>28885</v>
      </c>
      <c r="I32" s="30">
        <f t="shared" si="4"/>
        <v>30265</v>
      </c>
      <c r="J32" s="29">
        <f t="shared" si="4"/>
        <v>31265</v>
      </c>
      <c r="K32" s="28">
        <f t="shared" si="4"/>
        <v>30765</v>
      </c>
      <c r="L32" s="27">
        <f t="shared" si="4"/>
        <v>28705</v>
      </c>
      <c r="M32" s="26">
        <f t="shared" si="4"/>
        <v>1.2762</v>
      </c>
      <c r="N32" s="25">
        <f t="shared" si="4"/>
        <v>1.0984</v>
      </c>
      <c r="O32" s="24">
        <f t="shared" si="4"/>
        <v>148.16999999999999</v>
      </c>
      <c r="P32" s="23">
        <f t="shared" si="4"/>
        <v>22724.75</v>
      </c>
      <c r="Q32" s="23">
        <f t="shared" si="4"/>
        <v>23064.44</v>
      </c>
      <c r="R32" s="23">
        <f t="shared" si="4"/>
        <v>26501.570874145258</v>
      </c>
      <c r="S32" s="22">
        <f t="shared" si="4"/>
        <v>1.2767999999999999</v>
      </c>
    </row>
    <row r="33" spans="2:19" ht="13.5" thickBot="1" x14ac:dyDescent="0.25">
      <c r="B33" s="21" t="s">
        <v>13</v>
      </c>
      <c r="C33" s="20">
        <f t="shared" ref="C33:S33" si="5">MIN(C9:C30)</f>
        <v>28175</v>
      </c>
      <c r="D33" s="19">
        <f t="shared" si="5"/>
        <v>28675</v>
      </c>
      <c r="E33" s="18">
        <f t="shared" si="5"/>
        <v>28425</v>
      </c>
      <c r="F33" s="20">
        <f t="shared" si="5"/>
        <v>28635</v>
      </c>
      <c r="G33" s="19">
        <f t="shared" si="5"/>
        <v>29135</v>
      </c>
      <c r="H33" s="18">
        <f t="shared" si="5"/>
        <v>28885</v>
      </c>
      <c r="I33" s="20">
        <f t="shared" si="5"/>
        <v>30115</v>
      </c>
      <c r="J33" s="19">
        <f t="shared" si="5"/>
        <v>31115</v>
      </c>
      <c r="K33" s="18">
        <f t="shared" si="5"/>
        <v>30615</v>
      </c>
      <c r="L33" s="17">
        <f t="shared" si="5"/>
        <v>28675</v>
      </c>
      <c r="M33" s="16">
        <f t="shared" si="5"/>
        <v>1.2625</v>
      </c>
      <c r="N33" s="15">
        <f t="shared" si="5"/>
        <v>1.0822000000000001</v>
      </c>
      <c r="O33" s="14">
        <f t="shared" si="5"/>
        <v>142.12</v>
      </c>
      <c r="P33" s="13">
        <f t="shared" si="5"/>
        <v>22492.560000000001</v>
      </c>
      <c r="Q33" s="13">
        <f t="shared" si="5"/>
        <v>22818.77</v>
      </c>
      <c r="R33" s="13">
        <f t="shared" si="5"/>
        <v>26133.466860888566</v>
      </c>
      <c r="S33" s="12">
        <f t="shared" si="5"/>
        <v>1.2632000000000001</v>
      </c>
    </row>
    <row r="35" spans="2:19" x14ac:dyDescent="0.2">
      <c r="B35" s="6" t="s">
        <v>14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  <row r="36" spans="2:19" x14ac:dyDescent="0.2">
      <c r="B36" s="6" t="s">
        <v>15</v>
      </c>
      <c r="C36" s="8"/>
      <c r="D36" s="8"/>
      <c r="E36" s="7"/>
      <c r="F36" s="8"/>
      <c r="G36" s="8"/>
      <c r="H36" s="7"/>
      <c r="I36" s="8"/>
      <c r="J36" s="8"/>
      <c r="K36" s="7"/>
      <c r="L36" s="8"/>
      <c r="M36" s="8"/>
      <c r="N36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Eric Heisch</cp:lastModifiedBy>
  <cp:lastPrinted>2011-08-25T10:07:39Z</cp:lastPrinted>
  <dcterms:created xsi:type="dcterms:W3CDTF">2012-05-31T12:49:12Z</dcterms:created>
  <dcterms:modified xsi:type="dcterms:W3CDTF">2024-02-01T06:57:52Z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4d2337c0-fbac-4cc2-9a91-306999a0dc45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