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D3231C20-BFA8-46A3-8450-E3E963642DB2}" xr6:coauthVersionLast="47" xr6:coauthVersionMax="47" xr10:uidLastSave="{00000000-0000-0000-0000-000000000000}"/>
  <bookViews>
    <workbookView xWindow="-120" yWindow="-120" windowWidth="25440" windowHeight="15270" tabRatio="993" activeTab="11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29" i="12"/>
  <c r="G29" i="12"/>
  <c r="D29" i="12"/>
  <c r="J28" i="12"/>
  <c r="G28" i="12"/>
  <c r="D28" i="12"/>
  <c r="J27" i="12"/>
  <c r="E11" i="13" s="1"/>
  <c r="G27" i="12"/>
  <c r="D11" i="13" s="1"/>
  <c r="D27" i="12"/>
  <c r="C11" i="13" s="1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J29" i="10"/>
  <c r="I29" i="10"/>
  <c r="G29" i="10"/>
  <c r="F29" i="10"/>
  <c r="D29" i="10"/>
  <c r="C29" i="10"/>
  <c r="S28" i="10"/>
  <c r="Q28" i="10"/>
  <c r="P28" i="10"/>
  <c r="O28" i="10"/>
  <c r="N28" i="10"/>
  <c r="M28" i="10"/>
  <c r="L28" i="10"/>
  <c r="J28" i="10"/>
  <c r="I28" i="10"/>
  <c r="K28" i="10" s="1"/>
  <c r="H28" i="10"/>
  <c r="G28" i="10"/>
  <c r="F28" i="10"/>
  <c r="D28" i="10"/>
  <c r="C28" i="10"/>
  <c r="E28" i="10" s="1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E30" i="10" s="1"/>
  <c r="R9" i="10"/>
  <c r="R30" i="10" s="1"/>
  <c r="K9" i="10"/>
  <c r="K29" i="10" s="1"/>
  <c r="H9" i="10"/>
  <c r="H29" i="10" s="1"/>
  <c r="E9" i="10"/>
  <c r="E29" i="10" s="1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G30" i="8"/>
  <c r="F30" i="8"/>
  <c r="D30" i="8"/>
  <c r="C30" i="8"/>
  <c r="Y29" i="8"/>
  <c r="X29" i="8"/>
  <c r="W29" i="8"/>
  <c r="V29" i="8"/>
  <c r="U29" i="8"/>
  <c r="T29" i="8"/>
  <c r="S29" i="8"/>
  <c r="R29" i="8"/>
  <c r="P29" i="8"/>
  <c r="O29" i="8"/>
  <c r="N29" i="8"/>
  <c r="M29" i="8"/>
  <c r="L29" i="8"/>
  <c r="J29" i="8"/>
  <c r="I29" i="8"/>
  <c r="G29" i="8"/>
  <c r="F29" i="8"/>
  <c r="D29" i="8"/>
  <c r="C29" i="8"/>
  <c r="Y28" i="8"/>
  <c r="W28" i="8"/>
  <c r="V28" i="8"/>
  <c r="U28" i="8"/>
  <c r="T28" i="8"/>
  <c r="S28" i="8"/>
  <c r="R28" i="8"/>
  <c r="P28" i="8"/>
  <c r="Q28" i="8" s="1"/>
  <c r="O28" i="8"/>
  <c r="M28" i="8"/>
  <c r="L28" i="8"/>
  <c r="N28" i="8" s="1"/>
  <c r="K28" i="8"/>
  <c r="J28" i="8"/>
  <c r="I28" i="8"/>
  <c r="G28" i="8"/>
  <c r="F28" i="8"/>
  <c r="H28" i="8" s="1"/>
  <c r="D28" i="8"/>
  <c r="C28" i="8"/>
  <c r="E28" i="8" s="1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X28" i="8" s="1"/>
  <c r="Q10" i="8"/>
  <c r="N10" i="8"/>
  <c r="K10" i="8"/>
  <c r="H10" i="8"/>
  <c r="E10" i="8"/>
  <c r="X9" i="8"/>
  <c r="X30" i="8" s="1"/>
  <c r="Q9" i="8"/>
  <c r="Q29" i="8" s="1"/>
  <c r="N9" i="8"/>
  <c r="N30" i="8" s="1"/>
  <c r="K9" i="8"/>
  <c r="K29" i="8" s="1"/>
  <c r="H9" i="8"/>
  <c r="H29" i="8" s="1"/>
  <c r="E9" i="8"/>
  <c r="E29" i="8" s="1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G29" i="7"/>
  <c r="F29" i="7"/>
  <c r="E29" i="7"/>
  <c r="D29" i="7"/>
  <c r="C29" i="7"/>
  <c r="S28" i="7"/>
  <c r="Q28" i="7"/>
  <c r="P28" i="7"/>
  <c r="O28" i="7"/>
  <c r="N28" i="7"/>
  <c r="M28" i="7"/>
  <c r="L28" i="7"/>
  <c r="J28" i="7"/>
  <c r="I28" i="7"/>
  <c r="K28" i="7" s="1"/>
  <c r="H28" i="7"/>
  <c r="G28" i="7"/>
  <c r="F28" i="7"/>
  <c r="D28" i="7"/>
  <c r="C28" i="7"/>
  <c r="E28" i="7" s="1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E30" i="7" s="1"/>
  <c r="R9" i="7"/>
  <c r="R28" i="7" s="1"/>
  <c r="K9" i="7"/>
  <c r="K30" i="7" s="1"/>
  <c r="H9" i="7"/>
  <c r="H30" i="7" s="1"/>
  <c r="E9" i="7"/>
  <c r="Y30" i="6"/>
  <c r="W30" i="6"/>
  <c r="V30" i="6"/>
  <c r="U30" i="6"/>
  <c r="T30" i="6"/>
  <c r="S30" i="6"/>
  <c r="R30" i="6"/>
  <c r="P30" i="6"/>
  <c r="O30" i="6"/>
  <c r="M30" i="6"/>
  <c r="L30" i="6"/>
  <c r="K30" i="6"/>
  <c r="J30" i="6"/>
  <c r="I30" i="6"/>
  <c r="G30" i="6"/>
  <c r="F30" i="6"/>
  <c r="D30" i="6"/>
  <c r="C30" i="6"/>
  <c r="Y29" i="6"/>
  <c r="X29" i="6"/>
  <c r="W29" i="6"/>
  <c r="V29" i="6"/>
  <c r="U29" i="6"/>
  <c r="T29" i="6"/>
  <c r="S29" i="6"/>
  <c r="R29" i="6"/>
  <c r="P29" i="6"/>
  <c r="O29" i="6"/>
  <c r="M29" i="6"/>
  <c r="L29" i="6"/>
  <c r="J29" i="6"/>
  <c r="I29" i="6"/>
  <c r="G29" i="6"/>
  <c r="F29" i="6"/>
  <c r="D29" i="6"/>
  <c r="C29" i="6"/>
  <c r="Y28" i="6"/>
  <c r="W28" i="6"/>
  <c r="V28" i="6"/>
  <c r="U28" i="6"/>
  <c r="T28" i="6"/>
  <c r="S28" i="6"/>
  <c r="R28" i="6"/>
  <c r="P28" i="6"/>
  <c r="Q28" i="6" s="1"/>
  <c r="O28" i="6"/>
  <c r="N28" i="6"/>
  <c r="M28" i="6"/>
  <c r="L28" i="6"/>
  <c r="J28" i="6"/>
  <c r="I28" i="6"/>
  <c r="K28" i="6" s="1"/>
  <c r="G28" i="6"/>
  <c r="H28" i="6" s="1"/>
  <c r="F28" i="6"/>
  <c r="D28" i="6"/>
  <c r="E28" i="6" s="1"/>
  <c r="C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30" i="6" s="1"/>
  <c r="Q9" i="6"/>
  <c r="Q29" i="6" s="1"/>
  <c r="N9" i="6"/>
  <c r="N29" i="6" s="1"/>
  <c r="K9" i="6"/>
  <c r="K29" i="6" s="1"/>
  <c r="H9" i="6"/>
  <c r="H29" i="6" s="1"/>
  <c r="E9" i="6"/>
  <c r="E29" i="6" s="1"/>
  <c r="Y30" i="5"/>
  <c r="W30" i="5"/>
  <c r="V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P29" i="5"/>
  <c r="O29" i="5"/>
  <c r="M29" i="5"/>
  <c r="L29" i="5"/>
  <c r="J29" i="5"/>
  <c r="I29" i="5"/>
  <c r="G29" i="5"/>
  <c r="F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M28" i="5"/>
  <c r="L28" i="5"/>
  <c r="N28" i="5" s="1"/>
  <c r="J28" i="5"/>
  <c r="I28" i="5"/>
  <c r="K28" i="5" s="1"/>
  <c r="G28" i="5"/>
  <c r="H28" i="5" s="1"/>
  <c r="F28" i="5"/>
  <c r="E28" i="5"/>
  <c r="D28" i="5"/>
  <c r="C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29" i="5" s="1"/>
  <c r="Q9" i="5"/>
  <c r="Q29" i="5" s="1"/>
  <c r="N9" i="5"/>
  <c r="N29" i="5" s="1"/>
  <c r="K9" i="5"/>
  <c r="K29" i="5" s="1"/>
  <c r="H9" i="5"/>
  <c r="H29" i="5" s="1"/>
  <c r="E9" i="5"/>
  <c r="E29" i="5" s="1"/>
  <c r="Y30" i="4"/>
  <c r="W30" i="4"/>
  <c r="V30" i="4"/>
  <c r="U30" i="4"/>
  <c r="T30" i="4"/>
  <c r="S30" i="4"/>
  <c r="R30" i="4"/>
  <c r="Q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M29" i="4"/>
  <c r="L29" i="4"/>
  <c r="J29" i="4"/>
  <c r="I29" i="4"/>
  <c r="G29" i="4"/>
  <c r="F29" i="4"/>
  <c r="D29" i="4"/>
  <c r="C29" i="4"/>
  <c r="Y28" i="4"/>
  <c r="W28" i="4"/>
  <c r="V28" i="4"/>
  <c r="U28" i="4"/>
  <c r="T28" i="4"/>
  <c r="S28" i="4"/>
  <c r="R28" i="4"/>
  <c r="P28" i="4"/>
  <c r="O28" i="4"/>
  <c r="Q28" i="4" s="1"/>
  <c r="M28" i="4"/>
  <c r="L28" i="4"/>
  <c r="N28" i="4" s="1"/>
  <c r="J28" i="4"/>
  <c r="I28" i="4"/>
  <c r="K28" i="4" s="1"/>
  <c r="G28" i="4"/>
  <c r="H28" i="4" s="1"/>
  <c r="F28" i="4"/>
  <c r="D28" i="4"/>
  <c r="C28" i="4"/>
  <c r="E28" i="4" s="1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E30" i="4" s="1"/>
  <c r="X9" i="4"/>
  <c r="X28" i="4" s="1"/>
  <c r="Q9" i="4"/>
  <c r="Q29" i="4" s="1"/>
  <c r="N9" i="4"/>
  <c r="N29" i="4" s="1"/>
  <c r="K9" i="4"/>
  <c r="K29" i="4" s="1"/>
  <c r="H9" i="4"/>
  <c r="H29" i="4" s="1"/>
  <c r="E9" i="4"/>
  <c r="E29" i="4" s="1"/>
  <c r="S30" i="3"/>
  <c r="Q30" i="3"/>
  <c r="P30" i="3"/>
  <c r="O30" i="3"/>
  <c r="N30" i="3"/>
  <c r="M30" i="3"/>
  <c r="L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J29" i="3"/>
  <c r="I29" i="3"/>
  <c r="G29" i="3"/>
  <c r="F29" i="3"/>
  <c r="D29" i="3"/>
  <c r="C29" i="3"/>
  <c r="S28" i="3"/>
  <c r="Q28" i="3"/>
  <c r="P28" i="3"/>
  <c r="O28" i="3"/>
  <c r="N28" i="3"/>
  <c r="M28" i="3"/>
  <c r="L28" i="3"/>
  <c r="J28" i="3"/>
  <c r="I28" i="3"/>
  <c r="K28" i="3" s="1"/>
  <c r="G28" i="3"/>
  <c r="F28" i="3"/>
  <c r="H28" i="3" s="1"/>
  <c r="D28" i="3"/>
  <c r="C28" i="3"/>
  <c r="E28" i="3" s="1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29" i="3" s="1"/>
  <c r="K9" i="3"/>
  <c r="K30" i="3" s="1"/>
  <c r="H9" i="3"/>
  <c r="H29" i="3" s="1"/>
  <c r="E9" i="3"/>
  <c r="E29" i="3" s="1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G29" i="2"/>
  <c r="F29" i="2"/>
  <c r="D29" i="2"/>
  <c r="C29" i="2"/>
  <c r="S28" i="2"/>
  <c r="Q28" i="2"/>
  <c r="P28" i="2"/>
  <c r="O28" i="2"/>
  <c r="N28" i="2"/>
  <c r="M28" i="2"/>
  <c r="L28" i="2"/>
  <c r="J28" i="2"/>
  <c r="I28" i="2"/>
  <c r="K28" i="2" s="1"/>
  <c r="G28" i="2"/>
  <c r="F28" i="2"/>
  <c r="H28" i="2" s="1"/>
  <c r="D28" i="2"/>
  <c r="E28" i="2" s="1"/>
  <c r="C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K30" i="2" s="1"/>
  <c r="H11" i="2"/>
  <c r="E11" i="2"/>
  <c r="R10" i="2"/>
  <c r="K10" i="2"/>
  <c r="H10" i="2"/>
  <c r="E10" i="2"/>
  <c r="R9" i="2"/>
  <c r="R28" i="2" s="1"/>
  <c r="K9" i="2"/>
  <c r="K29" i="2" s="1"/>
  <c r="H9" i="2"/>
  <c r="H30" i="2" s="1"/>
  <c r="E9" i="2"/>
  <c r="E30" i="2" s="1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M29" i="1"/>
  <c r="L29" i="1"/>
  <c r="K29" i="1"/>
  <c r="J29" i="1"/>
  <c r="I29" i="1"/>
  <c r="G29" i="1"/>
  <c r="F29" i="1"/>
  <c r="D29" i="1"/>
  <c r="C29" i="1"/>
  <c r="Y28" i="1"/>
  <c r="W28" i="1"/>
  <c r="V28" i="1"/>
  <c r="U28" i="1"/>
  <c r="T28" i="1"/>
  <c r="S28" i="1"/>
  <c r="R28" i="1"/>
  <c r="Q28" i="1"/>
  <c r="P28" i="1"/>
  <c r="O28" i="1"/>
  <c r="M28" i="1"/>
  <c r="N28" i="1" s="1"/>
  <c r="L28" i="1"/>
  <c r="J28" i="1"/>
  <c r="I28" i="1"/>
  <c r="K28" i="1" s="1"/>
  <c r="H28" i="1"/>
  <c r="G28" i="1"/>
  <c r="F28" i="1"/>
  <c r="E28" i="1"/>
  <c r="D28" i="1"/>
  <c r="C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0" i="1" s="1"/>
  <c r="Q10" i="1"/>
  <c r="N10" i="1"/>
  <c r="K10" i="1"/>
  <c r="H10" i="1"/>
  <c r="E10" i="1"/>
  <c r="X9" i="1"/>
  <c r="X28" i="1" s="1"/>
  <c r="Q9" i="1"/>
  <c r="Q29" i="1" s="1"/>
  <c r="N9" i="1"/>
  <c r="N29" i="1" s="1"/>
  <c r="K9" i="1"/>
  <c r="K30" i="1" s="1"/>
  <c r="H9" i="1"/>
  <c r="H29" i="1" s="1"/>
  <c r="E9" i="1"/>
  <c r="E29" i="1" s="1"/>
  <c r="X29" i="1" l="1"/>
  <c r="E29" i="2"/>
  <c r="E30" i="3"/>
  <c r="H30" i="4"/>
  <c r="E30" i="5"/>
  <c r="Q30" i="5"/>
  <c r="X28" i="6"/>
  <c r="N30" i="6"/>
  <c r="R29" i="7"/>
  <c r="R28" i="10"/>
  <c r="H30" i="10"/>
  <c r="N30" i="1"/>
  <c r="R29" i="2"/>
  <c r="K29" i="3"/>
  <c r="R30" i="3"/>
  <c r="E30" i="8"/>
  <c r="Q30" i="8"/>
  <c r="H29" i="7"/>
  <c r="H29" i="2"/>
  <c r="R28" i="3"/>
  <c r="H30" i="3"/>
  <c r="K30" i="4"/>
  <c r="H30" i="5"/>
  <c r="E30" i="6"/>
  <c r="Q30" i="6"/>
  <c r="K30" i="10"/>
  <c r="N30" i="5"/>
  <c r="E30" i="1"/>
  <c r="Q30" i="1"/>
  <c r="X30" i="4"/>
  <c r="H30" i="8"/>
  <c r="X29" i="4"/>
  <c r="K29" i="7"/>
  <c r="R30" i="7"/>
  <c r="R29" i="10"/>
  <c r="R30" i="2"/>
  <c r="N30" i="4"/>
  <c r="K30" i="5"/>
  <c r="H30" i="6"/>
  <c r="H30" i="1"/>
  <c r="X30" i="5"/>
  <c r="K30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<sst xmlns="http://schemas.openxmlformats.org/spreadsheetml/2006/main" count="429" uniqueCount="99">
  <si>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</si>
  <si>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</si>
  <si>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</si>
  <si>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</si>
  <si>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</si>
  <si>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</si>
  <si>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</si>
  <si>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</si>
  <si>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</si>
  <si>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</si>
  <si>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</si>
  <si>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</si>
  <si>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</si>
  <si>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</si>
  <si>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</si>
  <si>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</si>
  <si>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</si>
  <si>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</si>
  <si>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</si>
  <si>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</si>
  <si>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</si>
  <si>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</si>
  <si>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</si>
  <si>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</si>
  <si>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</si>
  <si>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</si>
  <si>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</si>
  <si>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</si>
  <si>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</si>
  <si>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</si>
  <si>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</si>
  <si>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</si>
  <si>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</si>
  <si>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</si>
  <si>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</si>
  <si>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</si>
  <si>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</si>
  <si>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</si>
  <si>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</si>
  <si>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</si>
  <si>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</si>
  <si>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</si>
  <si>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</si>
  <si>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</si>
  <si>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</si>
  <si>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</si>
  <si>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</si>
  <si>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</si>
  <si>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</si>
  <si>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</si>
  <si>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</si>
  <si>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</si>
  <si>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</si>
  <si>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</si>
  <si>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</si>
  <si>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</si>
  <si>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</si>
  <si>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</si>
  <si>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</si>
  <si>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</si>
  <si>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</si>
  <si>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</si>
  <si>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</si>
  <si>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</si>
  <si>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</si>
  <si>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</si>
  <si>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</si>
  <si>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</si>
  <si>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</si>
  <si>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</si>
  <si>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</si>
  <si>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</si>
  <si>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</si>
  <si>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</si>
  <si>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</si>
  <si>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</si>
  <si>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</si>
  <si>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</si>
  <si>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</si>
  <si>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</si>
  <si>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</si>
  <si>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</si>
  <si>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</si>
  <si>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</si>
  <si>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</si>
  <si>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</si>
  <si>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</si>
  <si>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</si>
  <si>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</si>
  <si>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</si>
  <si>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</si>
  <si>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</si>
  <si>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</si>
  <si>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</si>
  <si>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</si>
  <si>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DECEMBER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</si>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</sst>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45261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45261</v>
      </c>
      <c r="C9" s="44">
        <v>8455</v>
      </c>
      <c r="D9" s="43">
        <v>8456</v>
      </c>
      <c r="E9" s="42">
        <f t="shared" ref="E9:E27" si="0">AVERAGE(C9:D9)</f>
        <v>8455.5</v>
      </c>
      <c r="F9" s="44">
        <v>8532</v>
      </c>
      <c r="G9" s="43">
        <v>8535</v>
      </c>
      <c r="H9" s="42">
        <f t="shared" ref="H9:H27" si="1">AVERAGE(F9:G9)</f>
        <v>8533.5</v>
      </c>
      <c r="I9" s="44">
        <v>8715</v>
      </c>
      <c r="J9" s="43">
        <v>8725</v>
      </c>
      <c r="K9" s="42">
        <f t="shared" ref="K9:K27" si="2">AVERAGE(I9:J9)</f>
        <v>8720</v>
      </c>
      <c r="L9" s="44">
        <v>8860</v>
      </c>
      <c r="M9" s="43">
        <v>8870</v>
      </c>
      <c r="N9" s="42">
        <f t="shared" ref="N9:N27" si="3">AVERAGE(L9:M9)</f>
        <v>8865</v>
      </c>
      <c r="O9" s="44">
        <v>9005</v>
      </c>
      <c r="P9" s="43">
        <v>9015</v>
      </c>
      <c r="Q9" s="42">
        <f t="shared" ref="Q9:Q27" si="4">AVERAGE(O9:P9)</f>
        <v>9010</v>
      </c>
      <c r="R9" s="50">
        <v>8456</v>
      </c>
      <c r="S9" s="49">
        <v>1.2638</v>
      </c>
      <c r="T9" s="51">
        <v>1.0876999999999999</v>
      </c>
      <c r="U9" s="48">
        <v>148.29</v>
      </c>
      <c r="V9" s="41">
        <v>6690.93</v>
      </c>
      <c r="W9" s="41">
        <v>6749.17</v>
      </c>
      <c r="X9" s="47">
        <f t="shared" ref="X9:X27" si="5">R9/T9</f>
        <v>7774.2024455272604</v>
      </c>
      <c r="Y9" s="46">
        <v>1.2645999999999999</v>
      </c>
    </row>
    <row r="10" spans="1:25" x14ac:dyDescent="0.2">
      <c r="B10" s="45">
        <v>45264</v>
      </c>
      <c r="C10" s="44">
        <v>8415</v>
      </c>
      <c r="D10" s="43">
        <v>8417</v>
      </c>
      <c r="E10" s="42">
        <f t="shared" si="0"/>
        <v>8416</v>
      </c>
      <c r="F10" s="44">
        <v>8484</v>
      </c>
      <c r="G10" s="43">
        <v>8485</v>
      </c>
      <c r="H10" s="42">
        <f t="shared" si="1"/>
        <v>8484.5</v>
      </c>
      <c r="I10" s="44">
        <v>8650</v>
      </c>
      <c r="J10" s="43">
        <v>8660</v>
      </c>
      <c r="K10" s="42">
        <f t="shared" si="2"/>
        <v>8655</v>
      </c>
      <c r="L10" s="44">
        <v>8785</v>
      </c>
      <c r="M10" s="43">
        <v>8795</v>
      </c>
      <c r="N10" s="42">
        <f t="shared" si="3"/>
        <v>8790</v>
      </c>
      <c r="O10" s="44">
        <v>8925</v>
      </c>
      <c r="P10" s="43">
        <v>8935</v>
      </c>
      <c r="Q10" s="42">
        <f t="shared" si="4"/>
        <v>8930</v>
      </c>
      <c r="R10" s="50">
        <v>8417</v>
      </c>
      <c r="S10" s="49">
        <v>1.2674000000000001</v>
      </c>
      <c r="T10" s="49">
        <v>1.0869</v>
      </c>
      <c r="U10" s="48">
        <v>146.62</v>
      </c>
      <c r="V10" s="41">
        <v>6641.16</v>
      </c>
      <c r="W10" s="41">
        <v>6690.59</v>
      </c>
      <c r="X10" s="47">
        <f t="shared" si="5"/>
        <v>7744.0426902198915</v>
      </c>
      <c r="Y10" s="46">
        <v>1.2682</v>
      </c>
    </row>
    <row r="11" spans="1:25" x14ac:dyDescent="0.2">
      <c r="B11" s="45">
        <v>45265</v>
      </c>
      <c r="C11" s="44">
        <v>8258</v>
      </c>
      <c r="D11" s="43">
        <v>8259</v>
      </c>
      <c r="E11" s="42">
        <f t="shared" si="0"/>
        <v>8258.5</v>
      </c>
      <c r="F11" s="44">
        <v>8348</v>
      </c>
      <c r="G11" s="43">
        <v>8348.5</v>
      </c>
      <c r="H11" s="42">
        <f t="shared" si="1"/>
        <v>8348.25</v>
      </c>
      <c r="I11" s="44">
        <v>8535</v>
      </c>
      <c r="J11" s="43">
        <v>8545</v>
      </c>
      <c r="K11" s="42">
        <f t="shared" si="2"/>
        <v>8540</v>
      </c>
      <c r="L11" s="44">
        <v>8680</v>
      </c>
      <c r="M11" s="43">
        <v>8690</v>
      </c>
      <c r="N11" s="42">
        <f t="shared" si="3"/>
        <v>8685</v>
      </c>
      <c r="O11" s="44">
        <v>8830</v>
      </c>
      <c r="P11" s="43">
        <v>8840</v>
      </c>
      <c r="Q11" s="42">
        <f t="shared" si="4"/>
        <v>8835</v>
      </c>
      <c r="R11" s="50">
        <v>8259</v>
      </c>
      <c r="S11" s="49">
        <v>1.2619</v>
      </c>
      <c r="T11" s="49">
        <v>1.0813999999999999</v>
      </c>
      <c r="U11" s="48">
        <v>147.08000000000001</v>
      </c>
      <c r="V11" s="41">
        <v>6544.89</v>
      </c>
      <c r="W11" s="41">
        <v>6611.1</v>
      </c>
      <c r="X11" s="47">
        <f t="shared" si="5"/>
        <v>7637.321990012947</v>
      </c>
      <c r="Y11" s="46">
        <v>1.2627999999999999</v>
      </c>
    </row>
    <row r="12" spans="1:25" x14ac:dyDescent="0.2">
      <c r="B12" s="45">
        <v>45266</v>
      </c>
      <c r="C12" s="44">
        <v>8296</v>
      </c>
      <c r="D12" s="43">
        <v>8297</v>
      </c>
      <c r="E12" s="42">
        <f t="shared" si="0"/>
        <v>8296.5</v>
      </c>
      <c r="F12" s="44">
        <v>8383</v>
      </c>
      <c r="G12" s="43">
        <v>8384</v>
      </c>
      <c r="H12" s="42">
        <f t="shared" si="1"/>
        <v>8383.5</v>
      </c>
      <c r="I12" s="44">
        <v>8560</v>
      </c>
      <c r="J12" s="43">
        <v>8570</v>
      </c>
      <c r="K12" s="42">
        <f t="shared" si="2"/>
        <v>8565</v>
      </c>
      <c r="L12" s="44">
        <v>8700</v>
      </c>
      <c r="M12" s="43">
        <v>8710</v>
      </c>
      <c r="N12" s="42">
        <f t="shared" si="3"/>
        <v>8705</v>
      </c>
      <c r="O12" s="44">
        <v>8840</v>
      </c>
      <c r="P12" s="43">
        <v>8850</v>
      </c>
      <c r="Q12" s="42">
        <f t="shared" si="4"/>
        <v>8845</v>
      </c>
      <c r="R12" s="50">
        <v>8297</v>
      </c>
      <c r="S12" s="49">
        <v>1.2589999999999999</v>
      </c>
      <c r="T12" s="49">
        <v>1.0777000000000001</v>
      </c>
      <c r="U12" s="48">
        <v>147.29</v>
      </c>
      <c r="V12" s="41">
        <v>6590.15</v>
      </c>
      <c r="W12" s="41">
        <v>6655.02</v>
      </c>
      <c r="X12" s="47">
        <f t="shared" si="5"/>
        <v>7698.8030064025234</v>
      </c>
      <c r="Y12" s="46">
        <v>1.2598</v>
      </c>
    </row>
    <row r="13" spans="1:25" x14ac:dyDescent="0.2">
      <c r="B13" s="45">
        <v>45267</v>
      </c>
      <c r="C13" s="44">
        <v>8220</v>
      </c>
      <c r="D13" s="43">
        <v>8221</v>
      </c>
      <c r="E13" s="42">
        <f t="shared" si="0"/>
        <v>8220.5</v>
      </c>
      <c r="F13" s="44">
        <v>8302</v>
      </c>
      <c r="G13" s="43">
        <v>8305</v>
      </c>
      <c r="H13" s="42">
        <f t="shared" si="1"/>
        <v>8303.5</v>
      </c>
      <c r="I13" s="44">
        <v>8470</v>
      </c>
      <c r="J13" s="43">
        <v>8480</v>
      </c>
      <c r="K13" s="42">
        <f t="shared" si="2"/>
        <v>8475</v>
      </c>
      <c r="L13" s="44">
        <v>8605</v>
      </c>
      <c r="M13" s="43">
        <v>8615</v>
      </c>
      <c r="N13" s="42">
        <f t="shared" si="3"/>
        <v>8610</v>
      </c>
      <c r="O13" s="44">
        <v>8745</v>
      </c>
      <c r="P13" s="43">
        <v>8755</v>
      </c>
      <c r="Q13" s="42">
        <f t="shared" si="4"/>
        <v>8750</v>
      </c>
      <c r="R13" s="50">
        <v>8221</v>
      </c>
      <c r="S13" s="49">
        <v>1.2561</v>
      </c>
      <c r="T13" s="49">
        <v>1.0769</v>
      </c>
      <c r="U13" s="48">
        <v>145.02000000000001</v>
      </c>
      <c r="V13" s="41">
        <v>6544.86</v>
      </c>
      <c r="W13" s="41">
        <v>6607.53</v>
      </c>
      <c r="X13" s="47">
        <f t="shared" si="5"/>
        <v>7633.9492989135488</v>
      </c>
      <c r="Y13" s="46">
        <v>1.2568999999999999</v>
      </c>
    </row>
    <row r="14" spans="1:25" x14ac:dyDescent="0.2">
      <c r="B14" s="45">
        <v>45268</v>
      </c>
      <c r="C14" s="44">
        <v>8347</v>
      </c>
      <c r="D14" s="43">
        <v>8348</v>
      </c>
      <c r="E14" s="42">
        <f t="shared" si="0"/>
        <v>8347.5</v>
      </c>
      <c r="F14" s="44">
        <v>8425</v>
      </c>
      <c r="G14" s="43">
        <v>8427</v>
      </c>
      <c r="H14" s="42">
        <f t="shared" si="1"/>
        <v>8426</v>
      </c>
      <c r="I14" s="44">
        <v>8585</v>
      </c>
      <c r="J14" s="43">
        <v>8595</v>
      </c>
      <c r="K14" s="42">
        <f t="shared" si="2"/>
        <v>8590</v>
      </c>
      <c r="L14" s="44">
        <v>8720</v>
      </c>
      <c r="M14" s="43">
        <v>8730</v>
      </c>
      <c r="N14" s="42">
        <f t="shared" si="3"/>
        <v>8725</v>
      </c>
      <c r="O14" s="44">
        <v>8860</v>
      </c>
      <c r="P14" s="43">
        <v>8870</v>
      </c>
      <c r="Q14" s="42">
        <f t="shared" si="4"/>
        <v>8865</v>
      </c>
      <c r="R14" s="50">
        <v>8348</v>
      </c>
      <c r="S14" s="49">
        <v>1.2573000000000001</v>
      </c>
      <c r="T14" s="49">
        <v>1.0777000000000001</v>
      </c>
      <c r="U14" s="48">
        <v>144.38</v>
      </c>
      <c r="V14" s="41">
        <v>6639.62</v>
      </c>
      <c r="W14" s="41">
        <v>6698.2</v>
      </c>
      <c r="X14" s="47">
        <f t="shared" si="5"/>
        <v>7746.1260090934393</v>
      </c>
      <c r="Y14" s="46">
        <v>1.2581</v>
      </c>
    </row>
    <row r="15" spans="1:25" x14ac:dyDescent="0.2">
      <c r="B15" s="45">
        <v>45271</v>
      </c>
      <c r="C15" s="44">
        <v>8275</v>
      </c>
      <c r="D15" s="43">
        <v>8275.5</v>
      </c>
      <c r="E15" s="42">
        <f t="shared" si="0"/>
        <v>8275.25</v>
      </c>
      <c r="F15" s="44">
        <v>8360</v>
      </c>
      <c r="G15" s="43">
        <v>8362</v>
      </c>
      <c r="H15" s="42">
        <f t="shared" si="1"/>
        <v>8361</v>
      </c>
      <c r="I15" s="44">
        <v>8520</v>
      </c>
      <c r="J15" s="43">
        <v>8530</v>
      </c>
      <c r="K15" s="42">
        <f t="shared" si="2"/>
        <v>8525</v>
      </c>
      <c r="L15" s="44">
        <v>8650</v>
      </c>
      <c r="M15" s="43">
        <v>8660</v>
      </c>
      <c r="N15" s="42">
        <f t="shared" si="3"/>
        <v>8655</v>
      </c>
      <c r="O15" s="44">
        <v>8785</v>
      </c>
      <c r="P15" s="43">
        <v>8795</v>
      </c>
      <c r="Q15" s="42">
        <f t="shared" si="4"/>
        <v>8790</v>
      </c>
      <c r="R15" s="50">
        <v>8275.5</v>
      </c>
      <c r="S15" s="49">
        <v>1.2578</v>
      </c>
      <c r="T15" s="49">
        <v>1.0759000000000001</v>
      </c>
      <c r="U15" s="48">
        <v>146.37</v>
      </c>
      <c r="V15" s="41">
        <v>6579.34</v>
      </c>
      <c r="W15" s="41">
        <v>6643.89</v>
      </c>
      <c r="X15" s="47">
        <f t="shared" si="5"/>
        <v>7691.6999721163675</v>
      </c>
      <c r="Y15" s="46">
        <v>1.2585999999999999</v>
      </c>
    </row>
    <row r="16" spans="1:25" x14ac:dyDescent="0.2">
      <c r="B16" s="45">
        <v>45272</v>
      </c>
      <c r="C16" s="44">
        <v>8271</v>
      </c>
      <c r="D16" s="43">
        <v>8272</v>
      </c>
      <c r="E16" s="42">
        <f t="shared" si="0"/>
        <v>8271.5</v>
      </c>
      <c r="F16" s="44">
        <v>8361</v>
      </c>
      <c r="G16" s="43">
        <v>8362</v>
      </c>
      <c r="H16" s="42">
        <f t="shared" si="1"/>
        <v>8361.5</v>
      </c>
      <c r="I16" s="44">
        <v>8515</v>
      </c>
      <c r="J16" s="43">
        <v>8525</v>
      </c>
      <c r="K16" s="42">
        <f t="shared" si="2"/>
        <v>8520</v>
      </c>
      <c r="L16" s="44">
        <v>8625</v>
      </c>
      <c r="M16" s="43">
        <v>8635</v>
      </c>
      <c r="N16" s="42">
        <f t="shared" si="3"/>
        <v>8630</v>
      </c>
      <c r="O16" s="44">
        <v>8750</v>
      </c>
      <c r="P16" s="43">
        <v>8760</v>
      </c>
      <c r="Q16" s="42">
        <f t="shared" si="4"/>
        <v>8755</v>
      </c>
      <c r="R16" s="50">
        <v>8272</v>
      </c>
      <c r="S16" s="49">
        <v>1.2569999999999999</v>
      </c>
      <c r="T16" s="49">
        <v>1.0798000000000001</v>
      </c>
      <c r="U16" s="48">
        <v>145.19999999999999</v>
      </c>
      <c r="V16" s="41">
        <v>6580.75</v>
      </c>
      <c r="W16" s="41">
        <v>6647.59</v>
      </c>
      <c r="X16" s="47">
        <f t="shared" si="5"/>
        <v>7660.677903315428</v>
      </c>
      <c r="Y16" s="46">
        <v>1.2579</v>
      </c>
    </row>
    <row r="17" spans="2:25" x14ac:dyDescent="0.2">
      <c r="B17" s="45">
        <v>45273</v>
      </c>
      <c r="C17" s="44">
        <v>8204.5</v>
      </c>
      <c r="D17" s="43">
        <v>8205</v>
      </c>
      <c r="E17" s="42">
        <f t="shared" si="0"/>
        <v>8204.75</v>
      </c>
      <c r="F17" s="44">
        <v>8300</v>
      </c>
      <c r="G17" s="43">
        <v>8302</v>
      </c>
      <c r="H17" s="42">
        <f t="shared" si="1"/>
        <v>8301</v>
      </c>
      <c r="I17" s="44">
        <v>8445</v>
      </c>
      <c r="J17" s="43">
        <v>8455</v>
      </c>
      <c r="K17" s="42">
        <f t="shared" si="2"/>
        <v>8450</v>
      </c>
      <c r="L17" s="44">
        <v>8535</v>
      </c>
      <c r="M17" s="43">
        <v>8545</v>
      </c>
      <c r="N17" s="42">
        <f t="shared" si="3"/>
        <v>8540</v>
      </c>
      <c r="O17" s="44">
        <v>8655</v>
      </c>
      <c r="P17" s="43">
        <v>8665</v>
      </c>
      <c r="Q17" s="42">
        <f t="shared" si="4"/>
        <v>8660</v>
      </c>
      <c r="R17" s="50">
        <v>8205</v>
      </c>
      <c r="S17" s="49">
        <v>1.2519</v>
      </c>
      <c r="T17" s="49">
        <v>1.0783</v>
      </c>
      <c r="U17" s="48">
        <v>145.69</v>
      </c>
      <c r="V17" s="41">
        <v>6554.04</v>
      </c>
      <c r="W17" s="41">
        <v>6626.76</v>
      </c>
      <c r="X17" s="47">
        <f t="shared" si="5"/>
        <v>7609.1996661411476</v>
      </c>
      <c r="Y17" s="46">
        <v>1.2527999999999999</v>
      </c>
    </row>
    <row r="18" spans="2:25" x14ac:dyDescent="0.2">
      <c r="B18" s="45">
        <v>45274</v>
      </c>
      <c r="C18" s="44">
        <v>8461</v>
      </c>
      <c r="D18" s="43">
        <v>8461.5</v>
      </c>
      <c r="E18" s="42">
        <f t="shared" si="0"/>
        <v>8461.25</v>
      </c>
      <c r="F18" s="44">
        <v>8550</v>
      </c>
      <c r="G18" s="43">
        <v>8555</v>
      </c>
      <c r="H18" s="42">
        <f t="shared" si="1"/>
        <v>8552.5</v>
      </c>
      <c r="I18" s="44">
        <v>8670</v>
      </c>
      <c r="J18" s="43">
        <v>8680</v>
      </c>
      <c r="K18" s="42">
        <f t="shared" si="2"/>
        <v>8675</v>
      </c>
      <c r="L18" s="44">
        <v>8720</v>
      </c>
      <c r="M18" s="43">
        <v>8730</v>
      </c>
      <c r="N18" s="42">
        <f t="shared" si="3"/>
        <v>8725</v>
      </c>
      <c r="O18" s="44">
        <v>8800</v>
      </c>
      <c r="P18" s="43">
        <v>8810</v>
      </c>
      <c r="Q18" s="42">
        <f t="shared" si="4"/>
        <v>8805</v>
      </c>
      <c r="R18" s="50">
        <v>8461.5</v>
      </c>
      <c r="S18" s="49">
        <v>1.2715000000000001</v>
      </c>
      <c r="T18" s="49">
        <v>1.0924</v>
      </c>
      <c r="U18" s="48">
        <v>141.65</v>
      </c>
      <c r="V18" s="41">
        <v>6654.74</v>
      </c>
      <c r="W18" s="41">
        <v>6724.04</v>
      </c>
      <c r="X18" s="47">
        <f t="shared" si="5"/>
        <v>7745.7890882460633</v>
      </c>
      <c r="Y18" s="46">
        <v>1.2723</v>
      </c>
    </row>
    <row r="19" spans="2:25" x14ac:dyDescent="0.2">
      <c r="B19" s="45">
        <v>45275</v>
      </c>
      <c r="C19" s="44">
        <v>8470.5</v>
      </c>
      <c r="D19" s="43">
        <v>8471</v>
      </c>
      <c r="E19" s="42">
        <f t="shared" si="0"/>
        <v>8470.75</v>
      </c>
      <c r="F19" s="44">
        <v>8562.5</v>
      </c>
      <c r="G19" s="43">
        <v>8563</v>
      </c>
      <c r="H19" s="42">
        <f t="shared" si="1"/>
        <v>8562.75</v>
      </c>
      <c r="I19" s="44">
        <v>8675</v>
      </c>
      <c r="J19" s="43">
        <v>8685</v>
      </c>
      <c r="K19" s="42">
        <f t="shared" si="2"/>
        <v>8680</v>
      </c>
      <c r="L19" s="44">
        <v>8725</v>
      </c>
      <c r="M19" s="43">
        <v>8735</v>
      </c>
      <c r="N19" s="42">
        <f t="shared" si="3"/>
        <v>8730</v>
      </c>
      <c r="O19" s="44">
        <v>8790</v>
      </c>
      <c r="P19" s="43">
        <v>8800</v>
      </c>
      <c r="Q19" s="42">
        <f t="shared" si="4"/>
        <v>8795</v>
      </c>
      <c r="R19" s="50">
        <v>8471</v>
      </c>
      <c r="S19" s="49">
        <v>1.2748999999999999</v>
      </c>
      <c r="T19" s="49">
        <v>1.0944</v>
      </c>
      <c r="U19" s="48">
        <v>141.66999999999999</v>
      </c>
      <c r="V19" s="41">
        <v>6644.44</v>
      </c>
      <c r="W19" s="41">
        <v>6712.39</v>
      </c>
      <c r="X19" s="47">
        <f t="shared" si="5"/>
        <v>7740.3143274853801</v>
      </c>
      <c r="Y19" s="46">
        <v>1.2757000000000001</v>
      </c>
    </row>
    <row r="20" spans="2:25" x14ac:dyDescent="0.2">
      <c r="B20" s="45">
        <v>45278</v>
      </c>
      <c r="C20" s="44">
        <v>8422</v>
      </c>
      <c r="D20" s="43">
        <v>8423</v>
      </c>
      <c r="E20" s="42">
        <f t="shared" si="0"/>
        <v>8422.5</v>
      </c>
      <c r="F20" s="44">
        <v>8516</v>
      </c>
      <c r="G20" s="43">
        <v>8517</v>
      </c>
      <c r="H20" s="42">
        <f t="shared" si="1"/>
        <v>8516.5</v>
      </c>
      <c r="I20" s="44">
        <v>8625</v>
      </c>
      <c r="J20" s="43">
        <v>8635</v>
      </c>
      <c r="K20" s="42">
        <f t="shared" si="2"/>
        <v>8630</v>
      </c>
      <c r="L20" s="44">
        <v>8675</v>
      </c>
      <c r="M20" s="43">
        <v>8685</v>
      </c>
      <c r="N20" s="42">
        <f t="shared" si="3"/>
        <v>8680</v>
      </c>
      <c r="O20" s="44">
        <v>8740</v>
      </c>
      <c r="P20" s="43">
        <v>8750</v>
      </c>
      <c r="Q20" s="42">
        <f t="shared" si="4"/>
        <v>8745</v>
      </c>
      <c r="R20" s="50">
        <v>8423</v>
      </c>
      <c r="S20" s="49">
        <v>1.2659</v>
      </c>
      <c r="T20" s="49">
        <v>1.0913999999999999</v>
      </c>
      <c r="U20" s="48">
        <v>142.80000000000001</v>
      </c>
      <c r="V20" s="41">
        <v>6653.76</v>
      </c>
      <c r="W20" s="41">
        <v>6724.3</v>
      </c>
      <c r="X20" s="47">
        <f t="shared" si="5"/>
        <v>7717.6104086494415</v>
      </c>
      <c r="Y20" s="46">
        <v>1.2665999999999999</v>
      </c>
    </row>
    <row r="21" spans="2:25" x14ac:dyDescent="0.2">
      <c r="B21" s="45">
        <v>45279</v>
      </c>
      <c r="C21" s="44">
        <v>8438</v>
      </c>
      <c r="D21" s="43">
        <v>8439</v>
      </c>
      <c r="E21" s="42">
        <f t="shared" si="0"/>
        <v>8438.5</v>
      </c>
      <c r="F21" s="44">
        <v>8525.5</v>
      </c>
      <c r="G21" s="43">
        <v>8526</v>
      </c>
      <c r="H21" s="42">
        <f t="shared" si="1"/>
        <v>8525.75</v>
      </c>
      <c r="I21" s="44">
        <v>8630</v>
      </c>
      <c r="J21" s="43">
        <v>8640</v>
      </c>
      <c r="K21" s="42">
        <f t="shared" si="2"/>
        <v>8635</v>
      </c>
      <c r="L21" s="44">
        <v>8675</v>
      </c>
      <c r="M21" s="43">
        <v>8685</v>
      </c>
      <c r="N21" s="42">
        <f t="shared" si="3"/>
        <v>8680</v>
      </c>
      <c r="O21" s="44">
        <v>8725</v>
      </c>
      <c r="P21" s="43">
        <v>8735</v>
      </c>
      <c r="Q21" s="42">
        <f t="shared" si="4"/>
        <v>8730</v>
      </c>
      <c r="R21" s="50">
        <v>8439</v>
      </c>
      <c r="S21" s="49">
        <v>1.2735000000000001</v>
      </c>
      <c r="T21" s="49">
        <v>1.0968</v>
      </c>
      <c r="U21" s="48">
        <v>144.32</v>
      </c>
      <c r="V21" s="41">
        <v>6626.62</v>
      </c>
      <c r="W21" s="41">
        <v>6691.26</v>
      </c>
      <c r="X21" s="47">
        <f t="shared" si="5"/>
        <v>7694.2013129102843</v>
      </c>
      <c r="Y21" s="46">
        <v>1.2742</v>
      </c>
    </row>
    <row r="22" spans="2:25" x14ac:dyDescent="0.2">
      <c r="B22" s="45">
        <v>45280</v>
      </c>
      <c r="C22" s="44">
        <v>8466</v>
      </c>
      <c r="D22" s="43">
        <v>8466.5</v>
      </c>
      <c r="E22" s="42">
        <f t="shared" si="0"/>
        <v>8466.25</v>
      </c>
      <c r="F22" s="44">
        <v>8567</v>
      </c>
      <c r="G22" s="43">
        <v>8568</v>
      </c>
      <c r="H22" s="42">
        <f t="shared" si="1"/>
        <v>8567.5</v>
      </c>
      <c r="I22" s="44">
        <v>8660</v>
      </c>
      <c r="J22" s="43">
        <v>8670</v>
      </c>
      <c r="K22" s="42">
        <f t="shared" si="2"/>
        <v>8665</v>
      </c>
      <c r="L22" s="44">
        <v>8700</v>
      </c>
      <c r="M22" s="43">
        <v>8710</v>
      </c>
      <c r="N22" s="42">
        <f t="shared" si="3"/>
        <v>8705</v>
      </c>
      <c r="O22" s="44">
        <v>8750</v>
      </c>
      <c r="P22" s="43">
        <v>8760</v>
      </c>
      <c r="Q22" s="42">
        <f t="shared" si="4"/>
        <v>8755</v>
      </c>
      <c r="R22" s="50">
        <v>8466.5</v>
      </c>
      <c r="S22" s="49">
        <v>1.2636000000000001</v>
      </c>
      <c r="T22" s="49">
        <v>1.0936999999999999</v>
      </c>
      <c r="U22" s="48">
        <v>143.58000000000001</v>
      </c>
      <c r="V22" s="41">
        <v>6700.3</v>
      </c>
      <c r="W22" s="41">
        <v>6776.87</v>
      </c>
      <c r="X22" s="47">
        <f t="shared" si="5"/>
        <v>7741.1538813202897</v>
      </c>
      <c r="Y22" s="46">
        <v>1.2643</v>
      </c>
    </row>
    <row r="23" spans="2:25" x14ac:dyDescent="0.2">
      <c r="B23" s="45">
        <v>45281</v>
      </c>
      <c r="C23" s="44">
        <v>8459</v>
      </c>
      <c r="D23" s="43">
        <v>8460</v>
      </c>
      <c r="E23" s="42">
        <f t="shared" si="0"/>
        <v>8459.5</v>
      </c>
      <c r="F23" s="44">
        <v>8549</v>
      </c>
      <c r="G23" s="43">
        <v>8550</v>
      </c>
      <c r="H23" s="42">
        <f t="shared" si="1"/>
        <v>8549.5</v>
      </c>
      <c r="I23" s="44">
        <v>8645</v>
      </c>
      <c r="J23" s="43">
        <v>8655</v>
      </c>
      <c r="K23" s="42">
        <f t="shared" si="2"/>
        <v>8650</v>
      </c>
      <c r="L23" s="44">
        <v>8685</v>
      </c>
      <c r="M23" s="43">
        <v>8695</v>
      </c>
      <c r="N23" s="42">
        <f t="shared" si="3"/>
        <v>8690</v>
      </c>
      <c r="O23" s="44">
        <v>8730</v>
      </c>
      <c r="P23" s="43">
        <v>8740</v>
      </c>
      <c r="Q23" s="42">
        <f t="shared" si="4"/>
        <v>8735</v>
      </c>
      <c r="R23" s="50">
        <v>8460</v>
      </c>
      <c r="S23" s="49">
        <v>1.2657</v>
      </c>
      <c r="T23" s="49">
        <v>1.0981000000000001</v>
      </c>
      <c r="U23" s="48">
        <v>142.79</v>
      </c>
      <c r="V23" s="41">
        <v>6684.05</v>
      </c>
      <c r="W23" s="41">
        <v>6751.42</v>
      </c>
      <c r="X23" s="47">
        <f t="shared" si="5"/>
        <v>7704.2163737364535</v>
      </c>
      <c r="Y23" s="46">
        <v>1.2664</v>
      </c>
    </row>
    <row r="24" spans="2:25" x14ac:dyDescent="0.2">
      <c r="B24" s="45">
        <v>45282</v>
      </c>
      <c r="C24" s="44">
        <v>8498.5</v>
      </c>
      <c r="D24" s="43">
        <v>8499</v>
      </c>
      <c r="E24" s="42">
        <f t="shared" si="0"/>
        <v>8498.75</v>
      </c>
      <c r="F24" s="44">
        <v>8593</v>
      </c>
      <c r="G24" s="43">
        <v>8594</v>
      </c>
      <c r="H24" s="42">
        <f t="shared" si="1"/>
        <v>8593.5</v>
      </c>
      <c r="I24" s="44">
        <v>8685</v>
      </c>
      <c r="J24" s="43">
        <v>8695</v>
      </c>
      <c r="K24" s="42">
        <f t="shared" si="2"/>
        <v>8690</v>
      </c>
      <c r="L24" s="44">
        <v>8730</v>
      </c>
      <c r="M24" s="43">
        <v>8740</v>
      </c>
      <c r="N24" s="42">
        <f t="shared" si="3"/>
        <v>8735</v>
      </c>
      <c r="O24" s="44">
        <v>8775</v>
      </c>
      <c r="P24" s="43">
        <v>8785</v>
      </c>
      <c r="Q24" s="42">
        <f t="shared" si="4"/>
        <v>8780</v>
      </c>
      <c r="R24" s="50">
        <v>8499</v>
      </c>
      <c r="S24" s="49">
        <v>1.2719</v>
      </c>
      <c r="T24" s="49">
        <v>1.1019000000000001</v>
      </c>
      <c r="U24" s="48">
        <v>142.13</v>
      </c>
      <c r="V24" s="41">
        <v>6682.13</v>
      </c>
      <c r="W24" s="41">
        <v>6753.1</v>
      </c>
      <c r="X24" s="47">
        <f t="shared" si="5"/>
        <v>7713.0411108086028</v>
      </c>
      <c r="Y24" s="46">
        <v>1.2726</v>
      </c>
    </row>
    <row r="25" spans="2:25" x14ac:dyDescent="0.2">
      <c r="B25" s="45">
        <v>45287</v>
      </c>
      <c r="C25" s="44">
        <v>8511</v>
      </c>
      <c r="D25" s="43">
        <v>8511.5</v>
      </c>
      <c r="E25" s="42">
        <f t="shared" si="0"/>
        <v>8511.25</v>
      </c>
      <c r="F25" s="44">
        <v>8614.5</v>
      </c>
      <c r="G25" s="43">
        <v>8615</v>
      </c>
      <c r="H25" s="42">
        <f t="shared" si="1"/>
        <v>8614.75</v>
      </c>
      <c r="I25" s="44">
        <v>8705</v>
      </c>
      <c r="J25" s="43">
        <v>8715</v>
      </c>
      <c r="K25" s="42">
        <f t="shared" si="2"/>
        <v>8710</v>
      </c>
      <c r="L25" s="44">
        <v>8755</v>
      </c>
      <c r="M25" s="43">
        <v>8765</v>
      </c>
      <c r="N25" s="42">
        <f t="shared" si="3"/>
        <v>8760</v>
      </c>
      <c r="O25" s="44">
        <v>8805</v>
      </c>
      <c r="P25" s="43">
        <v>8815</v>
      </c>
      <c r="Q25" s="42">
        <f t="shared" si="4"/>
        <v>8810</v>
      </c>
      <c r="R25" s="50">
        <v>8511.5</v>
      </c>
      <c r="S25" s="49">
        <v>1.2743</v>
      </c>
      <c r="T25" s="49">
        <v>1.1068</v>
      </c>
      <c r="U25" s="48">
        <v>142.6</v>
      </c>
      <c r="V25" s="41">
        <v>6679.35</v>
      </c>
      <c r="W25" s="41">
        <v>6757.39</v>
      </c>
      <c r="X25" s="47">
        <f t="shared" si="5"/>
        <v>7690.1879291651612</v>
      </c>
      <c r="Y25" s="46">
        <v>1.2748999999999999</v>
      </c>
    </row>
    <row r="26" spans="2:25" x14ac:dyDescent="0.2">
      <c r="B26" s="45">
        <v>45288</v>
      </c>
      <c r="C26" s="44">
        <v>8528</v>
      </c>
      <c r="D26" s="43">
        <v>8530</v>
      </c>
      <c r="E26" s="42">
        <f t="shared" si="0"/>
        <v>8529</v>
      </c>
      <c r="F26" s="44">
        <v>8629</v>
      </c>
      <c r="G26" s="43">
        <v>8630</v>
      </c>
      <c r="H26" s="42">
        <f t="shared" si="1"/>
        <v>8629.5</v>
      </c>
      <c r="I26" s="44">
        <v>8720</v>
      </c>
      <c r="J26" s="43">
        <v>8730</v>
      </c>
      <c r="K26" s="42">
        <f t="shared" si="2"/>
        <v>8725</v>
      </c>
      <c r="L26" s="44">
        <v>8770</v>
      </c>
      <c r="M26" s="43">
        <v>8780</v>
      </c>
      <c r="N26" s="42">
        <f t="shared" si="3"/>
        <v>8775</v>
      </c>
      <c r="O26" s="44">
        <v>8820</v>
      </c>
      <c r="P26" s="43">
        <v>8830</v>
      </c>
      <c r="Q26" s="42">
        <f t="shared" si="4"/>
        <v>8825</v>
      </c>
      <c r="R26" s="50">
        <v>8530</v>
      </c>
      <c r="S26" s="49">
        <v>1.2766</v>
      </c>
      <c r="T26" s="49">
        <v>1.1113</v>
      </c>
      <c r="U26" s="48">
        <v>140.91999999999999</v>
      </c>
      <c r="V26" s="41">
        <v>6681.81</v>
      </c>
      <c r="W26" s="41">
        <v>6756.97</v>
      </c>
      <c r="X26" s="47">
        <f t="shared" si="5"/>
        <v>7675.6951318275896</v>
      </c>
      <c r="Y26" s="46">
        <v>1.2771999999999999</v>
      </c>
    </row>
    <row r="27" spans="2:25" x14ac:dyDescent="0.2">
      <c r="B27" s="45">
        <v>45289</v>
      </c>
      <c r="C27" s="44">
        <v>8475</v>
      </c>
      <c r="D27" s="43">
        <v>8476</v>
      </c>
      <c r="E27" s="42">
        <f t="shared" si="0"/>
        <v>8475.5</v>
      </c>
      <c r="F27" s="44">
        <v>8575</v>
      </c>
      <c r="G27" s="43">
        <v>8580</v>
      </c>
      <c r="H27" s="42">
        <f t="shared" si="1"/>
        <v>8577.5</v>
      </c>
      <c r="I27" s="44">
        <v>8665</v>
      </c>
      <c r="J27" s="43">
        <v>8675</v>
      </c>
      <c r="K27" s="42">
        <f t="shared" si="2"/>
        <v>8670</v>
      </c>
      <c r="L27" s="44">
        <v>8705</v>
      </c>
      <c r="M27" s="43">
        <v>8715</v>
      </c>
      <c r="N27" s="42">
        <f t="shared" si="3"/>
        <v>8710</v>
      </c>
      <c r="O27" s="44">
        <v>8750</v>
      </c>
      <c r="P27" s="43">
        <v>8760</v>
      </c>
      <c r="Q27" s="42">
        <f t="shared" si="4"/>
        <v>8755</v>
      </c>
      <c r="R27" s="50">
        <v>8476</v>
      </c>
      <c r="S27" s="49">
        <v>1.2719</v>
      </c>
      <c r="T27" s="49">
        <v>1.1052</v>
      </c>
      <c r="U27" s="48">
        <v>141.47999999999999</v>
      </c>
      <c r="V27" s="41">
        <v>6664.05</v>
      </c>
      <c r="W27" s="41">
        <v>6742.63</v>
      </c>
      <c r="X27" s="47">
        <f t="shared" si="5"/>
        <v>7669.2001447701778</v>
      </c>
      <c r="Y27" s="46">
        <v>1.2725</v>
      </c>
    </row>
    <row r="28" spans="2:25" x14ac:dyDescent="0.2">
      <c r="B28" s="40" t="s">
        <v>11</v>
      </c>
      <c r="C28" s="39">
        <f>ROUND(AVERAGE(C9:C27),2)</f>
        <v>8393.18</v>
      </c>
      <c r="D28" s="38">
        <f>ROUND(AVERAGE(D9:D27),2)</f>
        <v>8394.11</v>
      </c>
      <c r="E28" s="37">
        <f>ROUND(AVERAGE(C28:D28),2)</f>
        <v>8393.65</v>
      </c>
      <c r="F28" s="39">
        <f>ROUND(AVERAGE(F9:F27),2)</f>
        <v>8482.9699999999993</v>
      </c>
      <c r="G28" s="38">
        <f>ROUND(AVERAGE(G9:G27),2)</f>
        <v>8484.66</v>
      </c>
      <c r="H28" s="37">
        <f>ROUND(AVERAGE(F28:G28),2)</f>
        <v>8483.82</v>
      </c>
      <c r="I28" s="39">
        <f>ROUND(AVERAGE(I9:I27),2)</f>
        <v>8614.4699999999993</v>
      </c>
      <c r="J28" s="38">
        <f>ROUND(AVERAGE(J9:J27),2)</f>
        <v>8624.4699999999993</v>
      </c>
      <c r="K28" s="37">
        <f>ROUND(AVERAGE(I28:J28),2)</f>
        <v>8619.4699999999993</v>
      </c>
      <c r="L28" s="39">
        <f>ROUND(AVERAGE(L9:L27),2)</f>
        <v>8700</v>
      </c>
      <c r="M28" s="38">
        <f>ROUND(AVERAGE(M9:M27),2)</f>
        <v>8710</v>
      </c>
      <c r="N28" s="37">
        <f>ROUND(AVERAGE(L28:M28),2)</f>
        <v>8705</v>
      </c>
      <c r="O28" s="39">
        <f>ROUND(AVERAGE(O9:O27),2)</f>
        <v>8793.68</v>
      </c>
      <c r="P28" s="38">
        <f>ROUND(AVERAGE(P9:P27),2)</f>
        <v>8803.68</v>
      </c>
      <c r="Q28" s="37">
        <f>ROUND(AVERAGE(O28:P28),2)</f>
        <v>8798.68</v>
      </c>
      <c r="R28" s="36">
        <f>ROUND(AVERAGE(R9:R27),2)</f>
        <v>8394.11</v>
      </c>
      <c r="S28" s="35">
        <f>ROUND(AVERAGE(S9:S27),4)</f>
        <v>1.2654000000000001</v>
      </c>
      <c r="T28" s="34">
        <f>ROUND(AVERAGE(T9:T27),4)</f>
        <v>1.0902000000000001</v>
      </c>
      <c r="U28" s="167">
        <f>ROUND(AVERAGE(U9:U27),2)</f>
        <v>144.19999999999999</v>
      </c>
      <c r="V28" s="33">
        <f>AVERAGE(V9:V27)</f>
        <v>6633.5257894736842</v>
      </c>
      <c r="W28" s="33">
        <f>AVERAGE(W9:W27)</f>
        <v>6701.0642105263159</v>
      </c>
      <c r="X28" s="33">
        <f>AVERAGE(X9:X27)</f>
        <v>7699.3385626664203</v>
      </c>
      <c r="Y28" s="32">
        <f>AVERAGE(Y9:Y27)</f>
        <v>1.2661263157894738</v>
      </c>
    </row>
    <row r="29" spans="2:25" x14ac:dyDescent="0.2">
      <c r="B29" s="31" t="s">
        <v>12</v>
      </c>
      <c r="C29" s="30">
        <f t="shared" ref="C29:Y29" si="6">MAX(C9:C27)</f>
        <v>8528</v>
      </c>
      <c r="D29" s="29">
        <f t="shared" si="6"/>
        <v>8530</v>
      </c>
      <c r="E29" s="28">
        <f t="shared" si="6"/>
        <v>8529</v>
      </c>
      <c r="F29" s="30">
        <f t="shared" si="6"/>
        <v>8629</v>
      </c>
      <c r="G29" s="29">
        <f t="shared" si="6"/>
        <v>8630</v>
      </c>
      <c r="H29" s="28">
        <f t="shared" si="6"/>
        <v>8629.5</v>
      </c>
      <c r="I29" s="30">
        <f t="shared" si="6"/>
        <v>8720</v>
      </c>
      <c r="J29" s="29">
        <f t="shared" si="6"/>
        <v>8730</v>
      </c>
      <c r="K29" s="28">
        <f t="shared" si="6"/>
        <v>8725</v>
      </c>
      <c r="L29" s="30">
        <f t="shared" si="6"/>
        <v>8860</v>
      </c>
      <c r="M29" s="29">
        <f t="shared" si="6"/>
        <v>8870</v>
      </c>
      <c r="N29" s="28">
        <f t="shared" si="6"/>
        <v>8865</v>
      </c>
      <c r="O29" s="30">
        <f t="shared" si="6"/>
        <v>9005</v>
      </c>
      <c r="P29" s="29">
        <f t="shared" si="6"/>
        <v>9015</v>
      </c>
      <c r="Q29" s="28">
        <f t="shared" si="6"/>
        <v>9010</v>
      </c>
      <c r="R29" s="27">
        <f t="shared" si="6"/>
        <v>8530</v>
      </c>
      <c r="S29" s="26">
        <f t="shared" si="6"/>
        <v>1.2766</v>
      </c>
      <c r="T29" s="25">
        <f t="shared" si="6"/>
        <v>1.1113</v>
      </c>
      <c r="U29" s="24">
        <f t="shared" si="6"/>
        <v>148.29</v>
      </c>
      <c r="V29" s="23">
        <f t="shared" si="6"/>
        <v>6700.3</v>
      </c>
      <c r="W29" s="23">
        <f t="shared" si="6"/>
        <v>6776.87</v>
      </c>
      <c r="X29" s="23">
        <f t="shared" si="6"/>
        <v>7774.2024455272604</v>
      </c>
      <c r="Y29" s="22">
        <f t="shared" si="6"/>
        <v>1.2771999999999999</v>
      </c>
    </row>
    <row r="30" spans="2:25" ht="13.5" thickBot="1" x14ac:dyDescent="0.25">
      <c r="B30" s="21" t="s">
        <v>13</v>
      </c>
      <c r="C30" s="20">
        <f t="shared" ref="C30:Y30" si="7">MIN(C9:C27)</f>
        <v>8204.5</v>
      </c>
      <c r="D30" s="19">
        <f t="shared" si="7"/>
        <v>8205</v>
      </c>
      <c r="E30" s="18">
        <f t="shared" si="7"/>
        <v>8204.75</v>
      </c>
      <c r="F30" s="20">
        <f t="shared" si="7"/>
        <v>8300</v>
      </c>
      <c r="G30" s="19">
        <f t="shared" si="7"/>
        <v>8302</v>
      </c>
      <c r="H30" s="18">
        <f t="shared" si="7"/>
        <v>8301</v>
      </c>
      <c r="I30" s="20">
        <f t="shared" si="7"/>
        <v>8445</v>
      </c>
      <c r="J30" s="19">
        <f t="shared" si="7"/>
        <v>8455</v>
      </c>
      <c r="K30" s="18">
        <f t="shared" si="7"/>
        <v>8450</v>
      </c>
      <c r="L30" s="20">
        <f t="shared" si="7"/>
        <v>8535</v>
      </c>
      <c r="M30" s="19">
        <f t="shared" si="7"/>
        <v>8545</v>
      </c>
      <c r="N30" s="18">
        <f t="shared" si="7"/>
        <v>8540</v>
      </c>
      <c r="O30" s="20">
        <f t="shared" si="7"/>
        <v>8655</v>
      </c>
      <c r="P30" s="19">
        <f t="shared" si="7"/>
        <v>8665</v>
      </c>
      <c r="Q30" s="18">
        <f t="shared" si="7"/>
        <v>8660</v>
      </c>
      <c r="R30" s="17">
        <f t="shared" si="7"/>
        <v>8205</v>
      </c>
      <c r="S30" s="16">
        <f t="shared" si="7"/>
        <v>1.2519</v>
      </c>
      <c r="T30" s="15">
        <f t="shared" si="7"/>
        <v>1.0759000000000001</v>
      </c>
      <c r="U30" s="14">
        <f t="shared" si="7"/>
        <v>140.91999999999999</v>
      </c>
      <c r="V30" s="13">
        <f t="shared" si="7"/>
        <v>6544.86</v>
      </c>
      <c r="W30" s="13">
        <f t="shared" si="7"/>
        <v>6607.53</v>
      </c>
      <c r="X30" s="13">
        <f t="shared" si="7"/>
        <v>7609.1996661411476</v>
      </c>
      <c r="Y30" s="12">
        <f t="shared" si="7"/>
        <v>1.2527999999999999</v>
      </c>
    </row>
    <row r="32" spans="2:25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2"/>
  <sheetViews>
    <sheetView workbookViewId="0">
      <selection activeCell="F48" sqref="F48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45289</v>
      </c>
      <c r="D5" s="71"/>
      <c r="F5" s="72">
        <v>45289</v>
      </c>
      <c r="G5" s="71"/>
      <c r="I5" s="72">
        <v>45289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45261</v>
      </c>
      <c r="D8" s="65">
        <v>8472.39</v>
      </c>
      <c r="F8" s="66">
        <f t="shared" ref="F8:F26" si="0">C8</f>
        <v>45261</v>
      </c>
      <c r="G8" s="65">
        <v>2193.06</v>
      </c>
      <c r="I8" s="66">
        <f t="shared" ref="I8:I26" si="1">C8</f>
        <v>45261</v>
      </c>
      <c r="J8" s="65">
        <v>2465.25</v>
      </c>
    </row>
    <row r="9" spans="2:10" x14ac:dyDescent="0.2">
      <c r="C9" s="66">
        <v>45264</v>
      </c>
      <c r="D9" s="65">
        <v>8525.39</v>
      </c>
      <c r="F9" s="66">
        <f t="shared" si="0"/>
        <v>45264</v>
      </c>
      <c r="G9" s="65">
        <v>2197.73</v>
      </c>
      <c r="I9" s="66">
        <f t="shared" si="1"/>
        <v>45264</v>
      </c>
      <c r="J9" s="65">
        <v>2496.5</v>
      </c>
    </row>
    <row r="10" spans="2:10" x14ac:dyDescent="0.2">
      <c r="C10" s="66">
        <v>45265</v>
      </c>
      <c r="D10" s="65">
        <v>8410.59</v>
      </c>
      <c r="F10" s="66">
        <f t="shared" si="0"/>
        <v>45265</v>
      </c>
      <c r="G10" s="65">
        <v>2175.79</v>
      </c>
      <c r="I10" s="66">
        <f t="shared" si="1"/>
        <v>45265</v>
      </c>
      <c r="J10" s="65">
        <v>2431</v>
      </c>
    </row>
    <row r="11" spans="2:10" x14ac:dyDescent="0.2">
      <c r="C11" s="66">
        <v>45266</v>
      </c>
      <c r="D11" s="65">
        <v>8398.7199999999993</v>
      </c>
      <c r="F11" s="66">
        <f t="shared" si="0"/>
        <v>45266</v>
      </c>
      <c r="G11" s="65">
        <v>2165.08</v>
      </c>
      <c r="I11" s="66">
        <f t="shared" si="1"/>
        <v>45266</v>
      </c>
      <c r="J11" s="65">
        <v>2446.2399999999998</v>
      </c>
    </row>
    <row r="12" spans="2:10" x14ac:dyDescent="0.2">
      <c r="C12" s="66">
        <v>45267</v>
      </c>
      <c r="D12" s="65">
        <v>8297.91</v>
      </c>
      <c r="F12" s="66">
        <f t="shared" si="0"/>
        <v>45267</v>
      </c>
      <c r="G12" s="65">
        <v>2149.94</v>
      </c>
      <c r="I12" s="66">
        <f t="shared" si="1"/>
        <v>45267</v>
      </c>
      <c r="J12" s="65">
        <v>2439.87</v>
      </c>
    </row>
    <row r="13" spans="2:10" x14ac:dyDescent="0.2">
      <c r="C13" s="66">
        <v>45268</v>
      </c>
      <c r="D13" s="65">
        <v>8378.08</v>
      </c>
      <c r="F13" s="66">
        <f t="shared" si="0"/>
        <v>45268</v>
      </c>
      <c r="G13" s="65">
        <v>2156.84</v>
      </c>
      <c r="I13" s="66">
        <f t="shared" si="1"/>
        <v>45268</v>
      </c>
      <c r="J13" s="65">
        <v>2430.87</v>
      </c>
    </row>
    <row r="14" spans="2:10" x14ac:dyDescent="0.2">
      <c r="C14" s="66">
        <v>45271</v>
      </c>
      <c r="D14" s="65">
        <v>8416.43</v>
      </c>
      <c r="F14" s="66">
        <f t="shared" si="0"/>
        <v>45271</v>
      </c>
      <c r="G14" s="65">
        <v>2134.13</v>
      </c>
      <c r="I14" s="66">
        <f t="shared" si="1"/>
        <v>45271</v>
      </c>
      <c r="J14" s="65">
        <v>2398.88</v>
      </c>
    </row>
    <row r="15" spans="2:10" x14ac:dyDescent="0.2">
      <c r="C15" s="66">
        <v>45272</v>
      </c>
      <c r="D15" s="65">
        <v>8388.5</v>
      </c>
      <c r="F15" s="66">
        <f t="shared" si="0"/>
        <v>45272</v>
      </c>
      <c r="G15" s="65">
        <v>2134.5</v>
      </c>
      <c r="I15" s="66">
        <f t="shared" si="1"/>
        <v>45272</v>
      </c>
      <c r="J15" s="65">
        <v>2437.44</v>
      </c>
    </row>
    <row r="16" spans="2:10" x14ac:dyDescent="0.2">
      <c r="C16" s="66">
        <v>45273</v>
      </c>
      <c r="D16" s="65">
        <v>8313.34</v>
      </c>
      <c r="F16" s="66">
        <f t="shared" si="0"/>
        <v>45273</v>
      </c>
      <c r="G16" s="65">
        <v>2117.81</v>
      </c>
      <c r="I16" s="66">
        <f t="shared" si="1"/>
        <v>45273</v>
      </c>
      <c r="J16" s="65">
        <v>2416</v>
      </c>
    </row>
    <row r="17" spans="2:10" x14ac:dyDescent="0.2">
      <c r="C17" s="66">
        <v>45274</v>
      </c>
      <c r="D17" s="65">
        <v>8448.5</v>
      </c>
      <c r="F17" s="66">
        <f t="shared" si="0"/>
        <v>45274</v>
      </c>
      <c r="G17" s="65">
        <v>2171.14</v>
      </c>
      <c r="I17" s="66">
        <f t="shared" si="1"/>
        <v>45274</v>
      </c>
      <c r="J17" s="65">
        <v>2473.5</v>
      </c>
    </row>
    <row r="18" spans="2:10" x14ac:dyDescent="0.2">
      <c r="C18" s="66">
        <v>45275</v>
      </c>
      <c r="D18" s="65">
        <v>8539.9699999999993</v>
      </c>
      <c r="F18" s="66">
        <f t="shared" si="0"/>
        <v>45275</v>
      </c>
      <c r="G18" s="65">
        <v>2205.87</v>
      </c>
      <c r="I18" s="66">
        <f t="shared" si="1"/>
        <v>45275</v>
      </c>
      <c r="J18" s="65">
        <v>2504</v>
      </c>
    </row>
    <row r="19" spans="2:10" x14ac:dyDescent="0.2">
      <c r="C19" s="66">
        <v>45278</v>
      </c>
      <c r="D19" s="65">
        <v>8538.5</v>
      </c>
      <c r="F19" s="66">
        <f t="shared" si="0"/>
        <v>45278</v>
      </c>
      <c r="G19" s="65">
        <v>2242.06</v>
      </c>
      <c r="I19" s="66">
        <f t="shared" si="1"/>
        <v>45278</v>
      </c>
      <c r="J19" s="65">
        <v>2524.31</v>
      </c>
    </row>
    <row r="20" spans="2:10" x14ac:dyDescent="0.2">
      <c r="C20" s="66">
        <v>45279</v>
      </c>
      <c r="D20" s="65">
        <v>8485.8700000000008</v>
      </c>
      <c r="F20" s="66">
        <f t="shared" si="0"/>
        <v>45279</v>
      </c>
      <c r="G20" s="65">
        <v>2268.5</v>
      </c>
      <c r="I20" s="66">
        <f t="shared" si="1"/>
        <v>45279</v>
      </c>
      <c r="J20" s="65">
        <v>2533.13</v>
      </c>
    </row>
    <row r="21" spans="2:10" x14ac:dyDescent="0.2">
      <c r="C21" s="66">
        <v>45280</v>
      </c>
      <c r="D21" s="65">
        <v>8592</v>
      </c>
      <c r="F21" s="66">
        <f t="shared" si="0"/>
        <v>45280</v>
      </c>
      <c r="G21" s="65">
        <v>2274.41</v>
      </c>
      <c r="I21" s="66">
        <f t="shared" si="1"/>
        <v>45280</v>
      </c>
      <c r="J21" s="65">
        <v>2593</v>
      </c>
    </row>
    <row r="22" spans="2:10" x14ac:dyDescent="0.2">
      <c r="C22" s="66">
        <v>45281</v>
      </c>
      <c r="D22" s="65">
        <v>8587.4500000000007</v>
      </c>
      <c r="F22" s="66">
        <f t="shared" si="0"/>
        <v>45281</v>
      </c>
      <c r="G22" s="65">
        <v>2247.4499999999998</v>
      </c>
      <c r="I22" s="66">
        <f t="shared" si="1"/>
        <v>45281</v>
      </c>
      <c r="J22" s="65">
        <v>2570.9499999999998</v>
      </c>
    </row>
    <row r="23" spans="2:10" x14ac:dyDescent="0.2">
      <c r="C23" s="66">
        <v>45282</v>
      </c>
      <c r="D23" s="65">
        <v>8600.92</v>
      </c>
      <c r="F23" s="66">
        <f t="shared" si="0"/>
        <v>45282</v>
      </c>
      <c r="G23" s="65">
        <v>2262.7800000000002</v>
      </c>
      <c r="I23" s="66">
        <f t="shared" si="1"/>
        <v>45282</v>
      </c>
      <c r="J23" s="65">
        <v>2569.5</v>
      </c>
    </row>
    <row r="24" spans="2:10" x14ac:dyDescent="0.2">
      <c r="C24" s="66">
        <v>45287</v>
      </c>
      <c r="D24" s="65">
        <v>8619.5</v>
      </c>
      <c r="F24" s="66">
        <f t="shared" si="0"/>
        <v>45287</v>
      </c>
      <c r="G24" s="65">
        <v>2317.11</v>
      </c>
      <c r="I24" s="66">
        <f t="shared" si="1"/>
        <v>45287</v>
      </c>
      <c r="J24" s="65">
        <v>2615.25</v>
      </c>
    </row>
    <row r="25" spans="2:10" x14ac:dyDescent="0.2">
      <c r="C25" s="66">
        <v>45288</v>
      </c>
      <c r="D25" s="65">
        <v>8688.4699999999993</v>
      </c>
      <c r="F25" s="66">
        <f t="shared" si="0"/>
        <v>45288</v>
      </c>
      <c r="G25" s="65">
        <v>2381.71</v>
      </c>
      <c r="I25" s="66">
        <f t="shared" si="1"/>
        <v>45288</v>
      </c>
      <c r="J25" s="65">
        <v>2638.5</v>
      </c>
    </row>
    <row r="26" spans="2:10" ht="13.5" thickBot="1" x14ac:dyDescent="0.25">
      <c r="C26" s="66">
        <v>45289</v>
      </c>
      <c r="D26" s="65">
        <v>8645.9</v>
      </c>
      <c r="F26" s="66">
        <f t="shared" si="0"/>
        <v>45289</v>
      </c>
      <c r="G26" s="65">
        <v>2379.54</v>
      </c>
      <c r="I26" s="66">
        <f t="shared" si="1"/>
        <v>45289</v>
      </c>
      <c r="J26" s="65">
        <v>2646.7</v>
      </c>
    </row>
    <row r="27" spans="2:10" x14ac:dyDescent="0.2">
      <c r="C27" s="64" t="s">
        <v>11</v>
      </c>
      <c r="D27" s="63">
        <f>ROUND(AVERAGE(D8:D26),2)</f>
        <v>8492.02</v>
      </c>
      <c r="F27" s="64" t="s">
        <v>11</v>
      </c>
      <c r="G27" s="63">
        <f>ROUND(AVERAGE(G8:G26),2)</f>
        <v>2219.7600000000002</v>
      </c>
      <c r="I27" s="64" t="s">
        <v>11</v>
      </c>
      <c r="J27" s="63">
        <f>ROUND(AVERAGE(J8:J26),2)</f>
        <v>2506.89</v>
      </c>
    </row>
    <row r="28" spans="2:10" x14ac:dyDescent="0.2">
      <c r="C28" s="62" t="s">
        <v>12</v>
      </c>
      <c r="D28" s="61">
        <f>MAX(D8:D26)</f>
        <v>8688.4699999999993</v>
      </c>
      <c r="F28" s="62" t="s">
        <v>12</v>
      </c>
      <c r="G28" s="61">
        <f>MAX(G8:G26)</f>
        <v>2381.71</v>
      </c>
      <c r="I28" s="62" t="s">
        <v>12</v>
      </c>
      <c r="J28" s="61">
        <f>MAX(J8:J26)</f>
        <v>2646.7</v>
      </c>
    </row>
    <row r="29" spans="2:10" x14ac:dyDescent="0.2">
      <c r="C29" s="60" t="s">
        <v>13</v>
      </c>
      <c r="D29" s="59">
        <f>MIN(D8:D26)</f>
        <v>8297.91</v>
      </c>
      <c r="F29" s="60" t="s">
        <v>13</v>
      </c>
      <c r="G29" s="59">
        <f>MIN(G8:G26)</f>
        <v>2117.81</v>
      </c>
      <c r="I29" s="60" t="s">
        <v>13</v>
      </c>
      <c r="J29" s="59">
        <f>MIN(J8:J26)</f>
        <v>2398.88</v>
      </c>
    </row>
    <row r="32" spans="2:10" x14ac:dyDescent="0.2">
      <c r="B32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ABR!D27</f>
        <v>8492.02</v>
      </c>
      <c r="D11" s="149">
        <f>ABR!G27</f>
        <v>2219.7600000000002</v>
      </c>
      <c r="E11" s="149">
        <f>ABR!J27</f>
        <v>2506.89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1.2654000000000001</v>
      </c>
    </row>
    <row r="18" spans="2:9" x14ac:dyDescent="0.2">
      <c r="B18" s="145" t="s">
        <v>43</v>
      </c>
      <c r="C18" s="144">
        <f>'Averages Inc. Euro Eq'!F67</f>
        <v>144.19999999999999</v>
      </c>
    </row>
    <row r="19" spans="2:9" x14ac:dyDescent="0.2">
      <c r="B19" s="145" t="s">
        <v>41</v>
      </c>
      <c r="C19" s="143">
        <f>'Averages Inc. Euro Eq'!F68</f>
        <v>1.0902000000000001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tabSelected="1"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2173.6799999999998</v>
      </c>
      <c r="D13" s="108">
        <v>1744.68</v>
      </c>
      <c r="E13" s="108">
        <v>8393.18</v>
      </c>
      <c r="F13" s="108">
        <v>2035.21</v>
      </c>
      <c r="G13" s="108">
        <v>16374.74</v>
      </c>
      <c r="H13" s="108">
        <v>24577.63</v>
      </c>
      <c r="I13" s="108">
        <v>2500.87</v>
      </c>
      <c r="J13" s="108">
        <v>2236.11</v>
      </c>
      <c r="K13" s="108">
        <v>0.5</v>
      </c>
      <c r="L13" s="108">
        <v>29890.53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2174.29</v>
      </c>
      <c r="D15" s="108">
        <v>1754.68</v>
      </c>
      <c r="E15" s="108">
        <v>8394.11</v>
      </c>
      <c r="F15" s="108">
        <v>2036.39</v>
      </c>
      <c r="G15" s="108">
        <v>16388.68</v>
      </c>
      <c r="H15" s="108">
        <v>24606.32</v>
      </c>
      <c r="I15" s="108">
        <v>2501.71</v>
      </c>
      <c r="J15" s="108">
        <v>2246.11</v>
      </c>
      <c r="K15" s="108">
        <v>1</v>
      </c>
      <c r="L15" s="108">
        <v>30390.53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2173.9899999999998</v>
      </c>
      <c r="D17" s="108">
        <v>1749.68</v>
      </c>
      <c r="E17" s="108">
        <v>8393.64</v>
      </c>
      <c r="F17" s="108">
        <v>2035.8</v>
      </c>
      <c r="G17" s="108">
        <v>16381.71</v>
      </c>
      <c r="H17" s="108">
        <v>24591.97</v>
      </c>
      <c r="I17" s="108">
        <v>2501.29</v>
      </c>
      <c r="J17" s="108">
        <v>2241.11</v>
      </c>
      <c r="K17" s="108">
        <v>0.75</v>
      </c>
      <c r="L17" s="108">
        <v>30140.53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2219.5300000000002</v>
      </c>
      <c r="D19" s="108">
        <v>1747.47</v>
      </c>
      <c r="E19" s="108">
        <v>8482.9699999999993</v>
      </c>
      <c r="F19" s="108">
        <v>2068.58</v>
      </c>
      <c r="G19" s="108">
        <v>16630.259999999998</v>
      </c>
      <c r="H19" s="108">
        <v>24806.05</v>
      </c>
      <c r="I19" s="108">
        <v>2508.84</v>
      </c>
      <c r="J19" s="108">
        <v>2237.37</v>
      </c>
      <c r="K19" s="108">
        <v>0.5</v>
      </c>
      <c r="L19" s="108">
        <v>30322.11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2220.37</v>
      </c>
      <c r="D21" s="108">
        <v>1757.47</v>
      </c>
      <c r="E21" s="108">
        <v>8484.66</v>
      </c>
      <c r="F21" s="108">
        <v>2069.92</v>
      </c>
      <c r="G21" s="108">
        <v>16657.63</v>
      </c>
      <c r="H21" s="108">
        <v>24851.05</v>
      </c>
      <c r="I21" s="108">
        <v>2509.92</v>
      </c>
      <c r="J21" s="108">
        <v>2247.37</v>
      </c>
      <c r="K21" s="108">
        <v>1</v>
      </c>
      <c r="L21" s="108">
        <v>30822.11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2219.9499999999998</v>
      </c>
      <c r="D23" s="108">
        <v>1752.47</v>
      </c>
      <c r="E23" s="108">
        <v>8483.82</v>
      </c>
      <c r="F23" s="108">
        <v>2069.25</v>
      </c>
      <c r="G23" s="108">
        <v>16643.95</v>
      </c>
      <c r="H23" s="108">
        <v>24828.55</v>
      </c>
      <c r="I23" s="108">
        <v>2509.38</v>
      </c>
      <c r="J23" s="108">
        <v>2242.37</v>
      </c>
      <c r="K23" s="108">
        <v>0.75</v>
      </c>
      <c r="L23" s="108">
        <v>30572.11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2336.16</v>
      </c>
      <c r="D25" s="108">
        <v>1748.42</v>
      </c>
      <c r="E25" s="108">
        <v>8614.4699999999993</v>
      </c>
      <c r="F25" s="108">
        <v>2088.4699999999998</v>
      </c>
      <c r="G25" s="108">
        <v>17401.84</v>
      </c>
      <c r="H25" s="108"/>
      <c r="I25" s="108">
        <v>2541.4699999999998</v>
      </c>
      <c r="J25" s="108">
        <v>2235.79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2341.16</v>
      </c>
      <c r="D27" s="108">
        <v>1758.42</v>
      </c>
      <c r="E27" s="108">
        <v>8624.4699999999993</v>
      </c>
      <c r="F27" s="108">
        <v>2093.4699999999998</v>
      </c>
      <c r="G27" s="108">
        <v>17451.84</v>
      </c>
      <c r="H27" s="108"/>
      <c r="I27" s="108">
        <v>2546.4699999999998</v>
      </c>
      <c r="J27" s="108">
        <v>2245.79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2338.66</v>
      </c>
      <c r="D29" s="108">
        <v>1753.42</v>
      </c>
      <c r="E29" s="108">
        <v>8619.4699999999993</v>
      </c>
      <c r="F29" s="108">
        <v>2090.9699999999998</v>
      </c>
      <c r="G29" s="108">
        <v>17426.84</v>
      </c>
      <c r="H29" s="108"/>
      <c r="I29" s="108">
        <v>2543.9699999999998</v>
      </c>
      <c r="J29" s="108">
        <v>2240.79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2456.0500000000002</v>
      </c>
      <c r="D31" s="108"/>
      <c r="E31" s="108">
        <v>8700</v>
      </c>
      <c r="F31" s="108">
        <v>2113.42</v>
      </c>
      <c r="G31" s="108">
        <v>18320.79</v>
      </c>
      <c r="H31" s="108"/>
      <c r="I31" s="108">
        <v>2562.9499999999998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2461.0500000000002</v>
      </c>
      <c r="D33" s="108"/>
      <c r="E33" s="108">
        <v>8710</v>
      </c>
      <c r="F33" s="108">
        <v>2118.42</v>
      </c>
      <c r="G33" s="108">
        <v>18370.79</v>
      </c>
      <c r="H33" s="108"/>
      <c r="I33" s="108">
        <v>2567.9499999999998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2458.5500000000002</v>
      </c>
      <c r="D35" s="108"/>
      <c r="E35" s="108">
        <v>8705</v>
      </c>
      <c r="F35" s="108">
        <v>2115.92</v>
      </c>
      <c r="G35" s="108">
        <v>18345.79</v>
      </c>
      <c r="H35" s="108"/>
      <c r="I35" s="108">
        <v>2565.4499999999998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2557.11</v>
      </c>
      <c r="D37" s="108"/>
      <c r="E37" s="108">
        <v>8793.68</v>
      </c>
      <c r="F37" s="108">
        <v>2136.79</v>
      </c>
      <c r="G37" s="108">
        <v>19179.740000000002</v>
      </c>
      <c r="H37" s="108"/>
      <c r="I37" s="108">
        <v>2567.9499999999998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2562.11</v>
      </c>
      <c r="D39" s="108"/>
      <c r="E39" s="108">
        <v>8803.68</v>
      </c>
      <c r="F39" s="108">
        <v>2141.79</v>
      </c>
      <c r="G39" s="108">
        <v>19229.740000000002</v>
      </c>
      <c r="H39" s="108"/>
      <c r="I39" s="108">
        <v>2572.9499999999998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2559.61</v>
      </c>
      <c r="D41" s="108"/>
      <c r="E41" s="108">
        <v>8798.68</v>
      </c>
      <c r="F41" s="108">
        <v>2139.29</v>
      </c>
      <c r="G41" s="108">
        <v>19204.740000000002</v>
      </c>
      <c r="H41" s="108"/>
      <c r="I41" s="108">
        <v>2570.4499999999998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24667.89</v>
      </c>
      <c r="I43" s="108"/>
      <c r="J43" s="108"/>
      <c r="K43" s="108">
        <v>0.5</v>
      </c>
      <c r="L43" s="108">
        <v>31901.05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24717.89</v>
      </c>
      <c r="I45" s="108"/>
      <c r="J45" s="108"/>
      <c r="K45" s="108">
        <v>1</v>
      </c>
      <c r="L45" s="108">
        <v>32901.050000000003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24692.89</v>
      </c>
      <c r="I47" s="105"/>
      <c r="J47" s="105"/>
      <c r="K47" s="105">
        <v>0.75</v>
      </c>
      <c r="L47" s="105">
        <v>32401.05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1993.89</v>
      </c>
    </row>
    <row r="55" spans="2:5" x14ac:dyDescent="0.2">
      <c r="B55" s="96" t="s">
        <v>56</v>
      </c>
      <c r="C55" s="97">
        <v>1609.75</v>
      </c>
    </row>
    <row r="56" spans="2:5" x14ac:dyDescent="0.2">
      <c r="B56" s="96" t="s">
        <v>55</v>
      </c>
      <c r="C56" s="97">
        <v>7699.34</v>
      </c>
    </row>
    <row r="57" spans="2:5" x14ac:dyDescent="0.2">
      <c r="B57" s="96" t="s">
        <v>54</v>
      </c>
      <c r="C57" s="97">
        <v>1867.93</v>
      </c>
    </row>
    <row r="58" spans="2:5" x14ac:dyDescent="0.2">
      <c r="B58" s="96" t="s">
        <v>53</v>
      </c>
      <c r="C58" s="97">
        <v>15033.19</v>
      </c>
    </row>
    <row r="59" spans="2:5" x14ac:dyDescent="0.2">
      <c r="B59" s="96" t="s">
        <v>52</v>
      </c>
      <c r="C59" s="97">
        <v>22569.09</v>
      </c>
    </row>
    <row r="60" spans="2:5" x14ac:dyDescent="0.2">
      <c r="B60" s="96" t="s">
        <v>51</v>
      </c>
      <c r="C60" s="97">
        <v>2294.1999999999998</v>
      </c>
    </row>
    <row r="61" spans="2:5" x14ac:dyDescent="0.2">
      <c r="B61" s="94" t="s">
        <v>50</v>
      </c>
      <c r="C61" s="93">
        <v>2060.2800000000002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6633.53</v>
      </c>
      <c r="E65" s="92" t="s">
        <v>46</v>
      </c>
    </row>
    <row r="66" spans="2:9" x14ac:dyDescent="0.2">
      <c r="B66" s="2" t="s">
        <v>45</v>
      </c>
      <c r="D66" s="89">
        <v>6701.06</v>
      </c>
      <c r="E66" s="91" t="s">
        <v>10</v>
      </c>
      <c r="F66" s="87">
        <v>1.2654000000000001</v>
      </c>
    </row>
    <row r="67" spans="2:9" x14ac:dyDescent="0.2">
      <c r="B67" s="2" t="s">
        <v>44</v>
      </c>
      <c r="D67" s="89">
        <v>1609.32</v>
      </c>
      <c r="E67" s="91" t="s">
        <v>43</v>
      </c>
      <c r="F67" s="90">
        <v>144.19999999999999</v>
      </c>
    </row>
    <row r="68" spans="2:9" x14ac:dyDescent="0.2">
      <c r="B68" s="2" t="s">
        <v>42</v>
      </c>
      <c r="D68" s="89">
        <v>1634.84</v>
      </c>
      <c r="E68" s="88" t="s">
        <v>41</v>
      </c>
      <c r="F68" s="87">
        <v>1.0902000000000001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45261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45261</v>
      </c>
      <c r="C9" s="44">
        <v>1751</v>
      </c>
      <c r="D9" s="43">
        <v>1761</v>
      </c>
      <c r="E9" s="42">
        <f t="shared" ref="E9:E27" si="0">AVERAGE(C9:D9)</f>
        <v>1756</v>
      </c>
      <c r="F9" s="44">
        <v>1759</v>
      </c>
      <c r="G9" s="43">
        <v>1769</v>
      </c>
      <c r="H9" s="42">
        <f t="shared" ref="H9:H27" si="1">AVERAGE(F9:G9)</f>
        <v>1764</v>
      </c>
      <c r="I9" s="44">
        <v>1760</v>
      </c>
      <c r="J9" s="43">
        <v>1770</v>
      </c>
      <c r="K9" s="42">
        <f t="shared" ref="K9:K27" si="2">AVERAGE(I9:J9)</f>
        <v>1765</v>
      </c>
      <c r="L9" s="50">
        <v>1761</v>
      </c>
      <c r="M9" s="49">
        <v>1.2638</v>
      </c>
      <c r="N9" s="51">
        <v>1.0876999999999999</v>
      </c>
      <c r="O9" s="48">
        <v>148.29</v>
      </c>
      <c r="P9" s="41">
        <v>1393.42</v>
      </c>
      <c r="Q9" s="41">
        <v>1398.86</v>
      </c>
      <c r="R9" s="47">
        <f t="shared" ref="R9:R27" si="3">L9/N9</f>
        <v>1619.0125953847569</v>
      </c>
      <c r="S9" s="46">
        <v>1.2645999999999999</v>
      </c>
    </row>
    <row r="10" spans="1:19" x14ac:dyDescent="0.2">
      <c r="B10" s="45">
        <v>45264</v>
      </c>
      <c r="C10" s="44">
        <v>1751</v>
      </c>
      <c r="D10" s="43">
        <v>1761</v>
      </c>
      <c r="E10" s="42">
        <f t="shared" si="0"/>
        <v>1756</v>
      </c>
      <c r="F10" s="44">
        <v>1759</v>
      </c>
      <c r="G10" s="43">
        <v>1769</v>
      </c>
      <c r="H10" s="42">
        <f t="shared" si="1"/>
        <v>1764</v>
      </c>
      <c r="I10" s="44">
        <v>1760</v>
      </c>
      <c r="J10" s="43">
        <v>1770</v>
      </c>
      <c r="K10" s="42">
        <f t="shared" si="2"/>
        <v>1765</v>
      </c>
      <c r="L10" s="50">
        <v>1761</v>
      </c>
      <c r="M10" s="49">
        <v>1.2674000000000001</v>
      </c>
      <c r="N10" s="49">
        <v>1.0869</v>
      </c>
      <c r="O10" s="48">
        <v>146.62</v>
      </c>
      <c r="P10" s="41">
        <v>1389.46</v>
      </c>
      <c r="Q10" s="41">
        <v>1394.89</v>
      </c>
      <c r="R10" s="47">
        <f t="shared" si="3"/>
        <v>1620.2042506210323</v>
      </c>
      <c r="S10" s="46">
        <v>1.2682</v>
      </c>
    </row>
    <row r="11" spans="1:19" x14ac:dyDescent="0.2">
      <c r="B11" s="45">
        <v>45265</v>
      </c>
      <c r="C11" s="44">
        <v>1752</v>
      </c>
      <c r="D11" s="43">
        <v>1762</v>
      </c>
      <c r="E11" s="42">
        <f t="shared" si="0"/>
        <v>1757</v>
      </c>
      <c r="F11" s="44">
        <v>1759</v>
      </c>
      <c r="G11" s="43">
        <v>1769</v>
      </c>
      <c r="H11" s="42">
        <f t="shared" si="1"/>
        <v>1764</v>
      </c>
      <c r="I11" s="44">
        <v>1760</v>
      </c>
      <c r="J11" s="43">
        <v>1770</v>
      </c>
      <c r="K11" s="42">
        <f t="shared" si="2"/>
        <v>1765</v>
      </c>
      <c r="L11" s="50">
        <v>1762</v>
      </c>
      <c r="M11" s="49">
        <v>1.2619</v>
      </c>
      <c r="N11" s="49">
        <v>1.0813999999999999</v>
      </c>
      <c r="O11" s="48">
        <v>147.08000000000001</v>
      </c>
      <c r="P11" s="41">
        <v>1396.31</v>
      </c>
      <c r="Q11" s="41">
        <v>1400.86</v>
      </c>
      <c r="R11" s="47">
        <f t="shared" si="3"/>
        <v>1629.3693360458667</v>
      </c>
      <c r="S11" s="46">
        <v>1.2627999999999999</v>
      </c>
    </row>
    <row r="12" spans="1:19" x14ac:dyDescent="0.2">
      <c r="B12" s="45">
        <v>45266</v>
      </c>
      <c r="C12" s="44">
        <v>1752</v>
      </c>
      <c r="D12" s="43">
        <v>1762</v>
      </c>
      <c r="E12" s="42">
        <f t="shared" si="0"/>
        <v>1757</v>
      </c>
      <c r="F12" s="44">
        <v>1759</v>
      </c>
      <c r="G12" s="43">
        <v>1769</v>
      </c>
      <c r="H12" s="42">
        <f t="shared" si="1"/>
        <v>1764</v>
      </c>
      <c r="I12" s="44">
        <v>1760</v>
      </c>
      <c r="J12" s="43">
        <v>1770</v>
      </c>
      <c r="K12" s="42">
        <f t="shared" si="2"/>
        <v>1765</v>
      </c>
      <c r="L12" s="50">
        <v>1762</v>
      </c>
      <c r="M12" s="49">
        <v>1.2589999999999999</v>
      </c>
      <c r="N12" s="49">
        <v>1.0777000000000001</v>
      </c>
      <c r="O12" s="48">
        <v>147.29</v>
      </c>
      <c r="P12" s="41">
        <v>1399.52</v>
      </c>
      <c r="Q12" s="41">
        <v>1404.19</v>
      </c>
      <c r="R12" s="47">
        <f t="shared" si="3"/>
        <v>1634.9633478704648</v>
      </c>
      <c r="S12" s="46">
        <v>1.2598</v>
      </c>
    </row>
    <row r="13" spans="1:19" x14ac:dyDescent="0.2">
      <c r="B13" s="45">
        <v>45267</v>
      </c>
      <c r="C13" s="44">
        <v>1754</v>
      </c>
      <c r="D13" s="43">
        <v>1764</v>
      </c>
      <c r="E13" s="42">
        <f t="shared" si="0"/>
        <v>1759</v>
      </c>
      <c r="F13" s="44">
        <v>1759</v>
      </c>
      <c r="G13" s="43">
        <v>1769</v>
      </c>
      <c r="H13" s="42">
        <f t="shared" si="1"/>
        <v>1764</v>
      </c>
      <c r="I13" s="44">
        <v>1760</v>
      </c>
      <c r="J13" s="43">
        <v>1770</v>
      </c>
      <c r="K13" s="42">
        <f t="shared" si="2"/>
        <v>1765</v>
      </c>
      <c r="L13" s="50">
        <v>1764</v>
      </c>
      <c r="M13" s="49">
        <v>1.2561</v>
      </c>
      <c r="N13" s="49">
        <v>1.0769</v>
      </c>
      <c r="O13" s="48">
        <v>145.02000000000001</v>
      </c>
      <c r="P13" s="41">
        <v>1404.35</v>
      </c>
      <c r="Q13" s="41">
        <v>1407.43</v>
      </c>
      <c r="R13" s="47">
        <f t="shared" si="3"/>
        <v>1638.035100752159</v>
      </c>
      <c r="S13" s="46">
        <v>1.2568999999999999</v>
      </c>
    </row>
    <row r="14" spans="1:19" x14ac:dyDescent="0.2">
      <c r="B14" s="45">
        <v>45268</v>
      </c>
      <c r="C14" s="44">
        <v>1754</v>
      </c>
      <c r="D14" s="43">
        <v>1764</v>
      </c>
      <c r="E14" s="42">
        <f t="shared" si="0"/>
        <v>1759</v>
      </c>
      <c r="F14" s="44">
        <v>1759</v>
      </c>
      <c r="G14" s="43">
        <v>1769</v>
      </c>
      <c r="H14" s="42">
        <f t="shared" si="1"/>
        <v>1764</v>
      </c>
      <c r="I14" s="44">
        <v>1760</v>
      </c>
      <c r="J14" s="43">
        <v>1770</v>
      </c>
      <c r="K14" s="42">
        <f t="shared" si="2"/>
        <v>1765</v>
      </c>
      <c r="L14" s="50">
        <v>1764</v>
      </c>
      <c r="M14" s="49">
        <v>1.2573000000000001</v>
      </c>
      <c r="N14" s="49">
        <v>1.0777000000000001</v>
      </c>
      <c r="O14" s="48">
        <v>144.38</v>
      </c>
      <c r="P14" s="41">
        <v>1403.01</v>
      </c>
      <c r="Q14" s="41">
        <v>1406.09</v>
      </c>
      <c r="R14" s="47">
        <f t="shared" si="3"/>
        <v>1636.8191518975595</v>
      </c>
      <c r="S14" s="46">
        <v>1.2581</v>
      </c>
    </row>
    <row r="15" spans="1:19" x14ac:dyDescent="0.2">
      <c r="B15" s="45">
        <v>45271</v>
      </c>
      <c r="C15" s="44">
        <v>1755</v>
      </c>
      <c r="D15" s="43">
        <v>1765</v>
      </c>
      <c r="E15" s="42">
        <f t="shared" si="0"/>
        <v>1760</v>
      </c>
      <c r="F15" s="44">
        <v>1759</v>
      </c>
      <c r="G15" s="43">
        <v>1769</v>
      </c>
      <c r="H15" s="42">
        <f t="shared" si="1"/>
        <v>1764</v>
      </c>
      <c r="I15" s="44">
        <v>1760</v>
      </c>
      <c r="J15" s="43">
        <v>1770</v>
      </c>
      <c r="K15" s="42">
        <f t="shared" si="2"/>
        <v>1765</v>
      </c>
      <c r="L15" s="50">
        <v>1765</v>
      </c>
      <c r="M15" s="49">
        <v>1.2578</v>
      </c>
      <c r="N15" s="49">
        <v>1.0759000000000001</v>
      </c>
      <c r="O15" s="48">
        <v>146.37</v>
      </c>
      <c r="P15" s="41">
        <v>1403.24</v>
      </c>
      <c r="Q15" s="41">
        <v>1405.53</v>
      </c>
      <c r="R15" s="47">
        <f t="shared" si="3"/>
        <v>1640.4870341109768</v>
      </c>
      <c r="S15" s="46">
        <v>1.2585999999999999</v>
      </c>
    </row>
    <row r="16" spans="1:19" x14ac:dyDescent="0.2">
      <c r="B16" s="45">
        <v>45272</v>
      </c>
      <c r="C16" s="44">
        <v>1755</v>
      </c>
      <c r="D16" s="43">
        <v>1765</v>
      </c>
      <c r="E16" s="42">
        <f t="shared" si="0"/>
        <v>1760</v>
      </c>
      <c r="F16" s="44">
        <v>1759</v>
      </c>
      <c r="G16" s="43">
        <v>1769</v>
      </c>
      <c r="H16" s="42">
        <f t="shared" si="1"/>
        <v>1764</v>
      </c>
      <c r="I16" s="44">
        <v>1760</v>
      </c>
      <c r="J16" s="43">
        <v>1770</v>
      </c>
      <c r="K16" s="42">
        <f t="shared" si="2"/>
        <v>1765</v>
      </c>
      <c r="L16" s="50">
        <v>1765</v>
      </c>
      <c r="M16" s="49">
        <v>1.2569999999999999</v>
      </c>
      <c r="N16" s="49">
        <v>1.0798000000000001</v>
      </c>
      <c r="O16" s="48">
        <v>145.19999999999999</v>
      </c>
      <c r="P16" s="41">
        <v>1404.14</v>
      </c>
      <c r="Q16" s="41">
        <v>1406.31</v>
      </c>
      <c r="R16" s="47">
        <f t="shared" si="3"/>
        <v>1634.5619559177624</v>
      </c>
      <c r="S16" s="46">
        <v>1.2579</v>
      </c>
    </row>
    <row r="17" spans="2:19" x14ac:dyDescent="0.2">
      <c r="B17" s="45">
        <v>45273</v>
      </c>
      <c r="C17" s="44">
        <v>1756</v>
      </c>
      <c r="D17" s="43">
        <v>1766</v>
      </c>
      <c r="E17" s="42">
        <f t="shared" si="0"/>
        <v>1761</v>
      </c>
      <c r="F17" s="44">
        <v>1759</v>
      </c>
      <c r="G17" s="43">
        <v>1769</v>
      </c>
      <c r="H17" s="42">
        <f t="shared" si="1"/>
        <v>1764</v>
      </c>
      <c r="I17" s="44">
        <v>1760</v>
      </c>
      <c r="J17" s="43">
        <v>1770</v>
      </c>
      <c r="K17" s="42">
        <f t="shared" si="2"/>
        <v>1765</v>
      </c>
      <c r="L17" s="50">
        <v>1766</v>
      </c>
      <c r="M17" s="49">
        <v>1.2519</v>
      </c>
      <c r="N17" s="49">
        <v>1.0783</v>
      </c>
      <c r="O17" s="48">
        <v>145.69</v>
      </c>
      <c r="P17" s="41">
        <v>1410.66</v>
      </c>
      <c r="Q17" s="41">
        <v>1412.04</v>
      </c>
      <c r="R17" s="47">
        <f t="shared" si="3"/>
        <v>1637.7631456922934</v>
      </c>
      <c r="S17" s="46">
        <v>1.2527999999999999</v>
      </c>
    </row>
    <row r="18" spans="2:19" x14ac:dyDescent="0.2">
      <c r="B18" s="45">
        <v>45274</v>
      </c>
      <c r="C18" s="44">
        <v>1758</v>
      </c>
      <c r="D18" s="43">
        <v>1768</v>
      </c>
      <c r="E18" s="42">
        <f t="shared" si="0"/>
        <v>1763</v>
      </c>
      <c r="F18" s="44">
        <v>1759</v>
      </c>
      <c r="G18" s="43">
        <v>1769</v>
      </c>
      <c r="H18" s="42">
        <f t="shared" si="1"/>
        <v>1764</v>
      </c>
      <c r="I18" s="44">
        <v>1760</v>
      </c>
      <c r="J18" s="43">
        <v>1770</v>
      </c>
      <c r="K18" s="42">
        <f t="shared" si="2"/>
        <v>1765</v>
      </c>
      <c r="L18" s="50">
        <v>1768</v>
      </c>
      <c r="M18" s="49">
        <v>1.2715000000000001</v>
      </c>
      <c r="N18" s="49">
        <v>1.0924</v>
      </c>
      <c r="O18" s="48">
        <v>141.65</v>
      </c>
      <c r="P18" s="41">
        <v>1390.48</v>
      </c>
      <c r="Q18" s="41">
        <v>1390.4</v>
      </c>
      <c r="R18" s="47">
        <f t="shared" si="3"/>
        <v>1618.454778469425</v>
      </c>
      <c r="S18" s="46">
        <v>1.2723</v>
      </c>
    </row>
    <row r="19" spans="2:19" x14ac:dyDescent="0.2">
      <c r="B19" s="45">
        <v>45275</v>
      </c>
      <c r="C19" s="44">
        <v>1758</v>
      </c>
      <c r="D19" s="43">
        <v>1768</v>
      </c>
      <c r="E19" s="42">
        <f t="shared" si="0"/>
        <v>1763</v>
      </c>
      <c r="F19" s="44">
        <v>1759</v>
      </c>
      <c r="G19" s="43">
        <v>1769</v>
      </c>
      <c r="H19" s="42">
        <f t="shared" si="1"/>
        <v>1764</v>
      </c>
      <c r="I19" s="44">
        <v>1760</v>
      </c>
      <c r="J19" s="43">
        <v>1770</v>
      </c>
      <c r="K19" s="42">
        <f t="shared" si="2"/>
        <v>1765</v>
      </c>
      <c r="L19" s="50">
        <v>1768</v>
      </c>
      <c r="M19" s="49">
        <v>1.2748999999999999</v>
      </c>
      <c r="N19" s="49">
        <v>1.0944</v>
      </c>
      <c r="O19" s="48">
        <v>141.66999999999999</v>
      </c>
      <c r="P19" s="41">
        <v>1386.78</v>
      </c>
      <c r="Q19" s="41">
        <v>1386.69</v>
      </c>
      <c r="R19" s="47">
        <f t="shared" si="3"/>
        <v>1615.4970760233919</v>
      </c>
      <c r="S19" s="46">
        <v>1.2757000000000001</v>
      </c>
    </row>
    <row r="20" spans="2:19" x14ac:dyDescent="0.2">
      <c r="B20" s="45">
        <v>45278</v>
      </c>
      <c r="C20" s="44">
        <v>1759</v>
      </c>
      <c r="D20" s="43">
        <v>1769</v>
      </c>
      <c r="E20" s="42">
        <f t="shared" si="0"/>
        <v>1764</v>
      </c>
      <c r="F20" s="44">
        <v>1759</v>
      </c>
      <c r="G20" s="43">
        <v>1769</v>
      </c>
      <c r="H20" s="42">
        <f t="shared" si="1"/>
        <v>1764</v>
      </c>
      <c r="I20" s="44">
        <v>1760</v>
      </c>
      <c r="J20" s="43">
        <v>1770</v>
      </c>
      <c r="K20" s="42">
        <f t="shared" si="2"/>
        <v>1765</v>
      </c>
      <c r="L20" s="50">
        <v>1769</v>
      </c>
      <c r="M20" s="49">
        <v>1.2659</v>
      </c>
      <c r="N20" s="49">
        <v>1.0913999999999999</v>
      </c>
      <c r="O20" s="48">
        <v>142.80000000000001</v>
      </c>
      <c r="P20" s="41">
        <v>1397.42</v>
      </c>
      <c r="Q20" s="41">
        <v>1396.65</v>
      </c>
      <c r="R20" s="47">
        <f t="shared" si="3"/>
        <v>1620.8539490562582</v>
      </c>
      <c r="S20" s="46">
        <v>1.2665999999999999</v>
      </c>
    </row>
    <row r="21" spans="2:19" x14ac:dyDescent="0.2">
      <c r="B21" s="45">
        <v>45279</v>
      </c>
      <c r="C21" s="44">
        <v>1759</v>
      </c>
      <c r="D21" s="43">
        <v>1769</v>
      </c>
      <c r="E21" s="42">
        <f t="shared" si="0"/>
        <v>1764</v>
      </c>
      <c r="F21" s="44">
        <v>1759</v>
      </c>
      <c r="G21" s="43">
        <v>1769</v>
      </c>
      <c r="H21" s="42">
        <f t="shared" si="1"/>
        <v>1764</v>
      </c>
      <c r="I21" s="44">
        <v>1760</v>
      </c>
      <c r="J21" s="43">
        <v>1770</v>
      </c>
      <c r="K21" s="42">
        <f t="shared" si="2"/>
        <v>1765</v>
      </c>
      <c r="L21" s="50">
        <v>1769</v>
      </c>
      <c r="M21" s="49">
        <v>1.2735000000000001</v>
      </c>
      <c r="N21" s="49">
        <v>1.0968</v>
      </c>
      <c r="O21" s="48">
        <v>144.32</v>
      </c>
      <c r="P21" s="41">
        <v>1389.09</v>
      </c>
      <c r="Q21" s="41">
        <v>1388.32</v>
      </c>
      <c r="R21" s="47">
        <f t="shared" si="3"/>
        <v>1612.873814733771</v>
      </c>
      <c r="S21" s="46">
        <v>1.2742</v>
      </c>
    </row>
    <row r="22" spans="2:19" x14ac:dyDescent="0.2">
      <c r="B22" s="45">
        <v>45280</v>
      </c>
      <c r="C22" s="44">
        <v>1759</v>
      </c>
      <c r="D22" s="43">
        <v>1769</v>
      </c>
      <c r="E22" s="42">
        <f t="shared" si="0"/>
        <v>1764</v>
      </c>
      <c r="F22" s="44">
        <v>1759</v>
      </c>
      <c r="G22" s="43">
        <v>1769</v>
      </c>
      <c r="H22" s="42">
        <f t="shared" si="1"/>
        <v>1764</v>
      </c>
      <c r="I22" s="44">
        <v>1760</v>
      </c>
      <c r="J22" s="43">
        <v>1770</v>
      </c>
      <c r="K22" s="42">
        <f t="shared" si="2"/>
        <v>1765</v>
      </c>
      <c r="L22" s="50">
        <v>1769</v>
      </c>
      <c r="M22" s="49">
        <v>1.2636000000000001</v>
      </c>
      <c r="N22" s="49">
        <v>1.0936999999999999</v>
      </c>
      <c r="O22" s="48">
        <v>143.58000000000001</v>
      </c>
      <c r="P22" s="41">
        <v>1399.97</v>
      </c>
      <c r="Q22" s="41">
        <v>1399.19</v>
      </c>
      <c r="R22" s="47">
        <f t="shared" si="3"/>
        <v>1617.4453689311513</v>
      </c>
      <c r="S22" s="46">
        <v>1.2643</v>
      </c>
    </row>
    <row r="23" spans="2:19" x14ac:dyDescent="0.2">
      <c r="B23" s="45">
        <v>45281</v>
      </c>
      <c r="C23" s="44">
        <v>1759</v>
      </c>
      <c r="D23" s="43">
        <v>1769</v>
      </c>
      <c r="E23" s="42">
        <f t="shared" si="0"/>
        <v>1764</v>
      </c>
      <c r="F23" s="44">
        <v>1759</v>
      </c>
      <c r="G23" s="43">
        <v>1769</v>
      </c>
      <c r="H23" s="42">
        <f t="shared" si="1"/>
        <v>1764</v>
      </c>
      <c r="I23" s="44">
        <v>1760</v>
      </c>
      <c r="J23" s="43">
        <v>1770</v>
      </c>
      <c r="K23" s="42">
        <f t="shared" si="2"/>
        <v>1765</v>
      </c>
      <c r="L23" s="50">
        <v>1769</v>
      </c>
      <c r="M23" s="49">
        <v>1.2657</v>
      </c>
      <c r="N23" s="49">
        <v>1.0981000000000001</v>
      </c>
      <c r="O23" s="48">
        <v>142.79</v>
      </c>
      <c r="P23" s="41">
        <v>1397.65</v>
      </c>
      <c r="Q23" s="41">
        <v>1396.87</v>
      </c>
      <c r="R23" s="47">
        <f t="shared" si="3"/>
        <v>1610.9643930425279</v>
      </c>
      <c r="S23" s="46">
        <v>1.2664</v>
      </c>
    </row>
    <row r="24" spans="2:19" x14ac:dyDescent="0.2">
      <c r="B24" s="45">
        <v>45282</v>
      </c>
      <c r="C24" s="44">
        <v>1759</v>
      </c>
      <c r="D24" s="43">
        <v>1769</v>
      </c>
      <c r="E24" s="42">
        <f t="shared" si="0"/>
        <v>1764</v>
      </c>
      <c r="F24" s="44">
        <v>1759</v>
      </c>
      <c r="G24" s="43">
        <v>1769</v>
      </c>
      <c r="H24" s="42">
        <f t="shared" si="1"/>
        <v>1764</v>
      </c>
      <c r="I24" s="44">
        <v>1760</v>
      </c>
      <c r="J24" s="43">
        <v>1770</v>
      </c>
      <c r="K24" s="42">
        <f t="shared" si="2"/>
        <v>1765</v>
      </c>
      <c r="L24" s="50">
        <v>1769</v>
      </c>
      <c r="M24" s="49">
        <v>1.2719</v>
      </c>
      <c r="N24" s="49">
        <v>1.1019000000000001</v>
      </c>
      <c r="O24" s="48">
        <v>142.13</v>
      </c>
      <c r="P24" s="41">
        <v>1390.83</v>
      </c>
      <c r="Q24" s="41">
        <v>1390.07</v>
      </c>
      <c r="R24" s="47">
        <f t="shared" si="3"/>
        <v>1605.4088392776112</v>
      </c>
      <c r="S24" s="46">
        <v>1.2726</v>
      </c>
    </row>
    <row r="25" spans="2:19" x14ac:dyDescent="0.2">
      <c r="B25" s="45">
        <v>45287</v>
      </c>
      <c r="C25" s="44">
        <v>1759</v>
      </c>
      <c r="D25" s="43">
        <v>1769</v>
      </c>
      <c r="E25" s="42">
        <f t="shared" si="0"/>
        <v>1764</v>
      </c>
      <c r="F25" s="44">
        <v>1759</v>
      </c>
      <c r="G25" s="43">
        <v>1769</v>
      </c>
      <c r="H25" s="42">
        <f t="shared" si="1"/>
        <v>1764</v>
      </c>
      <c r="I25" s="44">
        <v>1760</v>
      </c>
      <c r="J25" s="43">
        <v>1770</v>
      </c>
      <c r="K25" s="42">
        <f t="shared" si="2"/>
        <v>1765</v>
      </c>
      <c r="L25" s="50">
        <v>1769</v>
      </c>
      <c r="M25" s="49">
        <v>1.2743</v>
      </c>
      <c r="N25" s="49">
        <v>1.1068</v>
      </c>
      <c r="O25" s="48">
        <v>142.6</v>
      </c>
      <c r="P25" s="41">
        <v>1388.21</v>
      </c>
      <c r="Q25" s="41">
        <v>1387.56</v>
      </c>
      <c r="R25" s="47">
        <f t="shared" si="3"/>
        <v>1598.3014094687387</v>
      </c>
      <c r="S25" s="46">
        <v>1.2748999999999999</v>
      </c>
    </row>
    <row r="26" spans="2:19" x14ac:dyDescent="0.2">
      <c r="B26" s="45">
        <v>45288</v>
      </c>
      <c r="C26" s="44">
        <v>1759</v>
      </c>
      <c r="D26" s="43">
        <v>1769</v>
      </c>
      <c r="E26" s="42">
        <f t="shared" si="0"/>
        <v>1764</v>
      </c>
      <c r="F26" s="44">
        <v>1759</v>
      </c>
      <c r="G26" s="43">
        <v>1769</v>
      </c>
      <c r="H26" s="42">
        <f t="shared" si="1"/>
        <v>1764</v>
      </c>
      <c r="I26" s="44">
        <v>1760</v>
      </c>
      <c r="J26" s="43">
        <v>1770</v>
      </c>
      <c r="K26" s="42">
        <f t="shared" si="2"/>
        <v>1765</v>
      </c>
      <c r="L26" s="50">
        <v>1769</v>
      </c>
      <c r="M26" s="49">
        <v>1.2766</v>
      </c>
      <c r="N26" s="49">
        <v>1.1113</v>
      </c>
      <c r="O26" s="48">
        <v>140.91999999999999</v>
      </c>
      <c r="P26" s="41">
        <v>1385.71</v>
      </c>
      <c r="Q26" s="41">
        <v>1385.06</v>
      </c>
      <c r="R26" s="47">
        <f t="shared" si="3"/>
        <v>1591.8293890038694</v>
      </c>
      <c r="S26" s="46">
        <v>1.2771999999999999</v>
      </c>
    </row>
    <row r="27" spans="2:19" x14ac:dyDescent="0.2">
      <c r="B27" s="45">
        <v>45289</v>
      </c>
      <c r="C27" s="44">
        <v>1540</v>
      </c>
      <c r="D27" s="43">
        <v>1550</v>
      </c>
      <c r="E27" s="42">
        <f t="shared" si="0"/>
        <v>1545</v>
      </c>
      <c r="F27" s="44">
        <v>1540</v>
      </c>
      <c r="G27" s="43">
        <v>1550</v>
      </c>
      <c r="H27" s="42">
        <f t="shared" si="1"/>
        <v>1545</v>
      </c>
      <c r="I27" s="44">
        <v>1540</v>
      </c>
      <c r="J27" s="43">
        <v>1550</v>
      </c>
      <c r="K27" s="42">
        <f t="shared" si="2"/>
        <v>1545</v>
      </c>
      <c r="L27" s="50">
        <v>1550</v>
      </c>
      <c r="M27" s="49">
        <v>1.2719</v>
      </c>
      <c r="N27" s="49">
        <v>1.1052</v>
      </c>
      <c r="O27" s="48">
        <v>141.47999999999999</v>
      </c>
      <c r="P27" s="41">
        <v>1218.6500000000001</v>
      </c>
      <c r="Q27" s="41">
        <v>1218.07</v>
      </c>
      <c r="R27" s="47">
        <f t="shared" si="3"/>
        <v>1402.461093014839</v>
      </c>
      <c r="S27" s="46">
        <v>1.2725</v>
      </c>
    </row>
    <row r="28" spans="2:19" x14ac:dyDescent="0.2">
      <c r="B28" s="40" t="s">
        <v>11</v>
      </c>
      <c r="C28" s="39">
        <f>ROUND(AVERAGE(C9:C27),2)</f>
        <v>1744.68</v>
      </c>
      <c r="D28" s="38">
        <f>ROUND(AVERAGE(D9:D27),2)</f>
        <v>1754.68</v>
      </c>
      <c r="E28" s="37">
        <f>ROUND(AVERAGE(C28:D28),2)</f>
        <v>1749.68</v>
      </c>
      <c r="F28" s="39">
        <f>ROUND(AVERAGE(F9:F27),2)</f>
        <v>1747.47</v>
      </c>
      <c r="G28" s="38">
        <f>ROUND(AVERAGE(G9:G27),2)</f>
        <v>1757.47</v>
      </c>
      <c r="H28" s="37">
        <f>ROUND(AVERAGE(F28:G28),2)</f>
        <v>1752.47</v>
      </c>
      <c r="I28" s="39">
        <f>ROUND(AVERAGE(I9:I27),2)</f>
        <v>1748.42</v>
      </c>
      <c r="J28" s="38">
        <f>ROUND(AVERAGE(J9:J27),2)</f>
        <v>1758.42</v>
      </c>
      <c r="K28" s="37">
        <f>ROUND(AVERAGE(I28:J28),2)</f>
        <v>1753.42</v>
      </c>
      <c r="L28" s="36">
        <f>ROUND(AVERAGE(L9:L27),2)</f>
        <v>1754.68</v>
      </c>
      <c r="M28" s="35">
        <f>ROUND(AVERAGE(M9:M27),4)</f>
        <v>1.2654000000000001</v>
      </c>
      <c r="N28" s="34">
        <f>ROUND(AVERAGE(N9:N27),4)</f>
        <v>1.0902000000000001</v>
      </c>
      <c r="O28" s="167">
        <f>ROUND(AVERAGE(O9:O27),2)</f>
        <v>144.19999999999999</v>
      </c>
      <c r="P28" s="33">
        <f>AVERAGE(P9:P27)</f>
        <v>1386.784210526316</v>
      </c>
      <c r="Q28" s="33">
        <f>AVERAGE(Q9:Q27)</f>
        <v>1388.1621052631581</v>
      </c>
      <c r="R28" s="33">
        <f>AVERAGE(R9:R27)</f>
        <v>1609.7529489112869</v>
      </c>
      <c r="S28" s="32">
        <f>AVERAGE(S9:S27)</f>
        <v>1.2661263157894738</v>
      </c>
    </row>
    <row r="29" spans="2:19" x14ac:dyDescent="0.2">
      <c r="B29" s="31" t="s">
        <v>12</v>
      </c>
      <c r="C29" s="30">
        <f t="shared" ref="C29:S29" si="4">MAX(C9:C27)</f>
        <v>1759</v>
      </c>
      <c r="D29" s="29">
        <f t="shared" si="4"/>
        <v>1769</v>
      </c>
      <c r="E29" s="28">
        <f t="shared" si="4"/>
        <v>1764</v>
      </c>
      <c r="F29" s="30">
        <f t="shared" si="4"/>
        <v>1759</v>
      </c>
      <c r="G29" s="29">
        <f t="shared" si="4"/>
        <v>1769</v>
      </c>
      <c r="H29" s="28">
        <f t="shared" si="4"/>
        <v>1764</v>
      </c>
      <c r="I29" s="30">
        <f t="shared" si="4"/>
        <v>1760</v>
      </c>
      <c r="J29" s="29">
        <f t="shared" si="4"/>
        <v>1770</v>
      </c>
      <c r="K29" s="28">
        <f t="shared" si="4"/>
        <v>1765</v>
      </c>
      <c r="L29" s="27">
        <f t="shared" si="4"/>
        <v>1769</v>
      </c>
      <c r="M29" s="26">
        <f t="shared" si="4"/>
        <v>1.2766</v>
      </c>
      <c r="N29" s="25">
        <f t="shared" si="4"/>
        <v>1.1113</v>
      </c>
      <c r="O29" s="24">
        <f t="shared" si="4"/>
        <v>148.29</v>
      </c>
      <c r="P29" s="23">
        <f t="shared" si="4"/>
        <v>1410.66</v>
      </c>
      <c r="Q29" s="23">
        <f t="shared" si="4"/>
        <v>1412.04</v>
      </c>
      <c r="R29" s="23">
        <f t="shared" si="4"/>
        <v>1640.4870341109768</v>
      </c>
      <c r="S29" s="22">
        <f t="shared" si="4"/>
        <v>1.2771999999999999</v>
      </c>
    </row>
    <row r="30" spans="2:19" ht="13.5" thickBot="1" x14ac:dyDescent="0.25">
      <c r="B30" s="21" t="s">
        <v>13</v>
      </c>
      <c r="C30" s="20">
        <f t="shared" ref="C30:S30" si="5">MIN(C9:C27)</f>
        <v>1540</v>
      </c>
      <c r="D30" s="19">
        <f t="shared" si="5"/>
        <v>1550</v>
      </c>
      <c r="E30" s="18">
        <f t="shared" si="5"/>
        <v>1545</v>
      </c>
      <c r="F30" s="20">
        <f t="shared" si="5"/>
        <v>1540</v>
      </c>
      <c r="G30" s="19">
        <f t="shared" si="5"/>
        <v>1550</v>
      </c>
      <c r="H30" s="18">
        <f t="shared" si="5"/>
        <v>1545</v>
      </c>
      <c r="I30" s="20">
        <f t="shared" si="5"/>
        <v>1540</v>
      </c>
      <c r="J30" s="19">
        <f t="shared" si="5"/>
        <v>1550</v>
      </c>
      <c r="K30" s="18">
        <f t="shared" si="5"/>
        <v>1545</v>
      </c>
      <c r="L30" s="17">
        <f t="shared" si="5"/>
        <v>1550</v>
      </c>
      <c r="M30" s="16">
        <f t="shared" si="5"/>
        <v>1.2519</v>
      </c>
      <c r="N30" s="15">
        <f t="shared" si="5"/>
        <v>1.0759000000000001</v>
      </c>
      <c r="O30" s="14">
        <f t="shared" si="5"/>
        <v>140.91999999999999</v>
      </c>
      <c r="P30" s="13">
        <f t="shared" si="5"/>
        <v>1218.6500000000001</v>
      </c>
      <c r="Q30" s="13">
        <f t="shared" si="5"/>
        <v>1218.07</v>
      </c>
      <c r="R30" s="13">
        <f t="shared" si="5"/>
        <v>1402.461093014839</v>
      </c>
      <c r="S30" s="12">
        <f t="shared" si="5"/>
        <v>1.2527999999999999</v>
      </c>
    </row>
    <row r="32" spans="2:19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45261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45261</v>
      </c>
      <c r="C9" s="44">
        <v>2208</v>
      </c>
      <c r="D9" s="43">
        <v>2218</v>
      </c>
      <c r="E9" s="42">
        <f t="shared" ref="E9:E27" si="0">AVERAGE(C9:D9)</f>
        <v>2213</v>
      </c>
      <c r="F9" s="44">
        <v>2212</v>
      </c>
      <c r="G9" s="43">
        <v>2222</v>
      </c>
      <c r="H9" s="42">
        <f t="shared" ref="H9:H27" si="1">AVERAGE(F9:G9)</f>
        <v>2217</v>
      </c>
      <c r="I9" s="44">
        <v>2210</v>
      </c>
      <c r="J9" s="43">
        <v>2220</v>
      </c>
      <c r="K9" s="42">
        <f t="shared" ref="K9:K27" si="2">AVERAGE(I9:J9)</f>
        <v>2215</v>
      </c>
      <c r="L9" s="50">
        <v>2218</v>
      </c>
      <c r="M9" s="49">
        <v>1.2638</v>
      </c>
      <c r="N9" s="51">
        <v>1.0876999999999999</v>
      </c>
      <c r="O9" s="48">
        <v>148.29</v>
      </c>
      <c r="P9" s="41">
        <v>1755.02</v>
      </c>
      <c r="Q9" s="41">
        <v>1757.08</v>
      </c>
      <c r="R9" s="47">
        <f t="shared" ref="R9:R27" si="3">L9/N9</f>
        <v>2039.1652109956792</v>
      </c>
      <c r="S9" s="46">
        <v>1.2645999999999999</v>
      </c>
    </row>
    <row r="10" spans="1:19" x14ac:dyDescent="0.2">
      <c r="B10" s="45">
        <v>45264</v>
      </c>
      <c r="C10" s="44">
        <v>2208</v>
      </c>
      <c r="D10" s="43">
        <v>2218</v>
      </c>
      <c r="E10" s="42">
        <f t="shared" si="0"/>
        <v>2213</v>
      </c>
      <c r="F10" s="44">
        <v>2212</v>
      </c>
      <c r="G10" s="43">
        <v>2222</v>
      </c>
      <c r="H10" s="42">
        <f t="shared" si="1"/>
        <v>2217</v>
      </c>
      <c r="I10" s="44">
        <v>2210</v>
      </c>
      <c r="J10" s="43">
        <v>2220</v>
      </c>
      <c r="K10" s="42">
        <f t="shared" si="2"/>
        <v>2215</v>
      </c>
      <c r="L10" s="50">
        <v>2218</v>
      </c>
      <c r="M10" s="49">
        <v>1.2674000000000001</v>
      </c>
      <c r="N10" s="49">
        <v>1.0869</v>
      </c>
      <c r="O10" s="48">
        <v>146.62</v>
      </c>
      <c r="P10" s="41">
        <v>1750.04</v>
      </c>
      <c r="Q10" s="41">
        <v>1752.09</v>
      </c>
      <c r="R10" s="47">
        <f t="shared" si="3"/>
        <v>2040.6661146379613</v>
      </c>
      <c r="S10" s="46">
        <v>1.2682</v>
      </c>
    </row>
    <row r="11" spans="1:19" x14ac:dyDescent="0.2">
      <c r="B11" s="45">
        <v>45265</v>
      </c>
      <c r="C11" s="44">
        <v>2209</v>
      </c>
      <c r="D11" s="43">
        <v>2219</v>
      </c>
      <c r="E11" s="42">
        <f t="shared" si="0"/>
        <v>2214</v>
      </c>
      <c r="F11" s="44">
        <v>2212</v>
      </c>
      <c r="G11" s="43">
        <v>2222</v>
      </c>
      <c r="H11" s="42">
        <f t="shared" si="1"/>
        <v>2217</v>
      </c>
      <c r="I11" s="44">
        <v>2210</v>
      </c>
      <c r="J11" s="43">
        <v>2220</v>
      </c>
      <c r="K11" s="42">
        <f t="shared" si="2"/>
        <v>2215</v>
      </c>
      <c r="L11" s="50">
        <v>2219</v>
      </c>
      <c r="M11" s="49">
        <v>1.2619</v>
      </c>
      <c r="N11" s="49">
        <v>1.0813999999999999</v>
      </c>
      <c r="O11" s="48">
        <v>147.08000000000001</v>
      </c>
      <c r="P11" s="41">
        <v>1758.46</v>
      </c>
      <c r="Q11" s="41">
        <v>1759.58</v>
      </c>
      <c r="R11" s="47">
        <f t="shared" si="3"/>
        <v>2051.9696689476605</v>
      </c>
      <c r="S11" s="46">
        <v>1.2627999999999999</v>
      </c>
    </row>
    <row r="12" spans="1:19" x14ac:dyDescent="0.2">
      <c r="B12" s="45">
        <v>45266</v>
      </c>
      <c r="C12" s="44">
        <v>2209</v>
      </c>
      <c r="D12" s="43">
        <v>2219</v>
      </c>
      <c r="E12" s="42">
        <f t="shared" si="0"/>
        <v>2214</v>
      </c>
      <c r="F12" s="44">
        <v>2212</v>
      </c>
      <c r="G12" s="43">
        <v>2222</v>
      </c>
      <c r="H12" s="42">
        <f t="shared" si="1"/>
        <v>2217</v>
      </c>
      <c r="I12" s="44">
        <v>2210</v>
      </c>
      <c r="J12" s="43">
        <v>2220</v>
      </c>
      <c r="K12" s="42">
        <f t="shared" si="2"/>
        <v>2215</v>
      </c>
      <c r="L12" s="50">
        <v>2219</v>
      </c>
      <c r="M12" s="49">
        <v>1.2589999999999999</v>
      </c>
      <c r="N12" s="49">
        <v>1.0777000000000001</v>
      </c>
      <c r="O12" s="48">
        <v>147.29</v>
      </c>
      <c r="P12" s="41">
        <v>1762.51</v>
      </c>
      <c r="Q12" s="41">
        <v>1763.77</v>
      </c>
      <c r="R12" s="47">
        <f t="shared" si="3"/>
        <v>2059.0145680616124</v>
      </c>
      <c r="S12" s="46">
        <v>1.2598</v>
      </c>
    </row>
    <row r="13" spans="1:19" x14ac:dyDescent="0.2">
      <c r="B13" s="45">
        <v>45267</v>
      </c>
      <c r="C13" s="44">
        <v>2210</v>
      </c>
      <c r="D13" s="43">
        <v>2220</v>
      </c>
      <c r="E13" s="42">
        <f t="shared" si="0"/>
        <v>2215</v>
      </c>
      <c r="F13" s="44">
        <v>2212</v>
      </c>
      <c r="G13" s="43">
        <v>2222</v>
      </c>
      <c r="H13" s="42">
        <f t="shared" si="1"/>
        <v>2217</v>
      </c>
      <c r="I13" s="44">
        <v>2210</v>
      </c>
      <c r="J13" s="43">
        <v>2220</v>
      </c>
      <c r="K13" s="42">
        <f t="shared" si="2"/>
        <v>2215</v>
      </c>
      <c r="L13" s="50">
        <v>2220</v>
      </c>
      <c r="M13" s="49">
        <v>1.2561</v>
      </c>
      <c r="N13" s="49">
        <v>1.0769</v>
      </c>
      <c r="O13" s="48">
        <v>145.02000000000001</v>
      </c>
      <c r="P13" s="41">
        <v>1767.38</v>
      </c>
      <c r="Q13" s="41">
        <v>1767.84</v>
      </c>
      <c r="R13" s="47">
        <f t="shared" si="3"/>
        <v>2061.4727458445541</v>
      </c>
      <c r="S13" s="46">
        <v>1.2568999999999999</v>
      </c>
    </row>
    <row r="14" spans="1:19" x14ac:dyDescent="0.2">
      <c r="B14" s="45">
        <v>45268</v>
      </c>
      <c r="C14" s="44">
        <v>2210</v>
      </c>
      <c r="D14" s="43">
        <v>2220</v>
      </c>
      <c r="E14" s="42">
        <f t="shared" si="0"/>
        <v>2215</v>
      </c>
      <c r="F14" s="44">
        <v>2212</v>
      </c>
      <c r="G14" s="43">
        <v>2222</v>
      </c>
      <c r="H14" s="42">
        <f t="shared" si="1"/>
        <v>2217</v>
      </c>
      <c r="I14" s="44">
        <v>2210</v>
      </c>
      <c r="J14" s="43">
        <v>2220</v>
      </c>
      <c r="K14" s="42">
        <f t="shared" si="2"/>
        <v>2215</v>
      </c>
      <c r="L14" s="50">
        <v>2220</v>
      </c>
      <c r="M14" s="49">
        <v>1.2573000000000001</v>
      </c>
      <c r="N14" s="49">
        <v>1.0777000000000001</v>
      </c>
      <c r="O14" s="48">
        <v>144.38</v>
      </c>
      <c r="P14" s="41">
        <v>1765.69</v>
      </c>
      <c r="Q14" s="41">
        <v>1766.16</v>
      </c>
      <c r="R14" s="47">
        <f t="shared" si="3"/>
        <v>2059.9424700751597</v>
      </c>
      <c r="S14" s="46">
        <v>1.2581</v>
      </c>
    </row>
    <row r="15" spans="1:19" x14ac:dyDescent="0.2">
      <c r="B15" s="45">
        <v>45271</v>
      </c>
      <c r="C15" s="44">
        <v>2210</v>
      </c>
      <c r="D15" s="43">
        <v>2220</v>
      </c>
      <c r="E15" s="42">
        <f t="shared" si="0"/>
        <v>2215</v>
      </c>
      <c r="F15" s="44">
        <v>2212</v>
      </c>
      <c r="G15" s="43">
        <v>2222</v>
      </c>
      <c r="H15" s="42">
        <f t="shared" si="1"/>
        <v>2217</v>
      </c>
      <c r="I15" s="44">
        <v>2210</v>
      </c>
      <c r="J15" s="43">
        <v>2220</v>
      </c>
      <c r="K15" s="42">
        <f t="shared" si="2"/>
        <v>2215</v>
      </c>
      <c r="L15" s="50">
        <v>2220</v>
      </c>
      <c r="M15" s="49">
        <v>1.2578</v>
      </c>
      <c r="N15" s="49">
        <v>1.0759000000000001</v>
      </c>
      <c r="O15" s="48">
        <v>146.37</v>
      </c>
      <c r="P15" s="41">
        <v>1764.99</v>
      </c>
      <c r="Q15" s="41">
        <v>1765.45</v>
      </c>
      <c r="R15" s="47">
        <f t="shared" si="3"/>
        <v>2063.3887907798121</v>
      </c>
      <c r="S15" s="46">
        <v>1.2585999999999999</v>
      </c>
    </row>
    <row r="16" spans="1:19" x14ac:dyDescent="0.2">
      <c r="B16" s="45">
        <v>45272</v>
      </c>
      <c r="C16" s="44">
        <v>2245</v>
      </c>
      <c r="D16" s="43">
        <v>2255</v>
      </c>
      <c r="E16" s="42">
        <f t="shared" si="0"/>
        <v>2250</v>
      </c>
      <c r="F16" s="44">
        <v>2247</v>
      </c>
      <c r="G16" s="43">
        <v>2257</v>
      </c>
      <c r="H16" s="42">
        <f t="shared" si="1"/>
        <v>2252</v>
      </c>
      <c r="I16" s="44">
        <v>2245</v>
      </c>
      <c r="J16" s="43">
        <v>2255</v>
      </c>
      <c r="K16" s="42">
        <f t="shared" si="2"/>
        <v>2250</v>
      </c>
      <c r="L16" s="50">
        <v>2255</v>
      </c>
      <c r="M16" s="49">
        <v>1.2569999999999999</v>
      </c>
      <c r="N16" s="49">
        <v>1.0798000000000001</v>
      </c>
      <c r="O16" s="48">
        <v>145.19999999999999</v>
      </c>
      <c r="P16" s="41">
        <v>1793.95</v>
      </c>
      <c r="Q16" s="41">
        <v>1794.26</v>
      </c>
      <c r="R16" s="47">
        <f t="shared" si="3"/>
        <v>2088.3496943878495</v>
      </c>
      <c r="S16" s="46">
        <v>1.2579</v>
      </c>
    </row>
    <row r="17" spans="2:19" x14ac:dyDescent="0.2">
      <c r="B17" s="45">
        <v>45273</v>
      </c>
      <c r="C17" s="44">
        <v>2246</v>
      </c>
      <c r="D17" s="43">
        <v>2256</v>
      </c>
      <c r="E17" s="42">
        <f t="shared" si="0"/>
        <v>2251</v>
      </c>
      <c r="F17" s="44">
        <v>2247</v>
      </c>
      <c r="G17" s="43">
        <v>2257</v>
      </c>
      <c r="H17" s="42">
        <f t="shared" si="1"/>
        <v>2252</v>
      </c>
      <c r="I17" s="44">
        <v>2245</v>
      </c>
      <c r="J17" s="43">
        <v>2255</v>
      </c>
      <c r="K17" s="42">
        <f t="shared" si="2"/>
        <v>2250</v>
      </c>
      <c r="L17" s="50">
        <v>2256</v>
      </c>
      <c r="M17" s="49">
        <v>1.2519</v>
      </c>
      <c r="N17" s="49">
        <v>1.0783</v>
      </c>
      <c r="O17" s="48">
        <v>145.69</v>
      </c>
      <c r="P17" s="41">
        <v>1802.06</v>
      </c>
      <c r="Q17" s="41">
        <v>1801.56</v>
      </c>
      <c r="R17" s="47">
        <f t="shared" si="3"/>
        <v>2092.1821385514236</v>
      </c>
      <c r="S17" s="46">
        <v>1.2527999999999999</v>
      </c>
    </row>
    <row r="18" spans="2:19" x14ac:dyDescent="0.2">
      <c r="B18" s="45">
        <v>45274</v>
      </c>
      <c r="C18" s="44">
        <v>2262</v>
      </c>
      <c r="D18" s="43">
        <v>2272</v>
      </c>
      <c r="E18" s="42">
        <f t="shared" si="0"/>
        <v>2267</v>
      </c>
      <c r="F18" s="44">
        <v>2263</v>
      </c>
      <c r="G18" s="43">
        <v>2273</v>
      </c>
      <c r="H18" s="42">
        <f t="shared" si="1"/>
        <v>2268</v>
      </c>
      <c r="I18" s="44">
        <v>2265</v>
      </c>
      <c r="J18" s="43">
        <v>2275</v>
      </c>
      <c r="K18" s="42">
        <f t="shared" si="2"/>
        <v>2270</v>
      </c>
      <c r="L18" s="50">
        <v>2272</v>
      </c>
      <c r="M18" s="49">
        <v>1.2715000000000001</v>
      </c>
      <c r="N18" s="49">
        <v>1.0924</v>
      </c>
      <c r="O18" s="48">
        <v>141.65</v>
      </c>
      <c r="P18" s="41">
        <v>1786.87</v>
      </c>
      <c r="Q18" s="41">
        <v>1786.53</v>
      </c>
      <c r="R18" s="47">
        <f t="shared" si="3"/>
        <v>2079.8242402050532</v>
      </c>
      <c r="S18" s="46">
        <v>1.2723</v>
      </c>
    </row>
    <row r="19" spans="2:19" x14ac:dyDescent="0.2">
      <c r="B19" s="45">
        <v>45275</v>
      </c>
      <c r="C19" s="44">
        <v>2247</v>
      </c>
      <c r="D19" s="43">
        <v>2257</v>
      </c>
      <c r="E19" s="42">
        <f t="shared" si="0"/>
        <v>2252</v>
      </c>
      <c r="F19" s="44">
        <v>2247</v>
      </c>
      <c r="G19" s="43">
        <v>2257</v>
      </c>
      <c r="H19" s="42">
        <f t="shared" si="1"/>
        <v>2252</v>
      </c>
      <c r="I19" s="44">
        <v>2245</v>
      </c>
      <c r="J19" s="43">
        <v>2255</v>
      </c>
      <c r="K19" s="42">
        <f t="shared" si="2"/>
        <v>2250</v>
      </c>
      <c r="L19" s="50">
        <v>2257</v>
      </c>
      <c r="M19" s="49">
        <v>1.2748999999999999</v>
      </c>
      <c r="N19" s="49">
        <v>1.0944</v>
      </c>
      <c r="O19" s="48">
        <v>141.66999999999999</v>
      </c>
      <c r="P19" s="41">
        <v>1770.33</v>
      </c>
      <c r="Q19" s="41">
        <v>1769.22</v>
      </c>
      <c r="R19" s="47">
        <f t="shared" si="3"/>
        <v>2062.3172514619882</v>
      </c>
      <c r="S19" s="46">
        <v>1.2757000000000001</v>
      </c>
    </row>
    <row r="20" spans="2:19" x14ac:dyDescent="0.2">
      <c r="B20" s="45">
        <v>45278</v>
      </c>
      <c r="C20" s="44">
        <v>2247</v>
      </c>
      <c r="D20" s="43">
        <v>2257</v>
      </c>
      <c r="E20" s="42">
        <f t="shared" si="0"/>
        <v>2252</v>
      </c>
      <c r="F20" s="44">
        <v>2247</v>
      </c>
      <c r="G20" s="43">
        <v>2257</v>
      </c>
      <c r="H20" s="42">
        <f t="shared" si="1"/>
        <v>2252</v>
      </c>
      <c r="I20" s="44">
        <v>2245</v>
      </c>
      <c r="J20" s="43">
        <v>2255</v>
      </c>
      <c r="K20" s="42">
        <f t="shared" si="2"/>
        <v>2250</v>
      </c>
      <c r="L20" s="50">
        <v>2257</v>
      </c>
      <c r="M20" s="49">
        <v>1.2659</v>
      </c>
      <c r="N20" s="49">
        <v>1.0913999999999999</v>
      </c>
      <c r="O20" s="48">
        <v>142.80000000000001</v>
      </c>
      <c r="P20" s="41">
        <v>1782.92</v>
      </c>
      <c r="Q20" s="41">
        <v>1781.94</v>
      </c>
      <c r="R20" s="47">
        <f t="shared" si="3"/>
        <v>2067.9860729338466</v>
      </c>
      <c r="S20" s="46">
        <v>1.2665999999999999</v>
      </c>
    </row>
    <row r="21" spans="2:19" x14ac:dyDescent="0.2">
      <c r="B21" s="45">
        <v>45279</v>
      </c>
      <c r="C21" s="44">
        <v>2247</v>
      </c>
      <c r="D21" s="43">
        <v>2257</v>
      </c>
      <c r="E21" s="42">
        <f t="shared" si="0"/>
        <v>2252</v>
      </c>
      <c r="F21" s="44">
        <v>2247</v>
      </c>
      <c r="G21" s="43">
        <v>2257</v>
      </c>
      <c r="H21" s="42">
        <f t="shared" si="1"/>
        <v>2252</v>
      </c>
      <c r="I21" s="44">
        <v>2245</v>
      </c>
      <c r="J21" s="43">
        <v>2255</v>
      </c>
      <c r="K21" s="42">
        <f t="shared" si="2"/>
        <v>2250</v>
      </c>
      <c r="L21" s="50">
        <v>2257</v>
      </c>
      <c r="M21" s="49">
        <v>1.2735000000000001</v>
      </c>
      <c r="N21" s="49">
        <v>1.0968</v>
      </c>
      <c r="O21" s="48">
        <v>144.32</v>
      </c>
      <c r="P21" s="41">
        <v>1772.28</v>
      </c>
      <c r="Q21" s="41">
        <v>1771.31</v>
      </c>
      <c r="R21" s="47">
        <f t="shared" si="3"/>
        <v>2057.8045222465353</v>
      </c>
      <c r="S21" s="46">
        <v>1.2742</v>
      </c>
    </row>
    <row r="22" spans="2:19" x14ac:dyDescent="0.2">
      <c r="B22" s="45">
        <v>45280</v>
      </c>
      <c r="C22" s="44">
        <v>2247</v>
      </c>
      <c r="D22" s="43">
        <v>2257</v>
      </c>
      <c r="E22" s="42">
        <f t="shared" si="0"/>
        <v>2252</v>
      </c>
      <c r="F22" s="44">
        <v>2247</v>
      </c>
      <c r="G22" s="43">
        <v>2257</v>
      </c>
      <c r="H22" s="42">
        <f t="shared" si="1"/>
        <v>2252</v>
      </c>
      <c r="I22" s="44">
        <v>2245</v>
      </c>
      <c r="J22" s="43">
        <v>2255</v>
      </c>
      <c r="K22" s="42">
        <f t="shared" si="2"/>
        <v>2250</v>
      </c>
      <c r="L22" s="50">
        <v>2257</v>
      </c>
      <c r="M22" s="49">
        <v>1.2636000000000001</v>
      </c>
      <c r="N22" s="49">
        <v>1.0936999999999999</v>
      </c>
      <c r="O22" s="48">
        <v>143.58000000000001</v>
      </c>
      <c r="P22" s="41">
        <v>1786.17</v>
      </c>
      <c r="Q22" s="41">
        <v>1785.18</v>
      </c>
      <c r="R22" s="47">
        <f t="shared" si="3"/>
        <v>2063.6371948431929</v>
      </c>
      <c r="S22" s="46">
        <v>1.2643</v>
      </c>
    </row>
    <row r="23" spans="2:19" x14ac:dyDescent="0.2">
      <c r="B23" s="45">
        <v>45281</v>
      </c>
      <c r="C23" s="44">
        <v>2247</v>
      </c>
      <c r="D23" s="43">
        <v>2257</v>
      </c>
      <c r="E23" s="42">
        <f t="shared" si="0"/>
        <v>2252</v>
      </c>
      <c r="F23" s="44">
        <v>2247</v>
      </c>
      <c r="G23" s="43">
        <v>2257</v>
      </c>
      <c r="H23" s="42">
        <f t="shared" si="1"/>
        <v>2252</v>
      </c>
      <c r="I23" s="44">
        <v>2245</v>
      </c>
      <c r="J23" s="43">
        <v>2255</v>
      </c>
      <c r="K23" s="42">
        <f t="shared" si="2"/>
        <v>2250</v>
      </c>
      <c r="L23" s="50">
        <v>2257</v>
      </c>
      <c r="M23" s="49">
        <v>1.2657</v>
      </c>
      <c r="N23" s="49">
        <v>1.0981000000000001</v>
      </c>
      <c r="O23" s="48">
        <v>142.79</v>
      </c>
      <c r="P23" s="41">
        <v>1783.2</v>
      </c>
      <c r="Q23" s="41">
        <v>1782.22</v>
      </c>
      <c r="R23" s="47">
        <f t="shared" si="3"/>
        <v>2055.3683635370185</v>
      </c>
      <c r="S23" s="46">
        <v>1.2664</v>
      </c>
    </row>
    <row r="24" spans="2:19" x14ac:dyDescent="0.2">
      <c r="B24" s="45">
        <v>45282</v>
      </c>
      <c r="C24" s="44">
        <v>2247</v>
      </c>
      <c r="D24" s="43">
        <v>2257</v>
      </c>
      <c r="E24" s="42">
        <f t="shared" si="0"/>
        <v>2252</v>
      </c>
      <c r="F24" s="44">
        <v>2247</v>
      </c>
      <c r="G24" s="43">
        <v>2257</v>
      </c>
      <c r="H24" s="42">
        <f t="shared" si="1"/>
        <v>2252</v>
      </c>
      <c r="I24" s="44">
        <v>2245</v>
      </c>
      <c r="J24" s="43">
        <v>2255</v>
      </c>
      <c r="K24" s="42">
        <f t="shared" si="2"/>
        <v>2250</v>
      </c>
      <c r="L24" s="50">
        <v>2257</v>
      </c>
      <c r="M24" s="49">
        <v>1.2719</v>
      </c>
      <c r="N24" s="49">
        <v>1.1019000000000001</v>
      </c>
      <c r="O24" s="48">
        <v>142.13</v>
      </c>
      <c r="P24" s="41">
        <v>1774.51</v>
      </c>
      <c r="Q24" s="41">
        <v>1773.53</v>
      </c>
      <c r="R24" s="47">
        <f t="shared" si="3"/>
        <v>2048.2802432162625</v>
      </c>
      <c r="S24" s="46">
        <v>1.2726</v>
      </c>
    </row>
    <row r="25" spans="2:19" x14ac:dyDescent="0.2">
      <c r="B25" s="45">
        <v>45287</v>
      </c>
      <c r="C25" s="44">
        <v>2247</v>
      </c>
      <c r="D25" s="43">
        <v>2257</v>
      </c>
      <c r="E25" s="42">
        <f t="shared" si="0"/>
        <v>2252</v>
      </c>
      <c r="F25" s="44">
        <v>2247</v>
      </c>
      <c r="G25" s="43">
        <v>2257</v>
      </c>
      <c r="H25" s="42">
        <f t="shared" si="1"/>
        <v>2252</v>
      </c>
      <c r="I25" s="44">
        <v>2245</v>
      </c>
      <c r="J25" s="43">
        <v>2255</v>
      </c>
      <c r="K25" s="42">
        <f t="shared" si="2"/>
        <v>2250</v>
      </c>
      <c r="L25" s="50">
        <v>2257</v>
      </c>
      <c r="M25" s="49">
        <v>1.2743</v>
      </c>
      <c r="N25" s="49">
        <v>1.1068</v>
      </c>
      <c r="O25" s="48">
        <v>142.6</v>
      </c>
      <c r="P25" s="41">
        <v>1771.17</v>
      </c>
      <c r="Q25" s="41">
        <v>1770.33</v>
      </c>
      <c r="R25" s="47">
        <f t="shared" si="3"/>
        <v>2039.2121431152873</v>
      </c>
      <c r="S25" s="46">
        <v>1.2748999999999999</v>
      </c>
    </row>
    <row r="26" spans="2:19" x14ac:dyDescent="0.2">
      <c r="B26" s="45">
        <v>45288</v>
      </c>
      <c r="C26" s="44">
        <v>2265</v>
      </c>
      <c r="D26" s="43">
        <v>2275</v>
      </c>
      <c r="E26" s="42">
        <f t="shared" si="0"/>
        <v>2270</v>
      </c>
      <c r="F26" s="44">
        <v>2265</v>
      </c>
      <c r="G26" s="43">
        <v>2275</v>
      </c>
      <c r="H26" s="42">
        <f t="shared" si="1"/>
        <v>2270</v>
      </c>
      <c r="I26" s="44">
        <v>2265</v>
      </c>
      <c r="J26" s="43">
        <v>2275</v>
      </c>
      <c r="K26" s="42">
        <f t="shared" si="2"/>
        <v>2270</v>
      </c>
      <c r="L26" s="50">
        <v>2275</v>
      </c>
      <c r="M26" s="49">
        <v>1.2766</v>
      </c>
      <c r="N26" s="49">
        <v>1.1113</v>
      </c>
      <c r="O26" s="48">
        <v>140.91999999999999</v>
      </c>
      <c r="P26" s="41">
        <v>1782.08</v>
      </c>
      <c r="Q26" s="41">
        <v>1781.24</v>
      </c>
      <c r="R26" s="47">
        <f t="shared" si="3"/>
        <v>2047.1519841626923</v>
      </c>
      <c r="S26" s="46">
        <v>1.2771999999999999</v>
      </c>
    </row>
    <row r="27" spans="2:19" x14ac:dyDescent="0.2">
      <c r="B27" s="45">
        <v>45289</v>
      </c>
      <c r="C27" s="44">
        <v>2275</v>
      </c>
      <c r="D27" s="43">
        <v>2285</v>
      </c>
      <c r="E27" s="42">
        <f t="shared" si="0"/>
        <v>2280</v>
      </c>
      <c r="F27" s="44">
        <v>2275</v>
      </c>
      <c r="G27" s="43">
        <v>2285</v>
      </c>
      <c r="H27" s="42">
        <f t="shared" si="1"/>
        <v>2280</v>
      </c>
      <c r="I27" s="44">
        <v>2275</v>
      </c>
      <c r="J27" s="43">
        <v>2285</v>
      </c>
      <c r="K27" s="42">
        <f t="shared" si="2"/>
        <v>2280</v>
      </c>
      <c r="L27" s="50">
        <v>2285</v>
      </c>
      <c r="M27" s="49">
        <v>1.2719</v>
      </c>
      <c r="N27" s="49">
        <v>1.1052</v>
      </c>
      <c r="O27" s="48">
        <v>141.47999999999999</v>
      </c>
      <c r="P27" s="41">
        <v>1796.52</v>
      </c>
      <c r="Q27" s="41">
        <v>1795.68</v>
      </c>
      <c r="R27" s="47">
        <f t="shared" si="3"/>
        <v>2067.4990951863915</v>
      </c>
      <c r="S27" s="46">
        <v>1.2725</v>
      </c>
    </row>
    <row r="28" spans="2:19" x14ac:dyDescent="0.2">
      <c r="B28" s="40" t="s">
        <v>11</v>
      </c>
      <c r="C28" s="39">
        <f>ROUND(AVERAGE(C9:C27),2)</f>
        <v>2236.11</v>
      </c>
      <c r="D28" s="38">
        <f>ROUND(AVERAGE(D9:D27),2)</f>
        <v>2246.11</v>
      </c>
      <c r="E28" s="37">
        <f>ROUND(AVERAGE(C28:D28),2)</f>
        <v>2241.11</v>
      </c>
      <c r="F28" s="39">
        <f>ROUND(AVERAGE(F9:F27),2)</f>
        <v>2237.37</v>
      </c>
      <c r="G28" s="38">
        <f>ROUND(AVERAGE(G9:G27),2)</f>
        <v>2247.37</v>
      </c>
      <c r="H28" s="37">
        <f>ROUND(AVERAGE(F28:G28),2)</f>
        <v>2242.37</v>
      </c>
      <c r="I28" s="39">
        <f>ROUND(AVERAGE(I9:I27),2)</f>
        <v>2235.79</v>
      </c>
      <c r="J28" s="38">
        <f>ROUND(AVERAGE(J9:J27),2)</f>
        <v>2245.79</v>
      </c>
      <c r="K28" s="37">
        <f>ROUND(AVERAGE(I28:J28),2)</f>
        <v>2240.79</v>
      </c>
      <c r="L28" s="36">
        <f>ROUND(AVERAGE(L9:L27),2)</f>
        <v>2246.11</v>
      </c>
      <c r="M28" s="35">
        <f>ROUND(AVERAGE(M9:M27),4)</f>
        <v>1.2654000000000001</v>
      </c>
      <c r="N28" s="34">
        <f>ROUND(AVERAGE(N9:N27),4)</f>
        <v>1.0902000000000001</v>
      </c>
      <c r="O28" s="167">
        <f>ROUND(AVERAGE(O9:O27),2)</f>
        <v>144.19999999999999</v>
      </c>
      <c r="P28" s="33">
        <f>AVERAGE(P9:P27)</f>
        <v>1775.0605263157893</v>
      </c>
      <c r="Q28" s="33">
        <f>AVERAGE(Q9:Q27)</f>
        <v>1774.9984210526316</v>
      </c>
      <c r="R28" s="33">
        <f>AVERAGE(R9:R27)</f>
        <v>2060.2753954310515</v>
      </c>
      <c r="S28" s="32">
        <f>AVERAGE(S9:S27)</f>
        <v>1.2661263157894738</v>
      </c>
    </row>
    <row r="29" spans="2:19" x14ac:dyDescent="0.2">
      <c r="B29" s="31" t="s">
        <v>12</v>
      </c>
      <c r="C29" s="30">
        <f t="shared" ref="C29:S29" si="4">MAX(C9:C27)</f>
        <v>2275</v>
      </c>
      <c r="D29" s="29">
        <f t="shared" si="4"/>
        <v>2285</v>
      </c>
      <c r="E29" s="28">
        <f t="shared" si="4"/>
        <v>2280</v>
      </c>
      <c r="F29" s="30">
        <f t="shared" si="4"/>
        <v>2275</v>
      </c>
      <c r="G29" s="29">
        <f t="shared" si="4"/>
        <v>2285</v>
      </c>
      <c r="H29" s="28">
        <f t="shared" si="4"/>
        <v>2280</v>
      </c>
      <c r="I29" s="30">
        <f t="shared" si="4"/>
        <v>2275</v>
      </c>
      <c r="J29" s="29">
        <f t="shared" si="4"/>
        <v>2285</v>
      </c>
      <c r="K29" s="28">
        <f t="shared" si="4"/>
        <v>2280</v>
      </c>
      <c r="L29" s="27">
        <f t="shared" si="4"/>
        <v>2285</v>
      </c>
      <c r="M29" s="26">
        <f t="shared" si="4"/>
        <v>1.2766</v>
      </c>
      <c r="N29" s="25">
        <f t="shared" si="4"/>
        <v>1.1113</v>
      </c>
      <c r="O29" s="24">
        <f t="shared" si="4"/>
        <v>148.29</v>
      </c>
      <c r="P29" s="23">
        <f t="shared" si="4"/>
        <v>1802.06</v>
      </c>
      <c r="Q29" s="23">
        <f t="shared" si="4"/>
        <v>1801.56</v>
      </c>
      <c r="R29" s="23">
        <f t="shared" si="4"/>
        <v>2092.1821385514236</v>
      </c>
      <c r="S29" s="22">
        <f t="shared" si="4"/>
        <v>1.2771999999999999</v>
      </c>
    </row>
    <row r="30" spans="2:19" ht="13.5" thickBot="1" x14ac:dyDescent="0.25">
      <c r="B30" s="21" t="s">
        <v>13</v>
      </c>
      <c r="C30" s="20">
        <f t="shared" ref="C30:S30" si="5">MIN(C9:C27)</f>
        <v>2208</v>
      </c>
      <c r="D30" s="19">
        <f t="shared" si="5"/>
        <v>2218</v>
      </c>
      <c r="E30" s="18">
        <f t="shared" si="5"/>
        <v>2213</v>
      </c>
      <c r="F30" s="20">
        <f t="shared" si="5"/>
        <v>2212</v>
      </c>
      <c r="G30" s="19">
        <f t="shared" si="5"/>
        <v>2222</v>
      </c>
      <c r="H30" s="18">
        <f t="shared" si="5"/>
        <v>2217</v>
      </c>
      <c r="I30" s="20">
        <f t="shared" si="5"/>
        <v>2210</v>
      </c>
      <c r="J30" s="19">
        <f t="shared" si="5"/>
        <v>2220</v>
      </c>
      <c r="K30" s="18">
        <f t="shared" si="5"/>
        <v>2215</v>
      </c>
      <c r="L30" s="17">
        <f t="shared" si="5"/>
        <v>2218</v>
      </c>
      <c r="M30" s="16">
        <f t="shared" si="5"/>
        <v>1.2519</v>
      </c>
      <c r="N30" s="15">
        <f t="shared" si="5"/>
        <v>1.0759000000000001</v>
      </c>
      <c r="O30" s="14">
        <f t="shared" si="5"/>
        <v>140.91999999999999</v>
      </c>
      <c r="P30" s="13">
        <f t="shared" si="5"/>
        <v>1750.04</v>
      </c>
      <c r="Q30" s="13">
        <f t="shared" si="5"/>
        <v>1752.09</v>
      </c>
      <c r="R30" s="13">
        <f t="shared" si="5"/>
        <v>2039.1652109956792</v>
      </c>
      <c r="S30" s="12">
        <f t="shared" si="5"/>
        <v>1.2527999999999999</v>
      </c>
    </row>
    <row r="32" spans="2:19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45261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45261</v>
      </c>
      <c r="C9" s="44">
        <v>2147</v>
      </c>
      <c r="D9" s="43">
        <v>2147.5</v>
      </c>
      <c r="E9" s="42">
        <f t="shared" ref="E9:E27" si="0">AVERAGE(C9:D9)</f>
        <v>2147.25</v>
      </c>
      <c r="F9" s="44">
        <v>2183</v>
      </c>
      <c r="G9" s="43">
        <v>2185</v>
      </c>
      <c r="H9" s="42">
        <f t="shared" ref="H9:H27" si="1">AVERAGE(F9:G9)</f>
        <v>2184</v>
      </c>
      <c r="I9" s="44">
        <v>2300</v>
      </c>
      <c r="J9" s="43">
        <v>2305</v>
      </c>
      <c r="K9" s="42">
        <f t="shared" ref="K9:K27" si="2">AVERAGE(I9:J9)</f>
        <v>2302.5</v>
      </c>
      <c r="L9" s="44">
        <v>2420</v>
      </c>
      <c r="M9" s="43">
        <v>2425</v>
      </c>
      <c r="N9" s="42">
        <f t="shared" ref="N9:N27" si="3">AVERAGE(L9:M9)</f>
        <v>2422.5</v>
      </c>
      <c r="O9" s="44">
        <v>2515</v>
      </c>
      <c r="P9" s="43">
        <v>2520</v>
      </c>
      <c r="Q9" s="42">
        <f t="shared" ref="Q9:Q27" si="4">AVERAGE(O9:P9)</f>
        <v>2517.5</v>
      </c>
      <c r="R9" s="50">
        <v>2147.5</v>
      </c>
      <c r="S9" s="49">
        <v>1.2638</v>
      </c>
      <c r="T9" s="51">
        <v>1.0876999999999999</v>
      </c>
      <c r="U9" s="48">
        <v>148.29</v>
      </c>
      <c r="V9" s="41">
        <v>1699.24</v>
      </c>
      <c r="W9" s="41">
        <v>1727.82</v>
      </c>
      <c r="X9" s="47">
        <f t="shared" ref="X9:X27" si="5">R9/T9</f>
        <v>1974.3495449112809</v>
      </c>
      <c r="Y9" s="46">
        <v>1.2645999999999999</v>
      </c>
    </row>
    <row r="10" spans="1:25" x14ac:dyDescent="0.2">
      <c r="B10" s="45">
        <v>45264</v>
      </c>
      <c r="C10" s="44">
        <v>2148</v>
      </c>
      <c r="D10" s="43">
        <v>2148.5</v>
      </c>
      <c r="E10" s="42">
        <f t="shared" si="0"/>
        <v>2148.25</v>
      </c>
      <c r="F10" s="44">
        <v>2187.5</v>
      </c>
      <c r="G10" s="43">
        <v>2188.5</v>
      </c>
      <c r="H10" s="42">
        <f t="shared" si="1"/>
        <v>2188</v>
      </c>
      <c r="I10" s="44">
        <v>2305</v>
      </c>
      <c r="J10" s="43">
        <v>2310</v>
      </c>
      <c r="K10" s="42">
        <f t="shared" si="2"/>
        <v>2307.5</v>
      </c>
      <c r="L10" s="44">
        <v>2425</v>
      </c>
      <c r="M10" s="43">
        <v>2430</v>
      </c>
      <c r="N10" s="42">
        <f t="shared" si="3"/>
        <v>2427.5</v>
      </c>
      <c r="O10" s="44">
        <v>2518</v>
      </c>
      <c r="P10" s="43">
        <v>2523</v>
      </c>
      <c r="Q10" s="42">
        <f t="shared" si="4"/>
        <v>2520.5</v>
      </c>
      <c r="R10" s="50">
        <v>2148.5</v>
      </c>
      <c r="S10" s="49">
        <v>1.2674000000000001</v>
      </c>
      <c r="T10" s="49">
        <v>1.0869</v>
      </c>
      <c r="U10" s="48">
        <v>146.62</v>
      </c>
      <c r="V10" s="41">
        <v>1695.2</v>
      </c>
      <c r="W10" s="41">
        <v>1725.67</v>
      </c>
      <c r="X10" s="47">
        <f t="shared" si="5"/>
        <v>1976.7227895850585</v>
      </c>
      <c r="Y10" s="46">
        <v>1.2682</v>
      </c>
    </row>
    <row r="11" spans="1:25" x14ac:dyDescent="0.2">
      <c r="B11" s="45">
        <v>45265</v>
      </c>
      <c r="C11" s="44">
        <v>2121</v>
      </c>
      <c r="D11" s="43">
        <v>2121.5</v>
      </c>
      <c r="E11" s="42">
        <f t="shared" si="0"/>
        <v>2121.25</v>
      </c>
      <c r="F11" s="44">
        <v>2162</v>
      </c>
      <c r="G11" s="43">
        <v>2162.5</v>
      </c>
      <c r="H11" s="42">
        <f t="shared" si="1"/>
        <v>2162.25</v>
      </c>
      <c r="I11" s="44">
        <v>2282</v>
      </c>
      <c r="J11" s="43">
        <v>2287</v>
      </c>
      <c r="K11" s="42">
        <f t="shared" si="2"/>
        <v>2284.5</v>
      </c>
      <c r="L11" s="44">
        <v>2405</v>
      </c>
      <c r="M11" s="43">
        <v>2410</v>
      </c>
      <c r="N11" s="42">
        <f t="shared" si="3"/>
        <v>2407.5</v>
      </c>
      <c r="O11" s="44">
        <v>2505</v>
      </c>
      <c r="P11" s="43">
        <v>2510</v>
      </c>
      <c r="Q11" s="42">
        <f t="shared" si="4"/>
        <v>2507.5</v>
      </c>
      <c r="R11" s="50">
        <v>2121.5</v>
      </c>
      <c r="S11" s="49">
        <v>1.2619</v>
      </c>
      <c r="T11" s="49">
        <v>1.0813999999999999</v>
      </c>
      <c r="U11" s="48">
        <v>147.08000000000001</v>
      </c>
      <c r="V11" s="41">
        <v>1681.2</v>
      </c>
      <c r="W11" s="41">
        <v>1712.46</v>
      </c>
      <c r="X11" s="47">
        <f t="shared" si="5"/>
        <v>1961.808766413908</v>
      </c>
      <c r="Y11" s="46">
        <v>1.2627999999999999</v>
      </c>
    </row>
    <row r="12" spans="1:25" x14ac:dyDescent="0.2">
      <c r="B12" s="45">
        <v>45266</v>
      </c>
      <c r="C12" s="44">
        <v>2117</v>
      </c>
      <c r="D12" s="43">
        <v>2117.5</v>
      </c>
      <c r="E12" s="42">
        <f t="shared" si="0"/>
        <v>2117.25</v>
      </c>
      <c r="F12" s="44">
        <v>2156</v>
      </c>
      <c r="G12" s="43">
        <v>2157</v>
      </c>
      <c r="H12" s="42">
        <f t="shared" si="1"/>
        <v>2156.5</v>
      </c>
      <c r="I12" s="44">
        <v>2275</v>
      </c>
      <c r="J12" s="43">
        <v>2280</v>
      </c>
      <c r="K12" s="42">
        <f t="shared" si="2"/>
        <v>2277.5</v>
      </c>
      <c r="L12" s="44">
        <v>2398</v>
      </c>
      <c r="M12" s="43">
        <v>2403</v>
      </c>
      <c r="N12" s="42">
        <f t="shared" si="3"/>
        <v>2400.5</v>
      </c>
      <c r="O12" s="44">
        <v>2498</v>
      </c>
      <c r="P12" s="43">
        <v>2503</v>
      </c>
      <c r="Q12" s="42">
        <f t="shared" si="4"/>
        <v>2500.5</v>
      </c>
      <c r="R12" s="50">
        <v>2117.5</v>
      </c>
      <c r="S12" s="49">
        <v>1.2589999999999999</v>
      </c>
      <c r="T12" s="49">
        <v>1.0777000000000001</v>
      </c>
      <c r="U12" s="48">
        <v>147.29</v>
      </c>
      <c r="V12" s="41">
        <v>1681.89</v>
      </c>
      <c r="W12" s="41">
        <v>1712.18</v>
      </c>
      <c r="X12" s="47">
        <f t="shared" si="5"/>
        <v>1964.8325136865544</v>
      </c>
      <c r="Y12" s="46">
        <v>1.2598</v>
      </c>
    </row>
    <row r="13" spans="1:25" x14ac:dyDescent="0.2">
      <c r="B13" s="45">
        <v>45267</v>
      </c>
      <c r="C13" s="44">
        <v>2098.5</v>
      </c>
      <c r="D13" s="43">
        <v>2099</v>
      </c>
      <c r="E13" s="42">
        <f t="shared" si="0"/>
        <v>2098.75</v>
      </c>
      <c r="F13" s="44">
        <v>2139</v>
      </c>
      <c r="G13" s="43">
        <v>2140</v>
      </c>
      <c r="H13" s="42">
        <f t="shared" si="1"/>
        <v>2139.5</v>
      </c>
      <c r="I13" s="44">
        <v>2258</v>
      </c>
      <c r="J13" s="43">
        <v>2263</v>
      </c>
      <c r="K13" s="42">
        <f t="shared" si="2"/>
        <v>2260.5</v>
      </c>
      <c r="L13" s="44">
        <v>2378</v>
      </c>
      <c r="M13" s="43">
        <v>2383</v>
      </c>
      <c r="N13" s="42">
        <f t="shared" si="3"/>
        <v>2380.5</v>
      </c>
      <c r="O13" s="44">
        <v>2480</v>
      </c>
      <c r="P13" s="43">
        <v>2485</v>
      </c>
      <c r="Q13" s="42">
        <f t="shared" si="4"/>
        <v>2482.5</v>
      </c>
      <c r="R13" s="50">
        <v>2099</v>
      </c>
      <c r="S13" s="49">
        <v>1.2561</v>
      </c>
      <c r="T13" s="49">
        <v>1.0769</v>
      </c>
      <c r="U13" s="48">
        <v>145.02000000000001</v>
      </c>
      <c r="V13" s="41">
        <v>1671.05</v>
      </c>
      <c r="W13" s="41">
        <v>1702.6</v>
      </c>
      <c r="X13" s="47">
        <f t="shared" si="5"/>
        <v>1949.1131952827561</v>
      </c>
      <c r="Y13" s="46">
        <v>1.2568999999999999</v>
      </c>
    </row>
    <row r="14" spans="1:25" x14ac:dyDescent="0.2">
      <c r="B14" s="45">
        <v>45268</v>
      </c>
      <c r="C14" s="44">
        <v>2110</v>
      </c>
      <c r="D14" s="43">
        <v>2111</v>
      </c>
      <c r="E14" s="42">
        <f t="shared" si="0"/>
        <v>2110.5</v>
      </c>
      <c r="F14" s="44">
        <v>2149.5</v>
      </c>
      <c r="G14" s="43">
        <v>2150.5</v>
      </c>
      <c r="H14" s="42">
        <f t="shared" si="1"/>
        <v>2150</v>
      </c>
      <c r="I14" s="44">
        <v>2270</v>
      </c>
      <c r="J14" s="43">
        <v>2275</v>
      </c>
      <c r="K14" s="42">
        <f t="shared" si="2"/>
        <v>2272.5</v>
      </c>
      <c r="L14" s="44">
        <v>2393</v>
      </c>
      <c r="M14" s="43">
        <v>2398</v>
      </c>
      <c r="N14" s="42">
        <f t="shared" si="3"/>
        <v>2395.5</v>
      </c>
      <c r="O14" s="44">
        <v>2495</v>
      </c>
      <c r="P14" s="43">
        <v>2500</v>
      </c>
      <c r="Q14" s="42">
        <f t="shared" si="4"/>
        <v>2497.5</v>
      </c>
      <c r="R14" s="50">
        <v>2111</v>
      </c>
      <c r="S14" s="49">
        <v>1.2573000000000001</v>
      </c>
      <c r="T14" s="49">
        <v>1.0777000000000001</v>
      </c>
      <c r="U14" s="48">
        <v>144.38</v>
      </c>
      <c r="V14" s="41">
        <v>1678.99</v>
      </c>
      <c r="W14" s="41">
        <v>1709.32</v>
      </c>
      <c r="X14" s="47">
        <f t="shared" si="5"/>
        <v>1958.8011505984966</v>
      </c>
      <c r="Y14" s="46">
        <v>1.2581</v>
      </c>
    </row>
    <row r="15" spans="1:25" x14ac:dyDescent="0.2">
      <c r="B15" s="45">
        <v>45271</v>
      </c>
      <c r="C15" s="44">
        <v>2082</v>
      </c>
      <c r="D15" s="43">
        <v>2082.5</v>
      </c>
      <c r="E15" s="42">
        <f t="shared" si="0"/>
        <v>2082.25</v>
      </c>
      <c r="F15" s="44">
        <v>2126.5</v>
      </c>
      <c r="G15" s="43">
        <v>2127</v>
      </c>
      <c r="H15" s="42">
        <f t="shared" si="1"/>
        <v>2126.75</v>
      </c>
      <c r="I15" s="44">
        <v>2247</v>
      </c>
      <c r="J15" s="43">
        <v>2252</v>
      </c>
      <c r="K15" s="42">
        <f t="shared" si="2"/>
        <v>2249.5</v>
      </c>
      <c r="L15" s="44">
        <v>2372</v>
      </c>
      <c r="M15" s="43">
        <v>2377</v>
      </c>
      <c r="N15" s="42">
        <f t="shared" si="3"/>
        <v>2374.5</v>
      </c>
      <c r="O15" s="44">
        <v>2473</v>
      </c>
      <c r="P15" s="43">
        <v>2478</v>
      </c>
      <c r="Q15" s="42">
        <f t="shared" si="4"/>
        <v>2475.5</v>
      </c>
      <c r="R15" s="50">
        <v>2082.5</v>
      </c>
      <c r="S15" s="49">
        <v>1.2578</v>
      </c>
      <c r="T15" s="49">
        <v>1.0759000000000001</v>
      </c>
      <c r="U15" s="48">
        <v>146.37</v>
      </c>
      <c r="V15" s="41">
        <v>1655.67</v>
      </c>
      <c r="W15" s="41">
        <v>1689.97</v>
      </c>
      <c r="X15" s="47">
        <f t="shared" si="5"/>
        <v>1935.5888093689002</v>
      </c>
      <c r="Y15" s="46">
        <v>1.2585999999999999</v>
      </c>
    </row>
    <row r="16" spans="1:25" x14ac:dyDescent="0.2">
      <c r="B16" s="45">
        <v>45272</v>
      </c>
      <c r="C16" s="44">
        <v>2090</v>
      </c>
      <c r="D16" s="43">
        <v>2090.5</v>
      </c>
      <c r="E16" s="42">
        <f t="shared" si="0"/>
        <v>2090.25</v>
      </c>
      <c r="F16" s="44">
        <v>2136</v>
      </c>
      <c r="G16" s="43">
        <v>2136.5</v>
      </c>
      <c r="H16" s="42">
        <f t="shared" si="1"/>
        <v>2136.25</v>
      </c>
      <c r="I16" s="44">
        <v>2255</v>
      </c>
      <c r="J16" s="43">
        <v>2260</v>
      </c>
      <c r="K16" s="42">
        <f t="shared" si="2"/>
        <v>2257.5</v>
      </c>
      <c r="L16" s="44">
        <v>2380</v>
      </c>
      <c r="M16" s="43">
        <v>2385</v>
      </c>
      <c r="N16" s="42">
        <f t="shared" si="3"/>
        <v>2382.5</v>
      </c>
      <c r="O16" s="44">
        <v>2483</v>
      </c>
      <c r="P16" s="43">
        <v>2488</v>
      </c>
      <c r="Q16" s="42">
        <f t="shared" si="4"/>
        <v>2485.5</v>
      </c>
      <c r="R16" s="50">
        <v>2090.5</v>
      </c>
      <c r="S16" s="49">
        <v>1.2569999999999999</v>
      </c>
      <c r="T16" s="49">
        <v>1.0798000000000001</v>
      </c>
      <c r="U16" s="48">
        <v>145.19999999999999</v>
      </c>
      <c r="V16" s="41">
        <v>1663.09</v>
      </c>
      <c r="W16" s="41">
        <v>1698.47</v>
      </c>
      <c r="X16" s="47">
        <f t="shared" si="5"/>
        <v>1936.0066679014631</v>
      </c>
      <c r="Y16" s="46">
        <v>1.2579</v>
      </c>
    </row>
    <row r="17" spans="2:25" x14ac:dyDescent="0.2">
      <c r="B17" s="45">
        <v>45273</v>
      </c>
      <c r="C17" s="44">
        <v>2082.5</v>
      </c>
      <c r="D17" s="43">
        <v>2083</v>
      </c>
      <c r="E17" s="42">
        <f t="shared" si="0"/>
        <v>2082.75</v>
      </c>
      <c r="F17" s="44">
        <v>2123</v>
      </c>
      <c r="G17" s="43">
        <v>2124</v>
      </c>
      <c r="H17" s="42">
        <f t="shared" si="1"/>
        <v>2123.5</v>
      </c>
      <c r="I17" s="44">
        <v>2243</v>
      </c>
      <c r="J17" s="43">
        <v>2248</v>
      </c>
      <c r="K17" s="42">
        <f t="shared" si="2"/>
        <v>2245.5</v>
      </c>
      <c r="L17" s="44">
        <v>2365</v>
      </c>
      <c r="M17" s="43">
        <v>2370</v>
      </c>
      <c r="N17" s="42">
        <f t="shared" si="3"/>
        <v>2367.5</v>
      </c>
      <c r="O17" s="44">
        <v>2470</v>
      </c>
      <c r="P17" s="43">
        <v>2475</v>
      </c>
      <c r="Q17" s="42">
        <f t="shared" si="4"/>
        <v>2472.5</v>
      </c>
      <c r="R17" s="50">
        <v>2083</v>
      </c>
      <c r="S17" s="49">
        <v>1.2519</v>
      </c>
      <c r="T17" s="49">
        <v>1.0783</v>
      </c>
      <c r="U17" s="48">
        <v>145.69</v>
      </c>
      <c r="V17" s="41">
        <v>1663.87</v>
      </c>
      <c r="W17" s="41">
        <v>1695.4</v>
      </c>
      <c r="X17" s="47">
        <f t="shared" si="5"/>
        <v>1931.7444125011591</v>
      </c>
      <c r="Y17" s="46">
        <v>1.2527999999999999</v>
      </c>
    </row>
    <row r="18" spans="2:25" x14ac:dyDescent="0.2">
      <c r="B18" s="45">
        <v>45274</v>
      </c>
      <c r="C18" s="44">
        <v>2136</v>
      </c>
      <c r="D18" s="43">
        <v>2137</v>
      </c>
      <c r="E18" s="42">
        <f t="shared" si="0"/>
        <v>2136.5</v>
      </c>
      <c r="F18" s="44">
        <v>2180</v>
      </c>
      <c r="G18" s="43">
        <v>2181</v>
      </c>
      <c r="H18" s="42">
        <f t="shared" si="1"/>
        <v>2180.5</v>
      </c>
      <c r="I18" s="44">
        <v>2298</v>
      </c>
      <c r="J18" s="43">
        <v>2303</v>
      </c>
      <c r="K18" s="42">
        <f t="shared" si="2"/>
        <v>2300.5</v>
      </c>
      <c r="L18" s="44">
        <v>2415</v>
      </c>
      <c r="M18" s="43">
        <v>2420</v>
      </c>
      <c r="N18" s="42">
        <f t="shared" si="3"/>
        <v>2417.5</v>
      </c>
      <c r="O18" s="44">
        <v>2518</v>
      </c>
      <c r="P18" s="43">
        <v>2523</v>
      </c>
      <c r="Q18" s="42">
        <f t="shared" si="4"/>
        <v>2520.5</v>
      </c>
      <c r="R18" s="50">
        <v>2137</v>
      </c>
      <c r="S18" s="49">
        <v>1.2715000000000001</v>
      </c>
      <c r="T18" s="49">
        <v>1.0924</v>
      </c>
      <c r="U18" s="48">
        <v>141.65</v>
      </c>
      <c r="V18" s="41">
        <v>1680.69</v>
      </c>
      <c r="W18" s="41">
        <v>1714.22</v>
      </c>
      <c r="X18" s="47">
        <f t="shared" si="5"/>
        <v>1956.2431343830099</v>
      </c>
      <c r="Y18" s="46">
        <v>1.2723</v>
      </c>
    </row>
    <row r="19" spans="2:25" x14ac:dyDescent="0.2">
      <c r="B19" s="45">
        <v>45275</v>
      </c>
      <c r="C19" s="44">
        <v>2195.5</v>
      </c>
      <c r="D19" s="43">
        <v>2196</v>
      </c>
      <c r="E19" s="42">
        <f t="shared" si="0"/>
        <v>2195.75</v>
      </c>
      <c r="F19" s="44">
        <v>2248.5</v>
      </c>
      <c r="G19" s="43">
        <v>2249</v>
      </c>
      <c r="H19" s="42">
        <f t="shared" si="1"/>
        <v>2248.75</v>
      </c>
      <c r="I19" s="44">
        <v>2363</v>
      </c>
      <c r="J19" s="43">
        <v>2368</v>
      </c>
      <c r="K19" s="42">
        <f t="shared" si="2"/>
        <v>2365.5</v>
      </c>
      <c r="L19" s="44">
        <v>2483</v>
      </c>
      <c r="M19" s="43">
        <v>2488</v>
      </c>
      <c r="N19" s="42">
        <f t="shared" si="3"/>
        <v>2485.5</v>
      </c>
      <c r="O19" s="44">
        <v>2582</v>
      </c>
      <c r="P19" s="43">
        <v>2587</v>
      </c>
      <c r="Q19" s="42">
        <f t="shared" si="4"/>
        <v>2584.5</v>
      </c>
      <c r="R19" s="50">
        <v>2196</v>
      </c>
      <c r="S19" s="49">
        <v>1.2748999999999999</v>
      </c>
      <c r="T19" s="49">
        <v>1.0944</v>
      </c>
      <c r="U19" s="48">
        <v>141.66999999999999</v>
      </c>
      <c r="V19" s="41">
        <v>1722.49</v>
      </c>
      <c r="W19" s="41">
        <v>1762.95</v>
      </c>
      <c r="X19" s="47">
        <f t="shared" si="5"/>
        <v>2006.578947368421</v>
      </c>
      <c r="Y19" s="46">
        <v>1.2757000000000001</v>
      </c>
    </row>
    <row r="20" spans="2:25" x14ac:dyDescent="0.2">
      <c r="B20" s="45">
        <v>45278</v>
      </c>
      <c r="C20" s="44">
        <v>2212.5</v>
      </c>
      <c r="D20" s="43">
        <v>2213</v>
      </c>
      <c r="E20" s="42">
        <f t="shared" si="0"/>
        <v>2212.75</v>
      </c>
      <c r="F20" s="44">
        <v>2261.5</v>
      </c>
      <c r="G20" s="43">
        <v>2262</v>
      </c>
      <c r="H20" s="42">
        <f t="shared" si="1"/>
        <v>2261.75</v>
      </c>
      <c r="I20" s="44">
        <v>2373</v>
      </c>
      <c r="J20" s="43">
        <v>2378</v>
      </c>
      <c r="K20" s="42">
        <f t="shared" si="2"/>
        <v>2375.5</v>
      </c>
      <c r="L20" s="44">
        <v>2490</v>
      </c>
      <c r="M20" s="43">
        <v>2495</v>
      </c>
      <c r="N20" s="42">
        <f t="shared" si="3"/>
        <v>2492.5</v>
      </c>
      <c r="O20" s="44">
        <v>2590</v>
      </c>
      <c r="P20" s="43">
        <v>2595</v>
      </c>
      <c r="Q20" s="42">
        <f t="shared" si="4"/>
        <v>2592.5</v>
      </c>
      <c r="R20" s="50">
        <v>2213</v>
      </c>
      <c r="S20" s="49">
        <v>1.2659</v>
      </c>
      <c r="T20" s="49">
        <v>1.0913999999999999</v>
      </c>
      <c r="U20" s="48">
        <v>142.80000000000001</v>
      </c>
      <c r="V20" s="41">
        <v>1748.16</v>
      </c>
      <c r="W20" s="41">
        <v>1785.88</v>
      </c>
      <c r="X20" s="47">
        <f t="shared" si="5"/>
        <v>2027.6708814366871</v>
      </c>
      <c r="Y20" s="46">
        <v>1.2665999999999999</v>
      </c>
    </row>
    <row r="21" spans="2:25" x14ac:dyDescent="0.2">
      <c r="B21" s="45">
        <v>45279</v>
      </c>
      <c r="C21" s="44">
        <v>2215</v>
      </c>
      <c r="D21" s="43">
        <v>2215.5</v>
      </c>
      <c r="E21" s="42">
        <f t="shared" si="0"/>
        <v>2215.25</v>
      </c>
      <c r="F21" s="44">
        <v>2272</v>
      </c>
      <c r="G21" s="43">
        <v>2272.5</v>
      </c>
      <c r="H21" s="42">
        <f t="shared" si="1"/>
        <v>2272.25</v>
      </c>
      <c r="I21" s="44">
        <v>2383</v>
      </c>
      <c r="J21" s="43">
        <v>2388</v>
      </c>
      <c r="K21" s="42">
        <f t="shared" si="2"/>
        <v>2385.5</v>
      </c>
      <c r="L21" s="44">
        <v>2503</v>
      </c>
      <c r="M21" s="43">
        <v>2508</v>
      </c>
      <c r="N21" s="42">
        <f t="shared" si="3"/>
        <v>2505.5</v>
      </c>
      <c r="O21" s="44">
        <v>2603</v>
      </c>
      <c r="P21" s="43">
        <v>2608</v>
      </c>
      <c r="Q21" s="42">
        <f t="shared" si="4"/>
        <v>2605.5</v>
      </c>
      <c r="R21" s="50">
        <v>2215.5</v>
      </c>
      <c r="S21" s="49">
        <v>1.2735000000000001</v>
      </c>
      <c r="T21" s="49">
        <v>1.0968</v>
      </c>
      <c r="U21" s="48">
        <v>144.32</v>
      </c>
      <c r="V21" s="41">
        <v>1739.69</v>
      </c>
      <c r="W21" s="41">
        <v>1783.47</v>
      </c>
      <c r="X21" s="47">
        <f t="shared" si="5"/>
        <v>2019.9671772428885</v>
      </c>
      <c r="Y21" s="46">
        <v>1.2742</v>
      </c>
    </row>
    <row r="22" spans="2:25" x14ac:dyDescent="0.2">
      <c r="B22" s="45">
        <v>45280</v>
      </c>
      <c r="C22" s="44">
        <v>2191.5</v>
      </c>
      <c r="D22" s="43">
        <v>2192</v>
      </c>
      <c r="E22" s="42">
        <f t="shared" si="0"/>
        <v>2191.75</v>
      </c>
      <c r="F22" s="44">
        <v>2243</v>
      </c>
      <c r="G22" s="43">
        <v>2243.5</v>
      </c>
      <c r="H22" s="42">
        <f t="shared" si="1"/>
        <v>2243.25</v>
      </c>
      <c r="I22" s="44">
        <v>2360</v>
      </c>
      <c r="J22" s="43">
        <v>2365</v>
      </c>
      <c r="K22" s="42">
        <f t="shared" si="2"/>
        <v>2362.5</v>
      </c>
      <c r="L22" s="44">
        <v>2478</v>
      </c>
      <c r="M22" s="43">
        <v>2483</v>
      </c>
      <c r="N22" s="42">
        <f t="shared" si="3"/>
        <v>2480.5</v>
      </c>
      <c r="O22" s="44">
        <v>2583</v>
      </c>
      <c r="P22" s="43">
        <v>2588</v>
      </c>
      <c r="Q22" s="42">
        <f t="shared" si="4"/>
        <v>2585.5</v>
      </c>
      <c r="R22" s="50">
        <v>2192</v>
      </c>
      <c r="S22" s="49">
        <v>1.2636000000000001</v>
      </c>
      <c r="T22" s="49">
        <v>1.0936999999999999</v>
      </c>
      <c r="U22" s="48">
        <v>143.58000000000001</v>
      </c>
      <c r="V22" s="41">
        <v>1734.73</v>
      </c>
      <c r="W22" s="41">
        <v>1774.5</v>
      </c>
      <c r="X22" s="47">
        <f t="shared" si="5"/>
        <v>2004.2059065557285</v>
      </c>
      <c r="Y22" s="46">
        <v>1.2643</v>
      </c>
    </row>
    <row r="23" spans="2:25" x14ac:dyDescent="0.2">
      <c r="B23" s="45">
        <v>45281</v>
      </c>
      <c r="C23" s="44">
        <v>2179</v>
      </c>
      <c r="D23" s="43">
        <v>2180</v>
      </c>
      <c r="E23" s="42">
        <f t="shared" si="0"/>
        <v>2179.5</v>
      </c>
      <c r="F23" s="44">
        <v>2232.5</v>
      </c>
      <c r="G23" s="43">
        <v>2233</v>
      </c>
      <c r="H23" s="42">
        <f t="shared" si="1"/>
        <v>2232.75</v>
      </c>
      <c r="I23" s="44">
        <v>2348</v>
      </c>
      <c r="J23" s="43">
        <v>2353</v>
      </c>
      <c r="K23" s="42">
        <f t="shared" si="2"/>
        <v>2350.5</v>
      </c>
      <c r="L23" s="44">
        <v>2470</v>
      </c>
      <c r="M23" s="43">
        <v>2475</v>
      </c>
      <c r="N23" s="42">
        <f t="shared" si="3"/>
        <v>2472.5</v>
      </c>
      <c r="O23" s="44">
        <v>2575</v>
      </c>
      <c r="P23" s="43">
        <v>2580</v>
      </c>
      <c r="Q23" s="42">
        <f t="shared" si="4"/>
        <v>2577.5</v>
      </c>
      <c r="R23" s="50">
        <v>2180</v>
      </c>
      <c r="S23" s="49">
        <v>1.2657</v>
      </c>
      <c r="T23" s="49">
        <v>1.0981000000000001</v>
      </c>
      <c r="U23" s="48">
        <v>142.79</v>
      </c>
      <c r="V23" s="41">
        <v>1722.37</v>
      </c>
      <c r="W23" s="41">
        <v>1763.27</v>
      </c>
      <c r="X23" s="47">
        <f t="shared" si="5"/>
        <v>1985.2472452417812</v>
      </c>
      <c r="Y23" s="46">
        <v>1.2664</v>
      </c>
    </row>
    <row r="24" spans="2:25" x14ac:dyDescent="0.2">
      <c r="B24" s="45">
        <v>45282</v>
      </c>
      <c r="C24" s="44">
        <v>2234</v>
      </c>
      <c r="D24" s="43">
        <v>2234.5</v>
      </c>
      <c r="E24" s="42">
        <f t="shared" si="0"/>
        <v>2234.25</v>
      </c>
      <c r="F24" s="44">
        <v>2279</v>
      </c>
      <c r="G24" s="43">
        <v>2280</v>
      </c>
      <c r="H24" s="42">
        <f t="shared" si="1"/>
        <v>2279.5</v>
      </c>
      <c r="I24" s="44">
        <v>2395</v>
      </c>
      <c r="J24" s="43">
        <v>2400</v>
      </c>
      <c r="K24" s="42">
        <f t="shared" si="2"/>
        <v>2397.5</v>
      </c>
      <c r="L24" s="44">
        <v>2515</v>
      </c>
      <c r="M24" s="43">
        <v>2520</v>
      </c>
      <c r="N24" s="42">
        <f t="shared" si="3"/>
        <v>2517.5</v>
      </c>
      <c r="O24" s="44">
        <v>2622</v>
      </c>
      <c r="P24" s="43">
        <v>2627</v>
      </c>
      <c r="Q24" s="42">
        <f t="shared" si="4"/>
        <v>2624.5</v>
      </c>
      <c r="R24" s="50">
        <v>2234.5</v>
      </c>
      <c r="S24" s="49">
        <v>1.2719</v>
      </c>
      <c r="T24" s="49">
        <v>1.1019000000000001</v>
      </c>
      <c r="U24" s="48">
        <v>142.13</v>
      </c>
      <c r="V24" s="41">
        <v>1756.82</v>
      </c>
      <c r="W24" s="41">
        <v>1791.61</v>
      </c>
      <c r="X24" s="47">
        <f t="shared" si="5"/>
        <v>2027.8609674199108</v>
      </c>
      <c r="Y24" s="46">
        <v>1.2726</v>
      </c>
    </row>
    <row r="25" spans="2:25" x14ac:dyDescent="0.2">
      <c r="B25" s="45">
        <v>45287</v>
      </c>
      <c r="C25" s="44">
        <v>2293</v>
      </c>
      <c r="D25" s="43">
        <v>2293.5</v>
      </c>
      <c r="E25" s="42">
        <f t="shared" si="0"/>
        <v>2293.25</v>
      </c>
      <c r="F25" s="44">
        <v>2345</v>
      </c>
      <c r="G25" s="43">
        <v>2346</v>
      </c>
      <c r="H25" s="42">
        <f t="shared" si="1"/>
        <v>2345.5</v>
      </c>
      <c r="I25" s="44">
        <v>2457</v>
      </c>
      <c r="J25" s="43">
        <v>2462</v>
      </c>
      <c r="K25" s="42">
        <f t="shared" si="2"/>
        <v>2459.5</v>
      </c>
      <c r="L25" s="44">
        <v>2570</v>
      </c>
      <c r="M25" s="43">
        <v>2575</v>
      </c>
      <c r="N25" s="42">
        <f t="shared" si="3"/>
        <v>2572.5</v>
      </c>
      <c r="O25" s="44">
        <v>2670</v>
      </c>
      <c r="P25" s="43">
        <v>2675</v>
      </c>
      <c r="Q25" s="42">
        <f t="shared" si="4"/>
        <v>2672.5</v>
      </c>
      <c r="R25" s="50">
        <v>2293.5</v>
      </c>
      <c r="S25" s="49">
        <v>1.2743</v>
      </c>
      <c r="T25" s="49">
        <v>1.1068</v>
      </c>
      <c r="U25" s="48">
        <v>142.6</v>
      </c>
      <c r="V25" s="41">
        <v>1799.81</v>
      </c>
      <c r="W25" s="41">
        <v>1840.14</v>
      </c>
      <c r="X25" s="47">
        <f t="shared" si="5"/>
        <v>2072.1900975786048</v>
      </c>
      <c r="Y25" s="46">
        <v>1.2748999999999999</v>
      </c>
    </row>
    <row r="26" spans="2:25" x14ac:dyDescent="0.2">
      <c r="B26" s="45">
        <v>45288</v>
      </c>
      <c r="C26" s="44">
        <v>2313</v>
      </c>
      <c r="D26" s="43">
        <v>2313.5</v>
      </c>
      <c r="E26" s="42">
        <f t="shared" si="0"/>
        <v>2313.25</v>
      </c>
      <c r="F26" s="44">
        <v>2366</v>
      </c>
      <c r="G26" s="43">
        <v>2367</v>
      </c>
      <c r="H26" s="42">
        <f t="shared" si="1"/>
        <v>2366.5</v>
      </c>
      <c r="I26" s="44">
        <v>2480</v>
      </c>
      <c r="J26" s="43">
        <v>2485</v>
      </c>
      <c r="K26" s="42">
        <f t="shared" si="2"/>
        <v>2482.5</v>
      </c>
      <c r="L26" s="44">
        <v>2595</v>
      </c>
      <c r="M26" s="43">
        <v>2600</v>
      </c>
      <c r="N26" s="42">
        <f t="shared" si="3"/>
        <v>2597.5</v>
      </c>
      <c r="O26" s="44">
        <v>2695</v>
      </c>
      <c r="P26" s="43">
        <v>2700</v>
      </c>
      <c r="Q26" s="42">
        <f t="shared" si="4"/>
        <v>2697.5</v>
      </c>
      <c r="R26" s="50">
        <v>2313.5</v>
      </c>
      <c r="S26" s="49">
        <v>1.2766</v>
      </c>
      <c r="T26" s="49">
        <v>1.1113</v>
      </c>
      <c r="U26" s="48">
        <v>140.91999999999999</v>
      </c>
      <c r="V26" s="41">
        <v>1812.24</v>
      </c>
      <c r="W26" s="41">
        <v>1853.27</v>
      </c>
      <c r="X26" s="47">
        <f t="shared" si="5"/>
        <v>2081.7960946639073</v>
      </c>
      <c r="Y26" s="46">
        <v>1.2771999999999999</v>
      </c>
    </row>
    <row r="27" spans="2:25" x14ac:dyDescent="0.2">
      <c r="B27" s="45">
        <v>45289</v>
      </c>
      <c r="C27" s="44">
        <v>2334.5</v>
      </c>
      <c r="D27" s="43">
        <v>2335.5</v>
      </c>
      <c r="E27" s="42">
        <f t="shared" si="0"/>
        <v>2335</v>
      </c>
      <c r="F27" s="44">
        <v>2381</v>
      </c>
      <c r="G27" s="43">
        <v>2382</v>
      </c>
      <c r="H27" s="42">
        <f t="shared" si="1"/>
        <v>2381.5</v>
      </c>
      <c r="I27" s="44">
        <v>2495</v>
      </c>
      <c r="J27" s="43">
        <v>2500</v>
      </c>
      <c r="K27" s="42">
        <f t="shared" si="2"/>
        <v>2497.5</v>
      </c>
      <c r="L27" s="44">
        <v>2610</v>
      </c>
      <c r="M27" s="43">
        <v>2615</v>
      </c>
      <c r="N27" s="42">
        <f t="shared" si="3"/>
        <v>2612.5</v>
      </c>
      <c r="O27" s="44">
        <v>2710</v>
      </c>
      <c r="P27" s="43">
        <v>2715</v>
      </c>
      <c r="Q27" s="42">
        <f t="shared" si="4"/>
        <v>2712.5</v>
      </c>
      <c r="R27" s="50">
        <v>2335.5</v>
      </c>
      <c r="S27" s="49">
        <v>1.2719</v>
      </c>
      <c r="T27" s="49">
        <v>1.1052</v>
      </c>
      <c r="U27" s="48">
        <v>141.47999999999999</v>
      </c>
      <c r="V27" s="41">
        <v>1836.23</v>
      </c>
      <c r="W27" s="41">
        <v>1871.91</v>
      </c>
      <c r="X27" s="47">
        <f t="shared" si="5"/>
        <v>2113.1921824104234</v>
      </c>
      <c r="Y27" s="46">
        <v>1.2725</v>
      </c>
    </row>
    <row r="28" spans="2:25" x14ac:dyDescent="0.2">
      <c r="B28" s="40" t="s">
        <v>11</v>
      </c>
      <c r="C28" s="39">
        <f>ROUND(AVERAGE(C9:C27),2)</f>
        <v>2173.6799999999998</v>
      </c>
      <c r="D28" s="38">
        <f>ROUND(AVERAGE(D9:D27),2)</f>
        <v>2174.29</v>
      </c>
      <c r="E28" s="37">
        <f>ROUND(AVERAGE(C28:D28),2)</f>
        <v>2173.9899999999998</v>
      </c>
      <c r="F28" s="39">
        <f>ROUND(AVERAGE(F9:F27),2)</f>
        <v>2219.5300000000002</v>
      </c>
      <c r="G28" s="38">
        <f>ROUND(AVERAGE(G9:G27),2)</f>
        <v>2220.37</v>
      </c>
      <c r="H28" s="37">
        <f>ROUND(AVERAGE(F28:G28),2)</f>
        <v>2219.9499999999998</v>
      </c>
      <c r="I28" s="39">
        <f>ROUND(AVERAGE(I9:I27),2)</f>
        <v>2336.16</v>
      </c>
      <c r="J28" s="38">
        <f>ROUND(AVERAGE(J9:J27),2)</f>
        <v>2341.16</v>
      </c>
      <c r="K28" s="37">
        <f>ROUND(AVERAGE(I28:J28),2)</f>
        <v>2338.66</v>
      </c>
      <c r="L28" s="39">
        <f>ROUND(AVERAGE(L9:L27),2)</f>
        <v>2456.0500000000002</v>
      </c>
      <c r="M28" s="38">
        <f>ROUND(AVERAGE(M9:M27),2)</f>
        <v>2461.0500000000002</v>
      </c>
      <c r="N28" s="37">
        <f>ROUND(AVERAGE(L28:M28),2)</f>
        <v>2458.5500000000002</v>
      </c>
      <c r="O28" s="39">
        <f>ROUND(AVERAGE(O9:O27),2)</f>
        <v>2557.11</v>
      </c>
      <c r="P28" s="38">
        <f>ROUND(AVERAGE(P9:P27),2)</f>
        <v>2562.11</v>
      </c>
      <c r="Q28" s="37">
        <f>ROUND(AVERAGE(O28:P28),2)</f>
        <v>2559.61</v>
      </c>
      <c r="R28" s="36">
        <f>ROUND(AVERAGE(R9:R27),2)</f>
        <v>2174.29</v>
      </c>
      <c r="S28" s="35">
        <f>ROUND(AVERAGE(S9:S27),4)</f>
        <v>1.2654000000000001</v>
      </c>
      <c r="T28" s="34">
        <f>ROUND(AVERAGE(T9:T27),4)</f>
        <v>1.0902000000000001</v>
      </c>
      <c r="U28" s="167">
        <f>ROUND(AVERAGE(U9:U27),2)</f>
        <v>144.19999999999999</v>
      </c>
      <c r="V28" s="33">
        <f>AVERAGE(V9:V27)</f>
        <v>1718.0752631578948</v>
      </c>
      <c r="W28" s="33">
        <f>AVERAGE(W9:W27)</f>
        <v>1753.4268421052632</v>
      </c>
      <c r="X28" s="33">
        <f>AVERAGE(X9:X27)</f>
        <v>1993.8905518184704</v>
      </c>
      <c r="Y28" s="32">
        <f>AVERAGE(Y9:Y27)</f>
        <v>1.2661263157894738</v>
      </c>
    </row>
    <row r="29" spans="2:25" x14ac:dyDescent="0.2">
      <c r="B29" s="31" t="s">
        <v>12</v>
      </c>
      <c r="C29" s="30">
        <f t="shared" ref="C29:Y29" si="6">MAX(C9:C27)</f>
        <v>2334.5</v>
      </c>
      <c r="D29" s="29">
        <f t="shared" si="6"/>
        <v>2335.5</v>
      </c>
      <c r="E29" s="28">
        <f t="shared" si="6"/>
        <v>2335</v>
      </c>
      <c r="F29" s="30">
        <f t="shared" si="6"/>
        <v>2381</v>
      </c>
      <c r="G29" s="29">
        <f t="shared" si="6"/>
        <v>2382</v>
      </c>
      <c r="H29" s="28">
        <f t="shared" si="6"/>
        <v>2381.5</v>
      </c>
      <c r="I29" s="30">
        <f t="shared" si="6"/>
        <v>2495</v>
      </c>
      <c r="J29" s="29">
        <f t="shared" si="6"/>
        <v>2500</v>
      </c>
      <c r="K29" s="28">
        <f t="shared" si="6"/>
        <v>2497.5</v>
      </c>
      <c r="L29" s="30">
        <f t="shared" si="6"/>
        <v>2610</v>
      </c>
      <c r="M29" s="29">
        <f t="shared" si="6"/>
        <v>2615</v>
      </c>
      <c r="N29" s="28">
        <f t="shared" si="6"/>
        <v>2612.5</v>
      </c>
      <c r="O29" s="30">
        <f t="shared" si="6"/>
        <v>2710</v>
      </c>
      <c r="P29" s="29">
        <f t="shared" si="6"/>
        <v>2715</v>
      </c>
      <c r="Q29" s="28">
        <f t="shared" si="6"/>
        <v>2712.5</v>
      </c>
      <c r="R29" s="27">
        <f t="shared" si="6"/>
        <v>2335.5</v>
      </c>
      <c r="S29" s="26">
        <f t="shared" si="6"/>
        <v>1.2766</v>
      </c>
      <c r="T29" s="25">
        <f t="shared" si="6"/>
        <v>1.1113</v>
      </c>
      <c r="U29" s="24">
        <f t="shared" si="6"/>
        <v>148.29</v>
      </c>
      <c r="V29" s="23">
        <f t="shared" si="6"/>
        <v>1836.23</v>
      </c>
      <c r="W29" s="23">
        <f t="shared" si="6"/>
        <v>1871.91</v>
      </c>
      <c r="X29" s="23">
        <f t="shared" si="6"/>
        <v>2113.1921824104234</v>
      </c>
      <c r="Y29" s="22">
        <f t="shared" si="6"/>
        <v>1.2771999999999999</v>
      </c>
    </row>
    <row r="30" spans="2:25" ht="13.5" thickBot="1" x14ac:dyDescent="0.25">
      <c r="B30" s="21" t="s">
        <v>13</v>
      </c>
      <c r="C30" s="20">
        <f t="shared" ref="C30:Y30" si="7">MIN(C9:C27)</f>
        <v>2082</v>
      </c>
      <c r="D30" s="19">
        <f t="shared" si="7"/>
        <v>2082.5</v>
      </c>
      <c r="E30" s="18">
        <f t="shared" si="7"/>
        <v>2082.25</v>
      </c>
      <c r="F30" s="20">
        <f t="shared" si="7"/>
        <v>2123</v>
      </c>
      <c r="G30" s="19">
        <f t="shared" si="7"/>
        <v>2124</v>
      </c>
      <c r="H30" s="18">
        <f t="shared" si="7"/>
        <v>2123.5</v>
      </c>
      <c r="I30" s="20">
        <f t="shared" si="7"/>
        <v>2243</v>
      </c>
      <c r="J30" s="19">
        <f t="shared" si="7"/>
        <v>2248</v>
      </c>
      <c r="K30" s="18">
        <f t="shared" si="7"/>
        <v>2245.5</v>
      </c>
      <c r="L30" s="20">
        <f t="shared" si="7"/>
        <v>2365</v>
      </c>
      <c r="M30" s="19">
        <f t="shared" si="7"/>
        <v>2370</v>
      </c>
      <c r="N30" s="18">
        <f t="shared" si="7"/>
        <v>2367.5</v>
      </c>
      <c r="O30" s="20">
        <f t="shared" si="7"/>
        <v>2470</v>
      </c>
      <c r="P30" s="19">
        <f t="shared" si="7"/>
        <v>2475</v>
      </c>
      <c r="Q30" s="18">
        <f t="shared" si="7"/>
        <v>2472.5</v>
      </c>
      <c r="R30" s="17">
        <f t="shared" si="7"/>
        <v>2082.5</v>
      </c>
      <c r="S30" s="16">
        <f t="shared" si="7"/>
        <v>1.2519</v>
      </c>
      <c r="T30" s="15">
        <f t="shared" si="7"/>
        <v>1.0759000000000001</v>
      </c>
      <c r="U30" s="14">
        <f t="shared" si="7"/>
        <v>140.91999999999999</v>
      </c>
      <c r="V30" s="13">
        <f t="shared" si="7"/>
        <v>1655.67</v>
      </c>
      <c r="W30" s="13">
        <f t="shared" si="7"/>
        <v>1689.97</v>
      </c>
      <c r="X30" s="13">
        <f t="shared" si="7"/>
        <v>1931.7444125011591</v>
      </c>
      <c r="Y30" s="12">
        <f t="shared" si="7"/>
        <v>1.2527999999999999</v>
      </c>
    </row>
    <row r="32" spans="2:25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45261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45261</v>
      </c>
      <c r="C9" s="44">
        <v>2465</v>
      </c>
      <c r="D9" s="43">
        <v>2465.5</v>
      </c>
      <c r="E9" s="42">
        <f t="shared" ref="E9:E27" si="0">AVERAGE(C9:D9)</f>
        <v>2465.25</v>
      </c>
      <c r="F9" s="44">
        <v>2474.5</v>
      </c>
      <c r="G9" s="43">
        <v>2475</v>
      </c>
      <c r="H9" s="42">
        <f t="shared" ref="H9:H27" si="1">AVERAGE(F9:G9)</f>
        <v>2474.75</v>
      </c>
      <c r="I9" s="44">
        <v>2503</v>
      </c>
      <c r="J9" s="43">
        <v>2508</v>
      </c>
      <c r="K9" s="42">
        <f t="shared" ref="K9:K27" si="2">AVERAGE(I9:J9)</f>
        <v>2505.5</v>
      </c>
      <c r="L9" s="44">
        <v>2523</v>
      </c>
      <c r="M9" s="43">
        <v>2528</v>
      </c>
      <c r="N9" s="42">
        <f t="shared" ref="N9:N27" si="3">AVERAGE(L9:M9)</f>
        <v>2525.5</v>
      </c>
      <c r="O9" s="44">
        <v>2528</v>
      </c>
      <c r="P9" s="43">
        <v>2533</v>
      </c>
      <c r="Q9" s="42">
        <f t="shared" ref="Q9:Q27" si="4">AVERAGE(O9:P9)</f>
        <v>2530.5</v>
      </c>
      <c r="R9" s="50">
        <v>2465.5</v>
      </c>
      <c r="S9" s="49">
        <v>1.2638</v>
      </c>
      <c r="T9" s="51">
        <v>1.0876999999999999</v>
      </c>
      <c r="U9" s="48">
        <v>148.29</v>
      </c>
      <c r="V9" s="41">
        <v>1950.86</v>
      </c>
      <c r="W9" s="41">
        <v>1957.14</v>
      </c>
      <c r="X9" s="47">
        <f t="shared" ref="X9:X27" si="5">R9/T9</f>
        <v>2266.7095706536729</v>
      </c>
      <c r="Y9" s="46">
        <v>1.2645999999999999</v>
      </c>
    </row>
    <row r="10" spans="1:25" x14ac:dyDescent="0.2">
      <c r="B10" s="45">
        <v>45264</v>
      </c>
      <c r="C10" s="44">
        <v>2470.5</v>
      </c>
      <c r="D10" s="43">
        <v>2471</v>
      </c>
      <c r="E10" s="42">
        <f t="shared" si="0"/>
        <v>2470.75</v>
      </c>
      <c r="F10" s="44">
        <v>2473</v>
      </c>
      <c r="G10" s="43">
        <v>2475</v>
      </c>
      <c r="H10" s="42">
        <f t="shared" si="1"/>
        <v>2474</v>
      </c>
      <c r="I10" s="44">
        <v>2502</v>
      </c>
      <c r="J10" s="43">
        <v>2507</v>
      </c>
      <c r="K10" s="42">
        <f t="shared" si="2"/>
        <v>2504.5</v>
      </c>
      <c r="L10" s="44">
        <v>2520</v>
      </c>
      <c r="M10" s="43">
        <v>2525</v>
      </c>
      <c r="N10" s="42">
        <f t="shared" si="3"/>
        <v>2522.5</v>
      </c>
      <c r="O10" s="44">
        <v>2525</v>
      </c>
      <c r="P10" s="43">
        <v>2530</v>
      </c>
      <c r="Q10" s="42">
        <f t="shared" si="4"/>
        <v>2527.5</v>
      </c>
      <c r="R10" s="50">
        <v>2471</v>
      </c>
      <c r="S10" s="49">
        <v>1.2674000000000001</v>
      </c>
      <c r="T10" s="49">
        <v>1.0869</v>
      </c>
      <c r="U10" s="48">
        <v>146.62</v>
      </c>
      <c r="V10" s="41">
        <v>1949.66</v>
      </c>
      <c r="W10" s="41">
        <v>1951.58</v>
      </c>
      <c r="X10" s="47">
        <f t="shared" si="5"/>
        <v>2273.4382187873771</v>
      </c>
      <c r="Y10" s="46">
        <v>1.2682</v>
      </c>
    </row>
    <row r="11" spans="1:25" x14ac:dyDescent="0.2">
      <c r="B11" s="45">
        <v>45265</v>
      </c>
      <c r="C11" s="44">
        <v>2420</v>
      </c>
      <c r="D11" s="43">
        <v>2421</v>
      </c>
      <c r="E11" s="42">
        <f t="shared" si="0"/>
        <v>2420.5</v>
      </c>
      <c r="F11" s="44">
        <v>2429.5</v>
      </c>
      <c r="G11" s="43">
        <v>2430</v>
      </c>
      <c r="H11" s="42">
        <f t="shared" si="1"/>
        <v>2429.75</v>
      </c>
      <c r="I11" s="44">
        <v>2458</v>
      </c>
      <c r="J11" s="43">
        <v>2463</v>
      </c>
      <c r="K11" s="42">
        <f t="shared" si="2"/>
        <v>2460.5</v>
      </c>
      <c r="L11" s="44">
        <v>2478</v>
      </c>
      <c r="M11" s="43">
        <v>2483</v>
      </c>
      <c r="N11" s="42">
        <f t="shared" si="3"/>
        <v>2480.5</v>
      </c>
      <c r="O11" s="44">
        <v>2483</v>
      </c>
      <c r="P11" s="43">
        <v>2488</v>
      </c>
      <c r="Q11" s="42">
        <f t="shared" si="4"/>
        <v>2485.5</v>
      </c>
      <c r="R11" s="50">
        <v>2421</v>
      </c>
      <c r="S11" s="49">
        <v>1.2619</v>
      </c>
      <c r="T11" s="49">
        <v>1.0813999999999999</v>
      </c>
      <c r="U11" s="48">
        <v>147.08000000000001</v>
      </c>
      <c r="V11" s="41">
        <v>1918.54</v>
      </c>
      <c r="W11" s="41">
        <v>1924.3</v>
      </c>
      <c r="X11" s="47">
        <f t="shared" si="5"/>
        <v>2238.7645644534864</v>
      </c>
      <c r="Y11" s="46">
        <v>1.2627999999999999</v>
      </c>
    </row>
    <row r="12" spans="1:25" x14ac:dyDescent="0.2">
      <c r="B12" s="45">
        <v>45266</v>
      </c>
      <c r="C12" s="44">
        <v>2431</v>
      </c>
      <c r="D12" s="43">
        <v>2432</v>
      </c>
      <c r="E12" s="42">
        <f t="shared" si="0"/>
        <v>2431.5</v>
      </c>
      <c r="F12" s="44">
        <v>2436</v>
      </c>
      <c r="G12" s="43">
        <v>2437</v>
      </c>
      <c r="H12" s="42">
        <f t="shared" si="1"/>
        <v>2436.5</v>
      </c>
      <c r="I12" s="44">
        <v>2468</v>
      </c>
      <c r="J12" s="43">
        <v>2473</v>
      </c>
      <c r="K12" s="42">
        <f t="shared" si="2"/>
        <v>2470.5</v>
      </c>
      <c r="L12" s="44">
        <v>2487</v>
      </c>
      <c r="M12" s="43">
        <v>2492</v>
      </c>
      <c r="N12" s="42">
        <f t="shared" si="3"/>
        <v>2489.5</v>
      </c>
      <c r="O12" s="44">
        <v>2492</v>
      </c>
      <c r="P12" s="43">
        <v>2497</v>
      </c>
      <c r="Q12" s="42">
        <f t="shared" si="4"/>
        <v>2494.5</v>
      </c>
      <c r="R12" s="50">
        <v>2432</v>
      </c>
      <c r="S12" s="49">
        <v>1.2589999999999999</v>
      </c>
      <c r="T12" s="49">
        <v>1.0777000000000001</v>
      </c>
      <c r="U12" s="48">
        <v>147.29</v>
      </c>
      <c r="V12" s="41">
        <v>1931.69</v>
      </c>
      <c r="W12" s="41">
        <v>1934.43</v>
      </c>
      <c r="X12" s="47">
        <f t="shared" si="5"/>
        <v>2256.6576969472021</v>
      </c>
      <c r="Y12" s="46">
        <v>1.2598</v>
      </c>
    </row>
    <row r="13" spans="1:25" x14ac:dyDescent="0.2">
      <c r="B13" s="45">
        <v>45267</v>
      </c>
      <c r="C13" s="44">
        <v>2410.5</v>
      </c>
      <c r="D13" s="43">
        <v>2411.5</v>
      </c>
      <c r="E13" s="42">
        <f t="shared" si="0"/>
        <v>2411</v>
      </c>
      <c r="F13" s="44">
        <v>2420</v>
      </c>
      <c r="G13" s="43">
        <v>2421</v>
      </c>
      <c r="H13" s="42">
        <f t="shared" si="1"/>
        <v>2420.5</v>
      </c>
      <c r="I13" s="44">
        <v>2450</v>
      </c>
      <c r="J13" s="43">
        <v>2455</v>
      </c>
      <c r="K13" s="42">
        <f t="shared" si="2"/>
        <v>2452.5</v>
      </c>
      <c r="L13" s="44">
        <v>2468</v>
      </c>
      <c r="M13" s="43">
        <v>2473</v>
      </c>
      <c r="N13" s="42">
        <f t="shared" si="3"/>
        <v>2470.5</v>
      </c>
      <c r="O13" s="44">
        <v>2473</v>
      </c>
      <c r="P13" s="43">
        <v>2478</v>
      </c>
      <c r="Q13" s="42">
        <f t="shared" si="4"/>
        <v>2475.5</v>
      </c>
      <c r="R13" s="50">
        <v>2411.5</v>
      </c>
      <c r="S13" s="49">
        <v>1.2561</v>
      </c>
      <c r="T13" s="49">
        <v>1.0769</v>
      </c>
      <c r="U13" s="48">
        <v>145.02000000000001</v>
      </c>
      <c r="V13" s="41">
        <v>1919.83</v>
      </c>
      <c r="W13" s="41">
        <v>1926.17</v>
      </c>
      <c r="X13" s="47">
        <f t="shared" si="5"/>
        <v>2239.2979849568205</v>
      </c>
      <c r="Y13" s="46">
        <v>1.2568999999999999</v>
      </c>
    </row>
    <row r="14" spans="1:25" x14ac:dyDescent="0.2">
      <c r="B14" s="45">
        <v>45268</v>
      </c>
      <c r="C14" s="44">
        <v>2407</v>
      </c>
      <c r="D14" s="43">
        <v>2409</v>
      </c>
      <c r="E14" s="42">
        <f t="shared" si="0"/>
        <v>2408</v>
      </c>
      <c r="F14" s="44">
        <v>2421</v>
      </c>
      <c r="G14" s="43">
        <v>2421.5</v>
      </c>
      <c r="H14" s="42">
        <f t="shared" si="1"/>
        <v>2421.25</v>
      </c>
      <c r="I14" s="44">
        <v>2455</v>
      </c>
      <c r="J14" s="43">
        <v>2460</v>
      </c>
      <c r="K14" s="42">
        <f t="shared" si="2"/>
        <v>2457.5</v>
      </c>
      <c r="L14" s="44">
        <v>2478</v>
      </c>
      <c r="M14" s="43">
        <v>2483</v>
      </c>
      <c r="N14" s="42">
        <f t="shared" si="3"/>
        <v>2480.5</v>
      </c>
      <c r="O14" s="44">
        <v>2483</v>
      </c>
      <c r="P14" s="43">
        <v>2488</v>
      </c>
      <c r="Q14" s="42">
        <f t="shared" si="4"/>
        <v>2485.5</v>
      </c>
      <c r="R14" s="50">
        <v>2409</v>
      </c>
      <c r="S14" s="49">
        <v>1.2573000000000001</v>
      </c>
      <c r="T14" s="49">
        <v>1.0777000000000001</v>
      </c>
      <c r="U14" s="48">
        <v>144.38</v>
      </c>
      <c r="V14" s="41">
        <v>1916.01</v>
      </c>
      <c r="W14" s="41">
        <v>1924.73</v>
      </c>
      <c r="X14" s="47">
        <f t="shared" si="5"/>
        <v>2235.3159506356128</v>
      </c>
      <c r="Y14" s="46">
        <v>1.2581</v>
      </c>
    </row>
    <row r="15" spans="1:25" x14ac:dyDescent="0.2">
      <c r="B15" s="45">
        <v>45271</v>
      </c>
      <c r="C15" s="44">
        <v>2373.5</v>
      </c>
      <c r="D15" s="43">
        <v>2374.5</v>
      </c>
      <c r="E15" s="42">
        <f t="shared" si="0"/>
        <v>2374</v>
      </c>
      <c r="F15" s="44">
        <v>2387.5</v>
      </c>
      <c r="G15" s="43">
        <v>2388</v>
      </c>
      <c r="H15" s="42">
        <f t="shared" si="1"/>
        <v>2387.75</v>
      </c>
      <c r="I15" s="44">
        <v>2423</v>
      </c>
      <c r="J15" s="43">
        <v>2428</v>
      </c>
      <c r="K15" s="42">
        <f t="shared" si="2"/>
        <v>2425.5</v>
      </c>
      <c r="L15" s="44">
        <v>2445</v>
      </c>
      <c r="M15" s="43">
        <v>2450</v>
      </c>
      <c r="N15" s="42">
        <f t="shared" si="3"/>
        <v>2447.5</v>
      </c>
      <c r="O15" s="44">
        <v>2450</v>
      </c>
      <c r="P15" s="43">
        <v>2455</v>
      </c>
      <c r="Q15" s="42">
        <f t="shared" si="4"/>
        <v>2452.5</v>
      </c>
      <c r="R15" s="50">
        <v>2374.5</v>
      </c>
      <c r="S15" s="49">
        <v>1.2578</v>
      </c>
      <c r="T15" s="49">
        <v>1.0759000000000001</v>
      </c>
      <c r="U15" s="48">
        <v>146.37</v>
      </c>
      <c r="V15" s="41">
        <v>1887.82</v>
      </c>
      <c r="W15" s="41">
        <v>1897.35</v>
      </c>
      <c r="X15" s="47">
        <f t="shared" si="5"/>
        <v>2206.9894971651638</v>
      </c>
      <c r="Y15" s="46">
        <v>1.2585999999999999</v>
      </c>
    </row>
    <row r="16" spans="1:25" x14ac:dyDescent="0.2">
      <c r="B16" s="45">
        <v>45272</v>
      </c>
      <c r="C16" s="44">
        <v>2436</v>
      </c>
      <c r="D16" s="43">
        <v>2437</v>
      </c>
      <c r="E16" s="42">
        <f t="shared" si="0"/>
        <v>2436.5</v>
      </c>
      <c r="F16" s="44">
        <v>2443</v>
      </c>
      <c r="G16" s="43">
        <v>2444</v>
      </c>
      <c r="H16" s="42">
        <f t="shared" si="1"/>
        <v>2443.5</v>
      </c>
      <c r="I16" s="44">
        <v>2480</v>
      </c>
      <c r="J16" s="43">
        <v>2485</v>
      </c>
      <c r="K16" s="42">
        <f t="shared" si="2"/>
        <v>2482.5</v>
      </c>
      <c r="L16" s="44">
        <v>2507</v>
      </c>
      <c r="M16" s="43">
        <v>2512</v>
      </c>
      <c r="N16" s="42">
        <f t="shared" si="3"/>
        <v>2509.5</v>
      </c>
      <c r="O16" s="44">
        <v>2512</v>
      </c>
      <c r="P16" s="43">
        <v>2517</v>
      </c>
      <c r="Q16" s="42">
        <f t="shared" si="4"/>
        <v>2514.5</v>
      </c>
      <c r="R16" s="50">
        <v>2437</v>
      </c>
      <c r="S16" s="49">
        <v>1.2569999999999999</v>
      </c>
      <c r="T16" s="49">
        <v>1.0798000000000001</v>
      </c>
      <c r="U16" s="48">
        <v>145.19999999999999</v>
      </c>
      <c r="V16" s="41">
        <v>1938.74</v>
      </c>
      <c r="W16" s="41">
        <v>1942.92</v>
      </c>
      <c r="X16" s="47">
        <f t="shared" si="5"/>
        <v>2256.8994258195962</v>
      </c>
      <c r="Y16" s="46">
        <v>1.2579</v>
      </c>
    </row>
    <row r="17" spans="2:25" x14ac:dyDescent="0.2">
      <c r="B17" s="45">
        <v>45273</v>
      </c>
      <c r="C17" s="44">
        <v>2416</v>
      </c>
      <c r="D17" s="43">
        <v>2417</v>
      </c>
      <c r="E17" s="42">
        <f t="shared" si="0"/>
        <v>2416.5</v>
      </c>
      <c r="F17" s="44">
        <v>2424</v>
      </c>
      <c r="G17" s="43">
        <v>2426</v>
      </c>
      <c r="H17" s="42">
        <f t="shared" si="1"/>
        <v>2425</v>
      </c>
      <c r="I17" s="44">
        <v>2457</v>
      </c>
      <c r="J17" s="43">
        <v>2462</v>
      </c>
      <c r="K17" s="42">
        <f t="shared" si="2"/>
        <v>2459.5</v>
      </c>
      <c r="L17" s="44">
        <v>2483</v>
      </c>
      <c r="M17" s="43">
        <v>2488</v>
      </c>
      <c r="N17" s="42">
        <f t="shared" si="3"/>
        <v>2485.5</v>
      </c>
      <c r="O17" s="44">
        <v>2488</v>
      </c>
      <c r="P17" s="43">
        <v>2493</v>
      </c>
      <c r="Q17" s="42">
        <f t="shared" si="4"/>
        <v>2490.5</v>
      </c>
      <c r="R17" s="50">
        <v>2417</v>
      </c>
      <c r="S17" s="49">
        <v>1.2519</v>
      </c>
      <c r="T17" s="49">
        <v>1.0783</v>
      </c>
      <c r="U17" s="48">
        <v>145.69</v>
      </c>
      <c r="V17" s="41">
        <v>1930.67</v>
      </c>
      <c r="W17" s="41">
        <v>1936.46</v>
      </c>
      <c r="X17" s="47">
        <f t="shared" si="5"/>
        <v>2241.4912362051377</v>
      </c>
      <c r="Y17" s="46">
        <v>1.2527999999999999</v>
      </c>
    </row>
    <row r="18" spans="2:25" x14ac:dyDescent="0.2">
      <c r="B18" s="45">
        <v>45274</v>
      </c>
      <c r="C18" s="44">
        <v>2506</v>
      </c>
      <c r="D18" s="43">
        <v>2507</v>
      </c>
      <c r="E18" s="42">
        <f t="shared" si="0"/>
        <v>2506.5</v>
      </c>
      <c r="F18" s="44">
        <v>2503</v>
      </c>
      <c r="G18" s="43">
        <v>2505</v>
      </c>
      <c r="H18" s="42">
        <f t="shared" si="1"/>
        <v>2504</v>
      </c>
      <c r="I18" s="44">
        <v>2537</v>
      </c>
      <c r="J18" s="43">
        <v>2542</v>
      </c>
      <c r="K18" s="42">
        <f t="shared" si="2"/>
        <v>2539.5</v>
      </c>
      <c r="L18" s="44">
        <v>2563</v>
      </c>
      <c r="M18" s="43">
        <v>2568</v>
      </c>
      <c r="N18" s="42">
        <f t="shared" si="3"/>
        <v>2565.5</v>
      </c>
      <c r="O18" s="44">
        <v>2568</v>
      </c>
      <c r="P18" s="43">
        <v>2573</v>
      </c>
      <c r="Q18" s="42">
        <f t="shared" si="4"/>
        <v>2570.5</v>
      </c>
      <c r="R18" s="50">
        <v>2507</v>
      </c>
      <c r="S18" s="49">
        <v>1.2715000000000001</v>
      </c>
      <c r="T18" s="49">
        <v>1.0924</v>
      </c>
      <c r="U18" s="48">
        <v>141.65</v>
      </c>
      <c r="V18" s="41">
        <v>1971.69</v>
      </c>
      <c r="W18" s="41">
        <v>1968.88</v>
      </c>
      <c r="X18" s="47">
        <f t="shared" si="5"/>
        <v>2294.9469058952764</v>
      </c>
      <c r="Y18" s="46">
        <v>1.2723</v>
      </c>
    </row>
    <row r="19" spans="2:25" x14ac:dyDescent="0.2">
      <c r="B19" s="45">
        <v>45275</v>
      </c>
      <c r="C19" s="44">
        <v>2523</v>
      </c>
      <c r="D19" s="43">
        <v>2524</v>
      </c>
      <c r="E19" s="42">
        <f t="shared" si="0"/>
        <v>2523.5</v>
      </c>
      <c r="F19" s="44">
        <v>2521</v>
      </c>
      <c r="G19" s="43">
        <v>2522</v>
      </c>
      <c r="H19" s="42">
        <f t="shared" si="1"/>
        <v>2521.5</v>
      </c>
      <c r="I19" s="44">
        <v>2548</v>
      </c>
      <c r="J19" s="43">
        <v>2553</v>
      </c>
      <c r="K19" s="42">
        <f t="shared" si="2"/>
        <v>2550.5</v>
      </c>
      <c r="L19" s="44">
        <v>2570</v>
      </c>
      <c r="M19" s="43">
        <v>2575</v>
      </c>
      <c r="N19" s="42">
        <f t="shared" si="3"/>
        <v>2572.5</v>
      </c>
      <c r="O19" s="44">
        <v>2575</v>
      </c>
      <c r="P19" s="43">
        <v>2580</v>
      </c>
      <c r="Q19" s="42">
        <f t="shared" si="4"/>
        <v>2577.5</v>
      </c>
      <c r="R19" s="50">
        <v>2524</v>
      </c>
      <c r="S19" s="49">
        <v>1.2748999999999999</v>
      </c>
      <c r="T19" s="49">
        <v>1.0944</v>
      </c>
      <c r="U19" s="48">
        <v>141.66999999999999</v>
      </c>
      <c r="V19" s="41">
        <v>1979.76</v>
      </c>
      <c r="W19" s="41">
        <v>1976.95</v>
      </c>
      <c r="X19" s="47">
        <f t="shared" si="5"/>
        <v>2306.2865497076023</v>
      </c>
      <c r="Y19" s="46">
        <v>1.2757000000000001</v>
      </c>
    </row>
    <row r="20" spans="2:25" x14ac:dyDescent="0.2">
      <c r="B20" s="45">
        <v>45278</v>
      </c>
      <c r="C20" s="44">
        <v>2549</v>
      </c>
      <c r="D20" s="43">
        <v>2549.5</v>
      </c>
      <c r="E20" s="42">
        <f t="shared" si="0"/>
        <v>2549.25</v>
      </c>
      <c r="F20" s="44">
        <v>2545</v>
      </c>
      <c r="G20" s="43">
        <v>2546</v>
      </c>
      <c r="H20" s="42">
        <f t="shared" si="1"/>
        <v>2545.5</v>
      </c>
      <c r="I20" s="44">
        <v>2572</v>
      </c>
      <c r="J20" s="43">
        <v>2577</v>
      </c>
      <c r="K20" s="42">
        <f t="shared" si="2"/>
        <v>2574.5</v>
      </c>
      <c r="L20" s="44">
        <v>2593</v>
      </c>
      <c r="M20" s="43">
        <v>2598</v>
      </c>
      <c r="N20" s="42">
        <f t="shared" si="3"/>
        <v>2595.5</v>
      </c>
      <c r="O20" s="44">
        <v>2598</v>
      </c>
      <c r="P20" s="43">
        <v>2603</v>
      </c>
      <c r="Q20" s="42">
        <f t="shared" si="4"/>
        <v>2600.5</v>
      </c>
      <c r="R20" s="50">
        <v>2549.5</v>
      </c>
      <c r="S20" s="49">
        <v>1.2659</v>
      </c>
      <c r="T20" s="49">
        <v>1.0913999999999999</v>
      </c>
      <c r="U20" s="48">
        <v>142.80000000000001</v>
      </c>
      <c r="V20" s="41">
        <v>2013.98</v>
      </c>
      <c r="W20" s="41">
        <v>2010.11</v>
      </c>
      <c r="X20" s="47">
        <f t="shared" si="5"/>
        <v>2335.9904709547372</v>
      </c>
      <c r="Y20" s="46">
        <v>1.2665999999999999</v>
      </c>
    </row>
    <row r="21" spans="2:25" x14ac:dyDescent="0.2">
      <c r="B21" s="45">
        <v>45279</v>
      </c>
      <c r="C21" s="44">
        <v>2555.5</v>
      </c>
      <c r="D21" s="43">
        <v>2556.5</v>
      </c>
      <c r="E21" s="42">
        <f t="shared" si="0"/>
        <v>2556</v>
      </c>
      <c r="F21" s="44">
        <v>2554</v>
      </c>
      <c r="G21" s="43">
        <v>2556</v>
      </c>
      <c r="H21" s="42">
        <f t="shared" si="1"/>
        <v>2555</v>
      </c>
      <c r="I21" s="44">
        <v>2583</v>
      </c>
      <c r="J21" s="43">
        <v>2588</v>
      </c>
      <c r="K21" s="42">
        <f t="shared" si="2"/>
        <v>2585.5</v>
      </c>
      <c r="L21" s="44">
        <v>2605</v>
      </c>
      <c r="M21" s="43">
        <v>2610</v>
      </c>
      <c r="N21" s="42">
        <f t="shared" si="3"/>
        <v>2607.5</v>
      </c>
      <c r="O21" s="44">
        <v>2610</v>
      </c>
      <c r="P21" s="43">
        <v>2615</v>
      </c>
      <c r="Q21" s="42">
        <f t="shared" si="4"/>
        <v>2612.5</v>
      </c>
      <c r="R21" s="50">
        <v>2556.5</v>
      </c>
      <c r="S21" s="49">
        <v>1.2735000000000001</v>
      </c>
      <c r="T21" s="49">
        <v>1.0968</v>
      </c>
      <c r="U21" s="48">
        <v>144.32</v>
      </c>
      <c r="V21" s="41">
        <v>2007.46</v>
      </c>
      <c r="W21" s="41">
        <v>2005.96</v>
      </c>
      <c r="X21" s="47">
        <f t="shared" si="5"/>
        <v>2330.8716265499634</v>
      </c>
      <c r="Y21" s="46">
        <v>1.2742</v>
      </c>
    </row>
    <row r="22" spans="2:25" x14ac:dyDescent="0.2">
      <c r="B22" s="45">
        <v>45280</v>
      </c>
      <c r="C22" s="44">
        <v>2561</v>
      </c>
      <c r="D22" s="43">
        <v>2561.5</v>
      </c>
      <c r="E22" s="42">
        <f t="shared" si="0"/>
        <v>2561.25</v>
      </c>
      <c r="F22" s="44">
        <v>2575.5</v>
      </c>
      <c r="G22" s="43">
        <v>2576</v>
      </c>
      <c r="H22" s="42">
        <f t="shared" si="1"/>
        <v>2575.75</v>
      </c>
      <c r="I22" s="44">
        <v>2605</v>
      </c>
      <c r="J22" s="43">
        <v>2610</v>
      </c>
      <c r="K22" s="42">
        <f t="shared" si="2"/>
        <v>2607.5</v>
      </c>
      <c r="L22" s="44">
        <v>2625</v>
      </c>
      <c r="M22" s="43">
        <v>2630</v>
      </c>
      <c r="N22" s="42">
        <f t="shared" si="3"/>
        <v>2627.5</v>
      </c>
      <c r="O22" s="44">
        <v>2630</v>
      </c>
      <c r="P22" s="43">
        <v>2635</v>
      </c>
      <c r="Q22" s="42">
        <f t="shared" si="4"/>
        <v>2632.5</v>
      </c>
      <c r="R22" s="50">
        <v>2561.5</v>
      </c>
      <c r="S22" s="49">
        <v>1.2636000000000001</v>
      </c>
      <c r="T22" s="49">
        <v>1.0936999999999999</v>
      </c>
      <c r="U22" s="48">
        <v>143.58000000000001</v>
      </c>
      <c r="V22" s="41">
        <v>2027.14</v>
      </c>
      <c r="W22" s="41">
        <v>2037.49</v>
      </c>
      <c r="X22" s="47">
        <f t="shared" si="5"/>
        <v>2342.0499222821618</v>
      </c>
      <c r="Y22" s="46">
        <v>1.2643</v>
      </c>
    </row>
    <row r="23" spans="2:25" x14ac:dyDescent="0.2">
      <c r="B23" s="45">
        <v>45281</v>
      </c>
      <c r="C23" s="44">
        <v>2553</v>
      </c>
      <c r="D23" s="43">
        <v>2553.5</v>
      </c>
      <c r="E23" s="42">
        <f t="shared" si="0"/>
        <v>2553.25</v>
      </c>
      <c r="F23" s="44">
        <v>2563</v>
      </c>
      <c r="G23" s="43">
        <v>2564</v>
      </c>
      <c r="H23" s="42">
        <f t="shared" si="1"/>
        <v>2563.5</v>
      </c>
      <c r="I23" s="44">
        <v>2602</v>
      </c>
      <c r="J23" s="43">
        <v>2607</v>
      </c>
      <c r="K23" s="42">
        <f t="shared" si="2"/>
        <v>2604.5</v>
      </c>
      <c r="L23" s="44">
        <v>2623</v>
      </c>
      <c r="M23" s="43">
        <v>2628</v>
      </c>
      <c r="N23" s="42">
        <f t="shared" si="3"/>
        <v>2625.5</v>
      </c>
      <c r="O23" s="44">
        <v>2628</v>
      </c>
      <c r="P23" s="43">
        <v>2633</v>
      </c>
      <c r="Q23" s="42">
        <f t="shared" si="4"/>
        <v>2630.5</v>
      </c>
      <c r="R23" s="50">
        <v>2553.5</v>
      </c>
      <c r="S23" s="49">
        <v>1.2657</v>
      </c>
      <c r="T23" s="49">
        <v>1.0981000000000001</v>
      </c>
      <c r="U23" s="48">
        <v>142.79</v>
      </c>
      <c r="V23" s="41">
        <v>2017.46</v>
      </c>
      <c r="W23" s="41">
        <v>2024.64</v>
      </c>
      <c r="X23" s="47">
        <f t="shared" si="5"/>
        <v>2325.38020216738</v>
      </c>
      <c r="Y23" s="46">
        <v>1.2664</v>
      </c>
    </row>
    <row r="24" spans="2:25" x14ac:dyDescent="0.2">
      <c r="B24" s="45">
        <v>45282</v>
      </c>
      <c r="C24" s="44">
        <v>2575</v>
      </c>
      <c r="D24" s="43">
        <v>2576</v>
      </c>
      <c r="E24" s="42">
        <f t="shared" si="0"/>
        <v>2575.5</v>
      </c>
      <c r="F24" s="44">
        <v>2593</v>
      </c>
      <c r="G24" s="43">
        <v>2594</v>
      </c>
      <c r="H24" s="42">
        <f t="shared" si="1"/>
        <v>2593.5</v>
      </c>
      <c r="I24" s="44">
        <v>2633</v>
      </c>
      <c r="J24" s="43">
        <v>2638</v>
      </c>
      <c r="K24" s="42">
        <f t="shared" si="2"/>
        <v>2635.5</v>
      </c>
      <c r="L24" s="44">
        <v>2655</v>
      </c>
      <c r="M24" s="43">
        <v>2660</v>
      </c>
      <c r="N24" s="42">
        <f t="shared" si="3"/>
        <v>2657.5</v>
      </c>
      <c r="O24" s="44">
        <v>2660</v>
      </c>
      <c r="P24" s="43">
        <v>2665</v>
      </c>
      <c r="Q24" s="42">
        <f t="shared" si="4"/>
        <v>2662.5</v>
      </c>
      <c r="R24" s="50">
        <v>2576</v>
      </c>
      <c r="S24" s="49">
        <v>1.2719</v>
      </c>
      <c r="T24" s="49">
        <v>1.1019000000000001</v>
      </c>
      <c r="U24" s="48">
        <v>142.13</v>
      </c>
      <c r="V24" s="41">
        <v>2025.32</v>
      </c>
      <c r="W24" s="41">
        <v>2038.35</v>
      </c>
      <c r="X24" s="47">
        <f t="shared" si="5"/>
        <v>2337.7801978400944</v>
      </c>
      <c r="Y24" s="46">
        <v>1.2726</v>
      </c>
    </row>
    <row r="25" spans="2:25" x14ac:dyDescent="0.2">
      <c r="B25" s="45">
        <v>45287</v>
      </c>
      <c r="C25" s="44">
        <v>2605</v>
      </c>
      <c r="D25" s="43">
        <v>2605.5</v>
      </c>
      <c r="E25" s="42">
        <f t="shared" si="0"/>
        <v>2605.25</v>
      </c>
      <c r="F25" s="44">
        <v>2617</v>
      </c>
      <c r="G25" s="43">
        <v>2618</v>
      </c>
      <c r="H25" s="42">
        <f t="shared" si="1"/>
        <v>2617.5</v>
      </c>
      <c r="I25" s="44">
        <v>2650</v>
      </c>
      <c r="J25" s="43">
        <v>2655</v>
      </c>
      <c r="K25" s="42">
        <f t="shared" si="2"/>
        <v>2652.5</v>
      </c>
      <c r="L25" s="44">
        <v>2670</v>
      </c>
      <c r="M25" s="43">
        <v>2675</v>
      </c>
      <c r="N25" s="42">
        <f t="shared" si="3"/>
        <v>2672.5</v>
      </c>
      <c r="O25" s="44">
        <v>2675</v>
      </c>
      <c r="P25" s="43">
        <v>2680</v>
      </c>
      <c r="Q25" s="42">
        <f t="shared" si="4"/>
        <v>2677.5</v>
      </c>
      <c r="R25" s="50">
        <v>2605.5</v>
      </c>
      <c r="S25" s="49">
        <v>1.2743</v>
      </c>
      <c r="T25" s="49">
        <v>1.1068</v>
      </c>
      <c r="U25" s="48">
        <v>142.6</v>
      </c>
      <c r="V25" s="41">
        <v>2044.65</v>
      </c>
      <c r="W25" s="41">
        <v>2053.4899999999998</v>
      </c>
      <c r="X25" s="47">
        <f t="shared" si="5"/>
        <v>2354.0838453198407</v>
      </c>
      <c r="Y25" s="46">
        <v>1.2748999999999999</v>
      </c>
    </row>
    <row r="26" spans="2:25" x14ac:dyDescent="0.2">
      <c r="B26" s="45">
        <v>45288</v>
      </c>
      <c r="C26" s="44">
        <v>2619.5</v>
      </c>
      <c r="D26" s="43">
        <v>2620</v>
      </c>
      <c r="E26" s="42">
        <f t="shared" si="0"/>
        <v>2619.75</v>
      </c>
      <c r="F26" s="44">
        <v>2635</v>
      </c>
      <c r="G26" s="43">
        <v>2636</v>
      </c>
      <c r="H26" s="42">
        <f t="shared" si="1"/>
        <v>2635.5</v>
      </c>
      <c r="I26" s="44">
        <v>2672</v>
      </c>
      <c r="J26" s="43">
        <v>2677</v>
      </c>
      <c r="K26" s="42">
        <f t="shared" si="2"/>
        <v>2674.5</v>
      </c>
      <c r="L26" s="44">
        <v>2693</v>
      </c>
      <c r="M26" s="43">
        <v>2698</v>
      </c>
      <c r="N26" s="42">
        <f t="shared" si="3"/>
        <v>2695.5</v>
      </c>
      <c r="O26" s="44">
        <v>2698</v>
      </c>
      <c r="P26" s="43">
        <v>2703</v>
      </c>
      <c r="Q26" s="42">
        <f t="shared" si="4"/>
        <v>2700.5</v>
      </c>
      <c r="R26" s="50">
        <v>2620</v>
      </c>
      <c r="S26" s="49">
        <v>1.2766</v>
      </c>
      <c r="T26" s="49">
        <v>1.1113</v>
      </c>
      <c r="U26" s="48">
        <v>140.91999999999999</v>
      </c>
      <c r="V26" s="41">
        <v>2052.33</v>
      </c>
      <c r="W26" s="41">
        <v>2063.89</v>
      </c>
      <c r="X26" s="47">
        <f t="shared" si="5"/>
        <v>2357.5992081346171</v>
      </c>
      <c r="Y26" s="46">
        <v>1.2771999999999999</v>
      </c>
    </row>
    <row r="27" spans="2:25" x14ac:dyDescent="0.2">
      <c r="B27" s="45">
        <v>45289</v>
      </c>
      <c r="C27" s="44">
        <v>2640</v>
      </c>
      <c r="D27" s="43">
        <v>2640.5</v>
      </c>
      <c r="E27" s="42">
        <f t="shared" si="0"/>
        <v>2640.25</v>
      </c>
      <c r="F27" s="44">
        <v>2653</v>
      </c>
      <c r="G27" s="43">
        <v>2654</v>
      </c>
      <c r="H27" s="42">
        <f t="shared" si="1"/>
        <v>2653.5</v>
      </c>
      <c r="I27" s="44">
        <v>2690</v>
      </c>
      <c r="J27" s="43">
        <v>2695</v>
      </c>
      <c r="K27" s="42">
        <f t="shared" si="2"/>
        <v>2692.5</v>
      </c>
      <c r="L27" s="44">
        <v>2710</v>
      </c>
      <c r="M27" s="43">
        <v>2715</v>
      </c>
      <c r="N27" s="42">
        <f t="shared" si="3"/>
        <v>2712.5</v>
      </c>
      <c r="O27" s="44">
        <v>2715</v>
      </c>
      <c r="P27" s="43">
        <v>2720</v>
      </c>
      <c r="Q27" s="42">
        <f t="shared" si="4"/>
        <v>2717.5</v>
      </c>
      <c r="R27" s="50">
        <v>2640.5</v>
      </c>
      <c r="S27" s="49">
        <v>1.2719</v>
      </c>
      <c r="T27" s="49">
        <v>1.1052</v>
      </c>
      <c r="U27" s="48">
        <v>141.47999999999999</v>
      </c>
      <c r="V27" s="41">
        <v>2076.0300000000002</v>
      </c>
      <c r="W27" s="41">
        <v>2085.66</v>
      </c>
      <c r="X27" s="47">
        <f t="shared" si="5"/>
        <v>2389.160332971408</v>
      </c>
      <c r="Y27" s="46">
        <v>1.2725</v>
      </c>
    </row>
    <row r="28" spans="2:25" x14ac:dyDescent="0.2">
      <c r="B28" s="40" t="s">
        <v>11</v>
      </c>
      <c r="C28" s="39">
        <f>ROUND(AVERAGE(C9:C27),2)</f>
        <v>2500.87</v>
      </c>
      <c r="D28" s="38">
        <f>ROUND(AVERAGE(D9:D27),2)</f>
        <v>2501.71</v>
      </c>
      <c r="E28" s="37">
        <f>ROUND(AVERAGE(C28:D28),2)</f>
        <v>2501.29</v>
      </c>
      <c r="F28" s="39">
        <f>ROUND(AVERAGE(F9:F27),2)</f>
        <v>2508.84</v>
      </c>
      <c r="G28" s="38">
        <f>ROUND(AVERAGE(G9:G27),2)</f>
        <v>2509.92</v>
      </c>
      <c r="H28" s="37">
        <f>ROUND(AVERAGE(F28:G28),2)</f>
        <v>2509.38</v>
      </c>
      <c r="I28" s="39">
        <f>ROUND(AVERAGE(I9:I27),2)</f>
        <v>2541.4699999999998</v>
      </c>
      <c r="J28" s="38">
        <f>ROUND(AVERAGE(J9:J27),2)</f>
        <v>2546.4699999999998</v>
      </c>
      <c r="K28" s="37">
        <f>ROUND(AVERAGE(I28:J28),2)</f>
        <v>2543.9699999999998</v>
      </c>
      <c r="L28" s="39">
        <f>ROUND(AVERAGE(L9:L27),2)</f>
        <v>2562.9499999999998</v>
      </c>
      <c r="M28" s="38">
        <f>ROUND(AVERAGE(M9:M27),2)</f>
        <v>2567.9499999999998</v>
      </c>
      <c r="N28" s="37">
        <f>ROUND(AVERAGE(L28:M28),2)</f>
        <v>2565.4499999999998</v>
      </c>
      <c r="O28" s="39">
        <f>ROUND(AVERAGE(O9:O27),2)</f>
        <v>2567.9499999999998</v>
      </c>
      <c r="P28" s="38">
        <f>ROUND(AVERAGE(P9:P27),2)</f>
        <v>2572.9499999999998</v>
      </c>
      <c r="Q28" s="37">
        <f>ROUND(AVERAGE(O28:P28),2)</f>
        <v>2570.4499999999998</v>
      </c>
      <c r="R28" s="36">
        <f>ROUND(AVERAGE(R9:R27),2)</f>
        <v>2501.71</v>
      </c>
      <c r="S28" s="35">
        <f>ROUND(AVERAGE(S9:S27),4)</f>
        <v>1.2654000000000001</v>
      </c>
      <c r="T28" s="34">
        <f>ROUND(AVERAGE(T9:T27),4)</f>
        <v>1.0902000000000001</v>
      </c>
      <c r="U28" s="167">
        <f>ROUND(AVERAGE(U9:U27),2)</f>
        <v>144.19999999999999</v>
      </c>
      <c r="V28" s="33">
        <f>AVERAGE(V9:V27)</f>
        <v>1976.8231578947364</v>
      </c>
      <c r="W28" s="33">
        <f>AVERAGE(W9:W27)</f>
        <v>1982.1315789473683</v>
      </c>
      <c r="X28" s="33">
        <f>AVERAGE(X9:X27)</f>
        <v>2294.1954424972182</v>
      </c>
      <c r="Y28" s="32">
        <f>AVERAGE(Y9:Y27)</f>
        <v>1.2661263157894738</v>
      </c>
    </row>
    <row r="29" spans="2:25" x14ac:dyDescent="0.2">
      <c r="B29" s="31" t="s">
        <v>12</v>
      </c>
      <c r="C29" s="30">
        <f t="shared" ref="C29:Y29" si="6">MAX(C9:C27)</f>
        <v>2640</v>
      </c>
      <c r="D29" s="29">
        <f t="shared" si="6"/>
        <v>2640.5</v>
      </c>
      <c r="E29" s="28">
        <f t="shared" si="6"/>
        <v>2640.25</v>
      </c>
      <c r="F29" s="30">
        <f t="shared" si="6"/>
        <v>2653</v>
      </c>
      <c r="G29" s="29">
        <f t="shared" si="6"/>
        <v>2654</v>
      </c>
      <c r="H29" s="28">
        <f t="shared" si="6"/>
        <v>2653.5</v>
      </c>
      <c r="I29" s="30">
        <f t="shared" si="6"/>
        <v>2690</v>
      </c>
      <c r="J29" s="29">
        <f t="shared" si="6"/>
        <v>2695</v>
      </c>
      <c r="K29" s="28">
        <f t="shared" si="6"/>
        <v>2692.5</v>
      </c>
      <c r="L29" s="30">
        <f t="shared" si="6"/>
        <v>2710</v>
      </c>
      <c r="M29" s="29">
        <f t="shared" si="6"/>
        <v>2715</v>
      </c>
      <c r="N29" s="28">
        <f t="shared" si="6"/>
        <v>2712.5</v>
      </c>
      <c r="O29" s="30">
        <f t="shared" si="6"/>
        <v>2715</v>
      </c>
      <c r="P29" s="29">
        <f t="shared" si="6"/>
        <v>2720</v>
      </c>
      <c r="Q29" s="28">
        <f t="shared" si="6"/>
        <v>2717.5</v>
      </c>
      <c r="R29" s="27">
        <f t="shared" si="6"/>
        <v>2640.5</v>
      </c>
      <c r="S29" s="26">
        <f t="shared" si="6"/>
        <v>1.2766</v>
      </c>
      <c r="T29" s="25">
        <f t="shared" si="6"/>
        <v>1.1113</v>
      </c>
      <c r="U29" s="24">
        <f t="shared" si="6"/>
        <v>148.29</v>
      </c>
      <c r="V29" s="23">
        <f t="shared" si="6"/>
        <v>2076.0300000000002</v>
      </c>
      <c r="W29" s="23">
        <f t="shared" si="6"/>
        <v>2085.66</v>
      </c>
      <c r="X29" s="23">
        <f t="shared" si="6"/>
        <v>2389.160332971408</v>
      </c>
      <c r="Y29" s="22">
        <f t="shared" si="6"/>
        <v>1.2771999999999999</v>
      </c>
    </row>
    <row r="30" spans="2:25" ht="13.5" thickBot="1" x14ac:dyDescent="0.25">
      <c r="B30" s="21" t="s">
        <v>13</v>
      </c>
      <c r="C30" s="20">
        <f t="shared" ref="C30:Y30" si="7">MIN(C9:C27)</f>
        <v>2373.5</v>
      </c>
      <c r="D30" s="19">
        <f t="shared" si="7"/>
        <v>2374.5</v>
      </c>
      <c r="E30" s="18">
        <f t="shared" si="7"/>
        <v>2374</v>
      </c>
      <c r="F30" s="20">
        <f t="shared" si="7"/>
        <v>2387.5</v>
      </c>
      <c r="G30" s="19">
        <f t="shared" si="7"/>
        <v>2388</v>
      </c>
      <c r="H30" s="18">
        <f t="shared" si="7"/>
        <v>2387.75</v>
      </c>
      <c r="I30" s="20">
        <f t="shared" si="7"/>
        <v>2423</v>
      </c>
      <c r="J30" s="19">
        <f t="shared" si="7"/>
        <v>2428</v>
      </c>
      <c r="K30" s="18">
        <f t="shared" si="7"/>
        <v>2425.5</v>
      </c>
      <c r="L30" s="20">
        <f t="shared" si="7"/>
        <v>2445</v>
      </c>
      <c r="M30" s="19">
        <f t="shared" si="7"/>
        <v>2450</v>
      </c>
      <c r="N30" s="18">
        <f t="shared" si="7"/>
        <v>2447.5</v>
      </c>
      <c r="O30" s="20">
        <f t="shared" si="7"/>
        <v>2450</v>
      </c>
      <c r="P30" s="19">
        <f t="shared" si="7"/>
        <v>2455</v>
      </c>
      <c r="Q30" s="18">
        <f t="shared" si="7"/>
        <v>2452.5</v>
      </c>
      <c r="R30" s="17">
        <f t="shared" si="7"/>
        <v>2374.5</v>
      </c>
      <c r="S30" s="16">
        <f t="shared" si="7"/>
        <v>1.2519</v>
      </c>
      <c r="T30" s="15">
        <f t="shared" si="7"/>
        <v>1.0759000000000001</v>
      </c>
      <c r="U30" s="14">
        <f t="shared" si="7"/>
        <v>140.91999999999999</v>
      </c>
      <c r="V30" s="13">
        <f t="shared" si="7"/>
        <v>1887.82</v>
      </c>
      <c r="W30" s="13">
        <f t="shared" si="7"/>
        <v>1897.35</v>
      </c>
      <c r="X30" s="13">
        <f t="shared" si="7"/>
        <v>2206.9894971651638</v>
      </c>
      <c r="Y30" s="12">
        <f t="shared" si="7"/>
        <v>1.2527999999999999</v>
      </c>
    </row>
    <row r="32" spans="2:25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45261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45261</v>
      </c>
      <c r="C9" s="44">
        <v>2097</v>
      </c>
      <c r="D9" s="43">
        <v>2099</v>
      </c>
      <c r="E9" s="42">
        <f t="shared" ref="E9:E27" si="0">AVERAGE(C9:D9)</f>
        <v>2098</v>
      </c>
      <c r="F9" s="44">
        <v>2123</v>
      </c>
      <c r="G9" s="43">
        <v>2124</v>
      </c>
      <c r="H9" s="42">
        <f t="shared" ref="H9:H27" si="1">AVERAGE(F9:G9)</f>
        <v>2123.5</v>
      </c>
      <c r="I9" s="44">
        <v>2140</v>
      </c>
      <c r="J9" s="43">
        <v>2145</v>
      </c>
      <c r="K9" s="42">
        <f t="shared" ref="K9:K27" si="2">AVERAGE(I9:J9)</f>
        <v>2142.5</v>
      </c>
      <c r="L9" s="44">
        <v>2163</v>
      </c>
      <c r="M9" s="43">
        <v>2168</v>
      </c>
      <c r="N9" s="42">
        <f t="shared" ref="N9:N27" si="3">AVERAGE(L9:M9)</f>
        <v>2165.5</v>
      </c>
      <c r="O9" s="44">
        <v>2185</v>
      </c>
      <c r="P9" s="43">
        <v>2190</v>
      </c>
      <c r="Q9" s="42">
        <f t="shared" ref="Q9:Q27" si="4">AVERAGE(O9:P9)</f>
        <v>2187.5</v>
      </c>
      <c r="R9" s="50">
        <v>2099</v>
      </c>
      <c r="S9" s="49">
        <v>1.2638</v>
      </c>
      <c r="T9" s="51">
        <v>1.0876999999999999</v>
      </c>
      <c r="U9" s="48">
        <v>148.29</v>
      </c>
      <c r="V9" s="41">
        <v>1660.86</v>
      </c>
      <c r="W9" s="41">
        <v>1679.58</v>
      </c>
      <c r="X9" s="47">
        <f t="shared" ref="X9:X27" si="5">R9/T9</f>
        <v>1929.7600441298155</v>
      </c>
      <c r="Y9" s="46">
        <v>1.2645999999999999</v>
      </c>
    </row>
    <row r="10" spans="1:25" x14ac:dyDescent="0.2">
      <c r="B10" s="45">
        <v>45264</v>
      </c>
      <c r="C10" s="44">
        <v>2087</v>
      </c>
      <c r="D10" s="43">
        <v>2088</v>
      </c>
      <c r="E10" s="42">
        <f t="shared" si="0"/>
        <v>2087.5</v>
      </c>
      <c r="F10" s="44">
        <v>2120</v>
      </c>
      <c r="G10" s="43">
        <v>2121</v>
      </c>
      <c r="H10" s="42">
        <f t="shared" si="1"/>
        <v>2120.5</v>
      </c>
      <c r="I10" s="44">
        <v>2142</v>
      </c>
      <c r="J10" s="43">
        <v>2147</v>
      </c>
      <c r="K10" s="42">
        <f t="shared" si="2"/>
        <v>2144.5</v>
      </c>
      <c r="L10" s="44">
        <v>2165</v>
      </c>
      <c r="M10" s="43">
        <v>2170</v>
      </c>
      <c r="N10" s="42">
        <f t="shared" si="3"/>
        <v>2167.5</v>
      </c>
      <c r="O10" s="44">
        <v>2188</v>
      </c>
      <c r="P10" s="43">
        <v>2193</v>
      </c>
      <c r="Q10" s="42">
        <f t="shared" si="4"/>
        <v>2190.5</v>
      </c>
      <c r="R10" s="50">
        <v>2088</v>
      </c>
      <c r="S10" s="49">
        <v>1.2674000000000001</v>
      </c>
      <c r="T10" s="49">
        <v>1.0869</v>
      </c>
      <c r="U10" s="48">
        <v>146.62</v>
      </c>
      <c r="V10" s="41">
        <v>1647.47</v>
      </c>
      <c r="W10" s="41">
        <v>1672.45</v>
      </c>
      <c r="X10" s="47">
        <f t="shared" si="5"/>
        <v>1921.059895114546</v>
      </c>
      <c r="Y10" s="46">
        <v>1.2682</v>
      </c>
    </row>
    <row r="11" spans="1:25" x14ac:dyDescent="0.2">
      <c r="B11" s="45">
        <v>45265</v>
      </c>
      <c r="C11" s="44">
        <v>2037</v>
      </c>
      <c r="D11" s="43">
        <v>2038</v>
      </c>
      <c r="E11" s="42">
        <f t="shared" si="0"/>
        <v>2037.5</v>
      </c>
      <c r="F11" s="44">
        <v>2073</v>
      </c>
      <c r="G11" s="43">
        <v>2074</v>
      </c>
      <c r="H11" s="42">
        <f t="shared" si="1"/>
        <v>2073.5</v>
      </c>
      <c r="I11" s="44">
        <v>2095</v>
      </c>
      <c r="J11" s="43">
        <v>2100</v>
      </c>
      <c r="K11" s="42">
        <f t="shared" si="2"/>
        <v>2097.5</v>
      </c>
      <c r="L11" s="44">
        <v>2118</v>
      </c>
      <c r="M11" s="43">
        <v>2123</v>
      </c>
      <c r="N11" s="42">
        <f t="shared" si="3"/>
        <v>2120.5</v>
      </c>
      <c r="O11" s="44">
        <v>2140</v>
      </c>
      <c r="P11" s="43">
        <v>2145</v>
      </c>
      <c r="Q11" s="42">
        <f t="shared" si="4"/>
        <v>2142.5</v>
      </c>
      <c r="R11" s="50">
        <v>2038</v>
      </c>
      <c r="S11" s="49">
        <v>1.2619</v>
      </c>
      <c r="T11" s="49">
        <v>1.0813999999999999</v>
      </c>
      <c r="U11" s="48">
        <v>147.08000000000001</v>
      </c>
      <c r="V11" s="41">
        <v>1615.02</v>
      </c>
      <c r="W11" s="41">
        <v>1642.38</v>
      </c>
      <c r="X11" s="47">
        <f t="shared" si="5"/>
        <v>1884.5940447567968</v>
      </c>
      <c r="Y11" s="46">
        <v>1.2627999999999999</v>
      </c>
    </row>
    <row r="12" spans="1:25" x14ac:dyDescent="0.2">
      <c r="B12" s="45">
        <v>45266</v>
      </c>
      <c r="C12" s="44">
        <v>2005</v>
      </c>
      <c r="D12" s="43">
        <v>2007</v>
      </c>
      <c r="E12" s="42">
        <f t="shared" si="0"/>
        <v>2006</v>
      </c>
      <c r="F12" s="44">
        <v>2034</v>
      </c>
      <c r="G12" s="43">
        <v>2036</v>
      </c>
      <c r="H12" s="42">
        <f t="shared" si="1"/>
        <v>2035</v>
      </c>
      <c r="I12" s="44">
        <v>2055</v>
      </c>
      <c r="J12" s="43">
        <v>2060</v>
      </c>
      <c r="K12" s="42">
        <f t="shared" si="2"/>
        <v>2057.5</v>
      </c>
      <c r="L12" s="44">
        <v>2078</v>
      </c>
      <c r="M12" s="43">
        <v>2083</v>
      </c>
      <c r="N12" s="42">
        <f t="shared" si="3"/>
        <v>2080.5</v>
      </c>
      <c r="O12" s="44">
        <v>2100</v>
      </c>
      <c r="P12" s="43">
        <v>2105</v>
      </c>
      <c r="Q12" s="42">
        <f t="shared" si="4"/>
        <v>2102.5</v>
      </c>
      <c r="R12" s="50">
        <v>2007</v>
      </c>
      <c r="S12" s="49">
        <v>1.2589999999999999</v>
      </c>
      <c r="T12" s="49">
        <v>1.0777000000000001</v>
      </c>
      <c r="U12" s="48">
        <v>147.29</v>
      </c>
      <c r="V12" s="41">
        <v>1594.12</v>
      </c>
      <c r="W12" s="41">
        <v>1616.13</v>
      </c>
      <c r="X12" s="47">
        <f t="shared" si="5"/>
        <v>1862.2993411895702</v>
      </c>
      <c r="Y12" s="46">
        <v>1.2598</v>
      </c>
    </row>
    <row r="13" spans="1:25" x14ac:dyDescent="0.2">
      <c r="B13" s="45">
        <v>45267</v>
      </c>
      <c r="C13" s="44">
        <v>1997</v>
      </c>
      <c r="D13" s="43">
        <v>1998</v>
      </c>
      <c r="E13" s="42">
        <f t="shared" si="0"/>
        <v>1997.5</v>
      </c>
      <c r="F13" s="44">
        <v>2026</v>
      </c>
      <c r="G13" s="43">
        <v>2027</v>
      </c>
      <c r="H13" s="42">
        <f t="shared" si="1"/>
        <v>2026.5</v>
      </c>
      <c r="I13" s="44">
        <v>2045</v>
      </c>
      <c r="J13" s="43">
        <v>2050</v>
      </c>
      <c r="K13" s="42">
        <f t="shared" si="2"/>
        <v>2047.5</v>
      </c>
      <c r="L13" s="44">
        <v>2068</v>
      </c>
      <c r="M13" s="43">
        <v>2073</v>
      </c>
      <c r="N13" s="42">
        <f t="shared" si="3"/>
        <v>2070.5</v>
      </c>
      <c r="O13" s="44">
        <v>2090</v>
      </c>
      <c r="P13" s="43">
        <v>2095</v>
      </c>
      <c r="Q13" s="42">
        <f t="shared" si="4"/>
        <v>2092.5</v>
      </c>
      <c r="R13" s="50">
        <v>1998</v>
      </c>
      <c r="S13" s="49">
        <v>1.2561</v>
      </c>
      <c r="T13" s="49">
        <v>1.0769</v>
      </c>
      <c r="U13" s="48">
        <v>145.02000000000001</v>
      </c>
      <c r="V13" s="41">
        <v>1590.64</v>
      </c>
      <c r="W13" s="41">
        <v>1612.7</v>
      </c>
      <c r="X13" s="47">
        <f t="shared" si="5"/>
        <v>1855.3254712600985</v>
      </c>
      <c r="Y13" s="46">
        <v>1.2568999999999999</v>
      </c>
    </row>
    <row r="14" spans="1:25" x14ac:dyDescent="0.2">
      <c r="B14" s="45">
        <v>45268</v>
      </c>
      <c r="C14" s="44">
        <v>1993</v>
      </c>
      <c r="D14" s="43">
        <v>1995</v>
      </c>
      <c r="E14" s="42">
        <f t="shared" si="0"/>
        <v>1994</v>
      </c>
      <c r="F14" s="44">
        <v>2035</v>
      </c>
      <c r="G14" s="43">
        <v>2036</v>
      </c>
      <c r="H14" s="42">
        <f t="shared" si="1"/>
        <v>2035.5</v>
      </c>
      <c r="I14" s="44">
        <v>2058</v>
      </c>
      <c r="J14" s="43">
        <v>2063</v>
      </c>
      <c r="K14" s="42">
        <f t="shared" si="2"/>
        <v>2060.5</v>
      </c>
      <c r="L14" s="44">
        <v>2080</v>
      </c>
      <c r="M14" s="43">
        <v>2085</v>
      </c>
      <c r="N14" s="42">
        <f t="shared" si="3"/>
        <v>2082.5</v>
      </c>
      <c r="O14" s="44">
        <v>2103</v>
      </c>
      <c r="P14" s="43">
        <v>2108</v>
      </c>
      <c r="Q14" s="42">
        <f t="shared" si="4"/>
        <v>2105.5</v>
      </c>
      <c r="R14" s="50">
        <v>1995</v>
      </c>
      <c r="S14" s="49">
        <v>1.2573000000000001</v>
      </c>
      <c r="T14" s="49">
        <v>1.0777000000000001</v>
      </c>
      <c r="U14" s="48">
        <v>144.38</v>
      </c>
      <c r="V14" s="41">
        <v>1586.73</v>
      </c>
      <c r="W14" s="41">
        <v>1618.31</v>
      </c>
      <c r="X14" s="47">
        <f t="shared" si="5"/>
        <v>1851.1645170270017</v>
      </c>
      <c r="Y14" s="46">
        <v>1.2581</v>
      </c>
    </row>
    <row r="15" spans="1:25" x14ac:dyDescent="0.2">
      <c r="B15" s="45">
        <v>45271</v>
      </c>
      <c r="C15" s="44">
        <v>1983</v>
      </c>
      <c r="D15" s="43">
        <v>1985</v>
      </c>
      <c r="E15" s="42">
        <f t="shared" si="0"/>
        <v>1984</v>
      </c>
      <c r="F15" s="44">
        <v>2025</v>
      </c>
      <c r="G15" s="43">
        <v>2026.5</v>
      </c>
      <c r="H15" s="42">
        <f t="shared" si="1"/>
        <v>2025.75</v>
      </c>
      <c r="I15" s="44">
        <v>2048</v>
      </c>
      <c r="J15" s="43">
        <v>2053</v>
      </c>
      <c r="K15" s="42">
        <f t="shared" si="2"/>
        <v>2050.5</v>
      </c>
      <c r="L15" s="44">
        <v>2072</v>
      </c>
      <c r="M15" s="43">
        <v>2077</v>
      </c>
      <c r="N15" s="42">
        <f t="shared" si="3"/>
        <v>2074.5</v>
      </c>
      <c r="O15" s="44">
        <v>2095</v>
      </c>
      <c r="P15" s="43">
        <v>2100</v>
      </c>
      <c r="Q15" s="42">
        <f t="shared" si="4"/>
        <v>2097.5</v>
      </c>
      <c r="R15" s="50">
        <v>1985</v>
      </c>
      <c r="S15" s="49">
        <v>1.2578</v>
      </c>
      <c r="T15" s="49">
        <v>1.0759000000000001</v>
      </c>
      <c r="U15" s="48">
        <v>146.37</v>
      </c>
      <c r="V15" s="41">
        <v>1578.15</v>
      </c>
      <c r="W15" s="41">
        <v>1610.12</v>
      </c>
      <c r="X15" s="47">
        <f t="shared" si="5"/>
        <v>1844.9670043684355</v>
      </c>
      <c r="Y15" s="46">
        <v>1.2585999999999999</v>
      </c>
    </row>
    <row r="16" spans="1:25" x14ac:dyDescent="0.2">
      <c r="B16" s="45">
        <v>45272</v>
      </c>
      <c r="C16" s="44">
        <v>2043</v>
      </c>
      <c r="D16" s="43">
        <v>2044</v>
      </c>
      <c r="E16" s="42">
        <f t="shared" si="0"/>
        <v>2043.5</v>
      </c>
      <c r="F16" s="44">
        <v>2075</v>
      </c>
      <c r="G16" s="43">
        <v>2077</v>
      </c>
      <c r="H16" s="42">
        <f t="shared" si="1"/>
        <v>2076</v>
      </c>
      <c r="I16" s="44">
        <v>2100</v>
      </c>
      <c r="J16" s="43">
        <v>2105</v>
      </c>
      <c r="K16" s="42">
        <f t="shared" si="2"/>
        <v>2102.5</v>
      </c>
      <c r="L16" s="44">
        <v>2125</v>
      </c>
      <c r="M16" s="43">
        <v>2130</v>
      </c>
      <c r="N16" s="42">
        <f t="shared" si="3"/>
        <v>2127.5</v>
      </c>
      <c r="O16" s="44">
        <v>2148</v>
      </c>
      <c r="P16" s="43">
        <v>2153</v>
      </c>
      <c r="Q16" s="42">
        <f t="shared" si="4"/>
        <v>2150.5</v>
      </c>
      <c r="R16" s="50">
        <v>2044</v>
      </c>
      <c r="S16" s="49">
        <v>1.2569999999999999</v>
      </c>
      <c r="T16" s="49">
        <v>1.0798000000000001</v>
      </c>
      <c r="U16" s="48">
        <v>145.19999999999999</v>
      </c>
      <c r="V16" s="41">
        <v>1626.09</v>
      </c>
      <c r="W16" s="41">
        <v>1651.16</v>
      </c>
      <c r="X16" s="47">
        <f t="shared" si="5"/>
        <v>1892.9431376180773</v>
      </c>
      <c r="Y16" s="46">
        <v>1.2579</v>
      </c>
    </row>
    <row r="17" spans="2:25" x14ac:dyDescent="0.2">
      <c r="B17" s="45">
        <v>45273</v>
      </c>
      <c r="C17" s="44">
        <v>2011</v>
      </c>
      <c r="D17" s="43">
        <v>2011.5</v>
      </c>
      <c r="E17" s="42">
        <f t="shared" si="0"/>
        <v>2011.25</v>
      </c>
      <c r="F17" s="44">
        <v>2041</v>
      </c>
      <c r="G17" s="43">
        <v>2043</v>
      </c>
      <c r="H17" s="42">
        <f t="shared" si="1"/>
        <v>2042</v>
      </c>
      <c r="I17" s="44">
        <v>2062</v>
      </c>
      <c r="J17" s="43">
        <v>2067</v>
      </c>
      <c r="K17" s="42">
        <f t="shared" si="2"/>
        <v>2064.5</v>
      </c>
      <c r="L17" s="44">
        <v>2087</v>
      </c>
      <c r="M17" s="43">
        <v>2092</v>
      </c>
      <c r="N17" s="42">
        <f t="shared" si="3"/>
        <v>2089.5</v>
      </c>
      <c r="O17" s="44">
        <v>2110</v>
      </c>
      <c r="P17" s="43">
        <v>2115</v>
      </c>
      <c r="Q17" s="42">
        <f t="shared" si="4"/>
        <v>2112.5</v>
      </c>
      <c r="R17" s="50">
        <v>2011.5</v>
      </c>
      <c r="S17" s="49">
        <v>1.2519</v>
      </c>
      <c r="T17" s="49">
        <v>1.0783</v>
      </c>
      <c r="U17" s="48">
        <v>145.69</v>
      </c>
      <c r="V17" s="41">
        <v>1606.76</v>
      </c>
      <c r="W17" s="41">
        <v>1630.75</v>
      </c>
      <c r="X17" s="47">
        <f t="shared" si="5"/>
        <v>1865.4363349717146</v>
      </c>
      <c r="Y17" s="46">
        <v>1.2527999999999999</v>
      </c>
    </row>
    <row r="18" spans="2:25" x14ac:dyDescent="0.2">
      <c r="B18" s="45">
        <v>45274</v>
      </c>
      <c r="C18" s="44">
        <v>2034</v>
      </c>
      <c r="D18" s="43">
        <v>2034.5</v>
      </c>
      <c r="E18" s="42">
        <f t="shared" si="0"/>
        <v>2034.25</v>
      </c>
      <c r="F18" s="44">
        <v>2064</v>
      </c>
      <c r="G18" s="43">
        <v>2065</v>
      </c>
      <c r="H18" s="42">
        <f t="shared" si="1"/>
        <v>2064.5</v>
      </c>
      <c r="I18" s="44">
        <v>2085</v>
      </c>
      <c r="J18" s="43">
        <v>2090</v>
      </c>
      <c r="K18" s="42">
        <f t="shared" si="2"/>
        <v>2087.5</v>
      </c>
      <c r="L18" s="44">
        <v>2113</v>
      </c>
      <c r="M18" s="43">
        <v>2118</v>
      </c>
      <c r="N18" s="42">
        <f t="shared" si="3"/>
        <v>2115.5</v>
      </c>
      <c r="O18" s="44">
        <v>2135</v>
      </c>
      <c r="P18" s="43">
        <v>2140</v>
      </c>
      <c r="Q18" s="42">
        <f t="shared" si="4"/>
        <v>2137.5</v>
      </c>
      <c r="R18" s="50">
        <v>2034.5</v>
      </c>
      <c r="S18" s="49">
        <v>1.2715000000000001</v>
      </c>
      <c r="T18" s="49">
        <v>1.0924</v>
      </c>
      <c r="U18" s="48">
        <v>141.65</v>
      </c>
      <c r="V18" s="41">
        <v>1600.08</v>
      </c>
      <c r="W18" s="41">
        <v>1623.04</v>
      </c>
      <c r="X18" s="47">
        <f t="shared" si="5"/>
        <v>1862.4130355181251</v>
      </c>
      <c r="Y18" s="46">
        <v>1.2723</v>
      </c>
    </row>
    <row r="19" spans="2:25" x14ac:dyDescent="0.2">
      <c r="B19" s="45">
        <v>45275</v>
      </c>
      <c r="C19" s="44">
        <v>2054.5</v>
      </c>
      <c r="D19" s="43">
        <v>2055.5</v>
      </c>
      <c r="E19" s="42">
        <f t="shared" si="0"/>
        <v>2055</v>
      </c>
      <c r="F19" s="44">
        <v>2084.5</v>
      </c>
      <c r="G19" s="43">
        <v>2085.5</v>
      </c>
      <c r="H19" s="42">
        <f t="shared" si="1"/>
        <v>2085</v>
      </c>
      <c r="I19" s="44">
        <v>2103</v>
      </c>
      <c r="J19" s="43">
        <v>2108</v>
      </c>
      <c r="K19" s="42">
        <f t="shared" si="2"/>
        <v>2105.5</v>
      </c>
      <c r="L19" s="44">
        <v>2128</v>
      </c>
      <c r="M19" s="43">
        <v>2133</v>
      </c>
      <c r="N19" s="42">
        <f t="shared" si="3"/>
        <v>2130.5</v>
      </c>
      <c r="O19" s="44">
        <v>2150</v>
      </c>
      <c r="P19" s="43">
        <v>2155</v>
      </c>
      <c r="Q19" s="42">
        <f t="shared" si="4"/>
        <v>2152.5</v>
      </c>
      <c r="R19" s="50">
        <v>2055.5</v>
      </c>
      <c r="S19" s="49">
        <v>1.2748999999999999</v>
      </c>
      <c r="T19" s="49">
        <v>1.0944</v>
      </c>
      <c r="U19" s="48">
        <v>141.66999999999999</v>
      </c>
      <c r="V19" s="41">
        <v>1612.28</v>
      </c>
      <c r="W19" s="41">
        <v>1634.79</v>
      </c>
      <c r="X19" s="47">
        <f t="shared" si="5"/>
        <v>1878.1980994152045</v>
      </c>
      <c r="Y19" s="46">
        <v>1.2757000000000001</v>
      </c>
    </row>
    <row r="20" spans="2:25" x14ac:dyDescent="0.2">
      <c r="B20" s="45">
        <v>45278</v>
      </c>
      <c r="C20" s="44">
        <v>2051</v>
      </c>
      <c r="D20" s="43">
        <v>2052</v>
      </c>
      <c r="E20" s="42">
        <f t="shared" si="0"/>
        <v>2051.5</v>
      </c>
      <c r="F20" s="44">
        <v>2090</v>
      </c>
      <c r="G20" s="43">
        <v>2092</v>
      </c>
      <c r="H20" s="42">
        <f t="shared" si="1"/>
        <v>2091</v>
      </c>
      <c r="I20" s="44">
        <v>2110</v>
      </c>
      <c r="J20" s="43">
        <v>2115</v>
      </c>
      <c r="K20" s="42">
        <f t="shared" si="2"/>
        <v>2112.5</v>
      </c>
      <c r="L20" s="44">
        <v>2135</v>
      </c>
      <c r="M20" s="43">
        <v>2140</v>
      </c>
      <c r="N20" s="42">
        <f t="shared" si="3"/>
        <v>2137.5</v>
      </c>
      <c r="O20" s="44">
        <v>2158</v>
      </c>
      <c r="P20" s="43">
        <v>2163</v>
      </c>
      <c r="Q20" s="42">
        <f t="shared" si="4"/>
        <v>2160.5</v>
      </c>
      <c r="R20" s="50">
        <v>2052</v>
      </c>
      <c r="S20" s="49">
        <v>1.2659</v>
      </c>
      <c r="T20" s="49">
        <v>1.0913999999999999</v>
      </c>
      <c r="U20" s="48">
        <v>142.80000000000001</v>
      </c>
      <c r="V20" s="41">
        <v>1620.98</v>
      </c>
      <c r="W20" s="41">
        <v>1651.67</v>
      </c>
      <c r="X20" s="47">
        <f t="shared" si="5"/>
        <v>1880.1539307311712</v>
      </c>
      <c r="Y20" s="46">
        <v>1.2665999999999999</v>
      </c>
    </row>
    <row r="21" spans="2:25" x14ac:dyDescent="0.2">
      <c r="B21" s="45">
        <v>45279</v>
      </c>
      <c r="C21" s="44">
        <v>2020</v>
      </c>
      <c r="D21" s="43">
        <v>2021.5</v>
      </c>
      <c r="E21" s="42">
        <f t="shared" si="0"/>
        <v>2020.75</v>
      </c>
      <c r="F21" s="44">
        <v>2061</v>
      </c>
      <c r="G21" s="43">
        <v>2062</v>
      </c>
      <c r="H21" s="42">
        <f t="shared" si="1"/>
        <v>2061.5</v>
      </c>
      <c r="I21" s="44">
        <v>2080</v>
      </c>
      <c r="J21" s="43">
        <v>2085</v>
      </c>
      <c r="K21" s="42">
        <f t="shared" si="2"/>
        <v>2082.5</v>
      </c>
      <c r="L21" s="44">
        <v>2105</v>
      </c>
      <c r="M21" s="43">
        <v>2110</v>
      </c>
      <c r="N21" s="42">
        <f t="shared" si="3"/>
        <v>2107.5</v>
      </c>
      <c r="O21" s="44">
        <v>2128</v>
      </c>
      <c r="P21" s="43">
        <v>2133</v>
      </c>
      <c r="Q21" s="42">
        <f t="shared" si="4"/>
        <v>2130.5</v>
      </c>
      <c r="R21" s="50">
        <v>2021.5</v>
      </c>
      <c r="S21" s="49">
        <v>1.2735000000000001</v>
      </c>
      <c r="T21" s="49">
        <v>1.0968</v>
      </c>
      <c r="U21" s="48">
        <v>144.32</v>
      </c>
      <c r="V21" s="41">
        <v>1587.36</v>
      </c>
      <c r="W21" s="41">
        <v>1618.27</v>
      </c>
      <c r="X21" s="47">
        <f t="shared" si="5"/>
        <v>1843.0889861415026</v>
      </c>
      <c r="Y21" s="46">
        <v>1.2742</v>
      </c>
    </row>
    <row r="22" spans="2:25" x14ac:dyDescent="0.2">
      <c r="B22" s="45">
        <v>45280</v>
      </c>
      <c r="C22" s="44">
        <v>2044.5</v>
      </c>
      <c r="D22" s="43">
        <v>2045</v>
      </c>
      <c r="E22" s="42">
        <f t="shared" si="0"/>
        <v>2044.75</v>
      </c>
      <c r="F22" s="44">
        <v>2082</v>
      </c>
      <c r="G22" s="43">
        <v>2084</v>
      </c>
      <c r="H22" s="42">
        <f t="shared" si="1"/>
        <v>2083</v>
      </c>
      <c r="I22" s="44">
        <v>2100</v>
      </c>
      <c r="J22" s="43">
        <v>2105</v>
      </c>
      <c r="K22" s="42">
        <f t="shared" si="2"/>
        <v>2102.5</v>
      </c>
      <c r="L22" s="44">
        <v>2125</v>
      </c>
      <c r="M22" s="43">
        <v>2130</v>
      </c>
      <c r="N22" s="42">
        <f t="shared" si="3"/>
        <v>2127.5</v>
      </c>
      <c r="O22" s="44">
        <v>2148</v>
      </c>
      <c r="P22" s="43">
        <v>2153</v>
      </c>
      <c r="Q22" s="42">
        <f t="shared" si="4"/>
        <v>2150.5</v>
      </c>
      <c r="R22" s="50">
        <v>2045</v>
      </c>
      <c r="S22" s="49">
        <v>1.2636000000000001</v>
      </c>
      <c r="T22" s="49">
        <v>1.0936999999999999</v>
      </c>
      <c r="U22" s="48">
        <v>143.58000000000001</v>
      </c>
      <c r="V22" s="41">
        <v>1618.39</v>
      </c>
      <c r="W22" s="41">
        <v>1648.34</v>
      </c>
      <c r="X22" s="47">
        <f t="shared" si="5"/>
        <v>1869.7997622748471</v>
      </c>
      <c r="Y22" s="46">
        <v>1.2643</v>
      </c>
    </row>
    <row r="23" spans="2:25" x14ac:dyDescent="0.2">
      <c r="B23" s="45">
        <v>45281</v>
      </c>
      <c r="C23" s="44">
        <v>2045.5</v>
      </c>
      <c r="D23" s="43">
        <v>2046.5</v>
      </c>
      <c r="E23" s="42">
        <f t="shared" si="0"/>
        <v>2046</v>
      </c>
      <c r="F23" s="44">
        <v>2073</v>
      </c>
      <c r="G23" s="43">
        <v>2074</v>
      </c>
      <c r="H23" s="42">
        <f t="shared" si="1"/>
        <v>2073.5</v>
      </c>
      <c r="I23" s="44">
        <v>2090</v>
      </c>
      <c r="J23" s="43">
        <v>2095</v>
      </c>
      <c r="K23" s="42">
        <f t="shared" si="2"/>
        <v>2092.5</v>
      </c>
      <c r="L23" s="44">
        <v>2115</v>
      </c>
      <c r="M23" s="43">
        <v>2120</v>
      </c>
      <c r="N23" s="42">
        <f t="shared" si="3"/>
        <v>2117.5</v>
      </c>
      <c r="O23" s="44">
        <v>2138</v>
      </c>
      <c r="P23" s="43">
        <v>2143</v>
      </c>
      <c r="Q23" s="42">
        <f t="shared" si="4"/>
        <v>2140.5</v>
      </c>
      <c r="R23" s="50">
        <v>2046.5</v>
      </c>
      <c r="S23" s="49">
        <v>1.2657</v>
      </c>
      <c r="T23" s="49">
        <v>1.0981000000000001</v>
      </c>
      <c r="U23" s="48">
        <v>142.79</v>
      </c>
      <c r="V23" s="41">
        <v>1616.89</v>
      </c>
      <c r="W23" s="41">
        <v>1637.71</v>
      </c>
      <c r="X23" s="47">
        <f t="shared" si="5"/>
        <v>1863.6736180675712</v>
      </c>
      <c r="Y23" s="46">
        <v>1.2664</v>
      </c>
    </row>
    <row r="24" spans="2:25" x14ac:dyDescent="0.2">
      <c r="B24" s="45">
        <v>45282</v>
      </c>
      <c r="C24" s="44">
        <v>2039</v>
      </c>
      <c r="D24" s="43">
        <v>2040</v>
      </c>
      <c r="E24" s="42">
        <f t="shared" si="0"/>
        <v>2039.5</v>
      </c>
      <c r="F24" s="44">
        <v>2070</v>
      </c>
      <c r="G24" s="43">
        <v>2070.5</v>
      </c>
      <c r="H24" s="42">
        <f t="shared" si="1"/>
        <v>2070.25</v>
      </c>
      <c r="I24" s="44">
        <v>2088</v>
      </c>
      <c r="J24" s="43">
        <v>2093</v>
      </c>
      <c r="K24" s="42">
        <f t="shared" si="2"/>
        <v>2090.5</v>
      </c>
      <c r="L24" s="44">
        <v>2113</v>
      </c>
      <c r="M24" s="43">
        <v>2118</v>
      </c>
      <c r="N24" s="42">
        <f t="shared" si="3"/>
        <v>2115.5</v>
      </c>
      <c r="O24" s="44">
        <v>2135</v>
      </c>
      <c r="P24" s="43">
        <v>2140</v>
      </c>
      <c r="Q24" s="42">
        <f t="shared" si="4"/>
        <v>2137.5</v>
      </c>
      <c r="R24" s="50">
        <v>2040</v>
      </c>
      <c r="S24" s="49">
        <v>1.2719</v>
      </c>
      <c r="T24" s="49">
        <v>1.1019000000000001</v>
      </c>
      <c r="U24" s="48">
        <v>142.13</v>
      </c>
      <c r="V24" s="41">
        <v>1603.9</v>
      </c>
      <c r="W24" s="41">
        <v>1626.98</v>
      </c>
      <c r="X24" s="47">
        <f t="shared" si="5"/>
        <v>1851.3476722025591</v>
      </c>
      <c r="Y24" s="46">
        <v>1.2726</v>
      </c>
    </row>
    <row r="25" spans="2:25" x14ac:dyDescent="0.2">
      <c r="B25" s="45">
        <v>45287</v>
      </c>
      <c r="C25" s="44">
        <v>2044</v>
      </c>
      <c r="D25" s="43">
        <v>2046</v>
      </c>
      <c r="E25" s="42">
        <f t="shared" si="0"/>
        <v>2045</v>
      </c>
      <c r="F25" s="44">
        <v>2078</v>
      </c>
      <c r="G25" s="43">
        <v>2080</v>
      </c>
      <c r="H25" s="42">
        <f t="shared" si="1"/>
        <v>2079</v>
      </c>
      <c r="I25" s="44">
        <v>2095</v>
      </c>
      <c r="J25" s="43">
        <v>2100</v>
      </c>
      <c r="K25" s="42">
        <f t="shared" si="2"/>
        <v>2097.5</v>
      </c>
      <c r="L25" s="44">
        <v>2120</v>
      </c>
      <c r="M25" s="43">
        <v>2125</v>
      </c>
      <c r="N25" s="42">
        <f t="shared" si="3"/>
        <v>2122.5</v>
      </c>
      <c r="O25" s="44">
        <v>2143</v>
      </c>
      <c r="P25" s="43">
        <v>2148</v>
      </c>
      <c r="Q25" s="42">
        <f t="shared" si="4"/>
        <v>2145.5</v>
      </c>
      <c r="R25" s="50">
        <v>2046</v>
      </c>
      <c r="S25" s="49">
        <v>1.2743</v>
      </c>
      <c r="T25" s="49">
        <v>1.1068</v>
      </c>
      <c r="U25" s="48">
        <v>142.6</v>
      </c>
      <c r="V25" s="41">
        <v>1605.59</v>
      </c>
      <c r="W25" s="41">
        <v>1631.5</v>
      </c>
      <c r="X25" s="47">
        <f t="shared" si="5"/>
        <v>1848.5724611492592</v>
      </c>
      <c r="Y25" s="46">
        <v>1.2748999999999999</v>
      </c>
    </row>
    <row r="26" spans="2:25" x14ac:dyDescent="0.2">
      <c r="B26" s="45">
        <v>45288</v>
      </c>
      <c r="C26" s="44">
        <v>2053</v>
      </c>
      <c r="D26" s="43">
        <v>2054</v>
      </c>
      <c r="E26" s="42">
        <f t="shared" si="0"/>
        <v>2053.5</v>
      </c>
      <c r="F26" s="44">
        <v>2082.5</v>
      </c>
      <c r="G26" s="43">
        <v>2083</v>
      </c>
      <c r="H26" s="42">
        <f t="shared" si="1"/>
        <v>2082.75</v>
      </c>
      <c r="I26" s="44">
        <v>2100</v>
      </c>
      <c r="J26" s="43">
        <v>2105</v>
      </c>
      <c r="K26" s="42">
        <f t="shared" si="2"/>
        <v>2102.5</v>
      </c>
      <c r="L26" s="44">
        <v>2130</v>
      </c>
      <c r="M26" s="43">
        <v>2135</v>
      </c>
      <c r="N26" s="42">
        <f t="shared" si="3"/>
        <v>2132.5</v>
      </c>
      <c r="O26" s="44">
        <v>2160</v>
      </c>
      <c r="P26" s="43">
        <v>2165</v>
      </c>
      <c r="Q26" s="42">
        <f t="shared" si="4"/>
        <v>2162.5</v>
      </c>
      <c r="R26" s="50">
        <v>2054</v>
      </c>
      <c r="S26" s="49">
        <v>1.2766</v>
      </c>
      <c r="T26" s="49">
        <v>1.1113</v>
      </c>
      <c r="U26" s="48">
        <v>140.91999999999999</v>
      </c>
      <c r="V26" s="41">
        <v>1608.96</v>
      </c>
      <c r="W26" s="41">
        <v>1630.91</v>
      </c>
      <c r="X26" s="47">
        <f t="shared" si="5"/>
        <v>1848.2857914154595</v>
      </c>
      <c r="Y26" s="46">
        <v>1.2771999999999999</v>
      </c>
    </row>
    <row r="27" spans="2:25" x14ac:dyDescent="0.2">
      <c r="B27" s="45">
        <v>45289</v>
      </c>
      <c r="C27" s="44">
        <v>2030.5</v>
      </c>
      <c r="D27" s="43">
        <v>2031</v>
      </c>
      <c r="E27" s="42">
        <f t="shared" si="0"/>
        <v>2030.75</v>
      </c>
      <c r="F27" s="44">
        <v>2066</v>
      </c>
      <c r="G27" s="43">
        <v>2068</v>
      </c>
      <c r="H27" s="42">
        <f t="shared" si="1"/>
        <v>2067</v>
      </c>
      <c r="I27" s="44">
        <v>2085</v>
      </c>
      <c r="J27" s="43">
        <v>2090</v>
      </c>
      <c r="K27" s="42">
        <f t="shared" si="2"/>
        <v>2087.5</v>
      </c>
      <c r="L27" s="44">
        <v>2115</v>
      </c>
      <c r="M27" s="43">
        <v>2120</v>
      </c>
      <c r="N27" s="42">
        <f t="shared" si="3"/>
        <v>2117.5</v>
      </c>
      <c r="O27" s="44">
        <v>2145</v>
      </c>
      <c r="P27" s="43">
        <v>2150</v>
      </c>
      <c r="Q27" s="42">
        <f t="shared" si="4"/>
        <v>2147.5</v>
      </c>
      <c r="R27" s="50">
        <v>2031</v>
      </c>
      <c r="S27" s="49">
        <v>1.2719</v>
      </c>
      <c r="T27" s="49">
        <v>1.1052</v>
      </c>
      <c r="U27" s="48">
        <v>141.47999999999999</v>
      </c>
      <c r="V27" s="41">
        <v>1596.82</v>
      </c>
      <c r="W27" s="41">
        <v>1625.15</v>
      </c>
      <c r="X27" s="47">
        <f t="shared" si="5"/>
        <v>1837.6764386536374</v>
      </c>
      <c r="Y27" s="46">
        <v>1.2725</v>
      </c>
    </row>
    <row r="28" spans="2:25" x14ac:dyDescent="0.2">
      <c r="B28" s="40" t="s">
        <v>11</v>
      </c>
      <c r="C28" s="39">
        <f>ROUND(AVERAGE(C9:C27),2)</f>
        <v>2035.21</v>
      </c>
      <c r="D28" s="38">
        <f>ROUND(AVERAGE(D9:D27),2)</f>
        <v>2036.39</v>
      </c>
      <c r="E28" s="37">
        <f>ROUND(AVERAGE(C28:D28),2)</f>
        <v>2035.8</v>
      </c>
      <c r="F28" s="39">
        <f>ROUND(AVERAGE(F9:F27),2)</f>
        <v>2068.58</v>
      </c>
      <c r="G28" s="38">
        <f>ROUND(AVERAGE(G9:G27),2)</f>
        <v>2069.92</v>
      </c>
      <c r="H28" s="37">
        <f>ROUND(AVERAGE(F28:G28),2)</f>
        <v>2069.25</v>
      </c>
      <c r="I28" s="39">
        <f>ROUND(AVERAGE(I9:I27),2)</f>
        <v>2088.4699999999998</v>
      </c>
      <c r="J28" s="38">
        <f>ROUND(AVERAGE(J9:J27),2)</f>
        <v>2093.4699999999998</v>
      </c>
      <c r="K28" s="37">
        <f>ROUND(AVERAGE(I28:J28),2)</f>
        <v>2090.9699999999998</v>
      </c>
      <c r="L28" s="39">
        <f>ROUND(AVERAGE(L9:L27),2)</f>
        <v>2113.42</v>
      </c>
      <c r="M28" s="38">
        <f>ROUND(AVERAGE(M9:M27),2)</f>
        <v>2118.42</v>
      </c>
      <c r="N28" s="37">
        <f>ROUND(AVERAGE(L28:M28),2)</f>
        <v>2115.92</v>
      </c>
      <c r="O28" s="39">
        <f>ROUND(AVERAGE(O9:O27),2)</f>
        <v>2136.79</v>
      </c>
      <c r="P28" s="38">
        <f>ROUND(AVERAGE(P9:P27),2)</f>
        <v>2141.79</v>
      </c>
      <c r="Q28" s="37">
        <f>ROUND(AVERAGE(O28:P28),2)</f>
        <v>2139.29</v>
      </c>
      <c r="R28" s="36">
        <f>ROUND(AVERAGE(R9:R27),2)</f>
        <v>2036.39</v>
      </c>
      <c r="S28" s="35">
        <f>ROUND(AVERAGE(S9:S27),4)</f>
        <v>1.2654000000000001</v>
      </c>
      <c r="T28" s="34">
        <f>ROUND(AVERAGE(T9:T27),4)</f>
        <v>1.0902000000000001</v>
      </c>
      <c r="U28" s="167">
        <f>ROUND(AVERAGE(U9:U27),2)</f>
        <v>144.19999999999999</v>
      </c>
      <c r="V28" s="33">
        <f>AVERAGE(V9:V27)</f>
        <v>1609.3205263157895</v>
      </c>
      <c r="W28" s="33">
        <f>AVERAGE(W9:W27)</f>
        <v>1634.8389473684213</v>
      </c>
      <c r="X28" s="33">
        <f>AVERAGE(X9:X27)</f>
        <v>1867.9347150529154</v>
      </c>
      <c r="Y28" s="32">
        <f>AVERAGE(Y9:Y27)</f>
        <v>1.2661263157894738</v>
      </c>
    </row>
    <row r="29" spans="2:25" x14ac:dyDescent="0.2">
      <c r="B29" s="31" t="s">
        <v>12</v>
      </c>
      <c r="C29" s="30">
        <f t="shared" ref="C29:Y29" si="6">MAX(C9:C27)</f>
        <v>2097</v>
      </c>
      <c r="D29" s="29">
        <f t="shared" si="6"/>
        <v>2099</v>
      </c>
      <c r="E29" s="28">
        <f t="shared" si="6"/>
        <v>2098</v>
      </c>
      <c r="F29" s="30">
        <f t="shared" si="6"/>
        <v>2123</v>
      </c>
      <c r="G29" s="29">
        <f t="shared" si="6"/>
        <v>2124</v>
      </c>
      <c r="H29" s="28">
        <f t="shared" si="6"/>
        <v>2123.5</v>
      </c>
      <c r="I29" s="30">
        <f t="shared" si="6"/>
        <v>2142</v>
      </c>
      <c r="J29" s="29">
        <f t="shared" si="6"/>
        <v>2147</v>
      </c>
      <c r="K29" s="28">
        <f t="shared" si="6"/>
        <v>2144.5</v>
      </c>
      <c r="L29" s="30">
        <f t="shared" si="6"/>
        <v>2165</v>
      </c>
      <c r="M29" s="29">
        <f t="shared" si="6"/>
        <v>2170</v>
      </c>
      <c r="N29" s="28">
        <f t="shared" si="6"/>
        <v>2167.5</v>
      </c>
      <c r="O29" s="30">
        <f t="shared" si="6"/>
        <v>2188</v>
      </c>
      <c r="P29" s="29">
        <f t="shared" si="6"/>
        <v>2193</v>
      </c>
      <c r="Q29" s="28">
        <f t="shared" si="6"/>
        <v>2190.5</v>
      </c>
      <c r="R29" s="27">
        <f t="shared" si="6"/>
        <v>2099</v>
      </c>
      <c r="S29" s="26">
        <f t="shared" si="6"/>
        <v>1.2766</v>
      </c>
      <c r="T29" s="25">
        <f t="shared" si="6"/>
        <v>1.1113</v>
      </c>
      <c r="U29" s="24">
        <f t="shared" si="6"/>
        <v>148.29</v>
      </c>
      <c r="V29" s="23">
        <f t="shared" si="6"/>
        <v>1660.86</v>
      </c>
      <c r="W29" s="23">
        <f t="shared" si="6"/>
        <v>1679.58</v>
      </c>
      <c r="X29" s="23">
        <f t="shared" si="6"/>
        <v>1929.7600441298155</v>
      </c>
      <c r="Y29" s="22">
        <f t="shared" si="6"/>
        <v>1.2771999999999999</v>
      </c>
    </row>
    <row r="30" spans="2:25" ht="13.5" thickBot="1" x14ac:dyDescent="0.25">
      <c r="B30" s="21" t="s">
        <v>13</v>
      </c>
      <c r="C30" s="20">
        <f t="shared" ref="C30:Y30" si="7">MIN(C9:C27)</f>
        <v>1983</v>
      </c>
      <c r="D30" s="19">
        <f t="shared" si="7"/>
        <v>1985</v>
      </c>
      <c r="E30" s="18">
        <f t="shared" si="7"/>
        <v>1984</v>
      </c>
      <c r="F30" s="20">
        <f t="shared" si="7"/>
        <v>2025</v>
      </c>
      <c r="G30" s="19">
        <f t="shared" si="7"/>
        <v>2026.5</v>
      </c>
      <c r="H30" s="18">
        <f t="shared" si="7"/>
        <v>2025.75</v>
      </c>
      <c r="I30" s="20">
        <f t="shared" si="7"/>
        <v>2045</v>
      </c>
      <c r="J30" s="19">
        <f t="shared" si="7"/>
        <v>2050</v>
      </c>
      <c r="K30" s="18">
        <f t="shared" si="7"/>
        <v>2047.5</v>
      </c>
      <c r="L30" s="20">
        <f t="shared" si="7"/>
        <v>2068</v>
      </c>
      <c r="M30" s="19">
        <f t="shared" si="7"/>
        <v>2073</v>
      </c>
      <c r="N30" s="18">
        <f t="shared" si="7"/>
        <v>2070.5</v>
      </c>
      <c r="O30" s="20">
        <f t="shared" si="7"/>
        <v>2090</v>
      </c>
      <c r="P30" s="19">
        <f t="shared" si="7"/>
        <v>2095</v>
      </c>
      <c r="Q30" s="18">
        <f t="shared" si="7"/>
        <v>2092.5</v>
      </c>
      <c r="R30" s="17">
        <f t="shared" si="7"/>
        <v>1985</v>
      </c>
      <c r="S30" s="16">
        <f t="shared" si="7"/>
        <v>1.2519</v>
      </c>
      <c r="T30" s="15">
        <f t="shared" si="7"/>
        <v>1.0759000000000001</v>
      </c>
      <c r="U30" s="14">
        <f t="shared" si="7"/>
        <v>140.91999999999999</v>
      </c>
      <c r="V30" s="13">
        <f t="shared" si="7"/>
        <v>1578.15</v>
      </c>
      <c r="W30" s="13">
        <f t="shared" si="7"/>
        <v>1610.12</v>
      </c>
      <c r="X30" s="13">
        <f t="shared" si="7"/>
        <v>1837.6764386536374</v>
      </c>
      <c r="Y30" s="12">
        <f t="shared" si="7"/>
        <v>1.2527999999999999</v>
      </c>
    </row>
    <row r="32" spans="2:25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45261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45261</v>
      </c>
      <c r="C9" s="44">
        <v>23200</v>
      </c>
      <c r="D9" s="43">
        <v>23250</v>
      </c>
      <c r="E9" s="42">
        <f t="shared" ref="E9:E27" si="0">AVERAGE(C9:D9)</f>
        <v>23225</v>
      </c>
      <c r="F9" s="44">
        <v>23550</v>
      </c>
      <c r="G9" s="43">
        <v>23600</v>
      </c>
      <c r="H9" s="42">
        <f t="shared" ref="H9:H27" si="1">AVERAGE(F9:G9)</f>
        <v>23575</v>
      </c>
      <c r="I9" s="44">
        <v>23475</v>
      </c>
      <c r="J9" s="43">
        <v>23525</v>
      </c>
      <c r="K9" s="42">
        <f t="shared" ref="K9:K27" si="2">AVERAGE(I9:J9)</f>
        <v>23500</v>
      </c>
      <c r="L9" s="50">
        <v>23250</v>
      </c>
      <c r="M9" s="49">
        <v>1.2638</v>
      </c>
      <c r="N9" s="51">
        <v>1.0876999999999999</v>
      </c>
      <c r="O9" s="48">
        <v>148.29</v>
      </c>
      <c r="P9" s="41">
        <v>18396.900000000001</v>
      </c>
      <c r="Q9" s="41">
        <v>18662.03</v>
      </c>
      <c r="R9" s="47">
        <f t="shared" ref="R9:R27" si="3">L9/N9</f>
        <v>21375.379240599432</v>
      </c>
      <c r="S9" s="46">
        <v>1.2645999999999999</v>
      </c>
    </row>
    <row r="10" spans="1:19" x14ac:dyDescent="0.2">
      <c r="B10" s="45">
        <v>45264</v>
      </c>
      <c r="C10" s="44">
        <v>23575</v>
      </c>
      <c r="D10" s="43">
        <v>23625</v>
      </c>
      <c r="E10" s="42">
        <f t="shared" si="0"/>
        <v>23600</v>
      </c>
      <c r="F10" s="44">
        <v>23850</v>
      </c>
      <c r="G10" s="43">
        <v>23900</v>
      </c>
      <c r="H10" s="42">
        <f t="shared" si="1"/>
        <v>23875</v>
      </c>
      <c r="I10" s="44">
        <v>23770</v>
      </c>
      <c r="J10" s="43">
        <v>23820</v>
      </c>
      <c r="K10" s="42">
        <f t="shared" si="2"/>
        <v>23795</v>
      </c>
      <c r="L10" s="50">
        <v>23625</v>
      </c>
      <c r="M10" s="49">
        <v>1.2674000000000001</v>
      </c>
      <c r="N10" s="49">
        <v>1.0869</v>
      </c>
      <c r="O10" s="48">
        <v>146.62</v>
      </c>
      <c r="P10" s="41">
        <v>18640.52</v>
      </c>
      <c r="Q10" s="41">
        <v>18845.61</v>
      </c>
      <c r="R10" s="47">
        <f t="shared" si="3"/>
        <v>21736.130278774497</v>
      </c>
      <c r="S10" s="46">
        <v>1.2682</v>
      </c>
    </row>
    <row r="11" spans="1:19" x14ac:dyDescent="0.2">
      <c r="B11" s="45">
        <v>45265</v>
      </c>
      <c r="C11" s="44">
        <v>23700</v>
      </c>
      <c r="D11" s="43">
        <v>23750</v>
      </c>
      <c r="E11" s="42">
        <f t="shared" si="0"/>
        <v>23725</v>
      </c>
      <c r="F11" s="44">
        <v>23925</v>
      </c>
      <c r="G11" s="43">
        <v>23975</v>
      </c>
      <c r="H11" s="42">
        <f t="shared" si="1"/>
        <v>23950</v>
      </c>
      <c r="I11" s="44">
        <v>23875</v>
      </c>
      <c r="J11" s="43">
        <v>23925</v>
      </c>
      <c r="K11" s="42">
        <f t="shared" si="2"/>
        <v>23900</v>
      </c>
      <c r="L11" s="50">
        <v>23750</v>
      </c>
      <c r="M11" s="49">
        <v>1.2619</v>
      </c>
      <c r="N11" s="49">
        <v>1.0813999999999999</v>
      </c>
      <c r="O11" s="48">
        <v>147.08000000000001</v>
      </c>
      <c r="P11" s="41">
        <v>18820.830000000002</v>
      </c>
      <c r="Q11" s="41">
        <v>18985.59</v>
      </c>
      <c r="R11" s="47">
        <f t="shared" si="3"/>
        <v>21962.271130016648</v>
      </c>
      <c r="S11" s="46">
        <v>1.2627999999999999</v>
      </c>
    </row>
    <row r="12" spans="1:19" x14ac:dyDescent="0.2">
      <c r="B12" s="45">
        <v>45266</v>
      </c>
      <c r="C12" s="44">
        <v>24400</v>
      </c>
      <c r="D12" s="43">
        <v>24450</v>
      </c>
      <c r="E12" s="42">
        <f t="shared" si="0"/>
        <v>24425</v>
      </c>
      <c r="F12" s="44">
        <v>24425</v>
      </c>
      <c r="G12" s="43">
        <v>24475</v>
      </c>
      <c r="H12" s="42">
        <f t="shared" si="1"/>
        <v>24450</v>
      </c>
      <c r="I12" s="44">
        <v>24365</v>
      </c>
      <c r="J12" s="43">
        <v>24415</v>
      </c>
      <c r="K12" s="42">
        <f t="shared" si="2"/>
        <v>24390</v>
      </c>
      <c r="L12" s="50">
        <v>24450</v>
      </c>
      <c r="M12" s="49">
        <v>1.2589999999999999</v>
      </c>
      <c r="N12" s="49">
        <v>1.0777000000000001</v>
      </c>
      <c r="O12" s="48">
        <v>147.29</v>
      </c>
      <c r="P12" s="41">
        <v>19420.169999999998</v>
      </c>
      <c r="Q12" s="41">
        <v>19427.689999999999</v>
      </c>
      <c r="R12" s="47">
        <f t="shared" si="3"/>
        <v>22687.20423123318</v>
      </c>
      <c r="S12" s="46">
        <v>1.2598</v>
      </c>
    </row>
    <row r="13" spans="1:19" x14ac:dyDescent="0.2">
      <c r="B13" s="45">
        <v>45267</v>
      </c>
      <c r="C13" s="44">
        <v>24390</v>
      </c>
      <c r="D13" s="43">
        <v>24400</v>
      </c>
      <c r="E13" s="42">
        <f t="shared" si="0"/>
        <v>24395</v>
      </c>
      <c r="F13" s="44">
        <v>24650</v>
      </c>
      <c r="G13" s="43">
        <v>24675</v>
      </c>
      <c r="H13" s="42">
        <f t="shared" si="1"/>
        <v>24662.5</v>
      </c>
      <c r="I13" s="44">
        <v>24565</v>
      </c>
      <c r="J13" s="43">
        <v>24615</v>
      </c>
      <c r="K13" s="42">
        <f t="shared" si="2"/>
        <v>24590</v>
      </c>
      <c r="L13" s="50">
        <v>24400</v>
      </c>
      <c r="M13" s="49">
        <v>1.2561</v>
      </c>
      <c r="N13" s="49">
        <v>1.0769</v>
      </c>
      <c r="O13" s="48">
        <v>145.02000000000001</v>
      </c>
      <c r="P13" s="41">
        <v>19425.2</v>
      </c>
      <c r="Q13" s="41">
        <v>19631.63</v>
      </c>
      <c r="R13" s="47">
        <f t="shared" si="3"/>
        <v>22657.628377750952</v>
      </c>
      <c r="S13" s="46">
        <v>1.2568999999999999</v>
      </c>
    </row>
    <row r="14" spans="1:19" x14ac:dyDescent="0.2">
      <c r="B14" s="45">
        <v>45268</v>
      </c>
      <c r="C14" s="44">
        <v>24500</v>
      </c>
      <c r="D14" s="43">
        <v>24550</v>
      </c>
      <c r="E14" s="42">
        <f t="shared" si="0"/>
        <v>24525</v>
      </c>
      <c r="F14" s="44">
        <v>24650</v>
      </c>
      <c r="G14" s="43">
        <v>24700</v>
      </c>
      <c r="H14" s="42">
        <f t="shared" si="1"/>
        <v>24675</v>
      </c>
      <c r="I14" s="44">
        <v>24575</v>
      </c>
      <c r="J14" s="43">
        <v>24625</v>
      </c>
      <c r="K14" s="42">
        <f t="shared" si="2"/>
        <v>24600</v>
      </c>
      <c r="L14" s="50">
        <v>24550</v>
      </c>
      <c r="M14" s="49">
        <v>1.2573000000000001</v>
      </c>
      <c r="N14" s="49">
        <v>1.0777000000000001</v>
      </c>
      <c r="O14" s="48">
        <v>144.38</v>
      </c>
      <c r="P14" s="41">
        <v>19525.97</v>
      </c>
      <c r="Q14" s="41">
        <v>19632.78</v>
      </c>
      <c r="R14" s="47">
        <f t="shared" si="3"/>
        <v>22779.994432587915</v>
      </c>
      <c r="S14" s="46">
        <v>1.2581</v>
      </c>
    </row>
    <row r="15" spans="1:19" x14ac:dyDescent="0.2">
      <c r="B15" s="45">
        <v>45271</v>
      </c>
      <c r="C15" s="44">
        <v>24255</v>
      </c>
      <c r="D15" s="43">
        <v>24260</v>
      </c>
      <c r="E15" s="42">
        <f t="shared" si="0"/>
        <v>24257.5</v>
      </c>
      <c r="F15" s="44">
        <v>24450</v>
      </c>
      <c r="G15" s="43">
        <v>24500</v>
      </c>
      <c r="H15" s="42">
        <f t="shared" si="1"/>
        <v>24475</v>
      </c>
      <c r="I15" s="44">
        <v>24370</v>
      </c>
      <c r="J15" s="43">
        <v>24420</v>
      </c>
      <c r="K15" s="42">
        <f t="shared" si="2"/>
        <v>24395</v>
      </c>
      <c r="L15" s="50">
        <v>24260</v>
      </c>
      <c r="M15" s="49">
        <v>1.2578</v>
      </c>
      <c r="N15" s="49">
        <v>1.0759000000000001</v>
      </c>
      <c r="O15" s="48">
        <v>146.37</v>
      </c>
      <c r="P15" s="41">
        <v>19287.650000000001</v>
      </c>
      <c r="Q15" s="41">
        <v>19466.07</v>
      </c>
      <c r="R15" s="47">
        <f t="shared" si="3"/>
        <v>22548.563992936146</v>
      </c>
      <c r="S15" s="46">
        <v>1.2585999999999999</v>
      </c>
    </row>
    <row r="16" spans="1:19" x14ac:dyDescent="0.2">
      <c r="B16" s="45">
        <v>45272</v>
      </c>
      <c r="C16" s="44">
        <v>24550</v>
      </c>
      <c r="D16" s="43">
        <v>24560</v>
      </c>
      <c r="E16" s="42">
        <f t="shared" si="0"/>
        <v>24555</v>
      </c>
      <c r="F16" s="44">
        <v>24800</v>
      </c>
      <c r="G16" s="43">
        <v>24825</v>
      </c>
      <c r="H16" s="42">
        <f t="shared" si="1"/>
        <v>24812.5</v>
      </c>
      <c r="I16" s="44">
        <v>24705</v>
      </c>
      <c r="J16" s="43">
        <v>24755</v>
      </c>
      <c r="K16" s="42">
        <f t="shared" si="2"/>
        <v>24730</v>
      </c>
      <c r="L16" s="50">
        <v>24560</v>
      </c>
      <c r="M16" s="49">
        <v>1.2569999999999999</v>
      </c>
      <c r="N16" s="49">
        <v>1.0798000000000001</v>
      </c>
      <c r="O16" s="48">
        <v>145.19999999999999</v>
      </c>
      <c r="P16" s="41">
        <v>19538.580000000002</v>
      </c>
      <c r="Q16" s="41">
        <v>19735.27</v>
      </c>
      <c r="R16" s="47">
        <f t="shared" si="3"/>
        <v>22744.952769031301</v>
      </c>
      <c r="S16" s="46">
        <v>1.2579</v>
      </c>
    </row>
    <row r="17" spans="2:19" x14ac:dyDescent="0.2">
      <c r="B17" s="45">
        <v>45273</v>
      </c>
      <c r="C17" s="44">
        <v>24545</v>
      </c>
      <c r="D17" s="43">
        <v>24555</v>
      </c>
      <c r="E17" s="42">
        <f t="shared" si="0"/>
        <v>24550</v>
      </c>
      <c r="F17" s="44">
        <v>24750</v>
      </c>
      <c r="G17" s="43">
        <v>24800</v>
      </c>
      <c r="H17" s="42">
        <f t="shared" si="1"/>
        <v>24775</v>
      </c>
      <c r="I17" s="44">
        <v>24650</v>
      </c>
      <c r="J17" s="43">
        <v>24700</v>
      </c>
      <c r="K17" s="42">
        <f t="shared" si="2"/>
        <v>24675</v>
      </c>
      <c r="L17" s="50">
        <v>24555</v>
      </c>
      <c r="M17" s="49">
        <v>1.2519</v>
      </c>
      <c r="N17" s="49">
        <v>1.0783</v>
      </c>
      <c r="O17" s="48">
        <v>145.69</v>
      </c>
      <c r="P17" s="41">
        <v>19614.189999999999</v>
      </c>
      <c r="Q17" s="41">
        <v>19795.66</v>
      </c>
      <c r="R17" s="47">
        <f t="shared" si="3"/>
        <v>22771.955856440694</v>
      </c>
      <c r="S17" s="46">
        <v>1.2527999999999999</v>
      </c>
    </row>
    <row r="18" spans="2:19" x14ac:dyDescent="0.2">
      <c r="B18" s="45">
        <v>45274</v>
      </c>
      <c r="C18" s="44">
        <v>25000</v>
      </c>
      <c r="D18" s="43">
        <v>25050</v>
      </c>
      <c r="E18" s="42">
        <f t="shared" si="0"/>
        <v>25025</v>
      </c>
      <c r="F18" s="44">
        <v>25300</v>
      </c>
      <c r="G18" s="43">
        <v>25400</v>
      </c>
      <c r="H18" s="42">
        <f t="shared" si="1"/>
        <v>25350</v>
      </c>
      <c r="I18" s="44">
        <v>25140</v>
      </c>
      <c r="J18" s="43">
        <v>25190</v>
      </c>
      <c r="K18" s="42">
        <f t="shared" si="2"/>
        <v>25165</v>
      </c>
      <c r="L18" s="50">
        <v>25050</v>
      </c>
      <c r="M18" s="49">
        <v>1.2715000000000001</v>
      </c>
      <c r="N18" s="49">
        <v>1.0924</v>
      </c>
      <c r="O18" s="48">
        <v>141.65</v>
      </c>
      <c r="P18" s="41">
        <v>19701.14</v>
      </c>
      <c r="Q18" s="41">
        <v>19963.849999999999</v>
      </c>
      <c r="R18" s="47">
        <f t="shared" si="3"/>
        <v>22931.160746979127</v>
      </c>
      <c r="S18" s="46">
        <v>1.2723</v>
      </c>
    </row>
    <row r="19" spans="2:19" x14ac:dyDescent="0.2">
      <c r="B19" s="45">
        <v>45275</v>
      </c>
      <c r="C19" s="44">
        <v>25200</v>
      </c>
      <c r="D19" s="43">
        <v>25225</v>
      </c>
      <c r="E19" s="42">
        <f t="shared" si="0"/>
        <v>25212.5</v>
      </c>
      <c r="F19" s="44">
        <v>25315</v>
      </c>
      <c r="G19" s="43">
        <v>25335</v>
      </c>
      <c r="H19" s="42">
        <f t="shared" si="1"/>
        <v>25325</v>
      </c>
      <c r="I19" s="44">
        <v>24980</v>
      </c>
      <c r="J19" s="43">
        <v>25030</v>
      </c>
      <c r="K19" s="42">
        <f t="shared" si="2"/>
        <v>25005</v>
      </c>
      <c r="L19" s="50">
        <v>25225</v>
      </c>
      <c r="M19" s="49">
        <v>1.2748999999999999</v>
      </c>
      <c r="N19" s="49">
        <v>1.0944</v>
      </c>
      <c r="O19" s="48">
        <v>141.66999999999999</v>
      </c>
      <c r="P19" s="41">
        <v>19785.87</v>
      </c>
      <c r="Q19" s="41">
        <v>19859.68</v>
      </c>
      <c r="R19" s="47">
        <f t="shared" si="3"/>
        <v>23049.159356725144</v>
      </c>
      <c r="S19" s="46">
        <v>1.2757000000000001</v>
      </c>
    </row>
    <row r="20" spans="2:19" x14ac:dyDescent="0.2">
      <c r="B20" s="45">
        <v>45278</v>
      </c>
      <c r="C20" s="44">
        <v>24750</v>
      </c>
      <c r="D20" s="43">
        <v>24800</v>
      </c>
      <c r="E20" s="42">
        <f t="shared" si="0"/>
        <v>24775</v>
      </c>
      <c r="F20" s="44">
        <v>25025</v>
      </c>
      <c r="G20" s="43">
        <v>25030</v>
      </c>
      <c r="H20" s="42">
        <f t="shared" si="1"/>
        <v>25027.5</v>
      </c>
      <c r="I20" s="44">
        <v>24645</v>
      </c>
      <c r="J20" s="43">
        <v>24695</v>
      </c>
      <c r="K20" s="42">
        <f t="shared" si="2"/>
        <v>24670</v>
      </c>
      <c r="L20" s="50">
        <v>24800</v>
      </c>
      <c r="M20" s="49">
        <v>1.2659</v>
      </c>
      <c r="N20" s="49">
        <v>1.0913999999999999</v>
      </c>
      <c r="O20" s="48">
        <v>142.80000000000001</v>
      </c>
      <c r="P20" s="41">
        <v>19590.8</v>
      </c>
      <c r="Q20" s="41">
        <v>19761.57</v>
      </c>
      <c r="R20" s="47">
        <f t="shared" si="3"/>
        <v>22723.107934762691</v>
      </c>
      <c r="S20" s="46">
        <v>1.2665999999999999</v>
      </c>
    </row>
    <row r="21" spans="2:19" x14ac:dyDescent="0.2">
      <c r="B21" s="45">
        <v>45279</v>
      </c>
      <c r="C21" s="44">
        <v>24740</v>
      </c>
      <c r="D21" s="43">
        <v>24750</v>
      </c>
      <c r="E21" s="42">
        <f t="shared" si="0"/>
        <v>24745</v>
      </c>
      <c r="F21" s="44">
        <v>24950</v>
      </c>
      <c r="G21" s="43">
        <v>25050</v>
      </c>
      <c r="H21" s="42">
        <f t="shared" si="1"/>
        <v>25000</v>
      </c>
      <c r="I21" s="44">
        <v>24715</v>
      </c>
      <c r="J21" s="43">
        <v>24765</v>
      </c>
      <c r="K21" s="42">
        <f t="shared" si="2"/>
        <v>24740</v>
      </c>
      <c r="L21" s="50">
        <v>24750</v>
      </c>
      <c r="M21" s="49">
        <v>1.2735000000000001</v>
      </c>
      <c r="N21" s="49">
        <v>1.0968</v>
      </c>
      <c r="O21" s="48">
        <v>144.32</v>
      </c>
      <c r="P21" s="41">
        <v>19434.63</v>
      </c>
      <c r="Q21" s="41">
        <v>19659.39</v>
      </c>
      <c r="R21" s="47">
        <f t="shared" si="3"/>
        <v>22565.645514223193</v>
      </c>
      <c r="S21" s="46">
        <v>1.2742</v>
      </c>
    </row>
    <row r="22" spans="2:19" x14ac:dyDescent="0.2">
      <c r="B22" s="45">
        <v>45280</v>
      </c>
      <c r="C22" s="44">
        <v>24870</v>
      </c>
      <c r="D22" s="43">
        <v>24875</v>
      </c>
      <c r="E22" s="42">
        <f t="shared" si="0"/>
        <v>24872.5</v>
      </c>
      <c r="F22" s="44">
        <v>25050</v>
      </c>
      <c r="G22" s="43">
        <v>25055</v>
      </c>
      <c r="H22" s="42">
        <f t="shared" si="1"/>
        <v>25052.5</v>
      </c>
      <c r="I22" s="44">
        <v>24875</v>
      </c>
      <c r="J22" s="43">
        <v>24925</v>
      </c>
      <c r="K22" s="42">
        <f t="shared" si="2"/>
        <v>24900</v>
      </c>
      <c r="L22" s="50">
        <v>24875</v>
      </c>
      <c r="M22" s="49">
        <v>1.2636000000000001</v>
      </c>
      <c r="N22" s="49">
        <v>1.0936999999999999</v>
      </c>
      <c r="O22" s="48">
        <v>143.58000000000001</v>
      </c>
      <c r="P22" s="41">
        <v>19685.82</v>
      </c>
      <c r="Q22" s="41">
        <v>19817.29</v>
      </c>
      <c r="R22" s="47">
        <f t="shared" si="3"/>
        <v>22743.896863856637</v>
      </c>
      <c r="S22" s="46">
        <v>1.2643</v>
      </c>
    </row>
    <row r="23" spans="2:19" x14ac:dyDescent="0.2">
      <c r="B23" s="45">
        <v>45281</v>
      </c>
      <c r="C23" s="44">
        <v>24750</v>
      </c>
      <c r="D23" s="43">
        <v>24775</v>
      </c>
      <c r="E23" s="42">
        <f t="shared" si="0"/>
        <v>24762.5</v>
      </c>
      <c r="F23" s="44">
        <v>25000</v>
      </c>
      <c r="G23" s="43">
        <v>25050</v>
      </c>
      <c r="H23" s="42">
        <f t="shared" si="1"/>
        <v>25025</v>
      </c>
      <c r="I23" s="44">
        <v>24850</v>
      </c>
      <c r="J23" s="43">
        <v>24900</v>
      </c>
      <c r="K23" s="42">
        <f t="shared" si="2"/>
        <v>24875</v>
      </c>
      <c r="L23" s="50">
        <v>24775</v>
      </c>
      <c r="M23" s="49">
        <v>1.2657</v>
      </c>
      <c r="N23" s="49">
        <v>1.0981000000000001</v>
      </c>
      <c r="O23" s="48">
        <v>142.79</v>
      </c>
      <c r="P23" s="41">
        <v>19574.150000000001</v>
      </c>
      <c r="Q23" s="41">
        <v>19780.48</v>
      </c>
      <c r="R23" s="47">
        <f t="shared" si="3"/>
        <v>22561.697477461068</v>
      </c>
      <c r="S23" s="46">
        <v>1.2664</v>
      </c>
    </row>
    <row r="24" spans="2:19" x14ac:dyDescent="0.2">
      <c r="B24" s="45">
        <v>45282</v>
      </c>
      <c r="C24" s="44">
        <v>25015</v>
      </c>
      <c r="D24" s="43">
        <v>25035</v>
      </c>
      <c r="E24" s="42">
        <f t="shared" si="0"/>
        <v>25025</v>
      </c>
      <c r="F24" s="44">
        <v>25300</v>
      </c>
      <c r="G24" s="43">
        <v>25350</v>
      </c>
      <c r="H24" s="42">
        <f t="shared" si="1"/>
        <v>25325</v>
      </c>
      <c r="I24" s="44">
        <v>25145</v>
      </c>
      <c r="J24" s="43">
        <v>25195</v>
      </c>
      <c r="K24" s="42">
        <f t="shared" si="2"/>
        <v>25170</v>
      </c>
      <c r="L24" s="50">
        <v>25035</v>
      </c>
      <c r="M24" s="49">
        <v>1.2719</v>
      </c>
      <c r="N24" s="49">
        <v>1.1019000000000001</v>
      </c>
      <c r="O24" s="48">
        <v>142.13</v>
      </c>
      <c r="P24" s="41">
        <v>19683.150000000001</v>
      </c>
      <c r="Q24" s="41">
        <v>19919.849999999999</v>
      </c>
      <c r="R24" s="47">
        <f t="shared" si="3"/>
        <v>22719.847536074052</v>
      </c>
      <c r="S24" s="46">
        <v>1.2726</v>
      </c>
    </row>
    <row r="25" spans="2:19" x14ac:dyDescent="0.2">
      <c r="B25" s="45">
        <v>45287</v>
      </c>
      <c r="C25" s="44">
        <v>25070</v>
      </c>
      <c r="D25" s="43">
        <v>25075</v>
      </c>
      <c r="E25" s="42">
        <f t="shared" si="0"/>
        <v>25072.5</v>
      </c>
      <c r="F25" s="44">
        <v>25250</v>
      </c>
      <c r="G25" s="43">
        <v>25300</v>
      </c>
      <c r="H25" s="42">
        <f t="shared" si="1"/>
        <v>25275</v>
      </c>
      <c r="I25" s="44">
        <v>25110</v>
      </c>
      <c r="J25" s="43">
        <v>25160</v>
      </c>
      <c r="K25" s="42">
        <f t="shared" si="2"/>
        <v>25135</v>
      </c>
      <c r="L25" s="50">
        <v>25075</v>
      </c>
      <c r="M25" s="49">
        <v>1.2743</v>
      </c>
      <c r="N25" s="49">
        <v>1.1068</v>
      </c>
      <c r="O25" s="48">
        <v>142.6</v>
      </c>
      <c r="P25" s="41">
        <v>19677.47</v>
      </c>
      <c r="Q25" s="41">
        <v>19844.689999999999</v>
      </c>
      <c r="R25" s="47">
        <f t="shared" si="3"/>
        <v>22655.402963498374</v>
      </c>
      <c r="S25" s="46">
        <v>1.2748999999999999</v>
      </c>
    </row>
    <row r="26" spans="2:19" x14ac:dyDescent="0.2">
      <c r="B26" s="45">
        <v>45288</v>
      </c>
      <c r="C26" s="44">
        <v>25340</v>
      </c>
      <c r="D26" s="43">
        <v>25360</v>
      </c>
      <c r="E26" s="42">
        <f t="shared" si="0"/>
        <v>25350</v>
      </c>
      <c r="F26" s="44">
        <v>25625</v>
      </c>
      <c r="G26" s="43">
        <v>25650</v>
      </c>
      <c r="H26" s="42">
        <f t="shared" si="1"/>
        <v>25637.5</v>
      </c>
      <c r="I26" s="44">
        <v>25510</v>
      </c>
      <c r="J26" s="43">
        <v>25560</v>
      </c>
      <c r="K26" s="42">
        <f t="shared" si="2"/>
        <v>25535</v>
      </c>
      <c r="L26" s="50">
        <v>25360</v>
      </c>
      <c r="M26" s="49">
        <v>1.2766</v>
      </c>
      <c r="N26" s="49">
        <v>1.1113</v>
      </c>
      <c r="O26" s="48">
        <v>140.91999999999999</v>
      </c>
      <c r="P26" s="41">
        <v>19865.27</v>
      </c>
      <c r="Q26" s="41">
        <v>20082.990000000002</v>
      </c>
      <c r="R26" s="47">
        <f t="shared" si="3"/>
        <v>22820.120579501487</v>
      </c>
      <c r="S26" s="46">
        <v>1.2771999999999999</v>
      </c>
    </row>
    <row r="27" spans="2:19" x14ac:dyDescent="0.2">
      <c r="B27" s="45">
        <v>45289</v>
      </c>
      <c r="C27" s="44">
        <v>25125</v>
      </c>
      <c r="D27" s="43">
        <v>25175</v>
      </c>
      <c r="E27" s="42">
        <f t="shared" si="0"/>
        <v>25150</v>
      </c>
      <c r="F27" s="44">
        <v>25450</v>
      </c>
      <c r="G27" s="43">
        <v>25500</v>
      </c>
      <c r="H27" s="42">
        <f t="shared" si="1"/>
        <v>25475</v>
      </c>
      <c r="I27" s="44">
        <v>25370</v>
      </c>
      <c r="J27" s="43">
        <v>25420</v>
      </c>
      <c r="K27" s="42">
        <f t="shared" si="2"/>
        <v>25395</v>
      </c>
      <c r="L27" s="50">
        <v>25175</v>
      </c>
      <c r="M27" s="49">
        <v>1.2719</v>
      </c>
      <c r="N27" s="49">
        <v>1.1052</v>
      </c>
      <c r="O27" s="48">
        <v>141.47999999999999</v>
      </c>
      <c r="P27" s="41">
        <v>19793.22</v>
      </c>
      <c r="Q27" s="41">
        <v>20039.29</v>
      </c>
      <c r="R27" s="47">
        <f t="shared" si="3"/>
        <v>22778.682591386176</v>
      </c>
      <c r="S27" s="46">
        <v>1.2725</v>
      </c>
    </row>
    <row r="28" spans="2:19" x14ac:dyDescent="0.2">
      <c r="B28" s="40" t="s">
        <v>11</v>
      </c>
      <c r="C28" s="39">
        <f>ROUND(AVERAGE(C9:C27),2)</f>
        <v>24577.63</v>
      </c>
      <c r="D28" s="38">
        <f>ROUND(AVERAGE(D9:D27),2)</f>
        <v>24606.32</v>
      </c>
      <c r="E28" s="37">
        <f>ROUND(AVERAGE(C28:D28),2)</f>
        <v>24591.98</v>
      </c>
      <c r="F28" s="39">
        <f>ROUND(AVERAGE(F9:F27),2)</f>
        <v>24806.05</v>
      </c>
      <c r="G28" s="38">
        <f>ROUND(AVERAGE(G9:G27),2)</f>
        <v>24851.05</v>
      </c>
      <c r="H28" s="37">
        <f>ROUND(AVERAGE(F28:G28),2)</f>
        <v>24828.55</v>
      </c>
      <c r="I28" s="39">
        <f>ROUND(AVERAGE(I9:I27),2)</f>
        <v>24667.89</v>
      </c>
      <c r="J28" s="38">
        <f>ROUND(AVERAGE(J9:J27),2)</f>
        <v>24717.89</v>
      </c>
      <c r="K28" s="37">
        <f>ROUND(AVERAGE(I28:J28),2)</f>
        <v>24692.89</v>
      </c>
      <c r="L28" s="36">
        <f>ROUND(AVERAGE(L9:L27),2)</f>
        <v>24606.32</v>
      </c>
      <c r="M28" s="35">
        <f>ROUND(AVERAGE(M9:M27),4)</f>
        <v>1.2654000000000001</v>
      </c>
      <c r="N28" s="34">
        <f>ROUND(AVERAGE(N9:N27),4)</f>
        <v>1.0902000000000001</v>
      </c>
      <c r="O28" s="167">
        <f>ROUND(AVERAGE(O9:O27),2)</f>
        <v>144.19999999999999</v>
      </c>
      <c r="P28" s="33">
        <f>AVERAGE(P9:P27)</f>
        <v>19445.343684210529</v>
      </c>
      <c r="Q28" s="33">
        <f>AVERAGE(Q9:Q27)</f>
        <v>19626.916315789469</v>
      </c>
      <c r="R28" s="33">
        <f>AVERAGE(R9:R27)</f>
        <v>22569.094835465199</v>
      </c>
      <c r="S28" s="32">
        <f>AVERAGE(S9:S27)</f>
        <v>1.2661263157894738</v>
      </c>
    </row>
    <row r="29" spans="2:19" x14ac:dyDescent="0.2">
      <c r="B29" s="31" t="s">
        <v>12</v>
      </c>
      <c r="C29" s="30">
        <f t="shared" ref="C29:S29" si="4">MAX(C9:C27)</f>
        <v>25340</v>
      </c>
      <c r="D29" s="29">
        <f t="shared" si="4"/>
        <v>25360</v>
      </c>
      <c r="E29" s="28">
        <f t="shared" si="4"/>
        <v>25350</v>
      </c>
      <c r="F29" s="30">
        <f t="shared" si="4"/>
        <v>25625</v>
      </c>
      <c r="G29" s="29">
        <f t="shared" si="4"/>
        <v>25650</v>
      </c>
      <c r="H29" s="28">
        <f t="shared" si="4"/>
        <v>25637.5</v>
      </c>
      <c r="I29" s="30">
        <f t="shared" si="4"/>
        <v>25510</v>
      </c>
      <c r="J29" s="29">
        <f t="shared" si="4"/>
        <v>25560</v>
      </c>
      <c r="K29" s="28">
        <f t="shared" si="4"/>
        <v>25535</v>
      </c>
      <c r="L29" s="27">
        <f t="shared" si="4"/>
        <v>25360</v>
      </c>
      <c r="M29" s="26">
        <f t="shared" si="4"/>
        <v>1.2766</v>
      </c>
      <c r="N29" s="25">
        <f t="shared" si="4"/>
        <v>1.1113</v>
      </c>
      <c r="O29" s="24">
        <f t="shared" si="4"/>
        <v>148.29</v>
      </c>
      <c r="P29" s="23">
        <f t="shared" si="4"/>
        <v>19865.27</v>
      </c>
      <c r="Q29" s="23">
        <f t="shared" si="4"/>
        <v>20082.990000000002</v>
      </c>
      <c r="R29" s="23">
        <f t="shared" si="4"/>
        <v>23049.159356725144</v>
      </c>
      <c r="S29" s="22">
        <f t="shared" si="4"/>
        <v>1.2771999999999999</v>
      </c>
    </row>
    <row r="30" spans="2:19" ht="13.5" thickBot="1" x14ac:dyDescent="0.25">
      <c r="B30" s="21" t="s">
        <v>13</v>
      </c>
      <c r="C30" s="20">
        <f t="shared" ref="C30:S30" si="5">MIN(C9:C27)</f>
        <v>23200</v>
      </c>
      <c r="D30" s="19">
        <f t="shared" si="5"/>
        <v>23250</v>
      </c>
      <c r="E30" s="18">
        <f t="shared" si="5"/>
        <v>23225</v>
      </c>
      <c r="F30" s="20">
        <f t="shared" si="5"/>
        <v>23550</v>
      </c>
      <c r="G30" s="19">
        <f t="shared" si="5"/>
        <v>23600</v>
      </c>
      <c r="H30" s="18">
        <f t="shared" si="5"/>
        <v>23575</v>
      </c>
      <c r="I30" s="20">
        <f t="shared" si="5"/>
        <v>23475</v>
      </c>
      <c r="J30" s="19">
        <f t="shared" si="5"/>
        <v>23525</v>
      </c>
      <c r="K30" s="18">
        <f t="shared" si="5"/>
        <v>23500</v>
      </c>
      <c r="L30" s="17">
        <f t="shared" si="5"/>
        <v>23250</v>
      </c>
      <c r="M30" s="16">
        <f t="shared" si="5"/>
        <v>1.2519</v>
      </c>
      <c r="N30" s="15">
        <f t="shared" si="5"/>
        <v>1.0759000000000001</v>
      </c>
      <c r="O30" s="14">
        <f t="shared" si="5"/>
        <v>140.91999999999999</v>
      </c>
      <c r="P30" s="13">
        <f t="shared" si="5"/>
        <v>18396.900000000001</v>
      </c>
      <c r="Q30" s="13">
        <f t="shared" si="5"/>
        <v>18662.03</v>
      </c>
      <c r="R30" s="13">
        <f t="shared" si="5"/>
        <v>21375.379240599432</v>
      </c>
      <c r="S30" s="12">
        <f t="shared" si="5"/>
        <v>1.2527999999999999</v>
      </c>
    </row>
    <row r="32" spans="2:19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45261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45261</v>
      </c>
      <c r="C9" s="44">
        <v>16650</v>
      </c>
      <c r="D9" s="43">
        <v>16655</v>
      </c>
      <c r="E9" s="42">
        <f t="shared" ref="E9:E27" si="0">AVERAGE(C9:D9)</f>
        <v>16652.5</v>
      </c>
      <c r="F9" s="44">
        <v>16850</v>
      </c>
      <c r="G9" s="43">
        <v>16900</v>
      </c>
      <c r="H9" s="42">
        <f t="shared" ref="H9:H27" si="1">AVERAGE(F9:G9)</f>
        <v>16875</v>
      </c>
      <c r="I9" s="44">
        <v>17670</v>
      </c>
      <c r="J9" s="43">
        <v>17720</v>
      </c>
      <c r="K9" s="42">
        <f t="shared" ref="K9:K27" si="2">AVERAGE(I9:J9)</f>
        <v>17695</v>
      </c>
      <c r="L9" s="44">
        <v>18640</v>
      </c>
      <c r="M9" s="43">
        <v>18690</v>
      </c>
      <c r="N9" s="42">
        <f t="shared" ref="N9:N27" si="3">AVERAGE(L9:M9)</f>
        <v>18665</v>
      </c>
      <c r="O9" s="44">
        <v>19540</v>
      </c>
      <c r="P9" s="43">
        <v>19590</v>
      </c>
      <c r="Q9" s="42">
        <f t="shared" ref="Q9:Q27" si="4">AVERAGE(O9:P9)</f>
        <v>19565</v>
      </c>
      <c r="R9" s="50">
        <v>16655</v>
      </c>
      <c r="S9" s="49">
        <v>1.2638</v>
      </c>
      <c r="T9" s="51">
        <v>1.0876999999999999</v>
      </c>
      <c r="U9" s="48">
        <v>148.29</v>
      </c>
      <c r="V9" s="41">
        <v>13178.51</v>
      </c>
      <c r="W9" s="41">
        <v>13363.91</v>
      </c>
      <c r="X9" s="47">
        <f t="shared" ref="X9:X27" si="5">R9/T9</f>
        <v>15312.12650547026</v>
      </c>
      <c r="Y9" s="46">
        <v>1.2645999999999999</v>
      </c>
    </row>
    <row r="10" spans="1:25" x14ac:dyDescent="0.2">
      <c r="B10" s="45">
        <v>45264</v>
      </c>
      <c r="C10" s="44">
        <v>16325</v>
      </c>
      <c r="D10" s="43">
        <v>16350</v>
      </c>
      <c r="E10" s="42">
        <f t="shared" si="0"/>
        <v>16337.5</v>
      </c>
      <c r="F10" s="44">
        <v>16500</v>
      </c>
      <c r="G10" s="43">
        <v>16550</v>
      </c>
      <c r="H10" s="42">
        <f t="shared" si="1"/>
        <v>16525</v>
      </c>
      <c r="I10" s="44">
        <v>17295</v>
      </c>
      <c r="J10" s="43">
        <v>17345</v>
      </c>
      <c r="K10" s="42">
        <f t="shared" si="2"/>
        <v>17320</v>
      </c>
      <c r="L10" s="44">
        <v>18260</v>
      </c>
      <c r="M10" s="43">
        <v>18310</v>
      </c>
      <c r="N10" s="42">
        <f t="shared" si="3"/>
        <v>18285</v>
      </c>
      <c r="O10" s="44">
        <v>19160</v>
      </c>
      <c r="P10" s="43">
        <v>19210</v>
      </c>
      <c r="Q10" s="42">
        <f t="shared" si="4"/>
        <v>19185</v>
      </c>
      <c r="R10" s="50">
        <v>16350</v>
      </c>
      <c r="S10" s="49">
        <v>1.2674000000000001</v>
      </c>
      <c r="T10" s="49">
        <v>1.0869</v>
      </c>
      <c r="U10" s="48">
        <v>146.62</v>
      </c>
      <c r="V10" s="41">
        <v>12900.43</v>
      </c>
      <c r="W10" s="41">
        <v>13049.99</v>
      </c>
      <c r="X10" s="47">
        <f t="shared" si="5"/>
        <v>15042.782224675684</v>
      </c>
      <c r="Y10" s="46">
        <v>1.2682</v>
      </c>
    </row>
    <row r="11" spans="1:25" x14ac:dyDescent="0.2">
      <c r="B11" s="45">
        <v>45265</v>
      </c>
      <c r="C11" s="44">
        <v>16055</v>
      </c>
      <c r="D11" s="43">
        <v>16060</v>
      </c>
      <c r="E11" s="42">
        <f t="shared" si="0"/>
        <v>16057.5</v>
      </c>
      <c r="F11" s="44">
        <v>16340</v>
      </c>
      <c r="G11" s="43">
        <v>16350</v>
      </c>
      <c r="H11" s="42">
        <f t="shared" si="1"/>
        <v>16345</v>
      </c>
      <c r="I11" s="44">
        <v>17120</v>
      </c>
      <c r="J11" s="43">
        <v>17170</v>
      </c>
      <c r="K11" s="42">
        <f t="shared" si="2"/>
        <v>17145</v>
      </c>
      <c r="L11" s="44">
        <v>18050</v>
      </c>
      <c r="M11" s="43">
        <v>18100</v>
      </c>
      <c r="N11" s="42">
        <f t="shared" si="3"/>
        <v>18075</v>
      </c>
      <c r="O11" s="44">
        <v>18925</v>
      </c>
      <c r="P11" s="43">
        <v>18975</v>
      </c>
      <c r="Q11" s="42">
        <f t="shared" si="4"/>
        <v>18950</v>
      </c>
      <c r="R11" s="50">
        <v>16060</v>
      </c>
      <c r="S11" s="49">
        <v>1.2619</v>
      </c>
      <c r="T11" s="49">
        <v>1.0813999999999999</v>
      </c>
      <c r="U11" s="48">
        <v>147.08000000000001</v>
      </c>
      <c r="V11" s="41">
        <v>12726.84</v>
      </c>
      <c r="W11" s="41">
        <v>12947.42</v>
      </c>
      <c r="X11" s="47">
        <f t="shared" si="5"/>
        <v>14851.118919918625</v>
      </c>
      <c r="Y11" s="46">
        <v>1.2627999999999999</v>
      </c>
    </row>
    <row r="12" spans="1:25" x14ac:dyDescent="0.2">
      <c r="B12" s="45">
        <v>45266</v>
      </c>
      <c r="C12" s="44">
        <v>16245</v>
      </c>
      <c r="D12" s="43">
        <v>16250</v>
      </c>
      <c r="E12" s="42">
        <f t="shared" si="0"/>
        <v>16247.5</v>
      </c>
      <c r="F12" s="44">
        <v>16450</v>
      </c>
      <c r="G12" s="43">
        <v>16500</v>
      </c>
      <c r="H12" s="42">
        <f t="shared" si="1"/>
        <v>16475</v>
      </c>
      <c r="I12" s="44">
        <v>17255</v>
      </c>
      <c r="J12" s="43">
        <v>17305</v>
      </c>
      <c r="K12" s="42">
        <f t="shared" si="2"/>
        <v>17280</v>
      </c>
      <c r="L12" s="44">
        <v>18185</v>
      </c>
      <c r="M12" s="43">
        <v>18235</v>
      </c>
      <c r="N12" s="42">
        <f t="shared" si="3"/>
        <v>18210</v>
      </c>
      <c r="O12" s="44">
        <v>19045</v>
      </c>
      <c r="P12" s="43">
        <v>19095</v>
      </c>
      <c r="Q12" s="42">
        <f t="shared" si="4"/>
        <v>19070</v>
      </c>
      <c r="R12" s="50">
        <v>16250</v>
      </c>
      <c r="S12" s="49">
        <v>1.2589999999999999</v>
      </c>
      <c r="T12" s="49">
        <v>1.0777000000000001</v>
      </c>
      <c r="U12" s="48">
        <v>147.29</v>
      </c>
      <c r="V12" s="41">
        <v>12907.07</v>
      </c>
      <c r="W12" s="41">
        <v>13097.32</v>
      </c>
      <c r="X12" s="47">
        <f t="shared" si="5"/>
        <v>15078.407720144751</v>
      </c>
      <c r="Y12" s="46">
        <v>1.2598</v>
      </c>
    </row>
    <row r="13" spans="1:25" x14ac:dyDescent="0.2">
      <c r="B13" s="45">
        <v>45267</v>
      </c>
      <c r="C13" s="44">
        <v>15975</v>
      </c>
      <c r="D13" s="43">
        <v>16000</v>
      </c>
      <c r="E13" s="42">
        <f t="shared" si="0"/>
        <v>15987.5</v>
      </c>
      <c r="F13" s="44">
        <v>16295</v>
      </c>
      <c r="G13" s="43">
        <v>16300</v>
      </c>
      <c r="H13" s="42">
        <f t="shared" si="1"/>
        <v>16297.5</v>
      </c>
      <c r="I13" s="44">
        <v>17085</v>
      </c>
      <c r="J13" s="43">
        <v>17135</v>
      </c>
      <c r="K13" s="42">
        <f t="shared" si="2"/>
        <v>17110</v>
      </c>
      <c r="L13" s="44">
        <v>18000</v>
      </c>
      <c r="M13" s="43">
        <v>18050</v>
      </c>
      <c r="N13" s="42">
        <f t="shared" si="3"/>
        <v>18025</v>
      </c>
      <c r="O13" s="44">
        <v>18860</v>
      </c>
      <c r="P13" s="43">
        <v>18910</v>
      </c>
      <c r="Q13" s="42">
        <f t="shared" si="4"/>
        <v>18885</v>
      </c>
      <c r="R13" s="50">
        <v>16000</v>
      </c>
      <c r="S13" s="49">
        <v>1.2561</v>
      </c>
      <c r="T13" s="49">
        <v>1.0769</v>
      </c>
      <c r="U13" s="48">
        <v>145.02000000000001</v>
      </c>
      <c r="V13" s="41">
        <v>12737.84</v>
      </c>
      <c r="W13" s="41">
        <v>12968.41</v>
      </c>
      <c r="X13" s="47">
        <f t="shared" si="5"/>
        <v>14857.4612313121</v>
      </c>
      <c r="Y13" s="46">
        <v>1.2568999999999999</v>
      </c>
    </row>
    <row r="14" spans="1:25" x14ac:dyDescent="0.2">
      <c r="B14" s="45">
        <v>45268</v>
      </c>
      <c r="C14" s="44">
        <v>16600</v>
      </c>
      <c r="D14" s="43">
        <v>16605</v>
      </c>
      <c r="E14" s="42">
        <f t="shared" si="0"/>
        <v>16602.5</v>
      </c>
      <c r="F14" s="44">
        <v>16855</v>
      </c>
      <c r="G14" s="43">
        <v>16860</v>
      </c>
      <c r="H14" s="42">
        <f t="shared" si="1"/>
        <v>16857.5</v>
      </c>
      <c r="I14" s="44">
        <v>17645</v>
      </c>
      <c r="J14" s="43">
        <v>17695</v>
      </c>
      <c r="K14" s="42">
        <f t="shared" si="2"/>
        <v>17670</v>
      </c>
      <c r="L14" s="44">
        <v>18570</v>
      </c>
      <c r="M14" s="43">
        <v>18620</v>
      </c>
      <c r="N14" s="42">
        <f t="shared" si="3"/>
        <v>18595</v>
      </c>
      <c r="O14" s="44">
        <v>19445</v>
      </c>
      <c r="P14" s="43">
        <v>19495</v>
      </c>
      <c r="Q14" s="42">
        <f t="shared" si="4"/>
        <v>19470</v>
      </c>
      <c r="R14" s="50">
        <v>16605</v>
      </c>
      <c r="S14" s="49">
        <v>1.2573000000000001</v>
      </c>
      <c r="T14" s="49">
        <v>1.0777000000000001</v>
      </c>
      <c r="U14" s="48">
        <v>144.38</v>
      </c>
      <c r="V14" s="41">
        <v>13206.87</v>
      </c>
      <c r="W14" s="41">
        <v>13401.16</v>
      </c>
      <c r="X14" s="47">
        <f t="shared" si="5"/>
        <v>15407.812934954067</v>
      </c>
      <c r="Y14" s="46">
        <v>1.2581</v>
      </c>
    </row>
    <row r="15" spans="1:25" x14ac:dyDescent="0.2">
      <c r="B15" s="45">
        <v>45271</v>
      </c>
      <c r="C15" s="44">
        <v>16295</v>
      </c>
      <c r="D15" s="43">
        <v>16305</v>
      </c>
      <c r="E15" s="42">
        <f t="shared" si="0"/>
        <v>16300</v>
      </c>
      <c r="F15" s="44">
        <v>16525</v>
      </c>
      <c r="G15" s="43">
        <v>16550</v>
      </c>
      <c r="H15" s="42">
        <f t="shared" si="1"/>
        <v>16537.5</v>
      </c>
      <c r="I15" s="44">
        <v>17335</v>
      </c>
      <c r="J15" s="43">
        <v>17385</v>
      </c>
      <c r="K15" s="42">
        <f t="shared" si="2"/>
        <v>17360</v>
      </c>
      <c r="L15" s="44">
        <v>18280</v>
      </c>
      <c r="M15" s="43">
        <v>18330</v>
      </c>
      <c r="N15" s="42">
        <f t="shared" si="3"/>
        <v>18305</v>
      </c>
      <c r="O15" s="44">
        <v>19135</v>
      </c>
      <c r="P15" s="43">
        <v>19185</v>
      </c>
      <c r="Q15" s="42">
        <f t="shared" si="4"/>
        <v>19160</v>
      </c>
      <c r="R15" s="50">
        <v>16305</v>
      </c>
      <c r="S15" s="49">
        <v>1.2578</v>
      </c>
      <c r="T15" s="49">
        <v>1.0759000000000001</v>
      </c>
      <c r="U15" s="48">
        <v>146.37</v>
      </c>
      <c r="V15" s="41">
        <v>12963.11</v>
      </c>
      <c r="W15" s="41">
        <v>13149.53</v>
      </c>
      <c r="X15" s="47">
        <f t="shared" si="5"/>
        <v>15154.754159308484</v>
      </c>
      <c r="Y15" s="46">
        <v>1.2585999999999999</v>
      </c>
    </row>
    <row r="16" spans="1:25" x14ac:dyDescent="0.2">
      <c r="B16" s="45">
        <v>45272</v>
      </c>
      <c r="C16" s="44">
        <v>16255</v>
      </c>
      <c r="D16" s="43">
        <v>16265</v>
      </c>
      <c r="E16" s="42">
        <f t="shared" si="0"/>
        <v>16260</v>
      </c>
      <c r="F16" s="44">
        <v>16490</v>
      </c>
      <c r="G16" s="43">
        <v>16500</v>
      </c>
      <c r="H16" s="42">
        <f t="shared" si="1"/>
        <v>16495</v>
      </c>
      <c r="I16" s="44">
        <v>17275</v>
      </c>
      <c r="J16" s="43">
        <v>17325</v>
      </c>
      <c r="K16" s="42">
        <f t="shared" si="2"/>
        <v>17300</v>
      </c>
      <c r="L16" s="44">
        <v>18225</v>
      </c>
      <c r="M16" s="43">
        <v>18275</v>
      </c>
      <c r="N16" s="42">
        <f t="shared" si="3"/>
        <v>18250</v>
      </c>
      <c r="O16" s="44">
        <v>19080</v>
      </c>
      <c r="P16" s="43">
        <v>19130</v>
      </c>
      <c r="Q16" s="42">
        <f t="shared" si="4"/>
        <v>19105</v>
      </c>
      <c r="R16" s="50">
        <v>16265</v>
      </c>
      <c r="S16" s="49">
        <v>1.2569999999999999</v>
      </c>
      <c r="T16" s="49">
        <v>1.0798000000000001</v>
      </c>
      <c r="U16" s="48">
        <v>145.19999999999999</v>
      </c>
      <c r="V16" s="41">
        <v>12939.54</v>
      </c>
      <c r="W16" s="41">
        <v>13117.1</v>
      </c>
      <c r="X16" s="47">
        <f t="shared" si="5"/>
        <v>15062.974624930541</v>
      </c>
      <c r="Y16" s="46">
        <v>1.2579</v>
      </c>
    </row>
    <row r="17" spans="2:25" x14ac:dyDescent="0.2">
      <c r="B17" s="45">
        <v>45273</v>
      </c>
      <c r="C17" s="44">
        <v>16080</v>
      </c>
      <c r="D17" s="43">
        <v>16100</v>
      </c>
      <c r="E17" s="42">
        <f t="shared" si="0"/>
        <v>16090</v>
      </c>
      <c r="F17" s="44">
        <v>16320</v>
      </c>
      <c r="G17" s="43">
        <v>16330</v>
      </c>
      <c r="H17" s="42">
        <f t="shared" si="1"/>
        <v>16325</v>
      </c>
      <c r="I17" s="44">
        <v>17090</v>
      </c>
      <c r="J17" s="43">
        <v>17140</v>
      </c>
      <c r="K17" s="42">
        <f t="shared" si="2"/>
        <v>17115</v>
      </c>
      <c r="L17" s="44">
        <v>18040</v>
      </c>
      <c r="M17" s="43">
        <v>18090</v>
      </c>
      <c r="N17" s="42">
        <f t="shared" si="3"/>
        <v>18065</v>
      </c>
      <c r="O17" s="44">
        <v>18895</v>
      </c>
      <c r="P17" s="43">
        <v>18945</v>
      </c>
      <c r="Q17" s="42">
        <f t="shared" si="4"/>
        <v>18920</v>
      </c>
      <c r="R17" s="50">
        <v>16100</v>
      </c>
      <c r="S17" s="49">
        <v>1.2519</v>
      </c>
      <c r="T17" s="49">
        <v>1.0783</v>
      </c>
      <c r="U17" s="48">
        <v>145.69</v>
      </c>
      <c r="V17" s="41">
        <v>12860.45</v>
      </c>
      <c r="W17" s="41">
        <v>13034.8</v>
      </c>
      <c r="X17" s="47">
        <f t="shared" si="5"/>
        <v>14930.909765371418</v>
      </c>
      <c r="Y17" s="46">
        <v>1.2527999999999999</v>
      </c>
    </row>
    <row r="18" spans="2:25" x14ac:dyDescent="0.2">
      <c r="B18" s="45">
        <v>45274</v>
      </c>
      <c r="C18" s="44">
        <v>16450</v>
      </c>
      <c r="D18" s="43">
        <v>16500</v>
      </c>
      <c r="E18" s="42">
        <f t="shared" si="0"/>
        <v>16475</v>
      </c>
      <c r="F18" s="44">
        <v>16750</v>
      </c>
      <c r="G18" s="43">
        <v>16800</v>
      </c>
      <c r="H18" s="42">
        <f t="shared" si="1"/>
        <v>16775</v>
      </c>
      <c r="I18" s="44">
        <v>17535</v>
      </c>
      <c r="J18" s="43">
        <v>17585</v>
      </c>
      <c r="K18" s="42">
        <f t="shared" si="2"/>
        <v>17560</v>
      </c>
      <c r="L18" s="44">
        <v>18475</v>
      </c>
      <c r="M18" s="43">
        <v>18525</v>
      </c>
      <c r="N18" s="42">
        <f t="shared" si="3"/>
        <v>18500</v>
      </c>
      <c r="O18" s="44">
        <v>19330</v>
      </c>
      <c r="P18" s="43">
        <v>19380</v>
      </c>
      <c r="Q18" s="42">
        <f t="shared" si="4"/>
        <v>19355</v>
      </c>
      <c r="R18" s="50">
        <v>16500</v>
      </c>
      <c r="S18" s="49">
        <v>1.2715000000000001</v>
      </c>
      <c r="T18" s="49">
        <v>1.0924</v>
      </c>
      <c r="U18" s="48">
        <v>141.65</v>
      </c>
      <c r="V18" s="41">
        <v>12976.8</v>
      </c>
      <c r="W18" s="41">
        <v>13204.43</v>
      </c>
      <c r="X18" s="47">
        <f t="shared" si="5"/>
        <v>15104.357378249724</v>
      </c>
      <c r="Y18" s="46">
        <v>1.2723</v>
      </c>
    </row>
    <row r="19" spans="2:25" x14ac:dyDescent="0.2">
      <c r="B19" s="45">
        <v>45275</v>
      </c>
      <c r="C19" s="44">
        <v>16735</v>
      </c>
      <c r="D19" s="43">
        <v>16740</v>
      </c>
      <c r="E19" s="42">
        <f t="shared" si="0"/>
        <v>16737.5</v>
      </c>
      <c r="F19" s="44">
        <v>16950</v>
      </c>
      <c r="G19" s="43">
        <v>17000</v>
      </c>
      <c r="H19" s="42">
        <f t="shared" si="1"/>
        <v>16975</v>
      </c>
      <c r="I19" s="44">
        <v>17705</v>
      </c>
      <c r="J19" s="43">
        <v>17755</v>
      </c>
      <c r="K19" s="42">
        <f t="shared" si="2"/>
        <v>17730</v>
      </c>
      <c r="L19" s="44">
        <v>18580</v>
      </c>
      <c r="M19" s="43">
        <v>18630</v>
      </c>
      <c r="N19" s="42">
        <f t="shared" si="3"/>
        <v>18605</v>
      </c>
      <c r="O19" s="44">
        <v>19405</v>
      </c>
      <c r="P19" s="43">
        <v>19455</v>
      </c>
      <c r="Q19" s="42">
        <f t="shared" si="4"/>
        <v>19430</v>
      </c>
      <c r="R19" s="50">
        <v>16740</v>
      </c>
      <c r="S19" s="49">
        <v>1.2748999999999999</v>
      </c>
      <c r="T19" s="49">
        <v>1.0944</v>
      </c>
      <c r="U19" s="48">
        <v>141.66999999999999</v>
      </c>
      <c r="V19" s="41">
        <v>13130.44</v>
      </c>
      <c r="W19" s="41">
        <v>13326.02</v>
      </c>
      <c r="X19" s="47">
        <f t="shared" si="5"/>
        <v>15296.052631578947</v>
      </c>
      <c r="Y19" s="46">
        <v>1.2757000000000001</v>
      </c>
    </row>
    <row r="20" spans="2:25" x14ac:dyDescent="0.2">
      <c r="B20" s="45">
        <v>45278</v>
      </c>
      <c r="C20" s="44">
        <v>16640</v>
      </c>
      <c r="D20" s="43">
        <v>16650</v>
      </c>
      <c r="E20" s="42">
        <f t="shared" si="0"/>
        <v>16645</v>
      </c>
      <c r="F20" s="44">
        <v>16875</v>
      </c>
      <c r="G20" s="43">
        <v>16900</v>
      </c>
      <c r="H20" s="42">
        <f t="shared" si="1"/>
        <v>16887.5</v>
      </c>
      <c r="I20" s="44">
        <v>17595</v>
      </c>
      <c r="J20" s="43">
        <v>17645</v>
      </c>
      <c r="K20" s="42">
        <f t="shared" si="2"/>
        <v>17620</v>
      </c>
      <c r="L20" s="44">
        <v>18490</v>
      </c>
      <c r="M20" s="43">
        <v>18540</v>
      </c>
      <c r="N20" s="42">
        <f t="shared" si="3"/>
        <v>18515</v>
      </c>
      <c r="O20" s="44">
        <v>19315</v>
      </c>
      <c r="P20" s="43">
        <v>19365</v>
      </c>
      <c r="Q20" s="42">
        <f t="shared" si="4"/>
        <v>19340</v>
      </c>
      <c r="R20" s="50">
        <v>16650</v>
      </c>
      <c r="S20" s="49">
        <v>1.2659</v>
      </c>
      <c r="T20" s="49">
        <v>1.0913999999999999</v>
      </c>
      <c r="U20" s="48">
        <v>142.80000000000001</v>
      </c>
      <c r="V20" s="41">
        <v>13152.7</v>
      </c>
      <c r="W20" s="41">
        <v>13342.81</v>
      </c>
      <c r="X20" s="47">
        <f t="shared" si="5"/>
        <v>15255.634964266081</v>
      </c>
      <c r="Y20" s="46">
        <v>1.2665999999999999</v>
      </c>
    </row>
    <row r="21" spans="2:25" x14ac:dyDescent="0.2">
      <c r="B21" s="45">
        <v>45279</v>
      </c>
      <c r="C21" s="44">
        <v>16450</v>
      </c>
      <c r="D21" s="43">
        <v>16460</v>
      </c>
      <c r="E21" s="42">
        <f t="shared" si="0"/>
        <v>16455</v>
      </c>
      <c r="F21" s="44">
        <v>16700</v>
      </c>
      <c r="G21" s="43">
        <v>16725</v>
      </c>
      <c r="H21" s="42">
        <f t="shared" si="1"/>
        <v>16712.5</v>
      </c>
      <c r="I21" s="44">
        <v>17435</v>
      </c>
      <c r="J21" s="43">
        <v>17485</v>
      </c>
      <c r="K21" s="42">
        <f t="shared" si="2"/>
        <v>17460</v>
      </c>
      <c r="L21" s="44">
        <v>18330</v>
      </c>
      <c r="M21" s="43">
        <v>18380</v>
      </c>
      <c r="N21" s="42">
        <f t="shared" si="3"/>
        <v>18355</v>
      </c>
      <c r="O21" s="44">
        <v>19180</v>
      </c>
      <c r="P21" s="43">
        <v>19230</v>
      </c>
      <c r="Q21" s="42">
        <f t="shared" si="4"/>
        <v>19205</v>
      </c>
      <c r="R21" s="50">
        <v>16460</v>
      </c>
      <c r="S21" s="49">
        <v>1.2735000000000001</v>
      </c>
      <c r="T21" s="49">
        <v>1.0968</v>
      </c>
      <c r="U21" s="48">
        <v>144.32</v>
      </c>
      <c r="V21" s="41">
        <v>12925.01</v>
      </c>
      <c r="W21" s="41">
        <v>13125.88</v>
      </c>
      <c r="X21" s="47">
        <f t="shared" si="5"/>
        <v>15007.2939460248</v>
      </c>
      <c r="Y21" s="46">
        <v>1.2742</v>
      </c>
    </row>
    <row r="22" spans="2:25" x14ac:dyDescent="0.2">
      <c r="B22" s="45">
        <v>45280</v>
      </c>
      <c r="C22" s="44">
        <v>16350</v>
      </c>
      <c r="D22" s="43">
        <v>16355</v>
      </c>
      <c r="E22" s="42">
        <f t="shared" si="0"/>
        <v>16352.5</v>
      </c>
      <c r="F22" s="44">
        <v>16600</v>
      </c>
      <c r="G22" s="43">
        <v>16650</v>
      </c>
      <c r="H22" s="42">
        <f t="shared" si="1"/>
        <v>16625</v>
      </c>
      <c r="I22" s="44">
        <v>17360</v>
      </c>
      <c r="J22" s="43">
        <v>17410</v>
      </c>
      <c r="K22" s="42">
        <f t="shared" si="2"/>
        <v>17385</v>
      </c>
      <c r="L22" s="44">
        <v>18255</v>
      </c>
      <c r="M22" s="43">
        <v>18305</v>
      </c>
      <c r="N22" s="42">
        <f t="shared" si="3"/>
        <v>18280</v>
      </c>
      <c r="O22" s="44">
        <v>19105</v>
      </c>
      <c r="P22" s="43">
        <v>19155</v>
      </c>
      <c r="Q22" s="42">
        <f t="shared" si="4"/>
        <v>19130</v>
      </c>
      <c r="R22" s="50">
        <v>16355</v>
      </c>
      <c r="S22" s="49">
        <v>1.2636000000000001</v>
      </c>
      <c r="T22" s="49">
        <v>1.0936999999999999</v>
      </c>
      <c r="U22" s="48">
        <v>143.58000000000001</v>
      </c>
      <c r="V22" s="41">
        <v>12943.18</v>
      </c>
      <c r="W22" s="41">
        <v>13169.34</v>
      </c>
      <c r="X22" s="47">
        <f t="shared" si="5"/>
        <v>14953.826460638202</v>
      </c>
      <c r="Y22" s="46">
        <v>1.2643</v>
      </c>
    </row>
    <row r="23" spans="2:25" x14ac:dyDescent="0.2">
      <c r="B23" s="45">
        <v>45281</v>
      </c>
      <c r="C23" s="44">
        <v>16665</v>
      </c>
      <c r="D23" s="43">
        <v>16670</v>
      </c>
      <c r="E23" s="42">
        <f t="shared" si="0"/>
        <v>16667.5</v>
      </c>
      <c r="F23" s="44">
        <v>16800</v>
      </c>
      <c r="G23" s="43">
        <v>16810</v>
      </c>
      <c r="H23" s="42">
        <f t="shared" si="1"/>
        <v>16805</v>
      </c>
      <c r="I23" s="44">
        <v>17540</v>
      </c>
      <c r="J23" s="43">
        <v>17590</v>
      </c>
      <c r="K23" s="42">
        <f t="shared" si="2"/>
        <v>17565</v>
      </c>
      <c r="L23" s="44">
        <v>18430</v>
      </c>
      <c r="M23" s="43">
        <v>18480</v>
      </c>
      <c r="N23" s="42">
        <f t="shared" si="3"/>
        <v>18455</v>
      </c>
      <c r="O23" s="44">
        <v>19285</v>
      </c>
      <c r="P23" s="43">
        <v>19335</v>
      </c>
      <c r="Q23" s="42">
        <f t="shared" si="4"/>
        <v>19310</v>
      </c>
      <c r="R23" s="50">
        <v>16670</v>
      </c>
      <c r="S23" s="49">
        <v>1.2657</v>
      </c>
      <c r="T23" s="49">
        <v>1.0981000000000001</v>
      </c>
      <c r="U23" s="48">
        <v>142.79</v>
      </c>
      <c r="V23" s="41">
        <v>13170.58</v>
      </c>
      <c r="W23" s="41">
        <v>13273.85</v>
      </c>
      <c r="X23" s="47">
        <f t="shared" si="5"/>
        <v>15180.766778981877</v>
      </c>
      <c r="Y23" s="46">
        <v>1.2664</v>
      </c>
    </row>
    <row r="24" spans="2:25" x14ac:dyDescent="0.2">
      <c r="B24" s="45">
        <v>45282</v>
      </c>
      <c r="C24" s="44">
        <v>16355</v>
      </c>
      <c r="D24" s="43">
        <v>16360</v>
      </c>
      <c r="E24" s="42">
        <f t="shared" si="0"/>
        <v>16357.5</v>
      </c>
      <c r="F24" s="44">
        <v>16600</v>
      </c>
      <c r="G24" s="43">
        <v>16625</v>
      </c>
      <c r="H24" s="42">
        <f t="shared" si="1"/>
        <v>16612.5</v>
      </c>
      <c r="I24" s="44">
        <v>17360</v>
      </c>
      <c r="J24" s="43">
        <v>17410</v>
      </c>
      <c r="K24" s="42">
        <f t="shared" si="2"/>
        <v>17385</v>
      </c>
      <c r="L24" s="44">
        <v>18260</v>
      </c>
      <c r="M24" s="43">
        <v>18310</v>
      </c>
      <c r="N24" s="42">
        <f t="shared" si="3"/>
        <v>18285</v>
      </c>
      <c r="O24" s="44">
        <v>19115</v>
      </c>
      <c r="P24" s="43">
        <v>19165</v>
      </c>
      <c r="Q24" s="42">
        <f t="shared" si="4"/>
        <v>19140</v>
      </c>
      <c r="R24" s="50">
        <v>16360</v>
      </c>
      <c r="S24" s="49">
        <v>1.2719</v>
      </c>
      <c r="T24" s="49">
        <v>1.1019000000000001</v>
      </c>
      <c r="U24" s="48">
        <v>142.13</v>
      </c>
      <c r="V24" s="41">
        <v>12862.65</v>
      </c>
      <c r="W24" s="41">
        <v>13063.81</v>
      </c>
      <c r="X24" s="47">
        <f t="shared" si="5"/>
        <v>14847.082312369543</v>
      </c>
      <c r="Y24" s="46">
        <v>1.2726</v>
      </c>
    </row>
    <row r="25" spans="2:25" x14ac:dyDescent="0.2">
      <c r="B25" s="45">
        <v>45287</v>
      </c>
      <c r="C25" s="44">
        <v>16345</v>
      </c>
      <c r="D25" s="43">
        <v>16355</v>
      </c>
      <c r="E25" s="42">
        <f t="shared" si="0"/>
        <v>16350</v>
      </c>
      <c r="F25" s="44">
        <v>16700</v>
      </c>
      <c r="G25" s="43">
        <v>16725</v>
      </c>
      <c r="H25" s="42">
        <f t="shared" si="1"/>
        <v>16712.5</v>
      </c>
      <c r="I25" s="44">
        <v>17450</v>
      </c>
      <c r="J25" s="43">
        <v>17500</v>
      </c>
      <c r="K25" s="42">
        <f t="shared" si="2"/>
        <v>17475</v>
      </c>
      <c r="L25" s="44">
        <v>18340</v>
      </c>
      <c r="M25" s="43">
        <v>18390</v>
      </c>
      <c r="N25" s="42">
        <f t="shared" si="3"/>
        <v>18365</v>
      </c>
      <c r="O25" s="44">
        <v>19195</v>
      </c>
      <c r="P25" s="43">
        <v>19245</v>
      </c>
      <c r="Q25" s="42">
        <f t="shared" si="4"/>
        <v>19220</v>
      </c>
      <c r="R25" s="50">
        <v>16355</v>
      </c>
      <c r="S25" s="49">
        <v>1.2743</v>
      </c>
      <c r="T25" s="49">
        <v>1.1068</v>
      </c>
      <c r="U25" s="48">
        <v>142.6</v>
      </c>
      <c r="V25" s="41">
        <v>12834.5</v>
      </c>
      <c r="W25" s="41">
        <v>13118.68</v>
      </c>
      <c r="X25" s="47">
        <f t="shared" si="5"/>
        <v>14776.834116371521</v>
      </c>
      <c r="Y25" s="46">
        <v>1.2748999999999999</v>
      </c>
    </row>
    <row r="26" spans="2:25" x14ac:dyDescent="0.2">
      <c r="B26" s="45">
        <v>45288</v>
      </c>
      <c r="C26" s="44">
        <v>16400</v>
      </c>
      <c r="D26" s="43">
        <v>16405</v>
      </c>
      <c r="E26" s="42">
        <f t="shared" si="0"/>
        <v>16402.5</v>
      </c>
      <c r="F26" s="44">
        <v>16825</v>
      </c>
      <c r="G26" s="43">
        <v>16850</v>
      </c>
      <c r="H26" s="42">
        <f t="shared" si="1"/>
        <v>16837.5</v>
      </c>
      <c r="I26" s="44">
        <v>17575</v>
      </c>
      <c r="J26" s="43">
        <v>17625</v>
      </c>
      <c r="K26" s="42">
        <f t="shared" si="2"/>
        <v>17600</v>
      </c>
      <c r="L26" s="44">
        <v>18475</v>
      </c>
      <c r="M26" s="43">
        <v>18525</v>
      </c>
      <c r="N26" s="42">
        <f t="shared" si="3"/>
        <v>18500</v>
      </c>
      <c r="O26" s="44">
        <v>19330</v>
      </c>
      <c r="P26" s="43">
        <v>19380</v>
      </c>
      <c r="Q26" s="42">
        <f t="shared" si="4"/>
        <v>19355</v>
      </c>
      <c r="R26" s="50">
        <v>16405</v>
      </c>
      <c r="S26" s="49">
        <v>1.2766</v>
      </c>
      <c r="T26" s="49">
        <v>1.1113</v>
      </c>
      <c r="U26" s="48">
        <v>140.91999999999999</v>
      </c>
      <c r="V26" s="41">
        <v>12850.54</v>
      </c>
      <c r="W26" s="41">
        <v>13192.92</v>
      </c>
      <c r="X26" s="47">
        <f t="shared" si="5"/>
        <v>14761.990461621524</v>
      </c>
      <c r="Y26" s="46">
        <v>1.2771999999999999</v>
      </c>
    </row>
    <row r="27" spans="2:25" x14ac:dyDescent="0.2">
      <c r="B27" s="45">
        <v>45289</v>
      </c>
      <c r="C27" s="44">
        <v>16250</v>
      </c>
      <c r="D27" s="43">
        <v>16300</v>
      </c>
      <c r="E27" s="42">
        <f t="shared" si="0"/>
        <v>16275</v>
      </c>
      <c r="F27" s="44">
        <v>16550</v>
      </c>
      <c r="G27" s="43">
        <v>16570</v>
      </c>
      <c r="H27" s="42">
        <f t="shared" si="1"/>
        <v>16560</v>
      </c>
      <c r="I27" s="44">
        <v>17310</v>
      </c>
      <c r="J27" s="43">
        <v>17360</v>
      </c>
      <c r="K27" s="42">
        <f t="shared" si="2"/>
        <v>17335</v>
      </c>
      <c r="L27" s="44">
        <v>18210</v>
      </c>
      <c r="M27" s="43">
        <v>18260</v>
      </c>
      <c r="N27" s="42">
        <f t="shared" si="3"/>
        <v>18235</v>
      </c>
      <c r="O27" s="44">
        <v>19070</v>
      </c>
      <c r="P27" s="43">
        <v>19120</v>
      </c>
      <c r="Q27" s="42">
        <f t="shared" si="4"/>
        <v>19095</v>
      </c>
      <c r="R27" s="50">
        <v>16300</v>
      </c>
      <c r="S27" s="49">
        <v>1.2719</v>
      </c>
      <c r="T27" s="49">
        <v>1.1052</v>
      </c>
      <c r="U27" s="48">
        <v>141.47999999999999</v>
      </c>
      <c r="V27" s="41">
        <v>12815.47</v>
      </c>
      <c r="W27" s="41">
        <v>13021.61</v>
      </c>
      <c r="X27" s="47">
        <f t="shared" si="5"/>
        <v>14748.461816865727</v>
      </c>
      <c r="Y27" s="46">
        <v>1.2725</v>
      </c>
    </row>
    <row r="28" spans="2:25" x14ac:dyDescent="0.2">
      <c r="B28" s="40" t="s">
        <v>11</v>
      </c>
      <c r="C28" s="39">
        <f>ROUND(AVERAGE(C9:C27),2)</f>
        <v>16374.74</v>
      </c>
      <c r="D28" s="38">
        <f>ROUND(AVERAGE(D9:D27),2)</f>
        <v>16388.68</v>
      </c>
      <c r="E28" s="37">
        <f>ROUND(AVERAGE(C28:D28),2)</f>
        <v>16381.71</v>
      </c>
      <c r="F28" s="39">
        <f>ROUND(AVERAGE(F9:F27),2)</f>
        <v>16630.259999999998</v>
      </c>
      <c r="G28" s="38">
        <f>ROUND(AVERAGE(G9:G27),2)</f>
        <v>16657.63</v>
      </c>
      <c r="H28" s="37">
        <f>ROUND(AVERAGE(F28:G28),2)</f>
        <v>16643.95</v>
      </c>
      <c r="I28" s="39">
        <f>ROUND(AVERAGE(I9:I27),2)</f>
        <v>17401.84</v>
      </c>
      <c r="J28" s="38">
        <f>ROUND(AVERAGE(J9:J27),2)</f>
        <v>17451.84</v>
      </c>
      <c r="K28" s="37">
        <f>ROUND(AVERAGE(I28:J28),2)</f>
        <v>17426.84</v>
      </c>
      <c r="L28" s="39">
        <f>ROUND(AVERAGE(L9:L27),2)</f>
        <v>18320.79</v>
      </c>
      <c r="M28" s="38">
        <f>ROUND(AVERAGE(M9:M27),2)</f>
        <v>18370.79</v>
      </c>
      <c r="N28" s="37">
        <f>ROUND(AVERAGE(L28:M28),2)</f>
        <v>18345.79</v>
      </c>
      <c r="O28" s="39">
        <f>ROUND(AVERAGE(O9:O27),2)</f>
        <v>19179.740000000002</v>
      </c>
      <c r="P28" s="38">
        <f>ROUND(AVERAGE(P9:P27),2)</f>
        <v>19229.740000000002</v>
      </c>
      <c r="Q28" s="37">
        <f>ROUND(AVERAGE(O28:P28),2)</f>
        <v>19204.740000000002</v>
      </c>
      <c r="R28" s="36">
        <f>ROUND(AVERAGE(R9:R27),2)</f>
        <v>16388.68</v>
      </c>
      <c r="S28" s="35">
        <f>ROUND(AVERAGE(S9:S27),4)</f>
        <v>1.2654000000000001</v>
      </c>
      <c r="T28" s="34">
        <f>ROUND(AVERAGE(T9:T27),4)</f>
        <v>1.0902000000000001</v>
      </c>
      <c r="U28" s="167">
        <f>ROUND(AVERAGE(U9:U27),2)</f>
        <v>144.19999999999999</v>
      </c>
      <c r="V28" s="33">
        <f>AVERAGE(V9:V27)</f>
        <v>12951.712105263157</v>
      </c>
      <c r="W28" s="33">
        <f>AVERAGE(W9:W27)</f>
        <v>13156.262631578948</v>
      </c>
      <c r="X28" s="33">
        <f>AVERAGE(X9:X27)</f>
        <v>15033.192050160729</v>
      </c>
      <c r="Y28" s="32">
        <f>AVERAGE(Y9:Y27)</f>
        <v>1.2661263157894738</v>
      </c>
    </row>
    <row r="29" spans="2:25" x14ac:dyDescent="0.2">
      <c r="B29" s="31" t="s">
        <v>12</v>
      </c>
      <c r="C29" s="30">
        <f t="shared" ref="C29:Y29" si="6">MAX(C9:C27)</f>
        <v>16735</v>
      </c>
      <c r="D29" s="29">
        <f t="shared" si="6"/>
        <v>16740</v>
      </c>
      <c r="E29" s="28">
        <f t="shared" si="6"/>
        <v>16737.5</v>
      </c>
      <c r="F29" s="30">
        <f t="shared" si="6"/>
        <v>16950</v>
      </c>
      <c r="G29" s="29">
        <f t="shared" si="6"/>
        <v>17000</v>
      </c>
      <c r="H29" s="28">
        <f t="shared" si="6"/>
        <v>16975</v>
      </c>
      <c r="I29" s="30">
        <f t="shared" si="6"/>
        <v>17705</v>
      </c>
      <c r="J29" s="29">
        <f t="shared" si="6"/>
        <v>17755</v>
      </c>
      <c r="K29" s="28">
        <f t="shared" si="6"/>
        <v>17730</v>
      </c>
      <c r="L29" s="30">
        <f t="shared" si="6"/>
        <v>18640</v>
      </c>
      <c r="M29" s="29">
        <f t="shared" si="6"/>
        <v>18690</v>
      </c>
      <c r="N29" s="28">
        <f t="shared" si="6"/>
        <v>18665</v>
      </c>
      <c r="O29" s="30">
        <f t="shared" si="6"/>
        <v>19540</v>
      </c>
      <c r="P29" s="29">
        <f t="shared" si="6"/>
        <v>19590</v>
      </c>
      <c r="Q29" s="28">
        <f t="shared" si="6"/>
        <v>19565</v>
      </c>
      <c r="R29" s="27">
        <f t="shared" si="6"/>
        <v>16740</v>
      </c>
      <c r="S29" s="26">
        <f t="shared" si="6"/>
        <v>1.2766</v>
      </c>
      <c r="T29" s="25">
        <f t="shared" si="6"/>
        <v>1.1113</v>
      </c>
      <c r="U29" s="24">
        <f t="shared" si="6"/>
        <v>148.29</v>
      </c>
      <c r="V29" s="23">
        <f t="shared" si="6"/>
        <v>13206.87</v>
      </c>
      <c r="W29" s="23">
        <f t="shared" si="6"/>
        <v>13401.16</v>
      </c>
      <c r="X29" s="23">
        <f t="shared" si="6"/>
        <v>15407.812934954067</v>
      </c>
      <c r="Y29" s="22">
        <f t="shared" si="6"/>
        <v>1.2771999999999999</v>
      </c>
    </row>
    <row r="30" spans="2:25" ht="13.5" thickBot="1" x14ac:dyDescent="0.25">
      <c r="B30" s="21" t="s">
        <v>13</v>
      </c>
      <c r="C30" s="20">
        <f t="shared" ref="C30:Y30" si="7">MIN(C9:C27)</f>
        <v>15975</v>
      </c>
      <c r="D30" s="19">
        <f t="shared" si="7"/>
        <v>16000</v>
      </c>
      <c r="E30" s="18">
        <f t="shared" si="7"/>
        <v>15987.5</v>
      </c>
      <c r="F30" s="20">
        <f t="shared" si="7"/>
        <v>16295</v>
      </c>
      <c r="G30" s="19">
        <f t="shared" si="7"/>
        <v>16300</v>
      </c>
      <c r="H30" s="18">
        <f t="shared" si="7"/>
        <v>16297.5</v>
      </c>
      <c r="I30" s="20">
        <f t="shared" si="7"/>
        <v>17085</v>
      </c>
      <c r="J30" s="19">
        <f t="shared" si="7"/>
        <v>17135</v>
      </c>
      <c r="K30" s="18">
        <f t="shared" si="7"/>
        <v>17110</v>
      </c>
      <c r="L30" s="20">
        <f t="shared" si="7"/>
        <v>18000</v>
      </c>
      <c r="M30" s="19">
        <f t="shared" si="7"/>
        <v>18050</v>
      </c>
      <c r="N30" s="18">
        <f t="shared" si="7"/>
        <v>18025</v>
      </c>
      <c r="O30" s="20">
        <f t="shared" si="7"/>
        <v>18860</v>
      </c>
      <c r="P30" s="19">
        <f t="shared" si="7"/>
        <v>18910</v>
      </c>
      <c r="Q30" s="18">
        <f t="shared" si="7"/>
        <v>18885</v>
      </c>
      <c r="R30" s="17">
        <f t="shared" si="7"/>
        <v>16000</v>
      </c>
      <c r="S30" s="16">
        <f t="shared" si="7"/>
        <v>1.2519</v>
      </c>
      <c r="T30" s="15">
        <f t="shared" si="7"/>
        <v>1.0759000000000001</v>
      </c>
      <c r="U30" s="14">
        <f t="shared" si="7"/>
        <v>140.91999999999999</v>
      </c>
      <c r="V30" s="13">
        <f t="shared" si="7"/>
        <v>12726.84</v>
      </c>
      <c r="W30" s="13">
        <f t="shared" si="7"/>
        <v>12947.42</v>
      </c>
      <c r="X30" s="13">
        <f t="shared" si="7"/>
        <v>14748.461816865727</v>
      </c>
      <c r="Y30" s="12">
        <f t="shared" si="7"/>
        <v>1.2527999999999999</v>
      </c>
    </row>
    <row r="32" spans="2:25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45261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45261</v>
      </c>
      <c r="C9" s="44">
        <v>32505</v>
      </c>
      <c r="D9" s="43">
        <v>33005</v>
      </c>
      <c r="E9" s="42">
        <f t="shared" ref="E9:E27" si="0">AVERAGE(C9:D9)</f>
        <v>32755</v>
      </c>
      <c r="F9" s="44">
        <v>32920</v>
      </c>
      <c r="G9" s="43">
        <v>33420</v>
      </c>
      <c r="H9" s="42">
        <f t="shared" ref="H9:H27" si="1">AVERAGE(F9:G9)</f>
        <v>33170</v>
      </c>
      <c r="I9" s="44">
        <v>34575</v>
      </c>
      <c r="J9" s="43">
        <v>35575</v>
      </c>
      <c r="K9" s="42">
        <f t="shared" ref="K9:K27" si="2">AVERAGE(I9:J9)</f>
        <v>35075</v>
      </c>
      <c r="L9" s="50">
        <v>33005</v>
      </c>
      <c r="M9" s="49">
        <v>1.2638</v>
      </c>
      <c r="N9" s="51">
        <v>1.0876999999999999</v>
      </c>
      <c r="O9" s="48">
        <v>148.29</v>
      </c>
      <c r="P9" s="41">
        <v>26115.68</v>
      </c>
      <c r="Q9" s="41">
        <v>26427.33</v>
      </c>
      <c r="R9" s="47">
        <f t="shared" ref="R9:R27" si="3">L9/N9</f>
        <v>30343.844810149862</v>
      </c>
      <c r="S9" s="46">
        <v>1.2645999999999999</v>
      </c>
    </row>
    <row r="10" spans="1:19" x14ac:dyDescent="0.2">
      <c r="B10" s="45">
        <v>45264</v>
      </c>
      <c r="C10" s="44">
        <v>32495</v>
      </c>
      <c r="D10" s="43">
        <v>32995</v>
      </c>
      <c r="E10" s="42">
        <f t="shared" si="0"/>
        <v>32745</v>
      </c>
      <c r="F10" s="44">
        <v>32920</v>
      </c>
      <c r="G10" s="43">
        <v>33420</v>
      </c>
      <c r="H10" s="42">
        <f t="shared" si="1"/>
        <v>33170</v>
      </c>
      <c r="I10" s="44">
        <v>34555</v>
      </c>
      <c r="J10" s="43">
        <v>35555</v>
      </c>
      <c r="K10" s="42">
        <f t="shared" si="2"/>
        <v>35055</v>
      </c>
      <c r="L10" s="50">
        <v>32995</v>
      </c>
      <c r="M10" s="49">
        <v>1.2674000000000001</v>
      </c>
      <c r="N10" s="49">
        <v>1.0869</v>
      </c>
      <c r="O10" s="48">
        <v>146.62</v>
      </c>
      <c r="P10" s="41">
        <v>26033.61</v>
      </c>
      <c r="Q10" s="41">
        <v>26352.31</v>
      </c>
      <c r="R10" s="47">
        <f t="shared" si="3"/>
        <v>30356.97856288527</v>
      </c>
      <c r="S10" s="46">
        <v>1.2682</v>
      </c>
    </row>
    <row r="11" spans="1:19" x14ac:dyDescent="0.2">
      <c r="B11" s="45">
        <v>45265</v>
      </c>
      <c r="C11" s="44">
        <v>32495</v>
      </c>
      <c r="D11" s="43">
        <v>32995</v>
      </c>
      <c r="E11" s="42">
        <f t="shared" si="0"/>
        <v>32745</v>
      </c>
      <c r="F11" s="44">
        <v>32920</v>
      </c>
      <c r="G11" s="43">
        <v>33420</v>
      </c>
      <c r="H11" s="42">
        <f t="shared" si="1"/>
        <v>33170</v>
      </c>
      <c r="I11" s="44">
        <v>34550</v>
      </c>
      <c r="J11" s="43">
        <v>35550</v>
      </c>
      <c r="K11" s="42">
        <f t="shared" si="2"/>
        <v>35050</v>
      </c>
      <c r="L11" s="50">
        <v>32995</v>
      </c>
      <c r="M11" s="49">
        <v>1.2619</v>
      </c>
      <c r="N11" s="49">
        <v>1.0813999999999999</v>
      </c>
      <c r="O11" s="48">
        <v>147.08000000000001</v>
      </c>
      <c r="P11" s="41">
        <v>26147.08</v>
      </c>
      <c r="Q11" s="41">
        <v>26465</v>
      </c>
      <c r="R11" s="47">
        <f t="shared" si="3"/>
        <v>30511.374144627338</v>
      </c>
      <c r="S11" s="46">
        <v>1.2627999999999999</v>
      </c>
    </row>
    <row r="12" spans="1:19" x14ac:dyDescent="0.2">
      <c r="B12" s="45">
        <v>45266</v>
      </c>
      <c r="C12" s="44">
        <v>32495</v>
      </c>
      <c r="D12" s="43">
        <v>32995</v>
      </c>
      <c r="E12" s="42">
        <f t="shared" si="0"/>
        <v>32745</v>
      </c>
      <c r="F12" s="44">
        <v>32920</v>
      </c>
      <c r="G12" s="43">
        <v>33420</v>
      </c>
      <c r="H12" s="42">
        <f t="shared" si="1"/>
        <v>33170</v>
      </c>
      <c r="I12" s="44">
        <v>34545</v>
      </c>
      <c r="J12" s="43">
        <v>35545</v>
      </c>
      <c r="K12" s="42">
        <f t="shared" si="2"/>
        <v>35045</v>
      </c>
      <c r="L12" s="50">
        <v>32995</v>
      </c>
      <c r="M12" s="49">
        <v>1.2589999999999999</v>
      </c>
      <c r="N12" s="49">
        <v>1.0777000000000001</v>
      </c>
      <c r="O12" s="48">
        <v>147.29</v>
      </c>
      <c r="P12" s="41">
        <v>26207.31</v>
      </c>
      <c r="Q12" s="41">
        <v>26528.02</v>
      </c>
      <c r="R12" s="47">
        <f t="shared" si="3"/>
        <v>30616.12693699545</v>
      </c>
      <c r="S12" s="46">
        <v>1.2598</v>
      </c>
    </row>
    <row r="13" spans="1:19" x14ac:dyDescent="0.2">
      <c r="B13" s="45">
        <v>45267</v>
      </c>
      <c r="C13" s="44">
        <v>32500</v>
      </c>
      <c r="D13" s="43">
        <v>33000</v>
      </c>
      <c r="E13" s="42">
        <f t="shared" si="0"/>
        <v>32750</v>
      </c>
      <c r="F13" s="44">
        <v>32920</v>
      </c>
      <c r="G13" s="43">
        <v>33420</v>
      </c>
      <c r="H13" s="42">
        <f t="shared" si="1"/>
        <v>33170</v>
      </c>
      <c r="I13" s="44">
        <v>34540</v>
      </c>
      <c r="J13" s="43">
        <v>35540</v>
      </c>
      <c r="K13" s="42">
        <f t="shared" si="2"/>
        <v>35040</v>
      </c>
      <c r="L13" s="50">
        <v>33000</v>
      </c>
      <c r="M13" s="49">
        <v>1.2561</v>
      </c>
      <c r="N13" s="49">
        <v>1.0769</v>
      </c>
      <c r="O13" s="48">
        <v>145.02000000000001</v>
      </c>
      <c r="P13" s="41">
        <v>26271.79</v>
      </c>
      <c r="Q13" s="41">
        <v>26589.23</v>
      </c>
      <c r="R13" s="47">
        <f t="shared" si="3"/>
        <v>30643.513789581208</v>
      </c>
      <c r="S13" s="46">
        <v>1.2568999999999999</v>
      </c>
    </row>
    <row r="14" spans="1:19" x14ac:dyDescent="0.2">
      <c r="B14" s="45">
        <v>45268</v>
      </c>
      <c r="C14" s="44">
        <v>31780</v>
      </c>
      <c r="D14" s="43">
        <v>32280</v>
      </c>
      <c r="E14" s="42">
        <f t="shared" si="0"/>
        <v>32030</v>
      </c>
      <c r="F14" s="44">
        <v>32200</v>
      </c>
      <c r="G14" s="43">
        <v>32700</v>
      </c>
      <c r="H14" s="42">
        <f t="shared" si="1"/>
        <v>32450</v>
      </c>
      <c r="I14" s="44">
        <v>33815</v>
      </c>
      <c r="J14" s="43">
        <v>34815</v>
      </c>
      <c r="K14" s="42">
        <f t="shared" si="2"/>
        <v>34315</v>
      </c>
      <c r="L14" s="50">
        <v>32280</v>
      </c>
      <c r="M14" s="49">
        <v>1.2573000000000001</v>
      </c>
      <c r="N14" s="49">
        <v>1.0777000000000001</v>
      </c>
      <c r="O14" s="48">
        <v>144.38</v>
      </c>
      <c r="P14" s="41">
        <v>25674.06</v>
      </c>
      <c r="Q14" s="41">
        <v>25991.57</v>
      </c>
      <c r="R14" s="47">
        <f t="shared" si="3"/>
        <v>29952.676997309081</v>
      </c>
      <c r="S14" s="46">
        <v>1.2581</v>
      </c>
    </row>
    <row r="15" spans="1:19" x14ac:dyDescent="0.2">
      <c r="B15" s="45">
        <v>45271</v>
      </c>
      <c r="C15" s="44">
        <v>31045</v>
      </c>
      <c r="D15" s="43">
        <v>31545</v>
      </c>
      <c r="E15" s="42">
        <f t="shared" si="0"/>
        <v>31295</v>
      </c>
      <c r="F15" s="44">
        <v>31475</v>
      </c>
      <c r="G15" s="43">
        <v>31975</v>
      </c>
      <c r="H15" s="42">
        <f t="shared" si="1"/>
        <v>31725</v>
      </c>
      <c r="I15" s="44">
        <v>33075</v>
      </c>
      <c r="J15" s="43">
        <v>34075</v>
      </c>
      <c r="K15" s="42">
        <f t="shared" si="2"/>
        <v>33575</v>
      </c>
      <c r="L15" s="50">
        <v>31545</v>
      </c>
      <c r="M15" s="49">
        <v>1.2578</v>
      </c>
      <c r="N15" s="49">
        <v>1.0759000000000001</v>
      </c>
      <c r="O15" s="48">
        <v>146.37</v>
      </c>
      <c r="P15" s="41">
        <v>25079.5</v>
      </c>
      <c r="Q15" s="41">
        <v>25405.21</v>
      </c>
      <c r="R15" s="47">
        <f t="shared" si="3"/>
        <v>29319.639371688816</v>
      </c>
      <c r="S15" s="46">
        <v>1.2585999999999999</v>
      </c>
    </row>
    <row r="16" spans="1:19" x14ac:dyDescent="0.2">
      <c r="B16" s="45">
        <v>45272</v>
      </c>
      <c r="C16" s="44">
        <v>30330</v>
      </c>
      <c r="D16" s="43">
        <v>30830</v>
      </c>
      <c r="E16" s="42">
        <f t="shared" si="0"/>
        <v>30580</v>
      </c>
      <c r="F16" s="44">
        <v>30765</v>
      </c>
      <c r="G16" s="43">
        <v>31265</v>
      </c>
      <c r="H16" s="42">
        <f t="shared" si="1"/>
        <v>31015</v>
      </c>
      <c r="I16" s="44">
        <v>32360</v>
      </c>
      <c r="J16" s="43">
        <v>33360</v>
      </c>
      <c r="K16" s="42">
        <f t="shared" si="2"/>
        <v>32860</v>
      </c>
      <c r="L16" s="50">
        <v>30830</v>
      </c>
      <c r="M16" s="49">
        <v>1.2569999999999999</v>
      </c>
      <c r="N16" s="49">
        <v>1.0798000000000001</v>
      </c>
      <c r="O16" s="48">
        <v>145.19999999999999</v>
      </c>
      <c r="P16" s="41">
        <v>24526.65</v>
      </c>
      <c r="Q16" s="41">
        <v>24854.92</v>
      </c>
      <c r="R16" s="47">
        <f t="shared" si="3"/>
        <v>28551.583626597516</v>
      </c>
      <c r="S16" s="46">
        <v>1.2579</v>
      </c>
    </row>
    <row r="17" spans="2:19" x14ac:dyDescent="0.2">
      <c r="B17" s="45">
        <v>45273</v>
      </c>
      <c r="C17" s="44">
        <v>29605</v>
      </c>
      <c r="D17" s="43">
        <v>30105</v>
      </c>
      <c r="E17" s="42">
        <f t="shared" si="0"/>
        <v>29855</v>
      </c>
      <c r="F17" s="44">
        <v>30045</v>
      </c>
      <c r="G17" s="43">
        <v>30545</v>
      </c>
      <c r="H17" s="42">
        <f t="shared" si="1"/>
        <v>30295</v>
      </c>
      <c r="I17" s="44">
        <v>31635</v>
      </c>
      <c r="J17" s="43">
        <v>32635</v>
      </c>
      <c r="K17" s="42">
        <f t="shared" si="2"/>
        <v>32135</v>
      </c>
      <c r="L17" s="50">
        <v>30105</v>
      </c>
      <c r="M17" s="49">
        <v>1.2519</v>
      </c>
      <c r="N17" s="49">
        <v>1.0783</v>
      </c>
      <c r="O17" s="48">
        <v>145.69</v>
      </c>
      <c r="P17" s="41">
        <v>24047.45</v>
      </c>
      <c r="Q17" s="41">
        <v>24381.39</v>
      </c>
      <c r="R17" s="47">
        <f t="shared" si="3"/>
        <v>27918.946489845126</v>
      </c>
      <c r="S17" s="46">
        <v>1.2527999999999999</v>
      </c>
    </row>
    <row r="18" spans="2:19" x14ac:dyDescent="0.2">
      <c r="B18" s="45">
        <v>45274</v>
      </c>
      <c r="C18" s="44">
        <v>28890</v>
      </c>
      <c r="D18" s="43">
        <v>29390</v>
      </c>
      <c r="E18" s="42">
        <f t="shared" si="0"/>
        <v>29140</v>
      </c>
      <c r="F18" s="44">
        <v>29320</v>
      </c>
      <c r="G18" s="43">
        <v>29820</v>
      </c>
      <c r="H18" s="42">
        <f t="shared" si="1"/>
        <v>29570</v>
      </c>
      <c r="I18" s="44">
        <v>30905</v>
      </c>
      <c r="J18" s="43">
        <v>31905</v>
      </c>
      <c r="K18" s="42">
        <f t="shared" si="2"/>
        <v>31405</v>
      </c>
      <c r="L18" s="50">
        <v>29390</v>
      </c>
      <c r="M18" s="49">
        <v>1.2715000000000001</v>
      </c>
      <c r="N18" s="49">
        <v>1.0924</v>
      </c>
      <c r="O18" s="48">
        <v>141.65</v>
      </c>
      <c r="P18" s="41">
        <v>23114.43</v>
      </c>
      <c r="Q18" s="41">
        <v>23437.87</v>
      </c>
      <c r="R18" s="47">
        <f t="shared" si="3"/>
        <v>26904.064445258147</v>
      </c>
      <c r="S18" s="46">
        <v>1.2723</v>
      </c>
    </row>
    <row r="19" spans="2:19" x14ac:dyDescent="0.2">
      <c r="B19" s="45">
        <v>45275</v>
      </c>
      <c r="C19" s="44">
        <v>28200</v>
      </c>
      <c r="D19" s="43">
        <v>28700</v>
      </c>
      <c r="E19" s="42">
        <f t="shared" si="0"/>
        <v>28450</v>
      </c>
      <c r="F19" s="44">
        <v>28635</v>
      </c>
      <c r="G19" s="43">
        <v>29135</v>
      </c>
      <c r="H19" s="42">
        <f t="shared" si="1"/>
        <v>28885</v>
      </c>
      <c r="I19" s="44">
        <v>30210</v>
      </c>
      <c r="J19" s="43">
        <v>31210</v>
      </c>
      <c r="K19" s="42">
        <f t="shared" si="2"/>
        <v>30710</v>
      </c>
      <c r="L19" s="50">
        <v>28700</v>
      </c>
      <c r="M19" s="49">
        <v>1.2748999999999999</v>
      </c>
      <c r="N19" s="49">
        <v>1.0944</v>
      </c>
      <c r="O19" s="48">
        <v>141.66999999999999</v>
      </c>
      <c r="P19" s="41">
        <v>22511.57</v>
      </c>
      <c r="Q19" s="41">
        <v>22838.44</v>
      </c>
      <c r="R19" s="47">
        <f t="shared" si="3"/>
        <v>26224.41520467836</v>
      </c>
      <c r="S19" s="46">
        <v>1.2757000000000001</v>
      </c>
    </row>
    <row r="20" spans="2:19" x14ac:dyDescent="0.2">
      <c r="B20" s="45">
        <v>45278</v>
      </c>
      <c r="C20" s="44">
        <v>28185</v>
      </c>
      <c r="D20" s="43">
        <v>28685</v>
      </c>
      <c r="E20" s="42">
        <f t="shared" si="0"/>
        <v>28435</v>
      </c>
      <c r="F20" s="44">
        <v>28635</v>
      </c>
      <c r="G20" s="43">
        <v>29135</v>
      </c>
      <c r="H20" s="42">
        <f t="shared" si="1"/>
        <v>28885</v>
      </c>
      <c r="I20" s="44">
        <v>30195</v>
      </c>
      <c r="J20" s="43">
        <v>31195</v>
      </c>
      <c r="K20" s="42">
        <f t="shared" si="2"/>
        <v>30695</v>
      </c>
      <c r="L20" s="50">
        <v>28685</v>
      </c>
      <c r="M20" s="49">
        <v>1.2659</v>
      </c>
      <c r="N20" s="49">
        <v>1.0913999999999999</v>
      </c>
      <c r="O20" s="48">
        <v>142.80000000000001</v>
      </c>
      <c r="P20" s="41">
        <v>22659.77</v>
      </c>
      <c r="Q20" s="41">
        <v>23002.53</v>
      </c>
      <c r="R20" s="47">
        <f t="shared" si="3"/>
        <v>26282.756093091444</v>
      </c>
      <c r="S20" s="46">
        <v>1.2665999999999999</v>
      </c>
    </row>
    <row r="21" spans="2:19" x14ac:dyDescent="0.2">
      <c r="B21" s="45">
        <v>45279</v>
      </c>
      <c r="C21" s="44">
        <v>28185</v>
      </c>
      <c r="D21" s="43">
        <v>28685</v>
      </c>
      <c r="E21" s="42">
        <f t="shared" si="0"/>
        <v>28435</v>
      </c>
      <c r="F21" s="44">
        <v>28635</v>
      </c>
      <c r="G21" s="43">
        <v>29135</v>
      </c>
      <c r="H21" s="42">
        <f t="shared" si="1"/>
        <v>28885</v>
      </c>
      <c r="I21" s="44">
        <v>30190</v>
      </c>
      <c r="J21" s="43">
        <v>31190</v>
      </c>
      <c r="K21" s="42">
        <f t="shared" si="2"/>
        <v>30690</v>
      </c>
      <c r="L21" s="50">
        <v>28685</v>
      </c>
      <c r="M21" s="49">
        <v>1.2735000000000001</v>
      </c>
      <c r="N21" s="49">
        <v>1.0968</v>
      </c>
      <c r="O21" s="48">
        <v>144.32</v>
      </c>
      <c r="P21" s="41">
        <v>22524.54</v>
      </c>
      <c r="Q21" s="41">
        <v>22865.33</v>
      </c>
      <c r="R21" s="47">
        <f t="shared" si="3"/>
        <v>26153.355215171407</v>
      </c>
      <c r="S21" s="46">
        <v>1.2742</v>
      </c>
    </row>
    <row r="22" spans="2:19" x14ac:dyDescent="0.2">
      <c r="B22" s="45">
        <v>45280</v>
      </c>
      <c r="C22" s="44">
        <v>28185</v>
      </c>
      <c r="D22" s="43">
        <v>28685</v>
      </c>
      <c r="E22" s="42">
        <f t="shared" si="0"/>
        <v>28435</v>
      </c>
      <c r="F22" s="44">
        <v>28635</v>
      </c>
      <c r="G22" s="43">
        <v>29135</v>
      </c>
      <c r="H22" s="42">
        <f t="shared" si="1"/>
        <v>28885</v>
      </c>
      <c r="I22" s="44">
        <v>30185</v>
      </c>
      <c r="J22" s="43">
        <v>31185</v>
      </c>
      <c r="K22" s="42">
        <f t="shared" si="2"/>
        <v>30685</v>
      </c>
      <c r="L22" s="50">
        <v>28685</v>
      </c>
      <c r="M22" s="49">
        <v>1.2636000000000001</v>
      </c>
      <c r="N22" s="49">
        <v>1.0936999999999999</v>
      </c>
      <c r="O22" s="48">
        <v>143.58000000000001</v>
      </c>
      <c r="P22" s="41">
        <v>22701.01</v>
      </c>
      <c r="Q22" s="41">
        <v>23044.37</v>
      </c>
      <c r="R22" s="47">
        <f t="shared" si="3"/>
        <v>26227.484685014173</v>
      </c>
      <c r="S22" s="46">
        <v>1.2643</v>
      </c>
    </row>
    <row r="23" spans="2:19" x14ac:dyDescent="0.2">
      <c r="B23" s="45">
        <v>45281</v>
      </c>
      <c r="C23" s="44">
        <v>28210</v>
      </c>
      <c r="D23" s="43">
        <v>28710</v>
      </c>
      <c r="E23" s="42">
        <f t="shared" si="0"/>
        <v>28460</v>
      </c>
      <c r="F23" s="44">
        <v>28635</v>
      </c>
      <c r="G23" s="43">
        <v>29135</v>
      </c>
      <c r="H23" s="42">
        <f t="shared" si="1"/>
        <v>28885</v>
      </c>
      <c r="I23" s="44">
        <v>30180</v>
      </c>
      <c r="J23" s="43">
        <v>31180</v>
      </c>
      <c r="K23" s="42">
        <f t="shared" si="2"/>
        <v>30680</v>
      </c>
      <c r="L23" s="50">
        <v>28710</v>
      </c>
      <c r="M23" s="49">
        <v>1.2657</v>
      </c>
      <c r="N23" s="49">
        <v>1.0981000000000001</v>
      </c>
      <c r="O23" s="48">
        <v>142.79</v>
      </c>
      <c r="P23" s="41">
        <v>22683.1</v>
      </c>
      <c r="Q23" s="41">
        <v>23006.16</v>
      </c>
      <c r="R23" s="47">
        <f t="shared" si="3"/>
        <v>26145.159821509878</v>
      </c>
      <c r="S23" s="46">
        <v>1.2664</v>
      </c>
    </row>
    <row r="24" spans="2:19" x14ac:dyDescent="0.2">
      <c r="B24" s="45">
        <v>45282</v>
      </c>
      <c r="C24" s="44">
        <v>28210</v>
      </c>
      <c r="D24" s="43">
        <v>28710</v>
      </c>
      <c r="E24" s="42">
        <f t="shared" si="0"/>
        <v>28460</v>
      </c>
      <c r="F24" s="44">
        <v>28635</v>
      </c>
      <c r="G24" s="43">
        <v>29135</v>
      </c>
      <c r="H24" s="42">
        <f t="shared" si="1"/>
        <v>28885</v>
      </c>
      <c r="I24" s="44">
        <v>30175</v>
      </c>
      <c r="J24" s="43">
        <v>31175</v>
      </c>
      <c r="K24" s="42">
        <f t="shared" si="2"/>
        <v>30675</v>
      </c>
      <c r="L24" s="50">
        <v>28710</v>
      </c>
      <c r="M24" s="49">
        <v>1.2719</v>
      </c>
      <c r="N24" s="49">
        <v>1.1019000000000001</v>
      </c>
      <c r="O24" s="48">
        <v>142.13</v>
      </c>
      <c r="P24" s="41">
        <v>22572.53</v>
      </c>
      <c r="Q24" s="41">
        <v>22894.080000000002</v>
      </c>
      <c r="R24" s="47">
        <f t="shared" si="3"/>
        <v>26054.995916144839</v>
      </c>
      <c r="S24" s="46">
        <v>1.2726</v>
      </c>
    </row>
    <row r="25" spans="2:19" x14ac:dyDescent="0.2">
      <c r="B25" s="45">
        <v>45287</v>
      </c>
      <c r="C25" s="44">
        <v>28190</v>
      </c>
      <c r="D25" s="43">
        <v>28690</v>
      </c>
      <c r="E25" s="42">
        <f t="shared" si="0"/>
        <v>28440</v>
      </c>
      <c r="F25" s="44">
        <v>28635</v>
      </c>
      <c r="G25" s="43">
        <v>29135</v>
      </c>
      <c r="H25" s="42">
        <f t="shared" si="1"/>
        <v>28885</v>
      </c>
      <c r="I25" s="44">
        <v>30150</v>
      </c>
      <c r="J25" s="43">
        <v>31150</v>
      </c>
      <c r="K25" s="42">
        <f t="shared" si="2"/>
        <v>30650</v>
      </c>
      <c r="L25" s="50">
        <v>28690</v>
      </c>
      <c r="M25" s="49">
        <v>1.2743</v>
      </c>
      <c r="N25" s="49">
        <v>1.1068</v>
      </c>
      <c r="O25" s="48">
        <v>142.6</v>
      </c>
      <c r="P25" s="41">
        <v>22514.32</v>
      </c>
      <c r="Q25" s="41">
        <v>22852.77</v>
      </c>
      <c r="R25" s="47">
        <f t="shared" si="3"/>
        <v>25921.575713769424</v>
      </c>
      <c r="S25" s="46">
        <v>1.2748999999999999</v>
      </c>
    </row>
    <row r="26" spans="2:19" x14ac:dyDescent="0.2">
      <c r="B26" s="45">
        <v>45288</v>
      </c>
      <c r="C26" s="44">
        <v>28205</v>
      </c>
      <c r="D26" s="43">
        <v>28705</v>
      </c>
      <c r="E26" s="42">
        <f t="shared" si="0"/>
        <v>28455</v>
      </c>
      <c r="F26" s="44">
        <v>28635</v>
      </c>
      <c r="G26" s="43">
        <v>29135</v>
      </c>
      <c r="H26" s="42">
        <f t="shared" si="1"/>
        <v>28885</v>
      </c>
      <c r="I26" s="44">
        <v>30140</v>
      </c>
      <c r="J26" s="43">
        <v>31140</v>
      </c>
      <c r="K26" s="42">
        <f t="shared" si="2"/>
        <v>30640</v>
      </c>
      <c r="L26" s="50">
        <v>28705</v>
      </c>
      <c r="M26" s="49">
        <v>1.2766</v>
      </c>
      <c r="N26" s="49">
        <v>1.1113</v>
      </c>
      <c r="O26" s="48">
        <v>140.91999999999999</v>
      </c>
      <c r="P26" s="41">
        <v>22485.51</v>
      </c>
      <c r="Q26" s="41">
        <v>22811.62</v>
      </c>
      <c r="R26" s="47">
        <f t="shared" si="3"/>
        <v>25830.108881490149</v>
      </c>
      <c r="S26" s="46">
        <v>1.2771999999999999</v>
      </c>
    </row>
    <row r="27" spans="2:19" x14ac:dyDescent="0.2">
      <c r="B27" s="45">
        <v>45289</v>
      </c>
      <c r="C27" s="44">
        <v>28210</v>
      </c>
      <c r="D27" s="43">
        <v>28710</v>
      </c>
      <c r="E27" s="42">
        <f t="shared" si="0"/>
        <v>28460</v>
      </c>
      <c r="F27" s="44">
        <v>28635</v>
      </c>
      <c r="G27" s="43">
        <v>29135</v>
      </c>
      <c r="H27" s="42">
        <f t="shared" si="1"/>
        <v>28885</v>
      </c>
      <c r="I27" s="44">
        <v>30140</v>
      </c>
      <c r="J27" s="43">
        <v>31140</v>
      </c>
      <c r="K27" s="42">
        <f t="shared" si="2"/>
        <v>30640</v>
      </c>
      <c r="L27" s="50">
        <v>28710</v>
      </c>
      <c r="M27" s="49">
        <v>1.2719</v>
      </c>
      <c r="N27" s="49">
        <v>1.1052</v>
      </c>
      <c r="O27" s="48">
        <v>141.47999999999999</v>
      </c>
      <c r="P27" s="41">
        <v>22572.53</v>
      </c>
      <c r="Q27" s="41">
        <v>22895.87</v>
      </c>
      <c r="R27" s="47">
        <f t="shared" si="3"/>
        <v>25977.198697068405</v>
      </c>
      <c r="S27" s="46">
        <v>1.2725</v>
      </c>
    </row>
    <row r="28" spans="2:19" x14ac:dyDescent="0.2">
      <c r="B28" s="40" t="s">
        <v>11</v>
      </c>
      <c r="C28" s="39">
        <f>ROUND(AVERAGE(C9:C27),2)</f>
        <v>29890.53</v>
      </c>
      <c r="D28" s="38">
        <f>ROUND(AVERAGE(D9:D27),2)</f>
        <v>30390.53</v>
      </c>
      <c r="E28" s="37">
        <f>ROUND(AVERAGE(C28:D28),2)</f>
        <v>30140.53</v>
      </c>
      <c r="F28" s="39">
        <f>ROUND(AVERAGE(F9:F27),2)</f>
        <v>30322.11</v>
      </c>
      <c r="G28" s="38">
        <f>ROUND(AVERAGE(G9:G27),2)</f>
        <v>30822.11</v>
      </c>
      <c r="H28" s="37">
        <f>ROUND(AVERAGE(F28:G28),2)</f>
        <v>30572.11</v>
      </c>
      <c r="I28" s="39">
        <f>ROUND(AVERAGE(I9:I27),2)</f>
        <v>31901.05</v>
      </c>
      <c r="J28" s="38">
        <f>ROUND(AVERAGE(J9:J27),2)</f>
        <v>32901.050000000003</v>
      </c>
      <c r="K28" s="37">
        <f>ROUND(AVERAGE(I28:J28),2)</f>
        <v>32401.05</v>
      </c>
      <c r="L28" s="36">
        <f>ROUND(AVERAGE(L9:L27),2)</f>
        <v>30390.53</v>
      </c>
      <c r="M28" s="35">
        <f>ROUND(AVERAGE(M9:M27),4)</f>
        <v>1.2654000000000001</v>
      </c>
      <c r="N28" s="34">
        <f>ROUND(AVERAGE(N9:N27),4)</f>
        <v>1.0902000000000001</v>
      </c>
      <c r="O28" s="167">
        <f>ROUND(AVERAGE(O9:O27),2)</f>
        <v>144.19999999999999</v>
      </c>
      <c r="P28" s="33">
        <f>AVERAGE(P9:P27)</f>
        <v>24023.286315789472</v>
      </c>
      <c r="Q28" s="33">
        <f>AVERAGE(Q9:Q27)</f>
        <v>24349.685263157899</v>
      </c>
      <c r="R28" s="33">
        <f>AVERAGE(R9:R27)</f>
        <v>27891.357863309258</v>
      </c>
      <c r="S28" s="32">
        <f>AVERAGE(S9:S27)</f>
        <v>1.2661263157894738</v>
      </c>
    </row>
    <row r="29" spans="2:19" x14ac:dyDescent="0.2">
      <c r="B29" s="31" t="s">
        <v>12</v>
      </c>
      <c r="C29" s="30">
        <f t="shared" ref="C29:S29" si="4">MAX(C9:C27)</f>
        <v>32505</v>
      </c>
      <c r="D29" s="29">
        <f t="shared" si="4"/>
        <v>33005</v>
      </c>
      <c r="E29" s="28">
        <f t="shared" si="4"/>
        <v>32755</v>
      </c>
      <c r="F29" s="30">
        <f t="shared" si="4"/>
        <v>32920</v>
      </c>
      <c r="G29" s="29">
        <f t="shared" si="4"/>
        <v>33420</v>
      </c>
      <c r="H29" s="28">
        <f t="shared" si="4"/>
        <v>33170</v>
      </c>
      <c r="I29" s="30">
        <f t="shared" si="4"/>
        <v>34575</v>
      </c>
      <c r="J29" s="29">
        <f t="shared" si="4"/>
        <v>35575</v>
      </c>
      <c r="K29" s="28">
        <f t="shared" si="4"/>
        <v>35075</v>
      </c>
      <c r="L29" s="27">
        <f t="shared" si="4"/>
        <v>33005</v>
      </c>
      <c r="M29" s="26">
        <f t="shared" si="4"/>
        <v>1.2766</v>
      </c>
      <c r="N29" s="25">
        <f t="shared" si="4"/>
        <v>1.1113</v>
      </c>
      <c r="O29" s="24">
        <f t="shared" si="4"/>
        <v>148.29</v>
      </c>
      <c r="P29" s="23">
        <f t="shared" si="4"/>
        <v>26271.79</v>
      </c>
      <c r="Q29" s="23">
        <f t="shared" si="4"/>
        <v>26589.23</v>
      </c>
      <c r="R29" s="23">
        <f t="shared" si="4"/>
        <v>30643.513789581208</v>
      </c>
      <c r="S29" s="22">
        <f t="shared" si="4"/>
        <v>1.2771999999999999</v>
      </c>
    </row>
    <row r="30" spans="2:19" ht="13.5" thickBot="1" x14ac:dyDescent="0.25">
      <c r="B30" s="21" t="s">
        <v>13</v>
      </c>
      <c r="C30" s="20">
        <f t="shared" ref="C30:S30" si="5">MIN(C9:C27)</f>
        <v>28185</v>
      </c>
      <c r="D30" s="19">
        <f t="shared" si="5"/>
        <v>28685</v>
      </c>
      <c r="E30" s="18">
        <f t="shared" si="5"/>
        <v>28435</v>
      </c>
      <c r="F30" s="20">
        <f t="shared" si="5"/>
        <v>28635</v>
      </c>
      <c r="G30" s="19">
        <f t="shared" si="5"/>
        <v>29135</v>
      </c>
      <c r="H30" s="18">
        <f t="shared" si="5"/>
        <v>28885</v>
      </c>
      <c r="I30" s="20">
        <f t="shared" si="5"/>
        <v>30140</v>
      </c>
      <c r="J30" s="19">
        <f t="shared" si="5"/>
        <v>31140</v>
      </c>
      <c r="K30" s="18">
        <f t="shared" si="5"/>
        <v>30640</v>
      </c>
      <c r="L30" s="17">
        <f t="shared" si="5"/>
        <v>28685</v>
      </c>
      <c r="M30" s="16">
        <f t="shared" si="5"/>
        <v>1.2519</v>
      </c>
      <c r="N30" s="15">
        <f t="shared" si="5"/>
        <v>1.0759000000000001</v>
      </c>
      <c r="O30" s="14">
        <f t="shared" si="5"/>
        <v>140.91999999999999</v>
      </c>
      <c r="P30" s="13">
        <f t="shared" si="5"/>
        <v>22485.51</v>
      </c>
      <c r="Q30" s="13">
        <f t="shared" si="5"/>
        <v>22811.62</v>
      </c>
      <c r="R30" s="13">
        <f t="shared" si="5"/>
        <v>25830.108881490149</v>
      </c>
      <c r="S30" s="12">
        <f t="shared" si="5"/>
        <v>1.2527999999999999</v>
      </c>
    </row>
    <row r="32" spans="2:19" x14ac:dyDescent="0.2">
      <c r="B32" s="6" t="s">
        <v>14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  <row r="33" spans="2:14" x14ac:dyDescent="0.2">
      <c r="B33" s="6" t="s">
        <v>15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2024-01-09T11:14:51Z</dcterms:modified>
</cp:coreProperties>
</file>