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00647D93-3DAA-4C43-A706-EEEE19F43D49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E11" i="13"/>
  <c r="J32" i="12"/>
  <c r="G32" i="12"/>
  <c r="D32" i="12"/>
  <c r="J31" i="12"/>
  <c r="G31" i="12"/>
  <c r="D31" i="12"/>
  <c r="J30" i="12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R33" i="10"/>
  <c r="Q33" i="10"/>
  <c r="P33" i="10"/>
  <c r="O33" i="10"/>
  <c r="N33" i="10"/>
  <c r="M33" i="10"/>
  <c r="L33" i="10"/>
  <c r="K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H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H31" i="10"/>
  <c r="G31" i="10"/>
  <c r="F31" i="10"/>
  <c r="E31" i="10"/>
  <c r="D31" i="10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2" i="10" s="1"/>
  <c r="H9" i="10"/>
  <c r="H33" i="10" s="1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Q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Q31" i="8"/>
  <c r="P31" i="8"/>
  <c r="O31" i="8"/>
  <c r="M31" i="8"/>
  <c r="L31" i="8"/>
  <c r="N31" i="8" s="1"/>
  <c r="J31" i="8"/>
  <c r="I31" i="8"/>
  <c r="K31" i="8" s="1"/>
  <c r="H31" i="8"/>
  <c r="G31" i="8"/>
  <c r="F31" i="8"/>
  <c r="D31" i="8"/>
  <c r="E31" i="8" s="1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3" i="8" s="1"/>
  <c r="K10" i="8"/>
  <c r="H10" i="8"/>
  <c r="E10" i="8"/>
  <c r="E32" i="8" s="1"/>
  <c r="X9" i="8"/>
  <c r="Q9" i="8"/>
  <c r="Q33" i="8" s="1"/>
  <c r="N9" i="8"/>
  <c r="K9" i="8"/>
  <c r="K32" i="8" s="1"/>
  <c r="H9" i="8"/>
  <c r="E9" i="8"/>
  <c r="E33" i="8" s="1"/>
  <c r="S33" i="7"/>
  <c r="R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R32" i="7"/>
  <c r="Q32" i="7"/>
  <c r="P32" i="7"/>
  <c r="O32" i="7"/>
  <c r="N32" i="7"/>
  <c r="M32" i="7"/>
  <c r="L32" i="7"/>
  <c r="K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H31" i="7" s="1"/>
  <c r="F31" i="7"/>
  <c r="D31" i="7"/>
  <c r="C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3" i="7" s="1"/>
  <c r="H9" i="7"/>
  <c r="E9" i="7"/>
  <c r="E32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J31" i="6"/>
  <c r="I31" i="6"/>
  <c r="K31" i="6" s="1"/>
  <c r="H31" i="6"/>
  <c r="G31" i="6"/>
  <c r="F31" i="6"/>
  <c r="D31" i="6"/>
  <c r="E31" i="6" s="1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3" i="6" s="1"/>
  <c r="K10" i="6"/>
  <c r="H10" i="6"/>
  <c r="E10" i="6"/>
  <c r="E32" i="6" s="1"/>
  <c r="X9" i="6"/>
  <c r="Q9" i="6"/>
  <c r="N9" i="6"/>
  <c r="K9" i="6"/>
  <c r="K32" i="6" s="1"/>
  <c r="H9" i="6"/>
  <c r="E9" i="6"/>
  <c r="Y33" i="5"/>
  <c r="X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N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Q31" i="5"/>
  <c r="P31" i="5"/>
  <c r="O31" i="5"/>
  <c r="M31" i="5"/>
  <c r="N31" i="5" s="1"/>
  <c r="L31" i="5"/>
  <c r="J31" i="5"/>
  <c r="I31" i="5"/>
  <c r="K31" i="5" s="1"/>
  <c r="G31" i="5"/>
  <c r="F31" i="5"/>
  <c r="H31" i="5" s="1"/>
  <c r="E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H33" i="5" s="1"/>
  <c r="E10" i="5"/>
  <c r="X9" i="5"/>
  <c r="X31" i="5" s="1"/>
  <c r="Q9" i="5"/>
  <c r="Q32" i="5" s="1"/>
  <c r="N9" i="5"/>
  <c r="N33" i="5" s="1"/>
  <c r="K9" i="5"/>
  <c r="K33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H33" i="4"/>
  <c r="G33" i="4"/>
  <c r="F33" i="4"/>
  <c r="D33" i="4"/>
  <c r="C33" i="4"/>
  <c r="Y32" i="4"/>
  <c r="X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N31" i="4"/>
  <c r="M31" i="4"/>
  <c r="L31" i="4"/>
  <c r="J31" i="4"/>
  <c r="K31" i="4" s="1"/>
  <c r="I31" i="4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3" i="4" s="1"/>
  <c r="Q10" i="4"/>
  <c r="N10" i="4"/>
  <c r="K10" i="4"/>
  <c r="K32" i="4" s="1"/>
  <c r="H10" i="4"/>
  <c r="H32" i="4" s="1"/>
  <c r="E10" i="4"/>
  <c r="X9" i="4"/>
  <c r="X31" i="4" s="1"/>
  <c r="Q9" i="4"/>
  <c r="Q32" i="4" s="1"/>
  <c r="N9" i="4"/>
  <c r="K9" i="4"/>
  <c r="H9" i="4"/>
  <c r="E9" i="4"/>
  <c r="E32" i="4" s="1"/>
  <c r="S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C32" i="3"/>
  <c r="S31" i="3"/>
  <c r="R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E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K32" i="3" s="1"/>
  <c r="H9" i="3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H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H31" i="2"/>
  <c r="G31" i="2"/>
  <c r="F31" i="2"/>
  <c r="E31" i="2"/>
  <c r="D31" i="2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2" i="2" s="1"/>
  <c r="K9" i="2"/>
  <c r="K33" i="2" s="1"/>
  <c r="H9" i="2"/>
  <c r="H33" i="2" s="1"/>
  <c r="E9" i="2"/>
  <c r="E33" i="2" s="1"/>
  <c r="Y33" i="1"/>
  <c r="X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N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N31" i="1"/>
  <c r="M31" i="1"/>
  <c r="L31" i="1"/>
  <c r="J31" i="1"/>
  <c r="I31" i="1"/>
  <c r="K31" i="1" s="1"/>
  <c r="G31" i="1"/>
  <c r="F31" i="1"/>
  <c r="H31" i="1" s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H33" i="1" s="1"/>
  <c r="E10" i="1"/>
  <c r="X9" i="1"/>
  <c r="X31" i="1" s="1"/>
  <c r="Q9" i="1"/>
  <c r="N9" i="1"/>
  <c r="N33" i="1" s="1"/>
  <c r="K9" i="1"/>
  <c r="K33" i="1" s="1"/>
  <c r="H9" i="1"/>
  <c r="H32" i="1" s="1"/>
  <c r="E9" i="1"/>
  <c r="K32" i="2" l="1"/>
  <c r="H32" i="6"/>
  <c r="H33" i="6"/>
  <c r="X32" i="6"/>
  <c r="X33" i="6"/>
  <c r="H33" i="7"/>
  <c r="H32" i="7"/>
  <c r="K32" i="1"/>
  <c r="E33" i="4"/>
  <c r="N32" i="6"/>
  <c r="H32" i="8"/>
  <c r="H33" i="8"/>
  <c r="X32" i="8"/>
  <c r="X33" i="8"/>
  <c r="R33" i="3"/>
  <c r="R32" i="3"/>
  <c r="K33" i="4"/>
  <c r="K32" i="5"/>
  <c r="X31" i="6"/>
  <c r="K33" i="6"/>
  <c r="N32" i="8"/>
  <c r="E32" i="1"/>
  <c r="Q32" i="1"/>
  <c r="N32" i="4"/>
  <c r="N33" i="4"/>
  <c r="Q33" i="4"/>
  <c r="E33" i="6"/>
  <c r="Q33" i="6"/>
  <c r="N31" i="6"/>
  <c r="E31" i="7"/>
  <c r="E33" i="7"/>
  <c r="X31" i="8"/>
  <c r="K33" i="8"/>
  <c r="X32" i="1"/>
  <c r="E33" i="1"/>
  <c r="Q33" i="1"/>
  <c r="R31" i="2"/>
  <c r="E32" i="2"/>
  <c r="X32" i="5"/>
  <c r="E33" i="5"/>
  <c r="Q33" i="5"/>
  <c r="R31" i="10"/>
  <c r="E32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<sst xmlns="http://schemas.openxmlformats.org/spreadsheetml/2006/main" count="429" uniqueCount="99">
  <si>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</si>
  <si>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</si>
  <si>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</si>
  <si>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</si>
  <si>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</si>
  <si>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</si>
  <si>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</si>
  <si>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</si>
  <si>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</si>
  <si>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</si>
  <si>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</si>
  <si>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</si>
  <si>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</si>
  <si>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</si>
  <si>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</si>
  <si>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</si>
  <si>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</si>
  <si>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</si>
  <si>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</si>
  <si>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</si>
  <si>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</si>
  <si>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</si>
  <si>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</si>
  <si>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</si>
  <si>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</si>
  <si>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</si>
  <si>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</si>
  <si>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</si>
  <si>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</si>
  <si>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</si>
  <si>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</si>
  <si>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</si>
  <si>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</si>
  <si>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</si>
  <si>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</si>
  <si>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</si>
  <si>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</si>
  <si>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</si>
  <si>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</si>
  <si>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</si>
  <si>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</si>
  <si>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</si>
  <si>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</si>
  <si>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</si>
  <si>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</si>
  <si>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</si>
  <si>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</si>
  <si>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</si>
  <si>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</si>
  <si>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</si>
  <si>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</si>
  <si>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</si>
  <si>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</si>
  <si>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</si>
  <si>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</si>
  <si>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</si>
  <si>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</si>
  <si>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</si>
  <si>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</si>
  <si>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</si>
  <si>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</si>
  <si>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</si>
  <si>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</si>
  <si>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</si>
  <si>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</si>
  <si>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</si>
  <si>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</si>
  <si>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</si>
  <si>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</si>
  <si>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</si>
  <si>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</si>
  <si>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</si>
  <si>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</si>
  <si>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</si>
  <si>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</si>
  <si>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</si>
  <si>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</si>
  <si>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</si>
  <si>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</si>
  <si>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</si>
  <si>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</si>
  <si>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</si>
  <si>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</si>
  <si>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</si>
  <si>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</si>
  <si>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</si>
  <si>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</si>
  <si>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</si>
  <si>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</si>
  <si>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</si>
  <si>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</si>
  <si>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</si>
  <si>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</si>
  <si>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</si>
  <si>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</si>
  <si>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NOVEMBER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</si>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</sst>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45231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45231</v>
      </c>
      <c r="C9" s="44">
        <v>8040</v>
      </c>
      <c r="D9" s="43">
        <v>8041</v>
      </c>
      <c r="E9" s="42">
        <f t="shared" ref="E9:E30" si="0">AVERAGE(C9:D9)</f>
        <v>8040.5</v>
      </c>
      <c r="F9" s="44">
        <v>8124</v>
      </c>
      <c r="G9" s="43">
        <v>8126</v>
      </c>
      <c r="H9" s="42">
        <f t="shared" ref="H9:H30" si="1">AVERAGE(F9:G9)</f>
        <v>8125</v>
      </c>
      <c r="I9" s="44">
        <v>8315</v>
      </c>
      <c r="J9" s="43">
        <v>8325</v>
      </c>
      <c r="K9" s="42">
        <f t="shared" ref="K9:K30" si="2">AVERAGE(I9:J9)</f>
        <v>8320</v>
      </c>
      <c r="L9" s="44">
        <v>8520</v>
      </c>
      <c r="M9" s="43">
        <v>8530</v>
      </c>
      <c r="N9" s="42">
        <f t="shared" ref="N9:N30" si="3">AVERAGE(L9:M9)</f>
        <v>8525</v>
      </c>
      <c r="O9" s="44">
        <v>8710</v>
      </c>
      <c r="P9" s="43">
        <v>8720</v>
      </c>
      <c r="Q9" s="42">
        <f t="shared" ref="Q9:Q30" si="4">AVERAGE(O9:P9)</f>
        <v>8715</v>
      </c>
      <c r="R9" s="50">
        <v>8041</v>
      </c>
      <c r="S9" s="49">
        <v>1.2121</v>
      </c>
      <c r="T9" s="51">
        <v>1.0539000000000001</v>
      </c>
      <c r="U9" s="48">
        <v>151.19</v>
      </c>
      <c r="V9" s="41">
        <v>6633.94</v>
      </c>
      <c r="W9" s="41">
        <v>6699.09</v>
      </c>
      <c r="X9" s="47">
        <f t="shared" ref="X9:X30" si="5">R9/T9</f>
        <v>7629.7561438466646</v>
      </c>
      <c r="Y9" s="46">
        <v>1.2130000000000001</v>
      </c>
    </row>
    <row r="10" spans="1:25" x14ac:dyDescent="0.2">
      <c r="B10" s="45">
        <v>45232</v>
      </c>
      <c r="C10" s="44">
        <v>8065</v>
      </c>
      <c r="D10" s="43">
        <v>8066</v>
      </c>
      <c r="E10" s="42">
        <f t="shared" si="0"/>
        <v>8065.5</v>
      </c>
      <c r="F10" s="44">
        <v>8140</v>
      </c>
      <c r="G10" s="43">
        <v>8145</v>
      </c>
      <c r="H10" s="42">
        <f t="shared" si="1"/>
        <v>8142.5</v>
      </c>
      <c r="I10" s="44">
        <v>8335</v>
      </c>
      <c r="J10" s="43">
        <v>8345</v>
      </c>
      <c r="K10" s="42">
        <f t="shared" si="2"/>
        <v>8340</v>
      </c>
      <c r="L10" s="44">
        <v>8530</v>
      </c>
      <c r="M10" s="43">
        <v>8540</v>
      </c>
      <c r="N10" s="42">
        <f t="shared" si="3"/>
        <v>8535</v>
      </c>
      <c r="O10" s="44">
        <v>8720</v>
      </c>
      <c r="P10" s="43">
        <v>8730</v>
      </c>
      <c r="Q10" s="42">
        <f t="shared" si="4"/>
        <v>8725</v>
      </c>
      <c r="R10" s="50">
        <v>8066</v>
      </c>
      <c r="S10" s="49">
        <v>1.2215</v>
      </c>
      <c r="T10" s="49">
        <v>1.0664</v>
      </c>
      <c r="U10" s="48">
        <v>149.99</v>
      </c>
      <c r="V10" s="41">
        <v>6603.36</v>
      </c>
      <c r="W10" s="41">
        <v>6663.67</v>
      </c>
      <c r="X10" s="47">
        <f t="shared" si="5"/>
        <v>7563.7659414853715</v>
      </c>
      <c r="Y10" s="46">
        <v>1.2222999999999999</v>
      </c>
    </row>
    <row r="11" spans="1:25" x14ac:dyDescent="0.2">
      <c r="B11" s="45">
        <v>45233</v>
      </c>
      <c r="C11" s="44">
        <v>8070</v>
      </c>
      <c r="D11" s="43">
        <v>8070.5</v>
      </c>
      <c r="E11" s="42">
        <f t="shared" si="0"/>
        <v>8070.25</v>
      </c>
      <c r="F11" s="44">
        <v>8160</v>
      </c>
      <c r="G11" s="43">
        <v>8162</v>
      </c>
      <c r="H11" s="42">
        <f t="shared" si="1"/>
        <v>8161</v>
      </c>
      <c r="I11" s="44">
        <v>8355</v>
      </c>
      <c r="J11" s="43">
        <v>8365</v>
      </c>
      <c r="K11" s="42">
        <f t="shared" si="2"/>
        <v>8360</v>
      </c>
      <c r="L11" s="44">
        <v>8555</v>
      </c>
      <c r="M11" s="43">
        <v>8565</v>
      </c>
      <c r="N11" s="42">
        <f t="shared" si="3"/>
        <v>8560</v>
      </c>
      <c r="O11" s="44">
        <v>8740</v>
      </c>
      <c r="P11" s="43">
        <v>8750</v>
      </c>
      <c r="Q11" s="42">
        <f t="shared" si="4"/>
        <v>8745</v>
      </c>
      <c r="R11" s="50">
        <v>8070.5</v>
      </c>
      <c r="S11" s="49">
        <v>1.2313000000000001</v>
      </c>
      <c r="T11" s="49">
        <v>1.0708</v>
      </c>
      <c r="U11" s="48">
        <v>149.41</v>
      </c>
      <c r="V11" s="41">
        <v>6554.45</v>
      </c>
      <c r="W11" s="41">
        <v>6625</v>
      </c>
      <c r="X11" s="47">
        <f t="shared" si="5"/>
        <v>7536.8883078072467</v>
      </c>
      <c r="Y11" s="46">
        <v>1.232</v>
      </c>
    </row>
    <row r="12" spans="1:25" x14ac:dyDescent="0.2">
      <c r="B12" s="45">
        <v>45236</v>
      </c>
      <c r="C12" s="44">
        <v>8136</v>
      </c>
      <c r="D12" s="43">
        <v>8136.5</v>
      </c>
      <c r="E12" s="42">
        <f t="shared" si="0"/>
        <v>8136.25</v>
      </c>
      <c r="F12" s="44">
        <v>8217</v>
      </c>
      <c r="G12" s="43">
        <v>8218</v>
      </c>
      <c r="H12" s="42">
        <f t="shared" si="1"/>
        <v>8217.5</v>
      </c>
      <c r="I12" s="44">
        <v>8415</v>
      </c>
      <c r="J12" s="43">
        <v>8425</v>
      </c>
      <c r="K12" s="42">
        <f t="shared" si="2"/>
        <v>8420</v>
      </c>
      <c r="L12" s="44">
        <v>8605</v>
      </c>
      <c r="M12" s="43">
        <v>8615</v>
      </c>
      <c r="N12" s="42">
        <f t="shared" si="3"/>
        <v>8610</v>
      </c>
      <c r="O12" s="44">
        <v>8790</v>
      </c>
      <c r="P12" s="43">
        <v>8800</v>
      </c>
      <c r="Q12" s="42">
        <f t="shared" si="4"/>
        <v>8795</v>
      </c>
      <c r="R12" s="50">
        <v>8136.5</v>
      </c>
      <c r="S12" s="49">
        <v>1.2392000000000001</v>
      </c>
      <c r="T12" s="49">
        <v>1.0745</v>
      </c>
      <c r="U12" s="48">
        <v>149.78</v>
      </c>
      <c r="V12" s="41">
        <v>6565.93</v>
      </c>
      <c r="W12" s="41">
        <v>6627.42</v>
      </c>
      <c r="X12" s="47">
        <f t="shared" si="5"/>
        <v>7572.3592368543505</v>
      </c>
      <c r="Y12" s="46">
        <v>1.24</v>
      </c>
    </row>
    <row r="13" spans="1:25" x14ac:dyDescent="0.2">
      <c r="B13" s="45">
        <v>45237</v>
      </c>
      <c r="C13" s="44">
        <v>8067</v>
      </c>
      <c r="D13" s="43">
        <v>8068</v>
      </c>
      <c r="E13" s="42">
        <f t="shared" si="0"/>
        <v>8067.5</v>
      </c>
      <c r="F13" s="44">
        <v>8150</v>
      </c>
      <c r="G13" s="43">
        <v>8152</v>
      </c>
      <c r="H13" s="42">
        <f t="shared" si="1"/>
        <v>8151</v>
      </c>
      <c r="I13" s="44">
        <v>8355</v>
      </c>
      <c r="J13" s="43">
        <v>8365</v>
      </c>
      <c r="K13" s="42">
        <f t="shared" si="2"/>
        <v>8360</v>
      </c>
      <c r="L13" s="44">
        <v>8555</v>
      </c>
      <c r="M13" s="43">
        <v>8565</v>
      </c>
      <c r="N13" s="42">
        <f t="shared" si="3"/>
        <v>8560</v>
      </c>
      <c r="O13" s="44">
        <v>8740</v>
      </c>
      <c r="P13" s="43">
        <v>8750</v>
      </c>
      <c r="Q13" s="42">
        <f t="shared" si="4"/>
        <v>8745</v>
      </c>
      <c r="R13" s="50">
        <v>8068</v>
      </c>
      <c r="S13" s="49">
        <v>1.2296</v>
      </c>
      <c r="T13" s="49">
        <v>1.0679000000000001</v>
      </c>
      <c r="U13" s="48">
        <v>150.56</v>
      </c>
      <c r="V13" s="41">
        <v>6561.48</v>
      </c>
      <c r="W13" s="41">
        <v>6625.49</v>
      </c>
      <c r="X13" s="47">
        <f t="shared" si="5"/>
        <v>7555.0145144676462</v>
      </c>
      <c r="Y13" s="46">
        <v>1.2303999999999999</v>
      </c>
    </row>
    <row r="14" spans="1:25" x14ac:dyDescent="0.2">
      <c r="B14" s="45">
        <v>45238</v>
      </c>
      <c r="C14" s="44">
        <v>8087</v>
      </c>
      <c r="D14" s="43">
        <v>8088</v>
      </c>
      <c r="E14" s="42">
        <f t="shared" si="0"/>
        <v>8087.5</v>
      </c>
      <c r="F14" s="44">
        <v>8170</v>
      </c>
      <c r="G14" s="43">
        <v>8171</v>
      </c>
      <c r="H14" s="42">
        <f t="shared" si="1"/>
        <v>8170.5</v>
      </c>
      <c r="I14" s="44">
        <v>8400</v>
      </c>
      <c r="J14" s="43">
        <v>8410</v>
      </c>
      <c r="K14" s="42">
        <f t="shared" si="2"/>
        <v>8405</v>
      </c>
      <c r="L14" s="44">
        <v>8620</v>
      </c>
      <c r="M14" s="43">
        <v>8630</v>
      </c>
      <c r="N14" s="42">
        <f t="shared" si="3"/>
        <v>8625</v>
      </c>
      <c r="O14" s="44">
        <v>8820</v>
      </c>
      <c r="P14" s="43">
        <v>8830</v>
      </c>
      <c r="Q14" s="42">
        <f t="shared" si="4"/>
        <v>8825</v>
      </c>
      <c r="R14" s="50">
        <v>8088</v>
      </c>
      <c r="S14" s="49">
        <v>1.2254</v>
      </c>
      <c r="T14" s="49">
        <v>1.0668</v>
      </c>
      <c r="U14" s="48">
        <v>150.9</v>
      </c>
      <c r="V14" s="41">
        <v>6600.29</v>
      </c>
      <c r="W14" s="41">
        <v>6663.68</v>
      </c>
      <c r="X14" s="47">
        <f t="shared" si="5"/>
        <v>7581.5523059617553</v>
      </c>
      <c r="Y14" s="46">
        <v>1.2262</v>
      </c>
    </row>
    <row r="15" spans="1:25" x14ac:dyDescent="0.2">
      <c r="B15" s="45">
        <v>45239</v>
      </c>
      <c r="C15" s="44">
        <v>8030</v>
      </c>
      <c r="D15" s="43">
        <v>8030.5</v>
      </c>
      <c r="E15" s="42">
        <f t="shared" si="0"/>
        <v>8030.25</v>
      </c>
      <c r="F15" s="44">
        <v>8105</v>
      </c>
      <c r="G15" s="43">
        <v>8110</v>
      </c>
      <c r="H15" s="42">
        <f t="shared" si="1"/>
        <v>8107.5</v>
      </c>
      <c r="I15" s="44">
        <v>8355</v>
      </c>
      <c r="J15" s="43">
        <v>8365</v>
      </c>
      <c r="K15" s="42">
        <f t="shared" si="2"/>
        <v>8360</v>
      </c>
      <c r="L15" s="44">
        <v>8580</v>
      </c>
      <c r="M15" s="43">
        <v>8590</v>
      </c>
      <c r="N15" s="42">
        <f t="shared" si="3"/>
        <v>8585</v>
      </c>
      <c r="O15" s="44">
        <v>8780</v>
      </c>
      <c r="P15" s="43">
        <v>8790</v>
      </c>
      <c r="Q15" s="42">
        <f t="shared" si="4"/>
        <v>8785</v>
      </c>
      <c r="R15" s="50">
        <v>8030.5</v>
      </c>
      <c r="S15" s="49">
        <v>1.2262</v>
      </c>
      <c r="T15" s="49">
        <v>1.069</v>
      </c>
      <c r="U15" s="48">
        <v>151.12</v>
      </c>
      <c r="V15" s="41">
        <v>6549.09</v>
      </c>
      <c r="W15" s="41">
        <v>6609.62</v>
      </c>
      <c r="X15" s="47">
        <f t="shared" si="5"/>
        <v>7512.1608980355477</v>
      </c>
      <c r="Y15" s="46">
        <v>1.2270000000000001</v>
      </c>
    </row>
    <row r="16" spans="1:25" x14ac:dyDescent="0.2">
      <c r="B16" s="45">
        <v>45240</v>
      </c>
      <c r="C16" s="44">
        <v>8005.5</v>
      </c>
      <c r="D16" s="43">
        <v>8006</v>
      </c>
      <c r="E16" s="42">
        <f t="shared" si="0"/>
        <v>8005.75</v>
      </c>
      <c r="F16" s="44">
        <v>8085</v>
      </c>
      <c r="G16" s="43">
        <v>8086</v>
      </c>
      <c r="H16" s="42">
        <f t="shared" si="1"/>
        <v>8085.5</v>
      </c>
      <c r="I16" s="44">
        <v>8320</v>
      </c>
      <c r="J16" s="43">
        <v>8330</v>
      </c>
      <c r="K16" s="42">
        <f t="shared" si="2"/>
        <v>8325</v>
      </c>
      <c r="L16" s="44">
        <v>8520</v>
      </c>
      <c r="M16" s="43">
        <v>8530</v>
      </c>
      <c r="N16" s="42">
        <f t="shared" si="3"/>
        <v>8525</v>
      </c>
      <c r="O16" s="44">
        <v>8710</v>
      </c>
      <c r="P16" s="43">
        <v>8720</v>
      </c>
      <c r="Q16" s="42">
        <f t="shared" si="4"/>
        <v>8715</v>
      </c>
      <c r="R16" s="50">
        <v>8006</v>
      </c>
      <c r="S16" s="49">
        <v>1.2221</v>
      </c>
      <c r="T16" s="49">
        <v>1.0682</v>
      </c>
      <c r="U16" s="48">
        <v>151.41</v>
      </c>
      <c r="V16" s="41">
        <v>6551.02</v>
      </c>
      <c r="W16" s="41">
        <v>6612.15</v>
      </c>
      <c r="X16" s="47">
        <f t="shared" si="5"/>
        <v>7494.851151469762</v>
      </c>
      <c r="Y16" s="46">
        <v>1.2229000000000001</v>
      </c>
    </row>
    <row r="17" spans="2:25" x14ac:dyDescent="0.2">
      <c r="B17" s="45">
        <v>45243</v>
      </c>
      <c r="C17" s="44">
        <v>8014</v>
      </c>
      <c r="D17" s="43">
        <v>8014.5</v>
      </c>
      <c r="E17" s="42">
        <f t="shared" si="0"/>
        <v>8014.25</v>
      </c>
      <c r="F17" s="44">
        <v>8095</v>
      </c>
      <c r="G17" s="43">
        <v>8096</v>
      </c>
      <c r="H17" s="42">
        <f t="shared" si="1"/>
        <v>8095.5</v>
      </c>
      <c r="I17" s="44">
        <v>8330</v>
      </c>
      <c r="J17" s="43">
        <v>8340</v>
      </c>
      <c r="K17" s="42">
        <f t="shared" si="2"/>
        <v>8335</v>
      </c>
      <c r="L17" s="44">
        <v>8540</v>
      </c>
      <c r="M17" s="43">
        <v>8550</v>
      </c>
      <c r="N17" s="42">
        <f t="shared" si="3"/>
        <v>8545</v>
      </c>
      <c r="O17" s="44">
        <v>8730</v>
      </c>
      <c r="P17" s="43">
        <v>8740</v>
      </c>
      <c r="Q17" s="42">
        <f t="shared" si="4"/>
        <v>8735</v>
      </c>
      <c r="R17" s="50">
        <v>8014.5</v>
      </c>
      <c r="S17" s="49">
        <v>1.2242</v>
      </c>
      <c r="T17" s="49">
        <v>1.0672999999999999</v>
      </c>
      <c r="U17" s="48">
        <v>151.80000000000001</v>
      </c>
      <c r="V17" s="41">
        <v>6546.72</v>
      </c>
      <c r="W17" s="41">
        <v>6608.98</v>
      </c>
      <c r="X17" s="47">
        <f t="shared" si="5"/>
        <v>7509.1352009744223</v>
      </c>
      <c r="Y17" s="46">
        <v>1.2250000000000001</v>
      </c>
    </row>
    <row r="18" spans="2:25" x14ac:dyDescent="0.2">
      <c r="B18" s="45">
        <v>45244</v>
      </c>
      <c r="C18" s="44">
        <v>8080</v>
      </c>
      <c r="D18" s="43">
        <v>8081</v>
      </c>
      <c r="E18" s="42">
        <f t="shared" si="0"/>
        <v>8080.5</v>
      </c>
      <c r="F18" s="44">
        <v>8173</v>
      </c>
      <c r="G18" s="43">
        <v>8175</v>
      </c>
      <c r="H18" s="42">
        <f t="shared" si="1"/>
        <v>8174</v>
      </c>
      <c r="I18" s="44">
        <v>8395</v>
      </c>
      <c r="J18" s="43">
        <v>8405</v>
      </c>
      <c r="K18" s="42">
        <f t="shared" si="2"/>
        <v>8400</v>
      </c>
      <c r="L18" s="44">
        <v>8595</v>
      </c>
      <c r="M18" s="43">
        <v>8605</v>
      </c>
      <c r="N18" s="42">
        <f t="shared" si="3"/>
        <v>8600</v>
      </c>
      <c r="O18" s="44">
        <v>8785</v>
      </c>
      <c r="P18" s="43">
        <v>8795</v>
      </c>
      <c r="Q18" s="42">
        <f t="shared" si="4"/>
        <v>8790</v>
      </c>
      <c r="R18" s="50">
        <v>8081</v>
      </c>
      <c r="S18" s="49">
        <v>1.2294</v>
      </c>
      <c r="T18" s="49">
        <v>1.0721000000000001</v>
      </c>
      <c r="U18" s="48">
        <v>151.69999999999999</v>
      </c>
      <c r="V18" s="41">
        <v>6573.13</v>
      </c>
      <c r="W18" s="41">
        <v>6644.72</v>
      </c>
      <c r="X18" s="47">
        <f t="shared" si="5"/>
        <v>7537.5431396324966</v>
      </c>
      <c r="Y18" s="46">
        <v>1.2302999999999999</v>
      </c>
    </row>
    <row r="19" spans="2:25" x14ac:dyDescent="0.2">
      <c r="B19" s="45">
        <v>45245</v>
      </c>
      <c r="C19" s="44">
        <v>8168.5</v>
      </c>
      <c r="D19" s="43">
        <v>8169</v>
      </c>
      <c r="E19" s="42">
        <f t="shared" si="0"/>
        <v>8168.75</v>
      </c>
      <c r="F19" s="44">
        <v>8265</v>
      </c>
      <c r="G19" s="43">
        <v>8266</v>
      </c>
      <c r="H19" s="42">
        <f t="shared" si="1"/>
        <v>8265.5</v>
      </c>
      <c r="I19" s="44">
        <v>8480</v>
      </c>
      <c r="J19" s="43">
        <v>8490</v>
      </c>
      <c r="K19" s="42">
        <f t="shared" si="2"/>
        <v>8485</v>
      </c>
      <c r="L19" s="44">
        <v>8665</v>
      </c>
      <c r="M19" s="43">
        <v>8675</v>
      </c>
      <c r="N19" s="42">
        <f t="shared" si="3"/>
        <v>8670</v>
      </c>
      <c r="O19" s="44">
        <v>8855</v>
      </c>
      <c r="P19" s="43">
        <v>8865</v>
      </c>
      <c r="Q19" s="42">
        <f t="shared" si="4"/>
        <v>8860</v>
      </c>
      <c r="R19" s="50">
        <v>8169</v>
      </c>
      <c r="S19" s="49">
        <v>1.2463</v>
      </c>
      <c r="T19" s="49">
        <v>1.0864</v>
      </c>
      <c r="U19" s="48">
        <v>150.4</v>
      </c>
      <c r="V19" s="41">
        <v>6554.6</v>
      </c>
      <c r="W19" s="41">
        <v>6627.65</v>
      </c>
      <c r="X19" s="47">
        <f t="shared" si="5"/>
        <v>7519.3298969072166</v>
      </c>
      <c r="Y19" s="46">
        <v>1.2472000000000001</v>
      </c>
    </row>
    <row r="20" spans="2:25" x14ac:dyDescent="0.2">
      <c r="B20" s="45">
        <v>45246</v>
      </c>
      <c r="C20" s="44">
        <v>8165</v>
      </c>
      <c r="D20" s="43">
        <v>8165.5</v>
      </c>
      <c r="E20" s="42">
        <f t="shared" si="0"/>
        <v>8165.25</v>
      </c>
      <c r="F20" s="44">
        <v>8263.5</v>
      </c>
      <c r="G20" s="43">
        <v>8264.5</v>
      </c>
      <c r="H20" s="42">
        <f t="shared" si="1"/>
        <v>8264</v>
      </c>
      <c r="I20" s="44">
        <v>8475</v>
      </c>
      <c r="J20" s="43">
        <v>8485</v>
      </c>
      <c r="K20" s="42">
        <f t="shared" si="2"/>
        <v>8480</v>
      </c>
      <c r="L20" s="44">
        <v>8670</v>
      </c>
      <c r="M20" s="43">
        <v>8680</v>
      </c>
      <c r="N20" s="42">
        <f t="shared" si="3"/>
        <v>8675</v>
      </c>
      <c r="O20" s="44">
        <v>8860</v>
      </c>
      <c r="P20" s="43">
        <v>8870</v>
      </c>
      <c r="Q20" s="42">
        <f t="shared" si="4"/>
        <v>8865</v>
      </c>
      <c r="R20" s="50">
        <v>8165.5</v>
      </c>
      <c r="S20" s="49">
        <v>1.2388999999999999</v>
      </c>
      <c r="T20" s="49">
        <v>1.0843</v>
      </c>
      <c r="U20" s="48">
        <v>151.27000000000001</v>
      </c>
      <c r="V20" s="41">
        <v>6590.93</v>
      </c>
      <c r="W20" s="41">
        <v>6666.53</v>
      </c>
      <c r="X20" s="47">
        <f t="shared" si="5"/>
        <v>7530.6649451258872</v>
      </c>
      <c r="Y20" s="46">
        <v>1.2397</v>
      </c>
    </row>
    <row r="21" spans="2:25" x14ac:dyDescent="0.2">
      <c r="B21" s="45">
        <v>45247</v>
      </c>
      <c r="C21" s="44">
        <v>8140</v>
      </c>
      <c r="D21" s="43">
        <v>8141</v>
      </c>
      <c r="E21" s="42">
        <f t="shared" si="0"/>
        <v>8140.5</v>
      </c>
      <c r="F21" s="44">
        <v>8242</v>
      </c>
      <c r="G21" s="43">
        <v>8243</v>
      </c>
      <c r="H21" s="42">
        <f t="shared" si="1"/>
        <v>8242.5</v>
      </c>
      <c r="I21" s="44">
        <v>8475</v>
      </c>
      <c r="J21" s="43">
        <v>8485</v>
      </c>
      <c r="K21" s="42">
        <f t="shared" si="2"/>
        <v>8480</v>
      </c>
      <c r="L21" s="44">
        <v>8695</v>
      </c>
      <c r="M21" s="43">
        <v>8705</v>
      </c>
      <c r="N21" s="42">
        <f t="shared" si="3"/>
        <v>8700</v>
      </c>
      <c r="O21" s="44">
        <v>8880</v>
      </c>
      <c r="P21" s="43">
        <v>8890</v>
      </c>
      <c r="Q21" s="42">
        <f t="shared" si="4"/>
        <v>8885</v>
      </c>
      <c r="R21" s="50">
        <v>8141</v>
      </c>
      <c r="S21" s="49">
        <v>1.2427999999999999</v>
      </c>
      <c r="T21" s="49">
        <v>1.0863</v>
      </c>
      <c r="U21" s="48">
        <v>149.38999999999999</v>
      </c>
      <c r="V21" s="41">
        <v>6550.53</v>
      </c>
      <c r="W21" s="41">
        <v>6628.34</v>
      </c>
      <c r="X21" s="47">
        <f t="shared" si="5"/>
        <v>7494.2465249010402</v>
      </c>
      <c r="Y21" s="46">
        <v>1.2436</v>
      </c>
    </row>
    <row r="22" spans="2:25" x14ac:dyDescent="0.2">
      <c r="B22" s="45">
        <v>45250</v>
      </c>
      <c r="C22" s="44">
        <v>8246</v>
      </c>
      <c r="D22" s="43">
        <v>8247</v>
      </c>
      <c r="E22" s="42">
        <f t="shared" si="0"/>
        <v>8246.5</v>
      </c>
      <c r="F22" s="44">
        <v>8344</v>
      </c>
      <c r="G22" s="43">
        <v>8345</v>
      </c>
      <c r="H22" s="42">
        <f t="shared" si="1"/>
        <v>8344.5</v>
      </c>
      <c r="I22" s="44">
        <v>8565</v>
      </c>
      <c r="J22" s="43">
        <v>8575</v>
      </c>
      <c r="K22" s="42">
        <f t="shared" si="2"/>
        <v>8570</v>
      </c>
      <c r="L22" s="44">
        <v>8770</v>
      </c>
      <c r="M22" s="43">
        <v>8780</v>
      </c>
      <c r="N22" s="42">
        <f t="shared" si="3"/>
        <v>8775</v>
      </c>
      <c r="O22" s="44">
        <v>8960</v>
      </c>
      <c r="P22" s="43">
        <v>8970</v>
      </c>
      <c r="Q22" s="42">
        <f t="shared" si="4"/>
        <v>8965</v>
      </c>
      <c r="R22" s="50">
        <v>8247</v>
      </c>
      <c r="S22" s="49">
        <v>1.2472000000000001</v>
      </c>
      <c r="T22" s="49">
        <v>1.093</v>
      </c>
      <c r="U22" s="48">
        <v>148.32</v>
      </c>
      <c r="V22" s="41">
        <v>6612.41</v>
      </c>
      <c r="W22" s="41">
        <v>6686.7</v>
      </c>
      <c r="X22" s="47">
        <f t="shared" si="5"/>
        <v>7545.2881976212266</v>
      </c>
      <c r="Y22" s="46">
        <v>1.248</v>
      </c>
    </row>
    <row r="23" spans="2:25" x14ac:dyDescent="0.2">
      <c r="B23" s="45">
        <v>45251</v>
      </c>
      <c r="C23" s="44">
        <v>8323</v>
      </c>
      <c r="D23" s="43">
        <v>8324</v>
      </c>
      <c r="E23" s="42">
        <f t="shared" si="0"/>
        <v>8323.5</v>
      </c>
      <c r="F23" s="44">
        <v>8421</v>
      </c>
      <c r="G23" s="43">
        <v>8422</v>
      </c>
      <c r="H23" s="42">
        <f t="shared" si="1"/>
        <v>8421.5</v>
      </c>
      <c r="I23" s="44">
        <v>8630</v>
      </c>
      <c r="J23" s="43">
        <v>8640</v>
      </c>
      <c r="K23" s="42">
        <f t="shared" si="2"/>
        <v>8635</v>
      </c>
      <c r="L23" s="44">
        <v>8810</v>
      </c>
      <c r="M23" s="43">
        <v>8820</v>
      </c>
      <c r="N23" s="42">
        <f t="shared" si="3"/>
        <v>8815</v>
      </c>
      <c r="O23" s="44">
        <v>8985</v>
      </c>
      <c r="P23" s="43">
        <v>8995</v>
      </c>
      <c r="Q23" s="42">
        <f t="shared" si="4"/>
        <v>8990</v>
      </c>
      <c r="R23" s="50">
        <v>8324</v>
      </c>
      <c r="S23" s="49">
        <v>1.2536</v>
      </c>
      <c r="T23" s="49">
        <v>1.0949</v>
      </c>
      <c r="U23" s="48">
        <v>147.59</v>
      </c>
      <c r="V23" s="41">
        <v>6640.08</v>
      </c>
      <c r="W23" s="41">
        <v>6713.43</v>
      </c>
      <c r="X23" s="47">
        <f t="shared" si="5"/>
        <v>7602.5207781532563</v>
      </c>
      <c r="Y23" s="46">
        <v>1.2544999999999999</v>
      </c>
    </row>
    <row r="24" spans="2:25" x14ac:dyDescent="0.2">
      <c r="B24" s="45">
        <v>45252</v>
      </c>
      <c r="C24" s="44">
        <v>8295.5</v>
      </c>
      <c r="D24" s="43">
        <v>8296</v>
      </c>
      <c r="E24" s="42">
        <f t="shared" si="0"/>
        <v>8295.75</v>
      </c>
      <c r="F24" s="44">
        <v>8396</v>
      </c>
      <c r="G24" s="43">
        <v>8397</v>
      </c>
      <c r="H24" s="42">
        <f t="shared" si="1"/>
        <v>8396.5</v>
      </c>
      <c r="I24" s="44">
        <v>8610</v>
      </c>
      <c r="J24" s="43">
        <v>8620</v>
      </c>
      <c r="K24" s="42">
        <f t="shared" si="2"/>
        <v>8615</v>
      </c>
      <c r="L24" s="44">
        <v>8790</v>
      </c>
      <c r="M24" s="43">
        <v>8800</v>
      </c>
      <c r="N24" s="42">
        <f t="shared" si="3"/>
        <v>8795</v>
      </c>
      <c r="O24" s="44">
        <v>8965</v>
      </c>
      <c r="P24" s="43">
        <v>8975</v>
      </c>
      <c r="Q24" s="42">
        <f t="shared" si="4"/>
        <v>8970</v>
      </c>
      <c r="R24" s="50">
        <v>8296</v>
      </c>
      <c r="S24" s="49">
        <v>1.2536</v>
      </c>
      <c r="T24" s="49">
        <v>1.0907</v>
      </c>
      <c r="U24" s="48">
        <v>148.74</v>
      </c>
      <c r="V24" s="41">
        <v>6617.74</v>
      </c>
      <c r="W24" s="41">
        <v>6693.5</v>
      </c>
      <c r="X24" s="47">
        <f t="shared" si="5"/>
        <v>7606.1245071972126</v>
      </c>
      <c r="Y24" s="46">
        <v>1.2544999999999999</v>
      </c>
    </row>
    <row r="25" spans="2:25" x14ac:dyDescent="0.2">
      <c r="B25" s="45">
        <v>45253</v>
      </c>
      <c r="C25" s="44">
        <v>8307</v>
      </c>
      <c r="D25" s="43">
        <v>8307.5</v>
      </c>
      <c r="E25" s="42">
        <f t="shared" si="0"/>
        <v>8307.25</v>
      </c>
      <c r="F25" s="44">
        <v>8409</v>
      </c>
      <c r="G25" s="43">
        <v>8410</v>
      </c>
      <c r="H25" s="42">
        <f t="shared" si="1"/>
        <v>8409.5</v>
      </c>
      <c r="I25" s="44">
        <v>8630</v>
      </c>
      <c r="J25" s="43">
        <v>8640</v>
      </c>
      <c r="K25" s="42">
        <f t="shared" si="2"/>
        <v>8635</v>
      </c>
      <c r="L25" s="44">
        <v>8825</v>
      </c>
      <c r="M25" s="43">
        <v>8835</v>
      </c>
      <c r="N25" s="42">
        <f t="shared" si="3"/>
        <v>8830</v>
      </c>
      <c r="O25" s="44">
        <v>9000</v>
      </c>
      <c r="P25" s="43">
        <v>9010</v>
      </c>
      <c r="Q25" s="42">
        <f t="shared" si="4"/>
        <v>9005</v>
      </c>
      <c r="R25" s="50">
        <v>8307.5</v>
      </c>
      <c r="S25" s="49">
        <v>1.2542</v>
      </c>
      <c r="T25" s="49">
        <v>1.0903</v>
      </c>
      <c r="U25" s="48">
        <v>149.44999999999999</v>
      </c>
      <c r="V25" s="41">
        <v>6623.74</v>
      </c>
      <c r="W25" s="41">
        <v>6701.2</v>
      </c>
      <c r="X25" s="47">
        <f t="shared" si="5"/>
        <v>7619.4625332477299</v>
      </c>
      <c r="Y25" s="46">
        <v>1.2549999999999999</v>
      </c>
    </row>
    <row r="26" spans="2:25" x14ac:dyDescent="0.2">
      <c r="B26" s="45">
        <v>45254</v>
      </c>
      <c r="C26" s="44">
        <v>8295</v>
      </c>
      <c r="D26" s="43">
        <v>8300</v>
      </c>
      <c r="E26" s="42">
        <f t="shared" si="0"/>
        <v>8297.5</v>
      </c>
      <c r="F26" s="44">
        <v>8401</v>
      </c>
      <c r="G26" s="43">
        <v>8403</v>
      </c>
      <c r="H26" s="42">
        <f t="shared" si="1"/>
        <v>8402</v>
      </c>
      <c r="I26" s="44">
        <v>8625</v>
      </c>
      <c r="J26" s="43">
        <v>8635</v>
      </c>
      <c r="K26" s="42">
        <f t="shared" si="2"/>
        <v>8630</v>
      </c>
      <c r="L26" s="44">
        <v>8810</v>
      </c>
      <c r="M26" s="43">
        <v>8820</v>
      </c>
      <c r="N26" s="42">
        <f t="shared" si="3"/>
        <v>8815</v>
      </c>
      <c r="O26" s="44">
        <v>8985</v>
      </c>
      <c r="P26" s="43">
        <v>8995</v>
      </c>
      <c r="Q26" s="42">
        <f t="shared" si="4"/>
        <v>8990</v>
      </c>
      <c r="R26" s="50">
        <v>8300</v>
      </c>
      <c r="S26" s="49">
        <v>1.2575000000000001</v>
      </c>
      <c r="T26" s="49">
        <v>1.0916999999999999</v>
      </c>
      <c r="U26" s="48">
        <v>149.57</v>
      </c>
      <c r="V26" s="41">
        <v>6600.4</v>
      </c>
      <c r="W26" s="41">
        <v>6678.06</v>
      </c>
      <c r="X26" s="47">
        <f t="shared" si="5"/>
        <v>7602.8212878996064</v>
      </c>
      <c r="Y26" s="46">
        <v>1.2583</v>
      </c>
    </row>
    <row r="27" spans="2:25" x14ac:dyDescent="0.2">
      <c r="B27" s="45">
        <v>45257</v>
      </c>
      <c r="C27" s="44">
        <v>8280</v>
      </c>
      <c r="D27" s="43">
        <v>8281</v>
      </c>
      <c r="E27" s="42">
        <f t="shared" si="0"/>
        <v>8280.5</v>
      </c>
      <c r="F27" s="44">
        <v>8387</v>
      </c>
      <c r="G27" s="43">
        <v>8389</v>
      </c>
      <c r="H27" s="42">
        <f t="shared" si="1"/>
        <v>8388</v>
      </c>
      <c r="I27" s="44">
        <v>8615</v>
      </c>
      <c r="J27" s="43">
        <v>8625</v>
      </c>
      <c r="K27" s="42">
        <f t="shared" si="2"/>
        <v>8620</v>
      </c>
      <c r="L27" s="44">
        <v>8805</v>
      </c>
      <c r="M27" s="43">
        <v>8815</v>
      </c>
      <c r="N27" s="42">
        <f t="shared" si="3"/>
        <v>8810</v>
      </c>
      <c r="O27" s="44">
        <v>8980</v>
      </c>
      <c r="P27" s="43">
        <v>8990</v>
      </c>
      <c r="Q27" s="42">
        <f t="shared" si="4"/>
        <v>8985</v>
      </c>
      <c r="R27" s="50">
        <v>8281</v>
      </c>
      <c r="S27" s="49">
        <v>1.2639</v>
      </c>
      <c r="T27" s="49">
        <v>1.095</v>
      </c>
      <c r="U27" s="48">
        <v>148.84</v>
      </c>
      <c r="V27" s="41">
        <v>6551.94</v>
      </c>
      <c r="W27" s="41">
        <v>6632.67</v>
      </c>
      <c r="X27" s="47">
        <f t="shared" si="5"/>
        <v>7562.5570776255709</v>
      </c>
      <c r="Y27" s="46">
        <v>1.2647999999999999</v>
      </c>
    </row>
    <row r="28" spans="2:25" x14ac:dyDescent="0.2">
      <c r="B28" s="45">
        <v>45258</v>
      </c>
      <c r="C28" s="44">
        <v>8277</v>
      </c>
      <c r="D28" s="43">
        <v>8278</v>
      </c>
      <c r="E28" s="42">
        <f t="shared" si="0"/>
        <v>8277.5</v>
      </c>
      <c r="F28" s="44">
        <v>8383</v>
      </c>
      <c r="G28" s="43">
        <v>8384</v>
      </c>
      <c r="H28" s="42">
        <f t="shared" si="1"/>
        <v>8383.5</v>
      </c>
      <c r="I28" s="44">
        <v>8600</v>
      </c>
      <c r="J28" s="43">
        <v>8610</v>
      </c>
      <c r="K28" s="42">
        <f t="shared" si="2"/>
        <v>8605</v>
      </c>
      <c r="L28" s="44">
        <v>8800</v>
      </c>
      <c r="M28" s="43">
        <v>8810</v>
      </c>
      <c r="N28" s="42">
        <f t="shared" si="3"/>
        <v>8805</v>
      </c>
      <c r="O28" s="44">
        <v>8975</v>
      </c>
      <c r="P28" s="43">
        <v>8985</v>
      </c>
      <c r="Q28" s="42">
        <f t="shared" si="4"/>
        <v>8980</v>
      </c>
      <c r="R28" s="50">
        <v>8278</v>
      </c>
      <c r="S28" s="49">
        <v>1.2616000000000001</v>
      </c>
      <c r="T28" s="49">
        <v>1.0951</v>
      </c>
      <c r="U28" s="48">
        <v>148.51</v>
      </c>
      <c r="V28" s="41">
        <v>6561.51</v>
      </c>
      <c r="W28" s="41">
        <v>6640.79</v>
      </c>
      <c r="X28" s="47">
        <f t="shared" si="5"/>
        <v>7559.1270203634376</v>
      </c>
      <c r="Y28" s="46">
        <v>1.2625</v>
      </c>
    </row>
    <row r="29" spans="2:25" x14ac:dyDescent="0.2">
      <c r="B29" s="45">
        <v>45259</v>
      </c>
      <c r="C29" s="44">
        <v>8383.5</v>
      </c>
      <c r="D29" s="43">
        <v>8384</v>
      </c>
      <c r="E29" s="42">
        <f t="shared" si="0"/>
        <v>8383.75</v>
      </c>
      <c r="F29" s="44">
        <v>8472</v>
      </c>
      <c r="G29" s="43">
        <v>8473</v>
      </c>
      <c r="H29" s="42">
        <f t="shared" si="1"/>
        <v>8472.5</v>
      </c>
      <c r="I29" s="44">
        <v>8670</v>
      </c>
      <c r="J29" s="43">
        <v>8680</v>
      </c>
      <c r="K29" s="42">
        <f t="shared" si="2"/>
        <v>8675</v>
      </c>
      <c r="L29" s="44">
        <v>8845</v>
      </c>
      <c r="M29" s="43">
        <v>8855</v>
      </c>
      <c r="N29" s="42">
        <f t="shared" si="3"/>
        <v>8850</v>
      </c>
      <c r="O29" s="44">
        <v>9020</v>
      </c>
      <c r="P29" s="43">
        <v>9030</v>
      </c>
      <c r="Q29" s="42">
        <f t="shared" si="4"/>
        <v>9025</v>
      </c>
      <c r="R29" s="50">
        <v>8384</v>
      </c>
      <c r="S29" s="49">
        <v>1.2694000000000001</v>
      </c>
      <c r="T29" s="49">
        <v>1.0985</v>
      </c>
      <c r="U29" s="48">
        <v>147.63999999999999</v>
      </c>
      <c r="V29" s="41">
        <v>6604.7</v>
      </c>
      <c r="W29" s="41">
        <v>6670.08</v>
      </c>
      <c r="X29" s="47">
        <f t="shared" si="5"/>
        <v>7632.2257624032773</v>
      </c>
      <c r="Y29" s="46">
        <v>1.2703</v>
      </c>
    </row>
    <row r="30" spans="2:25" x14ac:dyDescent="0.2">
      <c r="B30" s="45">
        <v>45260</v>
      </c>
      <c r="C30" s="44">
        <v>8331</v>
      </c>
      <c r="D30" s="43">
        <v>8332</v>
      </c>
      <c r="E30" s="42">
        <f t="shared" si="0"/>
        <v>8331.5</v>
      </c>
      <c r="F30" s="44">
        <v>8419</v>
      </c>
      <c r="G30" s="43">
        <v>8420</v>
      </c>
      <c r="H30" s="42">
        <f t="shared" si="1"/>
        <v>8419.5</v>
      </c>
      <c r="I30" s="44">
        <v>8625</v>
      </c>
      <c r="J30" s="43">
        <v>8635</v>
      </c>
      <c r="K30" s="42">
        <f t="shared" si="2"/>
        <v>8630</v>
      </c>
      <c r="L30" s="44">
        <v>8810</v>
      </c>
      <c r="M30" s="43">
        <v>8820</v>
      </c>
      <c r="N30" s="42">
        <f t="shared" si="3"/>
        <v>8815</v>
      </c>
      <c r="O30" s="44">
        <v>8970</v>
      </c>
      <c r="P30" s="43">
        <v>8980</v>
      </c>
      <c r="Q30" s="42">
        <f t="shared" si="4"/>
        <v>8975</v>
      </c>
      <c r="R30" s="50">
        <v>8332</v>
      </c>
      <c r="S30" s="49">
        <v>1.2646999999999999</v>
      </c>
      <c r="T30" s="49">
        <v>1.0926</v>
      </c>
      <c r="U30" s="48">
        <v>147.58000000000001</v>
      </c>
      <c r="V30" s="41">
        <v>6588.12</v>
      </c>
      <c r="W30" s="41">
        <v>6652.97</v>
      </c>
      <c r="X30" s="47">
        <f t="shared" si="5"/>
        <v>7625.8466044298002</v>
      </c>
      <c r="Y30" s="46">
        <v>1.2656000000000001</v>
      </c>
    </row>
    <row r="31" spans="2:25" x14ac:dyDescent="0.2">
      <c r="B31" s="40" t="s">
        <v>11</v>
      </c>
      <c r="C31" s="39">
        <f>ROUND(AVERAGE(C9:C30),2)</f>
        <v>8173</v>
      </c>
      <c r="D31" s="38">
        <f>ROUND(AVERAGE(D9:D30),2)</f>
        <v>8173.95</v>
      </c>
      <c r="E31" s="37">
        <f>ROUND(AVERAGE(C31:D31),2)</f>
        <v>8173.48</v>
      </c>
      <c r="F31" s="39">
        <f>ROUND(AVERAGE(F9:F30),2)</f>
        <v>8264.61</v>
      </c>
      <c r="G31" s="38">
        <f>ROUND(AVERAGE(G9:G30),2)</f>
        <v>8266.25</v>
      </c>
      <c r="H31" s="37">
        <f>ROUND(AVERAGE(F31:G31),2)</f>
        <v>8265.43</v>
      </c>
      <c r="I31" s="39">
        <f>ROUND(AVERAGE(I9:I30),2)</f>
        <v>8480.68</v>
      </c>
      <c r="J31" s="38">
        <f>ROUND(AVERAGE(J9:J30),2)</f>
        <v>8490.68</v>
      </c>
      <c r="K31" s="37">
        <f>ROUND(AVERAGE(I31:J31),2)</f>
        <v>8485.68</v>
      </c>
      <c r="L31" s="39">
        <f>ROUND(AVERAGE(L9:L30),2)</f>
        <v>8677.9500000000007</v>
      </c>
      <c r="M31" s="38">
        <f>ROUND(AVERAGE(M9:M30),2)</f>
        <v>8687.9500000000007</v>
      </c>
      <c r="N31" s="37">
        <f>ROUND(AVERAGE(L31:M31),2)</f>
        <v>8682.9500000000007</v>
      </c>
      <c r="O31" s="39">
        <f>ROUND(AVERAGE(O9:O30),2)</f>
        <v>8861.82</v>
      </c>
      <c r="P31" s="38">
        <f>ROUND(AVERAGE(P9:P30),2)</f>
        <v>8871.82</v>
      </c>
      <c r="Q31" s="37">
        <f>ROUND(AVERAGE(O31:P31),2)</f>
        <v>8866.82</v>
      </c>
      <c r="R31" s="36">
        <f>ROUND(AVERAGE(R9:R30),2)</f>
        <v>8173.95</v>
      </c>
      <c r="S31" s="35">
        <f>ROUND(AVERAGE(S9:S30),4)</f>
        <v>1.2416</v>
      </c>
      <c r="T31" s="34">
        <f>ROUND(AVERAGE(T9:T30),4)</f>
        <v>1.0807</v>
      </c>
      <c r="U31" s="167">
        <f>ROUND(AVERAGE(U9:U30),2)</f>
        <v>149.78</v>
      </c>
      <c r="V31" s="33">
        <f>AVERAGE(V9:V30)</f>
        <v>6583.4595454545479</v>
      </c>
      <c r="W31" s="33">
        <f>AVERAGE(W9:W30)</f>
        <v>6653.2609090909091</v>
      </c>
      <c r="X31" s="33">
        <f>AVERAGE(X9:X30)</f>
        <v>7563.3291807459318</v>
      </c>
      <c r="Y31" s="32">
        <f>AVERAGE(Y9:Y30)</f>
        <v>1.2424136363636362</v>
      </c>
    </row>
    <row r="32" spans="2:25" x14ac:dyDescent="0.2">
      <c r="B32" s="31" t="s">
        <v>12</v>
      </c>
      <c r="C32" s="30">
        <f t="shared" ref="C32:Y32" si="6">MAX(C9:C30)</f>
        <v>8383.5</v>
      </c>
      <c r="D32" s="29">
        <f t="shared" si="6"/>
        <v>8384</v>
      </c>
      <c r="E32" s="28">
        <f t="shared" si="6"/>
        <v>8383.75</v>
      </c>
      <c r="F32" s="30">
        <f t="shared" si="6"/>
        <v>8472</v>
      </c>
      <c r="G32" s="29">
        <f t="shared" si="6"/>
        <v>8473</v>
      </c>
      <c r="H32" s="28">
        <f t="shared" si="6"/>
        <v>8472.5</v>
      </c>
      <c r="I32" s="30">
        <f t="shared" si="6"/>
        <v>8670</v>
      </c>
      <c r="J32" s="29">
        <f t="shared" si="6"/>
        <v>8680</v>
      </c>
      <c r="K32" s="28">
        <f t="shared" si="6"/>
        <v>8675</v>
      </c>
      <c r="L32" s="30">
        <f t="shared" si="6"/>
        <v>8845</v>
      </c>
      <c r="M32" s="29">
        <f t="shared" si="6"/>
        <v>8855</v>
      </c>
      <c r="N32" s="28">
        <f t="shared" si="6"/>
        <v>8850</v>
      </c>
      <c r="O32" s="30">
        <f t="shared" si="6"/>
        <v>9020</v>
      </c>
      <c r="P32" s="29">
        <f t="shared" si="6"/>
        <v>9030</v>
      </c>
      <c r="Q32" s="28">
        <f t="shared" si="6"/>
        <v>9025</v>
      </c>
      <c r="R32" s="27">
        <f t="shared" si="6"/>
        <v>8384</v>
      </c>
      <c r="S32" s="26">
        <f t="shared" si="6"/>
        <v>1.2694000000000001</v>
      </c>
      <c r="T32" s="25">
        <f t="shared" si="6"/>
        <v>1.0985</v>
      </c>
      <c r="U32" s="24">
        <f t="shared" si="6"/>
        <v>151.80000000000001</v>
      </c>
      <c r="V32" s="23">
        <f t="shared" si="6"/>
        <v>6640.08</v>
      </c>
      <c r="W32" s="23">
        <f t="shared" si="6"/>
        <v>6713.43</v>
      </c>
      <c r="X32" s="23">
        <f t="shared" si="6"/>
        <v>7632.2257624032773</v>
      </c>
      <c r="Y32" s="22">
        <f t="shared" si="6"/>
        <v>1.2703</v>
      </c>
    </row>
    <row r="33" spans="2:25" ht="13.5" thickBot="1" x14ac:dyDescent="0.25">
      <c r="B33" s="21" t="s">
        <v>13</v>
      </c>
      <c r="C33" s="20">
        <f t="shared" ref="C33:Y33" si="7">MIN(C9:C30)</f>
        <v>8005.5</v>
      </c>
      <c r="D33" s="19">
        <f t="shared" si="7"/>
        <v>8006</v>
      </c>
      <c r="E33" s="18">
        <f t="shared" si="7"/>
        <v>8005.75</v>
      </c>
      <c r="F33" s="20">
        <f t="shared" si="7"/>
        <v>8085</v>
      </c>
      <c r="G33" s="19">
        <f t="shared" si="7"/>
        <v>8086</v>
      </c>
      <c r="H33" s="18">
        <f t="shared" si="7"/>
        <v>8085.5</v>
      </c>
      <c r="I33" s="20">
        <f t="shared" si="7"/>
        <v>8315</v>
      </c>
      <c r="J33" s="19">
        <f t="shared" si="7"/>
        <v>8325</v>
      </c>
      <c r="K33" s="18">
        <f t="shared" si="7"/>
        <v>8320</v>
      </c>
      <c r="L33" s="20">
        <f t="shared" si="7"/>
        <v>8520</v>
      </c>
      <c r="M33" s="19">
        <f t="shared" si="7"/>
        <v>8530</v>
      </c>
      <c r="N33" s="18">
        <f t="shared" si="7"/>
        <v>8525</v>
      </c>
      <c r="O33" s="20">
        <f t="shared" si="7"/>
        <v>8710</v>
      </c>
      <c r="P33" s="19">
        <f t="shared" si="7"/>
        <v>8720</v>
      </c>
      <c r="Q33" s="18">
        <f t="shared" si="7"/>
        <v>8715</v>
      </c>
      <c r="R33" s="17">
        <f t="shared" si="7"/>
        <v>8006</v>
      </c>
      <c r="S33" s="16">
        <f t="shared" si="7"/>
        <v>1.2121</v>
      </c>
      <c r="T33" s="15">
        <f t="shared" si="7"/>
        <v>1.0539000000000001</v>
      </c>
      <c r="U33" s="14">
        <f t="shared" si="7"/>
        <v>147.58000000000001</v>
      </c>
      <c r="V33" s="13">
        <f t="shared" si="7"/>
        <v>6546.72</v>
      </c>
      <c r="W33" s="13">
        <f t="shared" si="7"/>
        <v>6608.98</v>
      </c>
      <c r="X33" s="13">
        <f t="shared" si="7"/>
        <v>7494.2465249010402</v>
      </c>
      <c r="Y33" s="12">
        <f t="shared" si="7"/>
        <v>1.2130000000000001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5"/>
  <sheetViews>
    <sheetView workbookViewId="0">
      <selection activeCell="C48" sqref="C48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45260</v>
      </c>
      <c r="D5" s="71"/>
      <c r="F5" s="72">
        <v>45260</v>
      </c>
      <c r="G5" s="71"/>
      <c r="I5" s="72">
        <v>45260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45231</v>
      </c>
      <c r="D8" s="65">
        <v>8108.83</v>
      </c>
      <c r="F8" s="66">
        <f t="shared" ref="F8:F29" si="0">C8</f>
        <v>45231</v>
      </c>
      <c r="G8" s="65">
        <v>2250</v>
      </c>
      <c r="I8" s="66">
        <f t="shared" ref="I8:I29" si="1">C8</f>
        <v>45231</v>
      </c>
      <c r="J8" s="65">
        <v>2425.5</v>
      </c>
    </row>
    <row r="9" spans="2:10" x14ac:dyDescent="0.2">
      <c r="C9" s="66">
        <v>45232</v>
      </c>
      <c r="D9" s="65">
        <v>8136.5</v>
      </c>
      <c r="F9" s="66">
        <f t="shared" si="0"/>
        <v>45232</v>
      </c>
      <c r="G9" s="65">
        <v>2244.1999999999998</v>
      </c>
      <c r="I9" s="66">
        <f t="shared" si="1"/>
        <v>45232</v>
      </c>
      <c r="J9" s="65">
        <v>2510.25</v>
      </c>
    </row>
    <row r="10" spans="2:10" x14ac:dyDescent="0.2">
      <c r="C10" s="66">
        <v>45233</v>
      </c>
      <c r="D10" s="65">
        <v>8193.81</v>
      </c>
      <c r="F10" s="66">
        <f t="shared" si="0"/>
        <v>45233</v>
      </c>
      <c r="G10" s="65">
        <v>2239.79</v>
      </c>
      <c r="I10" s="66">
        <f t="shared" si="1"/>
        <v>45233</v>
      </c>
      <c r="J10" s="65">
        <v>2500.41</v>
      </c>
    </row>
    <row r="11" spans="2:10" x14ac:dyDescent="0.2">
      <c r="C11" s="66">
        <v>45236</v>
      </c>
      <c r="D11" s="65">
        <v>8200.59</v>
      </c>
      <c r="F11" s="66">
        <f t="shared" si="0"/>
        <v>45236</v>
      </c>
      <c r="G11" s="65">
        <v>2259</v>
      </c>
      <c r="I11" s="66">
        <f t="shared" si="1"/>
        <v>45236</v>
      </c>
      <c r="J11" s="65">
        <v>2522</v>
      </c>
    </row>
    <row r="12" spans="2:10" x14ac:dyDescent="0.2">
      <c r="C12" s="66">
        <v>45237</v>
      </c>
      <c r="D12" s="65">
        <v>8185.45</v>
      </c>
      <c r="F12" s="66">
        <f t="shared" si="0"/>
        <v>45237</v>
      </c>
      <c r="G12" s="65">
        <v>2269.52</v>
      </c>
      <c r="I12" s="66">
        <f t="shared" si="1"/>
        <v>45237</v>
      </c>
      <c r="J12" s="65">
        <v>2549</v>
      </c>
    </row>
    <row r="13" spans="2:10" x14ac:dyDescent="0.2">
      <c r="C13" s="66">
        <v>45238</v>
      </c>
      <c r="D13" s="65">
        <v>8196.6</v>
      </c>
      <c r="F13" s="66">
        <f t="shared" si="0"/>
        <v>45238</v>
      </c>
      <c r="G13" s="65">
        <v>2271.5</v>
      </c>
      <c r="I13" s="66">
        <f t="shared" si="1"/>
        <v>45238</v>
      </c>
      <c r="J13" s="65">
        <v>2586.38</v>
      </c>
    </row>
    <row r="14" spans="2:10" x14ac:dyDescent="0.2">
      <c r="C14" s="66">
        <v>45239</v>
      </c>
      <c r="D14" s="65">
        <v>8122.17</v>
      </c>
      <c r="F14" s="66">
        <f t="shared" si="0"/>
        <v>45239</v>
      </c>
      <c r="G14" s="65">
        <v>2250</v>
      </c>
      <c r="I14" s="66">
        <f t="shared" si="1"/>
        <v>45239</v>
      </c>
      <c r="J14" s="65">
        <v>2601.5</v>
      </c>
    </row>
    <row r="15" spans="2:10" x14ac:dyDescent="0.2">
      <c r="C15" s="66">
        <v>45240</v>
      </c>
      <c r="D15" s="65">
        <v>8117.82</v>
      </c>
      <c r="F15" s="66">
        <f t="shared" si="0"/>
        <v>45240</v>
      </c>
      <c r="G15" s="65">
        <v>2233.0300000000002</v>
      </c>
      <c r="I15" s="66">
        <f t="shared" si="1"/>
        <v>45240</v>
      </c>
      <c r="J15" s="65">
        <v>2598.83</v>
      </c>
    </row>
    <row r="16" spans="2:10" x14ac:dyDescent="0.2">
      <c r="C16" s="66">
        <v>45243</v>
      </c>
      <c r="D16" s="65">
        <v>8081.67</v>
      </c>
      <c r="F16" s="66">
        <f t="shared" si="0"/>
        <v>45243</v>
      </c>
      <c r="G16" s="65">
        <v>2216</v>
      </c>
      <c r="I16" s="66">
        <f t="shared" si="1"/>
        <v>45243</v>
      </c>
      <c r="J16" s="65">
        <v>2569.92</v>
      </c>
    </row>
    <row r="17" spans="3:10" x14ac:dyDescent="0.2">
      <c r="C17" s="66">
        <v>45244</v>
      </c>
      <c r="D17" s="65">
        <v>8158.5</v>
      </c>
      <c r="F17" s="66">
        <f t="shared" si="0"/>
        <v>45244</v>
      </c>
      <c r="G17" s="65">
        <v>2226</v>
      </c>
      <c r="I17" s="66">
        <f t="shared" si="1"/>
        <v>45244</v>
      </c>
      <c r="J17" s="65">
        <v>2554.5</v>
      </c>
    </row>
    <row r="18" spans="3:10" x14ac:dyDescent="0.2">
      <c r="C18" s="66">
        <v>45245</v>
      </c>
      <c r="D18" s="65">
        <v>8235.6200000000008</v>
      </c>
      <c r="F18" s="66">
        <f t="shared" si="0"/>
        <v>45245</v>
      </c>
      <c r="G18" s="65">
        <v>2234.06</v>
      </c>
      <c r="I18" s="66">
        <f t="shared" si="1"/>
        <v>45245</v>
      </c>
      <c r="J18" s="65">
        <v>2617.5</v>
      </c>
    </row>
    <row r="19" spans="3:10" x14ac:dyDescent="0.2">
      <c r="C19" s="66">
        <v>45246</v>
      </c>
      <c r="D19" s="65">
        <v>8260.2099999999991</v>
      </c>
      <c r="F19" s="66">
        <f t="shared" si="0"/>
        <v>45246</v>
      </c>
      <c r="G19" s="65">
        <v>2229.9299999999998</v>
      </c>
      <c r="I19" s="66">
        <f t="shared" si="1"/>
        <v>45246</v>
      </c>
      <c r="J19" s="65">
        <v>2605.69</v>
      </c>
    </row>
    <row r="20" spans="3:10" x14ac:dyDescent="0.2">
      <c r="C20" s="66">
        <v>45247</v>
      </c>
      <c r="D20" s="65">
        <v>8242</v>
      </c>
      <c r="F20" s="66">
        <f t="shared" si="0"/>
        <v>45247</v>
      </c>
      <c r="G20" s="65">
        <v>2212.4299999999998</v>
      </c>
      <c r="I20" s="66">
        <f t="shared" si="1"/>
        <v>45247</v>
      </c>
      <c r="J20" s="65">
        <v>2577.6</v>
      </c>
    </row>
    <row r="21" spans="3:10" x14ac:dyDescent="0.2">
      <c r="C21" s="66">
        <v>45250</v>
      </c>
      <c r="D21" s="65">
        <v>8314.5</v>
      </c>
      <c r="F21" s="66">
        <f t="shared" si="0"/>
        <v>45250</v>
      </c>
      <c r="G21" s="65">
        <v>2235.85</v>
      </c>
      <c r="I21" s="66">
        <f t="shared" si="1"/>
        <v>45250</v>
      </c>
      <c r="J21" s="65">
        <v>2581.25</v>
      </c>
    </row>
    <row r="22" spans="3:10" x14ac:dyDescent="0.2">
      <c r="C22" s="66">
        <v>45251</v>
      </c>
      <c r="D22" s="65">
        <v>8436</v>
      </c>
      <c r="F22" s="66">
        <f t="shared" si="0"/>
        <v>45251</v>
      </c>
      <c r="G22" s="65">
        <v>2247.5</v>
      </c>
      <c r="I22" s="66">
        <f t="shared" si="1"/>
        <v>45251</v>
      </c>
      <c r="J22" s="65">
        <v>2556.5</v>
      </c>
    </row>
    <row r="23" spans="3:10" x14ac:dyDescent="0.2">
      <c r="C23" s="66">
        <v>45252</v>
      </c>
      <c r="D23" s="65">
        <v>8406.5</v>
      </c>
      <c r="F23" s="66">
        <f t="shared" si="0"/>
        <v>45252</v>
      </c>
      <c r="G23" s="65">
        <v>2242.0300000000002</v>
      </c>
      <c r="I23" s="66">
        <f t="shared" si="1"/>
        <v>45252</v>
      </c>
      <c r="J23" s="65">
        <v>2509.5</v>
      </c>
    </row>
    <row r="24" spans="3:10" x14ac:dyDescent="0.2">
      <c r="C24" s="66">
        <v>45253</v>
      </c>
      <c r="D24" s="65">
        <v>8387</v>
      </c>
      <c r="F24" s="66">
        <f t="shared" si="0"/>
        <v>45253</v>
      </c>
      <c r="G24" s="65">
        <v>2226</v>
      </c>
      <c r="I24" s="66">
        <f t="shared" si="1"/>
        <v>45253</v>
      </c>
      <c r="J24" s="65">
        <v>2517.4</v>
      </c>
    </row>
    <row r="25" spans="3:10" x14ac:dyDescent="0.2">
      <c r="C25" s="66">
        <v>45254</v>
      </c>
      <c r="D25" s="65">
        <v>8412</v>
      </c>
      <c r="F25" s="66">
        <f t="shared" si="0"/>
        <v>45254</v>
      </c>
      <c r="G25" s="65">
        <v>2223.9499999999998</v>
      </c>
      <c r="I25" s="66">
        <f t="shared" si="1"/>
        <v>45254</v>
      </c>
      <c r="J25" s="65">
        <v>2544.5</v>
      </c>
    </row>
    <row r="26" spans="3:10" x14ac:dyDescent="0.2">
      <c r="C26" s="66">
        <v>45257</v>
      </c>
      <c r="D26" s="65">
        <v>8414.5</v>
      </c>
      <c r="F26" s="66">
        <f t="shared" si="0"/>
        <v>45257</v>
      </c>
      <c r="G26" s="65">
        <v>2228.86</v>
      </c>
      <c r="I26" s="66">
        <f t="shared" si="1"/>
        <v>45257</v>
      </c>
      <c r="J26" s="65">
        <v>2549.9499999999998</v>
      </c>
    </row>
    <row r="27" spans="3:10" x14ac:dyDescent="0.2">
      <c r="C27" s="66">
        <v>45258</v>
      </c>
      <c r="D27" s="65">
        <v>8366.89</v>
      </c>
      <c r="F27" s="66">
        <f t="shared" si="0"/>
        <v>45258</v>
      </c>
      <c r="G27" s="65">
        <v>2215</v>
      </c>
      <c r="I27" s="66">
        <f t="shared" si="1"/>
        <v>45258</v>
      </c>
      <c r="J27" s="65">
        <v>2541.5</v>
      </c>
    </row>
    <row r="28" spans="3:10" x14ac:dyDescent="0.2">
      <c r="C28" s="66">
        <v>45259</v>
      </c>
      <c r="D28" s="65">
        <v>8470.5300000000007</v>
      </c>
      <c r="F28" s="66">
        <f t="shared" si="0"/>
        <v>45259</v>
      </c>
      <c r="G28" s="65">
        <v>2208.71</v>
      </c>
      <c r="I28" s="66">
        <f t="shared" si="1"/>
        <v>45259</v>
      </c>
      <c r="J28" s="65">
        <v>2532.25</v>
      </c>
    </row>
    <row r="29" spans="3:10" ht="13.5" thickBot="1" x14ac:dyDescent="0.25">
      <c r="C29" s="66">
        <v>45260</v>
      </c>
      <c r="D29" s="65">
        <v>8474.18</v>
      </c>
      <c r="F29" s="66">
        <f t="shared" si="0"/>
        <v>45260</v>
      </c>
      <c r="G29" s="65">
        <v>2215.0500000000002</v>
      </c>
      <c r="I29" s="66">
        <f t="shared" si="1"/>
        <v>45260</v>
      </c>
      <c r="J29" s="65">
        <v>2499.23</v>
      </c>
    </row>
    <row r="30" spans="3:10" x14ac:dyDescent="0.2">
      <c r="C30" s="64" t="s">
        <v>11</v>
      </c>
      <c r="D30" s="63">
        <f>ROUND(AVERAGE(D8:D29),2)</f>
        <v>8269.18</v>
      </c>
      <c r="F30" s="64" t="s">
        <v>11</v>
      </c>
      <c r="G30" s="63">
        <f>ROUND(AVERAGE(G8:G29),2)</f>
        <v>2235.38</v>
      </c>
      <c r="I30" s="64" t="s">
        <v>11</v>
      </c>
      <c r="J30" s="63">
        <f>ROUND(AVERAGE(J8:J29),2)</f>
        <v>2547.7800000000002</v>
      </c>
    </row>
    <row r="31" spans="3:10" x14ac:dyDescent="0.2">
      <c r="C31" s="62" t="s">
        <v>12</v>
      </c>
      <c r="D31" s="61">
        <f>MAX(D8:D29)</f>
        <v>8474.18</v>
      </c>
      <c r="F31" s="62" t="s">
        <v>12</v>
      </c>
      <c r="G31" s="61">
        <f>MAX(G8:G29)</f>
        <v>2271.5</v>
      </c>
      <c r="I31" s="62" t="s">
        <v>12</v>
      </c>
      <c r="J31" s="61">
        <f>MAX(J8:J29)</f>
        <v>2617.5</v>
      </c>
    </row>
    <row r="32" spans="3:10" x14ac:dyDescent="0.2">
      <c r="C32" s="60" t="s">
        <v>13</v>
      </c>
      <c r="D32" s="59">
        <f>MIN(D8:D29)</f>
        <v>8081.67</v>
      </c>
      <c r="F32" s="60" t="s">
        <v>13</v>
      </c>
      <c r="G32" s="59">
        <f>MIN(G8:G29)</f>
        <v>2208.71</v>
      </c>
      <c r="I32" s="60" t="s">
        <v>13</v>
      </c>
      <c r="J32" s="59">
        <f>MIN(J8:J29)</f>
        <v>2425.5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ABR!D30</f>
        <v>8269.18</v>
      </c>
      <c r="D11" s="149">
        <f>ABR!G30</f>
        <v>2235.38</v>
      </c>
      <c r="E11" s="149">
        <f>ABR!J30</f>
        <v>2547.7800000000002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1.2416</v>
      </c>
    </row>
    <row r="18" spans="2:9" x14ac:dyDescent="0.2">
      <c r="B18" s="145" t="s">
        <v>43</v>
      </c>
      <c r="C18" s="144">
        <f>'Averages Inc. Euro Eq'!F67</f>
        <v>149.78</v>
      </c>
    </row>
    <row r="19" spans="2:9" x14ac:dyDescent="0.2">
      <c r="B19" s="145" t="s">
        <v>41</v>
      </c>
      <c r="C19" s="143">
        <f>'Averages Inc. Euro Eq'!F68</f>
        <v>1.0807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2201.61</v>
      </c>
      <c r="D13" s="108">
        <v>1667</v>
      </c>
      <c r="E13" s="108">
        <v>8173</v>
      </c>
      <c r="F13" s="108">
        <v>2184.1999999999998</v>
      </c>
      <c r="G13" s="108">
        <v>16968.86</v>
      </c>
      <c r="H13" s="108">
        <v>24186.14</v>
      </c>
      <c r="I13" s="108">
        <v>2542.73</v>
      </c>
      <c r="J13" s="108">
        <v>2199.91</v>
      </c>
      <c r="K13" s="108">
        <v>0.5</v>
      </c>
      <c r="L13" s="108">
        <v>32503.41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2202.23</v>
      </c>
      <c r="D15" s="108">
        <v>1677</v>
      </c>
      <c r="E15" s="108">
        <v>8173.95</v>
      </c>
      <c r="F15" s="108">
        <v>2185.0700000000002</v>
      </c>
      <c r="G15" s="108">
        <v>16979.77</v>
      </c>
      <c r="H15" s="108">
        <v>24221.14</v>
      </c>
      <c r="I15" s="108">
        <v>2543.77</v>
      </c>
      <c r="J15" s="108">
        <v>2209.91</v>
      </c>
      <c r="K15" s="108">
        <v>1</v>
      </c>
      <c r="L15" s="108">
        <v>33003.410000000003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2201.92</v>
      </c>
      <c r="D17" s="108">
        <v>1672</v>
      </c>
      <c r="E17" s="108">
        <v>8173.48</v>
      </c>
      <c r="F17" s="108">
        <v>2184.64</v>
      </c>
      <c r="G17" s="108">
        <v>16974.32</v>
      </c>
      <c r="H17" s="108">
        <v>24203.64</v>
      </c>
      <c r="I17" s="108">
        <v>2543.25</v>
      </c>
      <c r="J17" s="108">
        <v>2204.91</v>
      </c>
      <c r="K17" s="108">
        <v>0.75</v>
      </c>
      <c r="L17" s="108">
        <v>32753.41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2230.25</v>
      </c>
      <c r="D19" s="108">
        <v>1684.05</v>
      </c>
      <c r="E19" s="108">
        <v>8264.61</v>
      </c>
      <c r="F19" s="108">
        <v>2190.48</v>
      </c>
      <c r="G19" s="108">
        <v>17220.68</v>
      </c>
      <c r="H19" s="108">
        <v>24435.23</v>
      </c>
      <c r="I19" s="108">
        <v>2549.34</v>
      </c>
      <c r="J19" s="108">
        <v>2209</v>
      </c>
      <c r="K19" s="108">
        <v>0.5</v>
      </c>
      <c r="L19" s="108">
        <v>32920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2231.1799999999998</v>
      </c>
      <c r="D21" s="108">
        <v>1694.05</v>
      </c>
      <c r="E21" s="108">
        <v>8266.25</v>
      </c>
      <c r="F21" s="108">
        <v>2191.91</v>
      </c>
      <c r="G21" s="108">
        <v>17239.09</v>
      </c>
      <c r="H21" s="108">
        <v>24471.59</v>
      </c>
      <c r="I21" s="108">
        <v>2550.59</v>
      </c>
      <c r="J21" s="108">
        <v>2219</v>
      </c>
      <c r="K21" s="108">
        <v>1</v>
      </c>
      <c r="L21" s="108">
        <v>33420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2230.7199999999998</v>
      </c>
      <c r="D23" s="108">
        <v>1689.05</v>
      </c>
      <c r="E23" s="108">
        <v>8265.43</v>
      </c>
      <c r="F23" s="108">
        <v>2191.19</v>
      </c>
      <c r="G23" s="108">
        <v>17229.89</v>
      </c>
      <c r="H23" s="108">
        <v>24453.41</v>
      </c>
      <c r="I23" s="108">
        <v>2549.9699999999998</v>
      </c>
      <c r="J23" s="108">
        <v>2214</v>
      </c>
      <c r="K23" s="108">
        <v>0.75</v>
      </c>
      <c r="L23" s="108">
        <v>33170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2345.09</v>
      </c>
      <c r="D25" s="108">
        <v>1685</v>
      </c>
      <c r="E25" s="108">
        <v>8480.68</v>
      </c>
      <c r="F25" s="108">
        <v>2197.64</v>
      </c>
      <c r="G25" s="108">
        <v>18102.73</v>
      </c>
      <c r="H25" s="108"/>
      <c r="I25" s="108">
        <v>2573.9499999999998</v>
      </c>
      <c r="J25" s="108">
        <v>2207.27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2350.09</v>
      </c>
      <c r="D27" s="108">
        <v>1695</v>
      </c>
      <c r="E27" s="108">
        <v>8490.68</v>
      </c>
      <c r="F27" s="108">
        <v>2202.64</v>
      </c>
      <c r="G27" s="108">
        <v>18152.73</v>
      </c>
      <c r="H27" s="108"/>
      <c r="I27" s="108">
        <v>2578.9499999999998</v>
      </c>
      <c r="J27" s="108">
        <v>2217.27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2347.59</v>
      </c>
      <c r="D29" s="108">
        <v>1690</v>
      </c>
      <c r="E29" s="108">
        <v>8485.68</v>
      </c>
      <c r="F29" s="108">
        <v>2200.14</v>
      </c>
      <c r="G29" s="108">
        <v>18127.73</v>
      </c>
      <c r="H29" s="108"/>
      <c r="I29" s="108">
        <v>2576.4499999999998</v>
      </c>
      <c r="J29" s="108">
        <v>2212.27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2462.0500000000002</v>
      </c>
      <c r="D31" s="108"/>
      <c r="E31" s="108">
        <v>8677.9500000000007</v>
      </c>
      <c r="F31" s="108">
        <v>2215.4499999999998</v>
      </c>
      <c r="G31" s="108">
        <v>19114.77</v>
      </c>
      <c r="H31" s="108"/>
      <c r="I31" s="108">
        <v>2593.3200000000002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2467.0500000000002</v>
      </c>
      <c r="D33" s="108"/>
      <c r="E33" s="108">
        <v>8687.9500000000007</v>
      </c>
      <c r="F33" s="108">
        <v>2220.4499999999998</v>
      </c>
      <c r="G33" s="108">
        <v>19164.77</v>
      </c>
      <c r="H33" s="108"/>
      <c r="I33" s="108">
        <v>2598.3200000000002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2464.5500000000002</v>
      </c>
      <c r="D35" s="108"/>
      <c r="E35" s="108">
        <v>8682.9500000000007</v>
      </c>
      <c r="F35" s="108">
        <v>2217.9499999999998</v>
      </c>
      <c r="G35" s="108">
        <v>19139.77</v>
      </c>
      <c r="H35" s="108"/>
      <c r="I35" s="108">
        <v>2595.8200000000002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2562.5</v>
      </c>
      <c r="D37" s="108"/>
      <c r="E37" s="108">
        <v>8861.82</v>
      </c>
      <c r="F37" s="108">
        <v>2218.1799999999998</v>
      </c>
      <c r="G37" s="108">
        <v>20107.73</v>
      </c>
      <c r="H37" s="108"/>
      <c r="I37" s="108">
        <v>2598.3200000000002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2567.5</v>
      </c>
      <c r="D39" s="108"/>
      <c r="E39" s="108">
        <v>8871.82</v>
      </c>
      <c r="F39" s="108">
        <v>2223.1799999999998</v>
      </c>
      <c r="G39" s="108">
        <v>20157.73</v>
      </c>
      <c r="H39" s="108"/>
      <c r="I39" s="108">
        <v>2603.3200000000002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2565</v>
      </c>
      <c r="D41" s="108"/>
      <c r="E41" s="108">
        <v>8866.82</v>
      </c>
      <c r="F41" s="108">
        <v>2220.6799999999998</v>
      </c>
      <c r="G41" s="108">
        <v>20132.73</v>
      </c>
      <c r="H41" s="108"/>
      <c r="I41" s="108">
        <v>2600.8200000000002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24325.45</v>
      </c>
      <c r="I43" s="108"/>
      <c r="J43" s="108"/>
      <c r="K43" s="108">
        <v>0.5</v>
      </c>
      <c r="L43" s="108">
        <v>34503.64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24375.45</v>
      </c>
      <c r="I45" s="108"/>
      <c r="J45" s="108"/>
      <c r="K45" s="108">
        <v>1</v>
      </c>
      <c r="L45" s="108">
        <v>35503.64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24350.45</v>
      </c>
      <c r="I47" s="105"/>
      <c r="J47" s="105"/>
      <c r="K47" s="105">
        <v>0.75</v>
      </c>
      <c r="L47" s="105">
        <v>35003.64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2038.27</v>
      </c>
    </row>
    <row r="55" spans="2:5" x14ac:dyDescent="0.2">
      <c r="B55" s="96" t="s">
        <v>56</v>
      </c>
      <c r="C55" s="97">
        <v>1551.46</v>
      </c>
    </row>
    <row r="56" spans="2:5" x14ac:dyDescent="0.2">
      <c r="B56" s="96" t="s">
        <v>55</v>
      </c>
      <c r="C56" s="97">
        <v>7563.33</v>
      </c>
    </row>
    <row r="57" spans="2:5" x14ac:dyDescent="0.2">
      <c r="B57" s="96" t="s">
        <v>54</v>
      </c>
      <c r="C57" s="97">
        <v>2021.95</v>
      </c>
    </row>
    <row r="58" spans="2:5" x14ac:dyDescent="0.2">
      <c r="B58" s="96" t="s">
        <v>53</v>
      </c>
      <c r="C58" s="97">
        <v>15719.57</v>
      </c>
    </row>
    <row r="59" spans="2:5" x14ac:dyDescent="0.2">
      <c r="B59" s="96" t="s">
        <v>52</v>
      </c>
      <c r="C59" s="97">
        <v>22416.53</v>
      </c>
    </row>
    <row r="60" spans="2:5" x14ac:dyDescent="0.2">
      <c r="B60" s="96" t="s">
        <v>51</v>
      </c>
      <c r="C60" s="97">
        <v>2354.13</v>
      </c>
    </row>
    <row r="61" spans="2:5" x14ac:dyDescent="0.2">
      <c r="B61" s="94" t="s">
        <v>50</v>
      </c>
      <c r="C61" s="93">
        <v>2045.07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6583.46</v>
      </c>
      <c r="E65" s="92" t="s">
        <v>46</v>
      </c>
    </row>
    <row r="66" spans="2:9" x14ac:dyDescent="0.2">
      <c r="B66" s="2" t="s">
        <v>45</v>
      </c>
      <c r="D66" s="89">
        <v>6653.26</v>
      </c>
      <c r="E66" s="91" t="s">
        <v>10</v>
      </c>
      <c r="F66" s="87">
        <v>1.2416</v>
      </c>
    </row>
    <row r="67" spans="2:9" x14ac:dyDescent="0.2">
      <c r="B67" s="2" t="s">
        <v>44</v>
      </c>
      <c r="D67" s="89">
        <v>1760.15</v>
      </c>
      <c r="E67" s="91" t="s">
        <v>43</v>
      </c>
      <c r="F67" s="90">
        <v>149.78</v>
      </c>
    </row>
    <row r="68" spans="2:9" x14ac:dyDescent="0.2">
      <c r="B68" s="2" t="s">
        <v>42</v>
      </c>
      <c r="D68" s="89">
        <v>1764.41</v>
      </c>
      <c r="E68" s="88" t="s">
        <v>41</v>
      </c>
      <c r="F68" s="87">
        <v>1.0807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45231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45231</v>
      </c>
      <c r="C9" s="44">
        <v>1543</v>
      </c>
      <c r="D9" s="43">
        <v>1553</v>
      </c>
      <c r="E9" s="42">
        <f t="shared" ref="E9:E30" si="0">AVERAGE(C9:D9)</f>
        <v>1548</v>
      </c>
      <c r="F9" s="44">
        <v>1570</v>
      </c>
      <c r="G9" s="43">
        <v>1580</v>
      </c>
      <c r="H9" s="42">
        <f t="shared" ref="H9:H30" si="1">AVERAGE(F9:G9)</f>
        <v>1575</v>
      </c>
      <c r="I9" s="44">
        <v>1570</v>
      </c>
      <c r="J9" s="43">
        <v>1580</v>
      </c>
      <c r="K9" s="42">
        <f t="shared" ref="K9:K30" si="2">AVERAGE(I9:J9)</f>
        <v>1575</v>
      </c>
      <c r="L9" s="50">
        <v>1553</v>
      </c>
      <c r="M9" s="49">
        <v>1.2121</v>
      </c>
      <c r="N9" s="51">
        <v>1.0539000000000001</v>
      </c>
      <c r="O9" s="48">
        <v>151.19</v>
      </c>
      <c r="P9" s="41">
        <v>1281.25</v>
      </c>
      <c r="Q9" s="41">
        <v>1302.56</v>
      </c>
      <c r="R9" s="47">
        <f t="shared" ref="R9:R30" si="3">L9/N9</f>
        <v>1473.5743429167851</v>
      </c>
      <c r="S9" s="46">
        <v>1.2130000000000001</v>
      </c>
    </row>
    <row r="10" spans="1:19" x14ac:dyDescent="0.2">
      <c r="B10" s="45">
        <v>45232</v>
      </c>
      <c r="C10" s="44">
        <v>1545</v>
      </c>
      <c r="D10" s="43">
        <v>1555</v>
      </c>
      <c r="E10" s="42">
        <f t="shared" si="0"/>
        <v>1550</v>
      </c>
      <c r="F10" s="44">
        <v>1570</v>
      </c>
      <c r="G10" s="43">
        <v>1580</v>
      </c>
      <c r="H10" s="42">
        <f t="shared" si="1"/>
        <v>1575</v>
      </c>
      <c r="I10" s="44">
        <v>1570</v>
      </c>
      <c r="J10" s="43">
        <v>1580</v>
      </c>
      <c r="K10" s="42">
        <f t="shared" si="2"/>
        <v>1575</v>
      </c>
      <c r="L10" s="50">
        <v>1555</v>
      </c>
      <c r="M10" s="49">
        <v>1.2215</v>
      </c>
      <c r="N10" s="49">
        <v>1.0664</v>
      </c>
      <c r="O10" s="48">
        <v>149.99</v>
      </c>
      <c r="P10" s="41">
        <v>1273.02</v>
      </c>
      <c r="Q10" s="41">
        <v>1292.6500000000001</v>
      </c>
      <c r="R10" s="47">
        <f t="shared" si="3"/>
        <v>1458.1770442610652</v>
      </c>
      <c r="S10" s="46">
        <v>1.2222999999999999</v>
      </c>
    </row>
    <row r="11" spans="1:19" x14ac:dyDescent="0.2">
      <c r="B11" s="45">
        <v>45233</v>
      </c>
      <c r="C11" s="44">
        <v>1546</v>
      </c>
      <c r="D11" s="43">
        <v>1556</v>
      </c>
      <c r="E11" s="42">
        <f t="shared" si="0"/>
        <v>1551</v>
      </c>
      <c r="F11" s="44">
        <v>1570</v>
      </c>
      <c r="G11" s="43">
        <v>1580</v>
      </c>
      <c r="H11" s="42">
        <f t="shared" si="1"/>
        <v>1575</v>
      </c>
      <c r="I11" s="44">
        <v>1570</v>
      </c>
      <c r="J11" s="43">
        <v>1580</v>
      </c>
      <c r="K11" s="42">
        <f t="shared" si="2"/>
        <v>1575</v>
      </c>
      <c r="L11" s="50">
        <v>1556</v>
      </c>
      <c r="M11" s="49">
        <v>1.2313000000000001</v>
      </c>
      <c r="N11" s="49">
        <v>1.0708</v>
      </c>
      <c r="O11" s="48">
        <v>149.41</v>
      </c>
      <c r="P11" s="41">
        <v>1263.71</v>
      </c>
      <c r="Q11" s="41">
        <v>1282.47</v>
      </c>
      <c r="R11" s="47">
        <f t="shared" si="3"/>
        <v>1453.1191632424357</v>
      </c>
      <c r="S11" s="46">
        <v>1.232</v>
      </c>
    </row>
    <row r="12" spans="1:19" x14ac:dyDescent="0.2">
      <c r="B12" s="45">
        <v>45236</v>
      </c>
      <c r="C12" s="44">
        <v>1547</v>
      </c>
      <c r="D12" s="43">
        <v>1557</v>
      </c>
      <c r="E12" s="42">
        <f t="shared" si="0"/>
        <v>1552</v>
      </c>
      <c r="F12" s="44">
        <v>1570</v>
      </c>
      <c r="G12" s="43">
        <v>1580</v>
      </c>
      <c r="H12" s="42">
        <f t="shared" si="1"/>
        <v>1575</v>
      </c>
      <c r="I12" s="44">
        <v>1570</v>
      </c>
      <c r="J12" s="43">
        <v>1580</v>
      </c>
      <c r="K12" s="42">
        <f t="shared" si="2"/>
        <v>1575</v>
      </c>
      <c r="L12" s="50">
        <v>1557</v>
      </c>
      <c r="M12" s="49">
        <v>1.2392000000000001</v>
      </c>
      <c r="N12" s="49">
        <v>1.0745</v>
      </c>
      <c r="O12" s="48">
        <v>149.78</v>
      </c>
      <c r="P12" s="41">
        <v>1256.46</v>
      </c>
      <c r="Q12" s="41">
        <v>1274.19</v>
      </c>
      <c r="R12" s="47">
        <f t="shared" si="3"/>
        <v>1449.046067938576</v>
      </c>
      <c r="S12" s="46">
        <v>1.24</v>
      </c>
    </row>
    <row r="13" spans="1:19" x14ac:dyDescent="0.2">
      <c r="B13" s="45">
        <v>45237</v>
      </c>
      <c r="C13" s="44">
        <v>1625</v>
      </c>
      <c r="D13" s="43">
        <v>1635</v>
      </c>
      <c r="E13" s="42">
        <f t="shared" si="0"/>
        <v>1630</v>
      </c>
      <c r="F13" s="44">
        <v>1648</v>
      </c>
      <c r="G13" s="43">
        <v>1658</v>
      </c>
      <c r="H13" s="42">
        <f t="shared" si="1"/>
        <v>1653</v>
      </c>
      <c r="I13" s="44">
        <v>1650</v>
      </c>
      <c r="J13" s="43">
        <v>1660</v>
      </c>
      <c r="K13" s="42">
        <f t="shared" si="2"/>
        <v>1655</v>
      </c>
      <c r="L13" s="50">
        <v>1635</v>
      </c>
      <c r="M13" s="49">
        <v>1.2296</v>
      </c>
      <c r="N13" s="49">
        <v>1.0679000000000001</v>
      </c>
      <c r="O13" s="48">
        <v>150.56</v>
      </c>
      <c r="P13" s="41">
        <v>1329.7</v>
      </c>
      <c r="Q13" s="41">
        <v>1347.53</v>
      </c>
      <c r="R13" s="47">
        <f t="shared" si="3"/>
        <v>1531.0422324187657</v>
      </c>
      <c r="S13" s="46">
        <v>1.2303999999999999</v>
      </c>
    </row>
    <row r="14" spans="1:19" x14ac:dyDescent="0.2">
      <c r="B14" s="45">
        <v>45238</v>
      </c>
      <c r="C14" s="44">
        <v>1626</v>
      </c>
      <c r="D14" s="43">
        <v>1636</v>
      </c>
      <c r="E14" s="42">
        <f t="shared" si="0"/>
        <v>1631</v>
      </c>
      <c r="F14" s="44">
        <v>1648</v>
      </c>
      <c r="G14" s="43">
        <v>1658</v>
      </c>
      <c r="H14" s="42">
        <f t="shared" si="1"/>
        <v>1653</v>
      </c>
      <c r="I14" s="44">
        <v>1650</v>
      </c>
      <c r="J14" s="43">
        <v>1660</v>
      </c>
      <c r="K14" s="42">
        <f t="shared" si="2"/>
        <v>1655</v>
      </c>
      <c r="L14" s="50">
        <v>1636</v>
      </c>
      <c r="M14" s="49">
        <v>1.2254</v>
      </c>
      <c r="N14" s="49">
        <v>1.0668</v>
      </c>
      <c r="O14" s="48">
        <v>150.9</v>
      </c>
      <c r="P14" s="41">
        <v>1335.07</v>
      </c>
      <c r="Q14" s="41">
        <v>1352.14</v>
      </c>
      <c r="R14" s="47">
        <f t="shared" si="3"/>
        <v>1533.5583052118486</v>
      </c>
      <c r="S14" s="46">
        <v>1.2262</v>
      </c>
    </row>
    <row r="15" spans="1:19" x14ac:dyDescent="0.2">
      <c r="B15" s="45">
        <v>45239</v>
      </c>
      <c r="C15" s="44">
        <v>1628</v>
      </c>
      <c r="D15" s="43">
        <v>1638</v>
      </c>
      <c r="E15" s="42">
        <f t="shared" si="0"/>
        <v>1633</v>
      </c>
      <c r="F15" s="44">
        <v>1648</v>
      </c>
      <c r="G15" s="43">
        <v>1658</v>
      </c>
      <c r="H15" s="42">
        <f t="shared" si="1"/>
        <v>1653</v>
      </c>
      <c r="I15" s="44">
        <v>1650</v>
      </c>
      <c r="J15" s="43">
        <v>1660</v>
      </c>
      <c r="K15" s="42">
        <f t="shared" si="2"/>
        <v>1655</v>
      </c>
      <c r="L15" s="50">
        <v>1638</v>
      </c>
      <c r="M15" s="49">
        <v>1.2262</v>
      </c>
      <c r="N15" s="49">
        <v>1.069</v>
      </c>
      <c r="O15" s="48">
        <v>151.12</v>
      </c>
      <c r="P15" s="41">
        <v>1335.83</v>
      </c>
      <c r="Q15" s="41">
        <v>1351.26</v>
      </c>
      <c r="R15" s="47">
        <f t="shared" si="3"/>
        <v>1532.2731524789524</v>
      </c>
      <c r="S15" s="46">
        <v>1.2270000000000001</v>
      </c>
    </row>
    <row r="16" spans="1:19" x14ac:dyDescent="0.2">
      <c r="B16" s="45">
        <v>45240</v>
      </c>
      <c r="C16" s="44">
        <v>1700</v>
      </c>
      <c r="D16" s="43">
        <v>1710</v>
      </c>
      <c r="E16" s="42">
        <f t="shared" si="0"/>
        <v>1705</v>
      </c>
      <c r="F16" s="44">
        <v>1719</v>
      </c>
      <c r="G16" s="43">
        <v>1729</v>
      </c>
      <c r="H16" s="42">
        <f t="shared" si="1"/>
        <v>1724</v>
      </c>
      <c r="I16" s="44">
        <v>1720</v>
      </c>
      <c r="J16" s="43">
        <v>1730</v>
      </c>
      <c r="K16" s="42">
        <f t="shared" si="2"/>
        <v>1725</v>
      </c>
      <c r="L16" s="50">
        <v>1710</v>
      </c>
      <c r="M16" s="49">
        <v>1.2221</v>
      </c>
      <c r="N16" s="49">
        <v>1.0682</v>
      </c>
      <c r="O16" s="48">
        <v>151.41</v>
      </c>
      <c r="P16" s="41">
        <v>1399.23</v>
      </c>
      <c r="Q16" s="41">
        <v>1413.85</v>
      </c>
      <c r="R16" s="47">
        <f t="shared" si="3"/>
        <v>1600.8238157648379</v>
      </c>
      <c r="S16" s="46">
        <v>1.2229000000000001</v>
      </c>
    </row>
    <row r="17" spans="2:19" x14ac:dyDescent="0.2">
      <c r="B17" s="45">
        <v>45243</v>
      </c>
      <c r="C17" s="44">
        <v>1701</v>
      </c>
      <c r="D17" s="43">
        <v>1711</v>
      </c>
      <c r="E17" s="42">
        <f t="shared" si="0"/>
        <v>1706</v>
      </c>
      <c r="F17" s="44">
        <v>1719</v>
      </c>
      <c r="G17" s="43">
        <v>1729</v>
      </c>
      <c r="H17" s="42">
        <f t="shared" si="1"/>
        <v>1724</v>
      </c>
      <c r="I17" s="44">
        <v>1720</v>
      </c>
      <c r="J17" s="43">
        <v>1730</v>
      </c>
      <c r="K17" s="42">
        <f t="shared" si="2"/>
        <v>1725</v>
      </c>
      <c r="L17" s="50">
        <v>1711</v>
      </c>
      <c r="M17" s="49">
        <v>1.2242</v>
      </c>
      <c r="N17" s="49">
        <v>1.0672999999999999</v>
      </c>
      <c r="O17" s="48">
        <v>151.80000000000001</v>
      </c>
      <c r="P17" s="41">
        <v>1397.65</v>
      </c>
      <c r="Q17" s="41">
        <v>1411.43</v>
      </c>
      <c r="R17" s="47">
        <f t="shared" si="3"/>
        <v>1603.1106530497518</v>
      </c>
      <c r="S17" s="46">
        <v>1.2250000000000001</v>
      </c>
    </row>
    <row r="18" spans="2:19" x14ac:dyDescent="0.2">
      <c r="B18" s="45">
        <v>45244</v>
      </c>
      <c r="C18" s="44">
        <v>1701</v>
      </c>
      <c r="D18" s="43">
        <v>1711</v>
      </c>
      <c r="E18" s="42">
        <f t="shared" si="0"/>
        <v>1706</v>
      </c>
      <c r="F18" s="44">
        <v>1719</v>
      </c>
      <c r="G18" s="43">
        <v>1729</v>
      </c>
      <c r="H18" s="42">
        <f t="shared" si="1"/>
        <v>1724</v>
      </c>
      <c r="I18" s="44">
        <v>1720</v>
      </c>
      <c r="J18" s="43">
        <v>1730</v>
      </c>
      <c r="K18" s="42">
        <f t="shared" si="2"/>
        <v>1725</v>
      </c>
      <c r="L18" s="50">
        <v>1711</v>
      </c>
      <c r="M18" s="49">
        <v>1.2294</v>
      </c>
      <c r="N18" s="49">
        <v>1.0721000000000001</v>
      </c>
      <c r="O18" s="48">
        <v>151.69999999999999</v>
      </c>
      <c r="P18" s="41">
        <v>1391.74</v>
      </c>
      <c r="Q18" s="41">
        <v>1405.35</v>
      </c>
      <c r="R18" s="47">
        <f t="shared" si="3"/>
        <v>1595.9332151851506</v>
      </c>
      <c r="S18" s="46">
        <v>1.2302999999999999</v>
      </c>
    </row>
    <row r="19" spans="2:19" x14ac:dyDescent="0.2">
      <c r="B19" s="45">
        <v>45245</v>
      </c>
      <c r="C19" s="44">
        <v>1702</v>
      </c>
      <c r="D19" s="43">
        <v>1712</v>
      </c>
      <c r="E19" s="42">
        <f t="shared" si="0"/>
        <v>1707</v>
      </c>
      <c r="F19" s="44">
        <v>1719</v>
      </c>
      <c r="G19" s="43">
        <v>1729</v>
      </c>
      <c r="H19" s="42">
        <f t="shared" si="1"/>
        <v>1724</v>
      </c>
      <c r="I19" s="44">
        <v>1720</v>
      </c>
      <c r="J19" s="43">
        <v>1730</v>
      </c>
      <c r="K19" s="42">
        <f t="shared" si="2"/>
        <v>1725</v>
      </c>
      <c r="L19" s="50">
        <v>1712</v>
      </c>
      <c r="M19" s="49">
        <v>1.2463</v>
      </c>
      <c r="N19" s="49">
        <v>1.0864</v>
      </c>
      <c r="O19" s="48">
        <v>150.4</v>
      </c>
      <c r="P19" s="41">
        <v>1373.67</v>
      </c>
      <c r="Q19" s="41">
        <v>1386.31</v>
      </c>
      <c r="R19" s="47">
        <f t="shared" si="3"/>
        <v>1575.8468335787923</v>
      </c>
      <c r="S19" s="46">
        <v>1.2472000000000001</v>
      </c>
    </row>
    <row r="20" spans="2:19" x14ac:dyDescent="0.2">
      <c r="B20" s="45">
        <v>45246</v>
      </c>
      <c r="C20" s="44">
        <v>1703</v>
      </c>
      <c r="D20" s="43">
        <v>1713</v>
      </c>
      <c r="E20" s="42">
        <f t="shared" si="0"/>
        <v>1708</v>
      </c>
      <c r="F20" s="44">
        <v>1719</v>
      </c>
      <c r="G20" s="43">
        <v>1729</v>
      </c>
      <c r="H20" s="42">
        <f t="shared" si="1"/>
        <v>1724</v>
      </c>
      <c r="I20" s="44">
        <v>1720</v>
      </c>
      <c r="J20" s="43">
        <v>1730</v>
      </c>
      <c r="K20" s="42">
        <f t="shared" si="2"/>
        <v>1725</v>
      </c>
      <c r="L20" s="50">
        <v>1713</v>
      </c>
      <c r="M20" s="49">
        <v>1.2388999999999999</v>
      </c>
      <c r="N20" s="49">
        <v>1.0843</v>
      </c>
      <c r="O20" s="48">
        <v>151.27000000000001</v>
      </c>
      <c r="P20" s="41">
        <v>1382.68</v>
      </c>
      <c r="Q20" s="41">
        <v>1394.69</v>
      </c>
      <c r="R20" s="47">
        <f t="shared" si="3"/>
        <v>1579.8210827261828</v>
      </c>
      <c r="S20" s="46">
        <v>1.2397</v>
      </c>
    </row>
    <row r="21" spans="2:19" x14ac:dyDescent="0.2">
      <c r="B21" s="45">
        <v>45247</v>
      </c>
      <c r="C21" s="44">
        <v>1704</v>
      </c>
      <c r="D21" s="43">
        <v>1714</v>
      </c>
      <c r="E21" s="42">
        <f t="shared" si="0"/>
        <v>1709</v>
      </c>
      <c r="F21" s="44">
        <v>1719</v>
      </c>
      <c r="G21" s="43">
        <v>1729</v>
      </c>
      <c r="H21" s="42">
        <f t="shared" si="1"/>
        <v>1724</v>
      </c>
      <c r="I21" s="44">
        <v>1720</v>
      </c>
      <c r="J21" s="43">
        <v>1730</v>
      </c>
      <c r="K21" s="42">
        <f t="shared" si="2"/>
        <v>1725</v>
      </c>
      <c r="L21" s="50">
        <v>1714</v>
      </c>
      <c r="M21" s="49">
        <v>1.2427999999999999</v>
      </c>
      <c r="N21" s="49">
        <v>1.0863</v>
      </c>
      <c r="O21" s="48">
        <v>149.38999999999999</v>
      </c>
      <c r="P21" s="41">
        <v>1379.14</v>
      </c>
      <c r="Q21" s="41">
        <v>1390.32</v>
      </c>
      <c r="R21" s="47">
        <f t="shared" si="3"/>
        <v>1577.8330111387277</v>
      </c>
      <c r="S21" s="46">
        <v>1.2436</v>
      </c>
    </row>
    <row r="22" spans="2:19" x14ac:dyDescent="0.2">
      <c r="B22" s="45">
        <v>45250</v>
      </c>
      <c r="C22" s="44">
        <v>1704</v>
      </c>
      <c r="D22" s="43">
        <v>1714</v>
      </c>
      <c r="E22" s="42">
        <f t="shared" si="0"/>
        <v>1709</v>
      </c>
      <c r="F22" s="44">
        <v>1719</v>
      </c>
      <c r="G22" s="43">
        <v>1729</v>
      </c>
      <c r="H22" s="42">
        <f t="shared" si="1"/>
        <v>1724</v>
      </c>
      <c r="I22" s="44">
        <v>1720</v>
      </c>
      <c r="J22" s="43">
        <v>1730</v>
      </c>
      <c r="K22" s="42">
        <f t="shared" si="2"/>
        <v>1725</v>
      </c>
      <c r="L22" s="50">
        <v>1714</v>
      </c>
      <c r="M22" s="49">
        <v>1.2472000000000001</v>
      </c>
      <c r="N22" s="49">
        <v>1.093</v>
      </c>
      <c r="O22" s="48">
        <v>148.32</v>
      </c>
      <c r="P22" s="41">
        <v>1374.28</v>
      </c>
      <c r="Q22" s="41">
        <v>1385.42</v>
      </c>
      <c r="R22" s="47">
        <f t="shared" si="3"/>
        <v>1568.1610247026533</v>
      </c>
      <c r="S22" s="46">
        <v>1.248</v>
      </c>
    </row>
    <row r="23" spans="2:19" x14ac:dyDescent="0.2">
      <c r="B23" s="45">
        <v>45251</v>
      </c>
      <c r="C23" s="44">
        <v>1705</v>
      </c>
      <c r="D23" s="43">
        <v>1715</v>
      </c>
      <c r="E23" s="42">
        <f t="shared" si="0"/>
        <v>1710</v>
      </c>
      <c r="F23" s="44">
        <v>1719</v>
      </c>
      <c r="G23" s="43">
        <v>1729</v>
      </c>
      <c r="H23" s="42">
        <f t="shared" si="1"/>
        <v>1724</v>
      </c>
      <c r="I23" s="44">
        <v>1720</v>
      </c>
      <c r="J23" s="43">
        <v>1730</v>
      </c>
      <c r="K23" s="42">
        <f t="shared" si="2"/>
        <v>1725</v>
      </c>
      <c r="L23" s="50">
        <v>1715</v>
      </c>
      <c r="M23" s="49">
        <v>1.2536</v>
      </c>
      <c r="N23" s="49">
        <v>1.0949</v>
      </c>
      <c r="O23" s="48">
        <v>147.59</v>
      </c>
      <c r="P23" s="41">
        <v>1368.06</v>
      </c>
      <c r="Q23" s="41">
        <v>1378.24</v>
      </c>
      <c r="R23" s="47">
        <f t="shared" si="3"/>
        <v>1566.3530916065395</v>
      </c>
      <c r="S23" s="46">
        <v>1.2544999999999999</v>
      </c>
    </row>
    <row r="24" spans="2:19" x14ac:dyDescent="0.2">
      <c r="B24" s="45">
        <v>45252</v>
      </c>
      <c r="C24" s="44">
        <v>1705</v>
      </c>
      <c r="D24" s="43">
        <v>1715</v>
      </c>
      <c r="E24" s="42">
        <f t="shared" si="0"/>
        <v>1710</v>
      </c>
      <c r="F24" s="44">
        <v>1719</v>
      </c>
      <c r="G24" s="43">
        <v>1729</v>
      </c>
      <c r="H24" s="42">
        <f t="shared" si="1"/>
        <v>1724</v>
      </c>
      <c r="I24" s="44">
        <v>1720</v>
      </c>
      <c r="J24" s="43">
        <v>1730</v>
      </c>
      <c r="K24" s="42">
        <f t="shared" si="2"/>
        <v>1725</v>
      </c>
      <c r="L24" s="50">
        <v>1715</v>
      </c>
      <c r="M24" s="49">
        <v>1.2536</v>
      </c>
      <c r="N24" s="49">
        <v>1.0907</v>
      </c>
      <c r="O24" s="48">
        <v>148.74</v>
      </c>
      <c r="P24" s="41">
        <v>1368.06</v>
      </c>
      <c r="Q24" s="41">
        <v>1378.24</v>
      </c>
      <c r="R24" s="47">
        <f t="shared" si="3"/>
        <v>1572.3847070688548</v>
      </c>
      <c r="S24" s="46">
        <v>1.2544999999999999</v>
      </c>
    </row>
    <row r="25" spans="2:19" x14ac:dyDescent="0.2">
      <c r="B25" s="45">
        <v>45253</v>
      </c>
      <c r="C25" s="44">
        <v>1707</v>
      </c>
      <c r="D25" s="43">
        <v>1717</v>
      </c>
      <c r="E25" s="42">
        <f t="shared" si="0"/>
        <v>1712</v>
      </c>
      <c r="F25" s="44">
        <v>1719</v>
      </c>
      <c r="G25" s="43">
        <v>1729</v>
      </c>
      <c r="H25" s="42">
        <f t="shared" si="1"/>
        <v>1724</v>
      </c>
      <c r="I25" s="44">
        <v>1720</v>
      </c>
      <c r="J25" s="43">
        <v>1730</v>
      </c>
      <c r="K25" s="42">
        <f t="shared" si="2"/>
        <v>1725</v>
      </c>
      <c r="L25" s="50">
        <v>1717</v>
      </c>
      <c r="M25" s="49">
        <v>1.2542</v>
      </c>
      <c r="N25" s="49">
        <v>1.0903</v>
      </c>
      <c r="O25" s="48">
        <v>149.44999999999999</v>
      </c>
      <c r="P25" s="41">
        <v>1369</v>
      </c>
      <c r="Q25" s="41">
        <v>1377.69</v>
      </c>
      <c r="R25" s="47">
        <f t="shared" si="3"/>
        <v>1574.7959277263137</v>
      </c>
      <c r="S25" s="46">
        <v>1.2549999999999999</v>
      </c>
    </row>
    <row r="26" spans="2:19" x14ac:dyDescent="0.2">
      <c r="B26" s="45">
        <v>45254</v>
      </c>
      <c r="C26" s="44">
        <v>1707</v>
      </c>
      <c r="D26" s="43">
        <v>1717</v>
      </c>
      <c r="E26" s="42">
        <f t="shared" si="0"/>
        <v>1712</v>
      </c>
      <c r="F26" s="44">
        <v>1719</v>
      </c>
      <c r="G26" s="43">
        <v>1729</v>
      </c>
      <c r="H26" s="42">
        <f t="shared" si="1"/>
        <v>1724</v>
      </c>
      <c r="I26" s="44">
        <v>1720</v>
      </c>
      <c r="J26" s="43">
        <v>1730</v>
      </c>
      <c r="K26" s="42">
        <f t="shared" si="2"/>
        <v>1725</v>
      </c>
      <c r="L26" s="50">
        <v>1717</v>
      </c>
      <c r="M26" s="49">
        <v>1.2575000000000001</v>
      </c>
      <c r="N26" s="49">
        <v>1.0916999999999999</v>
      </c>
      <c r="O26" s="48">
        <v>149.57</v>
      </c>
      <c r="P26" s="41">
        <v>1365.41</v>
      </c>
      <c r="Q26" s="41">
        <v>1374.08</v>
      </c>
      <c r="R26" s="47">
        <f t="shared" si="3"/>
        <v>1572.7764037739307</v>
      </c>
      <c r="S26" s="46">
        <v>1.2583</v>
      </c>
    </row>
    <row r="27" spans="2:19" x14ac:dyDescent="0.2">
      <c r="B27" s="45">
        <v>45257</v>
      </c>
      <c r="C27" s="44">
        <v>1708</v>
      </c>
      <c r="D27" s="43">
        <v>1718</v>
      </c>
      <c r="E27" s="42">
        <f t="shared" si="0"/>
        <v>1713</v>
      </c>
      <c r="F27" s="44">
        <v>1719</v>
      </c>
      <c r="G27" s="43">
        <v>1729</v>
      </c>
      <c r="H27" s="42">
        <f t="shared" si="1"/>
        <v>1724</v>
      </c>
      <c r="I27" s="44">
        <v>1720</v>
      </c>
      <c r="J27" s="43">
        <v>1730</v>
      </c>
      <c r="K27" s="42">
        <f t="shared" si="2"/>
        <v>1725</v>
      </c>
      <c r="L27" s="50">
        <v>1718</v>
      </c>
      <c r="M27" s="49">
        <v>1.2639</v>
      </c>
      <c r="N27" s="49">
        <v>1.095</v>
      </c>
      <c r="O27" s="48">
        <v>148.84</v>
      </c>
      <c r="P27" s="41">
        <v>1359.28</v>
      </c>
      <c r="Q27" s="41">
        <v>1367.01</v>
      </c>
      <c r="R27" s="47">
        <f t="shared" si="3"/>
        <v>1568.9497716894978</v>
      </c>
      <c r="S27" s="46">
        <v>1.2647999999999999</v>
      </c>
    </row>
    <row r="28" spans="2:19" x14ac:dyDescent="0.2">
      <c r="B28" s="45">
        <v>45258</v>
      </c>
      <c r="C28" s="44">
        <v>1708</v>
      </c>
      <c r="D28" s="43">
        <v>1718</v>
      </c>
      <c r="E28" s="42">
        <f t="shared" si="0"/>
        <v>1713</v>
      </c>
      <c r="F28" s="44">
        <v>1719</v>
      </c>
      <c r="G28" s="43">
        <v>1729</v>
      </c>
      <c r="H28" s="42">
        <f t="shared" si="1"/>
        <v>1724</v>
      </c>
      <c r="I28" s="44">
        <v>1720</v>
      </c>
      <c r="J28" s="43">
        <v>1730</v>
      </c>
      <c r="K28" s="42">
        <f t="shared" si="2"/>
        <v>1725</v>
      </c>
      <c r="L28" s="50">
        <v>1718</v>
      </c>
      <c r="M28" s="49">
        <v>1.2616000000000001</v>
      </c>
      <c r="N28" s="49">
        <v>1.0951</v>
      </c>
      <c r="O28" s="48">
        <v>148.51</v>
      </c>
      <c r="P28" s="41">
        <v>1361.76</v>
      </c>
      <c r="Q28" s="41">
        <v>1369.5</v>
      </c>
      <c r="R28" s="47">
        <f t="shared" si="3"/>
        <v>1568.8065016893436</v>
      </c>
      <c r="S28" s="46">
        <v>1.2625</v>
      </c>
    </row>
    <row r="29" spans="2:19" x14ac:dyDescent="0.2">
      <c r="B29" s="45">
        <v>45259</v>
      </c>
      <c r="C29" s="44">
        <v>1709</v>
      </c>
      <c r="D29" s="43">
        <v>1719</v>
      </c>
      <c r="E29" s="42">
        <f t="shared" si="0"/>
        <v>1714</v>
      </c>
      <c r="F29" s="44">
        <v>1719</v>
      </c>
      <c r="G29" s="43">
        <v>1729</v>
      </c>
      <c r="H29" s="42">
        <f t="shared" si="1"/>
        <v>1724</v>
      </c>
      <c r="I29" s="44">
        <v>1720</v>
      </c>
      <c r="J29" s="43">
        <v>1730</v>
      </c>
      <c r="K29" s="42">
        <f t="shared" si="2"/>
        <v>1725</v>
      </c>
      <c r="L29" s="50">
        <v>1719</v>
      </c>
      <c r="M29" s="49">
        <v>1.2694000000000001</v>
      </c>
      <c r="N29" s="49">
        <v>1.0985</v>
      </c>
      <c r="O29" s="48">
        <v>147.63999999999999</v>
      </c>
      <c r="P29" s="41">
        <v>1354.18</v>
      </c>
      <c r="Q29" s="41">
        <v>1361.1</v>
      </c>
      <c r="R29" s="47">
        <f t="shared" si="3"/>
        <v>1564.8611743286299</v>
      </c>
      <c r="S29" s="46">
        <v>1.2703</v>
      </c>
    </row>
    <row r="30" spans="2:19" x14ac:dyDescent="0.2">
      <c r="B30" s="45">
        <v>45260</v>
      </c>
      <c r="C30" s="44">
        <v>1750</v>
      </c>
      <c r="D30" s="43">
        <v>1760</v>
      </c>
      <c r="E30" s="42">
        <f t="shared" si="0"/>
        <v>1755</v>
      </c>
      <c r="F30" s="44">
        <v>1759</v>
      </c>
      <c r="G30" s="43">
        <v>1769</v>
      </c>
      <c r="H30" s="42">
        <f t="shared" si="1"/>
        <v>1764</v>
      </c>
      <c r="I30" s="44">
        <v>1760</v>
      </c>
      <c r="J30" s="43">
        <v>1770</v>
      </c>
      <c r="K30" s="42">
        <f t="shared" si="2"/>
        <v>1765</v>
      </c>
      <c r="L30" s="50">
        <v>1760</v>
      </c>
      <c r="M30" s="49">
        <v>1.2646999999999999</v>
      </c>
      <c r="N30" s="49">
        <v>1.0926</v>
      </c>
      <c r="O30" s="48">
        <v>147.58000000000001</v>
      </c>
      <c r="P30" s="41">
        <v>1391.63</v>
      </c>
      <c r="Q30" s="41">
        <v>1397.76</v>
      </c>
      <c r="R30" s="47">
        <f t="shared" si="3"/>
        <v>1610.836536701446</v>
      </c>
      <c r="S30" s="46">
        <v>1.2656000000000001</v>
      </c>
    </row>
    <row r="31" spans="2:19" x14ac:dyDescent="0.2">
      <c r="B31" s="40" t="s">
        <v>11</v>
      </c>
      <c r="C31" s="39">
        <f>ROUND(AVERAGE(C9:C30),2)</f>
        <v>1667</v>
      </c>
      <c r="D31" s="38">
        <f>ROUND(AVERAGE(D9:D30),2)</f>
        <v>1677</v>
      </c>
      <c r="E31" s="37">
        <f>ROUND(AVERAGE(C31:D31),2)</f>
        <v>1672</v>
      </c>
      <c r="F31" s="39">
        <f>ROUND(AVERAGE(F9:F30),2)</f>
        <v>1684.05</v>
      </c>
      <c r="G31" s="38">
        <f>ROUND(AVERAGE(G9:G30),2)</f>
        <v>1694.05</v>
      </c>
      <c r="H31" s="37">
        <f>ROUND(AVERAGE(F31:G31),2)</f>
        <v>1689.05</v>
      </c>
      <c r="I31" s="39">
        <f>ROUND(AVERAGE(I9:I30),2)</f>
        <v>1685</v>
      </c>
      <c r="J31" s="38">
        <f>ROUND(AVERAGE(J9:J30),2)</f>
        <v>1695</v>
      </c>
      <c r="K31" s="37">
        <f>ROUND(AVERAGE(I31:J31),2)</f>
        <v>1690</v>
      </c>
      <c r="L31" s="36">
        <f>ROUND(AVERAGE(L9:L30),2)</f>
        <v>1677</v>
      </c>
      <c r="M31" s="35">
        <f>ROUND(AVERAGE(M9:M30),4)</f>
        <v>1.2416</v>
      </c>
      <c r="N31" s="34">
        <f>ROUND(AVERAGE(N9:N30),4)</f>
        <v>1.0807</v>
      </c>
      <c r="O31" s="167">
        <f>ROUND(AVERAGE(O9:O30),2)</f>
        <v>149.78</v>
      </c>
      <c r="P31" s="33">
        <f>AVERAGE(P9:P30)</f>
        <v>1350.4913636363638</v>
      </c>
      <c r="Q31" s="33">
        <f>AVERAGE(Q9:Q30)</f>
        <v>1363.3540909090909</v>
      </c>
      <c r="R31" s="33">
        <f>AVERAGE(R9:R30)</f>
        <v>1551.4583663272315</v>
      </c>
      <c r="S31" s="32">
        <f>AVERAGE(S9:S30)</f>
        <v>1.2424136363636362</v>
      </c>
    </row>
    <row r="32" spans="2:19" x14ac:dyDescent="0.2">
      <c r="B32" s="31" t="s">
        <v>12</v>
      </c>
      <c r="C32" s="30">
        <f t="shared" ref="C32:S32" si="4">MAX(C9:C30)</f>
        <v>1750</v>
      </c>
      <c r="D32" s="29">
        <f t="shared" si="4"/>
        <v>1760</v>
      </c>
      <c r="E32" s="28">
        <f t="shared" si="4"/>
        <v>1755</v>
      </c>
      <c r="F32" s="30">
        <f t="shared" si="4"/>
        <v>1759</v>
      </c>
      <c r="G32" s="29">
        <f t="shared" si="4"/>
        <v>1769</v>
      </c>
      <c r="H32" s="28">
        <f t="shared" si="4"/>
        <v>1764</v>
      </c>
      <c r="I32" s="30">
        <f t="shared" si="4"/>
        <v>1760</v>
      </c>
      <c r="J32" s="29">
        <f t="shared" si="4"/>
        <v>1770</v>
      </c>
      <c r="K32" s="28">
        <f t="shared" si="4"/>
        <v>1765</v>
      </c>
      <c r="L32" s="27">
        <f t="shared" si="4"/>
        <v>1760</v>
      </c>
      <c r="M32" s="26">
        <f t="shared" si="4"/>
        <v>1.2694000000000001</v>
      </c>
      <c r="N32" s="25">
        <f t="shared" si="4"/>
        <v>1.0985</v>
      </c>
      <c r="O32" s="24">
        <f t="shared" si="4"/>
        <v>151.80000000000001</v>
      </c>
      <c r="P32" s="23">
        <f t="shared" si="4"/>
        <v>1399.23</v>
      </c>
      <c r="Q32" s="23">
        <f t="shared" si="4"/>
        <v>1413.85</v>
      </c>
      <c r="R32" s="23">
        <f t="shared" si="4"/>
        <v>1610.836536701446</v>
      </c>
      <c r="S32" s="22">
        <f t="shared" si="4"/>
        <v>1.2703</v>
      </c>
    </row>
    <row r="33" spans="2:19" ht="13.5" thickBot="1" x14ac:dyDescent="0.25">
      <c r="B33" s="21" t="s">
        <v>13</v>
      </c>
      <c r="C33" s="20">
        <f t="shared" ref="C33:S33" si="5">MIN(C9:C30)</f>
        <v>1543</v>
      </c>
      <c r="D33" s="19">
        <f t="shared" si="5"/>
        <v>1553</v>
      </c>
      <c r="E33" s="18">
        <f t="shared" si="5"/>
        <v>1548</v>
      </c>
      <c r="F33" s="20">
        <f t="shared" si="5"/>
        <v>1570</v>
      </c>
      <c r="G33" s="19">
        <f t="shared" si="5"/>
        <v>1580</v>
      </c>
      <c r="H33" s="18">
        <f t="shared" si="5"/>
        <v>1575</v>
      </c>
      <c r="I33" s="20">
        <f t="shared" si="5"/>
        <v>1570</v>
      </c>
      <c r="J33" s="19">
        <f t="shared" si="5"/>
        <v>1580</v>
      </c>
      <c r="K33" s="18">
        <f t="shared" si="5"/>
        <v>1575</v>
      </c>
      <c r="L33" s="17">
        <f t="shared" si="5"/>
        <v>1553</v>
      </c>
      <c r="M33" s="16">
        <f t="shared" si="5"/>
        <v>1.2121</v>
      </c>
      <c r="N33" s="15">
        <f t="shared" si="5"/>
        <v>1.0539000000000001</v>
      </c>
      <c r="O33" s="14">
        <f t="shared" si="5"/>
        <v>147.58000000000001</v>
      </c>
      <c r="P33" s="13">
        <f t="shared" si="5"/>
        <v>1256.46</v>
      </c>
      <c r="Q33" s="13">
        <f t="shared" si="5"/>
        <v>1274.19</v>
      </c>
      <c r="R33" s="13">
        <f t="shared" si="5"/>
        <v>1449.046067938576</v>
      </c>
      <c r="S33" s="12">
        <f t="shared" si="5"/>
        <v>1.2130000000000001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45231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45231</v>
      </c>
      <c r="C9" s="44">
        <v>2176</v>
      </c>
      <c r="D9" s="43">
        <v>2186</v>
      </c>
      <c r="E9" s="42">
        <f t="shared" ref="E9:E30" si="0">AVERAGE(C9:D9)</f>
        <v>2181</v>
      </c>
      <c r="F9" s="44">
        <v>2190</v>
      </c>
      <c r="G9" s="43">
        <v>2200</v>
      </c>
      <c r="H9" s="42">
        <f t="shared" ref="H9:H30" si="1">AVERAGE(F9:G9)</f>
        <v>2195</v>
      </c>
      <c r="I9" s="44">
        <v>2190</v>
      </c>
      <c r="J9" s="43">
        <v>2200</v>
      </c>
      <c r="K9" s="42">
        <f t="shared" ref="K9:K30" si="2">AVERAGE(I9:J9)</f>
        <v>2195</v>
      </c>
      <c r="L9" s="50">
        <v>2186</v>
      </c>
      <c r="M9" s="49">
        <v>1.2121</v>
      </c>
      <c r="N9" s="51">
        <v>1.0539000000000001</v>
      </c>
      <c r="O9" s="48">
        <v>151.19</v>
      </c>
      <c r="P9" s="41">
        <v>1803.48</v>
      </c>
      <c r="Q9" s="41">
        <v>1813.69</v>
      </c>
      <c r="R9" s="47">
        <f t="shared" ref="R9:R30" si="3">L9/N9</f>
        <v>2074.2005882911089</v>
      </c>
      <c r="S9" s="46">
        <v>1.2130000000000001</v>
      </c>
    </row>
    <row r="10" spans="1:19" x14ac:dyDescent="0.2">
      <c r="B10" s="45">
        <v>45232</v>
      </c>
      <c r="C10" s="44">
        <v>2177</v>
      </c>
      <c r="D10" s="43">
        <v>2187</v>
      </c>
      <c r="E10" s="42">
        <f t="shared" si="0"/>
        <v>2182</v>
      </c>
      <c r="F10" s="44">
        <v>2190</v>
      </c>
      <c r="G10" s="43">
        <v>2200</v>
      </c>
      <c r="H10" s="42">
        <f t="shared" si="1"/>
        <v>2195</v>
      </c>
      <c r="I10" s="44">
        <v>2190</v>
      </c>
      <c r="J10" s="43">
        <v>2200</v>
      </c>
      <c r="K10" s="42">
        <f t="shared" si="2"/>
        <v>2195</v>
      </c>
      <c r="L10" s="50">
        <v>2187</v>
      </c>
      <c r="M10" s="49">
        <v>1.2215</v>
      </c>
      <c r="N10" s="49">
        <v>1.0664</v>
      </c>
      <c r="O10" s="48">
        <v>149.99</v>
      </c>
      <c r="P10" s="41">
        <v>1790.42</v>
      </c>
      <c r="Q10" s="41">
        <v>1799.89</v>
      </c>
      <c r="R10" s="47">
        <f t="shared" si="3"/>
        <v>2050.8252063015752</v>
      </c>
      <c r="S10" s="46">
        <v>1.2222999999999999</v>
      </c>
    </row>
    <row r="11" spans="1:19" x14ac:dyDescent="0.2">
      <c r="B11" s="45">
        <v>45233</v>
      </c>
      <c r="C11" s="44">
        <v>2177</v>
      </c>
      <c r="D11" s="43">
        <v>2187</v>
      </c>
      <c r="E11" s="42">
        <f t="shared" si="0"/>
        <v>2182</v>
      </c>
      <c r="F11" s="44">
        <v>2190</v>
      </c>
      <c r="G11" s="43">
        <v>2200</v>
      </c>
      <c r="H11" s="42">
        <f t="shared" si="1"/>
        <v>2195</v>
      </c>
      <c r="I11" s="44">
        <v>2190</v>
      </c>
      <c r="J11" s="43">
        <v>2200</v>
      </c>
      <c r="K11" s="42">
        <f t="shared" si="2"/>
        <v>2195</v>
      </c>
      <c r="L11" s="50">
        <v>2187</v>
      </c>
      <c r="M11" s="49">
        <v>1.2313000000000001</v>
      </c>
      <c r="N11" s="49">
        <v>1.0708</v>
      </c>
      <c r="O11" s="48">
        <v>149.41</v>
      </c>
      <c r="P11" s="41">
        <v>1776.17</v>
      </c>
      <c r="Q11" s="41">
        <v>1785.71</v>
      </c>
      <c r="R11" s="47">
        <f t="shared" si="3"/>
        <v>2042.3982069480762</v>
      </c>
      <c r="S11" s="46">
        <v>1.232</v>
      </c>
    </row>
    <row r="12" spans="1:19" x14ac:dyDescent="0.2">
      <c r="B12" s="45">
        <v>45236</v>
      </c>
      <c r="C12" s="44">
        <v>2200</v>
      </c>
      <c r="D12" s="43">
        <v>2210</v>
      </c>
      <c r="E12" s="42">
        <f t="shared" si="0"/>
        <v>2205</v>
      </c>
      <c r="F12" s="44">
        <v>2212</v>
      </c>
      <c r="G12" s="43">
        <v>2222</v>
      </c>
      <c r="H12" s="42">
        <f t="shared" si="1"/>
        <v>2217</v>
      </c>
      <c r="I12" s="44">
        <v>2210</v>
      </c>
      <c r="J12" s="43">
        <v>2220</v>
      </c>
      <c r="K12" s="42">
        <f t="shared" si="2"/>
        <v>2215</v>
      </c>
      <c r="L12" s="50">
        <v>2210</v>
      </c>
      <c r="M12" s="49">
        <v>1.2392000000000001</v>
      </c>
      <c r="N12" s="49">
        <v>1.0745</v>
      </c>
      <c r="O12" s="48">
        <v>149.78</v>
      </c>
      <c r="P12" s="41">
        <v>1783.41</v>
      </c>
      <c r="Q12" s="41">
        <v>1791.94</v>
      </c>
      <c r="R12" s="47">
        <f t="shared" si="3"/>
        <v>2056.7705909725455</v>
      </c>
      <c r="S12" s="46">
        <v>1.24</v>
      </c>
    </row>
    <row r="13" spans="1:19" x14ac:dyDescent="0.2">
      <c r="B13" s="45">
        <v>45237</v>
      </c>
      <c r="C13" s="44">
        <v>2200</v>
      </c>
      <c r="D13" s="43">
        <v>2210</v>
      </c>
      <c r="E13" s="42">
        <f t="shared" si="0"/>
        <v>2205</v>
      </c>
      <c r="F13" s="44">
        <v>2212</v>
      </c>
      <c r="G13" s="43">
        <v>2222</v>
      </c>
      <c r="H13" s="42">
        <f t="shared" si="1"/>
        <v>2217</v>
      </c>
      <c r="I13" s="44">
        <v>2210</v>
      </c>
      <c r="J13" s="43">
        <v>2220</v>
      </c>
      <c r="K13" s="42">
        <f t="shared" si="2"/>
        <v>2215</v>
      </c>
      <c r="L13" s="50">
        <v>2210</v>
      </c>
      <c r="M13" s="49">
        <v>1.2296</v>
      </c>
      <c r="N13" s="49">
        <v>1.0679000000000001</v>
      </c>
      <c r="O13" s="48">
        <v>150.56</v>
      </c>
      <c r="P13" s="41">
        <v>1797.33</v>
      </c>
      <c r="Q13" s="41">
        <v>1805.92</v>
      </c>
      <c r="R13" s="47">
        <f t="shared" si="3"/>
        <v>2069.4821612510532</v>
      </c>
      <c r="S13" s="46">
        <v>1.2303999999999999</v>
      </c>
    </row>
    <row r="14" spans="1:19" x14ac:dyDescent="0.2">
      <c r="B14" s="45">
        <v>45238</v>
      </c>
      <c r="C14" s="44">
        <v>2200</v>
      </c>
      <c r="D14" s="43">
        <v>2210</v>
      </c>
      <c r="E14" s="42">
        <f t="shared" si="0"/>
        <v>2205</v>
      </c>
      <c r="F14" s="44">
        <v>2212</v>
      </c>
      <c r="G14" s="43">
        <v>2222</v>
      </c>
      <c r="H14" s="42">
        <f t="shared" si="1"/>
        <v>2217</v>
      </c>
      <c r="I14" s="44">
        <v>2210</v>
      </c>
      <c r="J14" s="43">
        <v>2220</v>
      </c>
      <c r="K14" s="42">
        <f t="shared" si="2"/>
        <v>2215</v>
      </c>
      <c r="L14" s="50">
        <v>2210</v>
      </c>
      <c r="M14" s="49">
        <v>1.2254</v>
      </c>
      <c r="N14" s="49">
        <v>1.0668</v>
      </c>
      <c r="O14" s="48">
        <v>150.9</v>
      </c>
      <c r="P14" s="41">
        <v>1803.49</v>
      </c>
      <c r="Q14" s="41">
        <v>1812.1</v>
      </c>
      <c r="R14" s="47">
        <f t="shared" si="3"/>
        <v>2071.6160479940008</v>
      </c>
      <c r="S14" s="46">
        <v>1.2262</v>
      </c>
    </row>
    <row r="15" spans="1:19" x14ac:dyDescent="0.2">
      <c r="B15" s="45">
        <v>45239</v>
      </c>
      <c r="C15" s="44">
        <v>2201</v>
      </c>
      <c r="D15" s="43">
        <v>2211</v>
      </c>
      <c r="E15" s="42">
        <f t="shared" si="0"/>
        <v>2206</v>
      </c>
      <c r="F15" s="44">
        <v>2212</v>
      </c>
      <c r="G15" s="43">
        <v>2222</v>
      </c>
      <c r="H15" s="42">
        <f t="shared" si="1"/>
        <v>2217</v>
      </c>
      <c r="I15" s="44">
        <v>2210</v>
      </c>
      <c r="J15" s="43">
        <v>2220</v>
      </c>
      <c r="K15" s="42">
        <f t="shared" si="2"/>
        <v>2215</v>
      </c>
      <c r="L15" s="50">
        <v>2211</v>
      </c>
      <c r="M15" s="49">
        <v>1.2262</v>
      </c>
      <c r="N15" s="49">
        <v>1.069</v>
      </c>
      <c r="O15" s="48">
        <v>151.12</v>
      </c>
      <c r="P15" s="41">
        <v>1803.13</v>
      </c>
      <c r="Q15" s="41">
        <v>1810.92</v>
      </c>
      <c r="R15" s="47">
        <f t="shared" si="3"/>
        <v>2068.288119738073</v>
      </c>
      <c r="S15" s="46">
        <v>1.2270000000000001</v>
      </c>
    </row>
    <row r="16" spans="1:19" x14ac:dyDescent="0.2">
      <c r="B16" s="45">
        <v>45240</v>
      </c>
      <c r="C16" s="44">
        <v>2201</v>
      </c>
      <c r="D16" s="43">
        <v>2211</v>
      </c>
      <c r="E16" s="42">
        <f t="shared" si="0"/>
        <v>2206</v>
      </c>
      <c r="F16" s="44">
        <v>2212</v>
      </c>
      <c r="G16" s="43">
        <v>2222</v>
      </c>
      <c r="H16" s="42">
        <f t="shared" si="1"/>
        <v>2217</v>
      </c>
      <c r="I16" s="44">
        <v>2210</v>
      </c>
      <c r="J16" s="43">
        <v>2220</v>
      </c>
      <c r="K16" s="42">
        <f t="shared" si="2"/>
        <v>2215</v>
      </c>
      <c r="L16" s="50">
        <v>2211</v>
      </c>
      <c r="M16" s="49">
        <v>1.2221</v>
      </c>
      <c r="N16" s="49">
        <v>1.0682</v>
      </c>
      <c r="O16" s="48">
        <v>151.41</v>
      </c>
      <c r="P16" s="41">
        <v>1809.18</v>
      </c>
      <c r="Q16" s="41">
        <v>1816.99</v>
      </c>
      <c r="R16" s="47">
        <f t="shared" si="3"/>
        <v>2069.8371091555887</v>
      </c>
      <c r="S16" s="46">
        <v>1.2229000000000001</v>
      </c>
    </row>
    <row r="17" spans="2:19" x14ac:dyDescent="0.2">
      <c r="B17" s="45">
        <v>45243</v>
      </c>
      <c r="C17" s="44">
        <v>2201</v>
      </c>
      <c r="D17" s="43">
        <v>2211</v>
      </c>
      <c r="E17" s="42">
        <f t="shared" si="0"/>
        <v>2206</v>
      </c>
      <c r="F17" s="44">
        <v>2212</v>
      </c>
      <c r="G17" s="43">
        <v>2222</v>
      </c>
      <c r="H17" s="42">
        <f t="shared" si="1"/>
        <v>2217</v>
      </c>
      <c r="I17" s="44">
        <v>2210</v>
      </c>
      <c r="J17" s="43">
        <v>2220</v>
      </c>
      <c r="K17" s="42">
        <f t="shared" si="2"/>
        <v>2215</v>
      </c>
      <c r="L17" s="50">
        <v>2211</v>
      </c>
      <c r="M17" s="49">
        <v>1.2242</v>
      </c>
      <c r="N17" s="49">
        <v>1.0672999999999999</v>
      </c>
      <c r="O17" s="48">
        <v>151.80000000000001</v>
      </c>
      <c r="P17" s="41">
        <v>1806.08</v>
      </c>
      <c r="Q17" s="41">
        <v>1813.88</v>
      </c>
      <c r="R17" s="47">
        <f t="shared" si="3"/>
        <v>2071.5824978918768</v>
      </c>
      <c r="S17" s="46">
        <v>1.2250000000000001</v>
      </c>
    </row>
    <row r="18" spans="2:19" x14ac:dyDescent="0.2">
      <c r="B18" s="45">
        <v>45244</v>
      </c>
      <c r="C18" s="44">
        <v>2202</v>
      </c>
      <c r="D18" s="43">
        <v>2212</v>
      </c>
      <c r="E18" s="42">
        <f t="shared" si="0"/>
        <v>2207</v>
      </c>
      <c r="F18" s="44">
        <v>2212</v>
      </c>
      <c r="G18" s="43">
        <v>2222</v>
      </c>
      <c r="H18" s="42">
        <f t="shared" si="1"/>
        <v>2217</v>
      </c>
      <c r="I18" s="44">
        <v>2210</v>
      </c>
      <c r="J18" s="43">
        <v>2220</v>
      </c>
      <c r="K18" s="42">
        <f t="shared" si="2"/>
        <v>2215</v>
      </c>
      <c r="L18" s="50">
        <v>2212</v>
      </c>
      <c r="M18" s="49">
        <v>1.2294</v>
      </c>
      <c r="N18" s="49">
        <v>1.0721000000000001</v>
      </c>
      <c r="O18" s="48">
        <v>151.69999999999999</v>
      </c>
      <c r="P18" s="41">
        <v>1799.25</v>
      </c>
      <c r="Q18" s="41">
        <v>1806.06</v>
      </c>
      <c r="R18" s="47">
        <f t="shared" si="3"/>
        <v>2063.2403693685292</v>
      </c>
      <c r="S18" s="46">
        <v>1.2302999999999999</v>
      </c>
    </row>
    <row r="19" spans="2:19" x14ac:dyDescent="0.2">
      <c r="B19" s="45">
        <v>45245</v>
      </c>
      <c r="C19" s="44">
        <v>2202</v>
      </c>
      <c r="D19" s="43">
        <v>2212</v>
      </c>
      <c r="E19" s="42">
        <f t="shared" si="0"/>
        <v>2207</v>
      </c>
      <c r="F19" s="44">
        <v>2212</v>
      </c>
      <c r="G19" s="43">
        <v>2222</v>
      </c>
      <c r="H19" s="42">
        <f t="shared" si="1"/>
        <v>2217</v>
      </c>
      <c r="I19" s="44">
        <v>2210</v>
      </c>
      <c r="J19" s="43">
        <v>2220</v>
      </c>
      <c r="K19" s="42">
        <f t="shared" si="2"/>
        <v>2215</v>
      </c>
      <c r="L19" s="50">
        <v>2212</v>
      </c>
      <c r="M19" s="49">
        <v>1.2463</v>
      </c>
      <c r="N19" s="49">
        <v>1.0864</v>
      </c>
      <c r="O19" s="48">
        <v>150.4</v>
      </c>
      <c r="P19" s="41">
        <v>1774.85</v>
      </c>
      <c r="Q19" s="41">
        <v>1781.59</v>
      </c>
      <c r="R19" s="47">
        <f t="shared" si="3"/>
        <v>2036.0824742268042</v>
      </c>
      <c r="S19" s="46">
        <v>1.2472000000000001</v>
      </c>
    </row>
    <row r="20" spans="2:19" x14ac:dyDescent="0.2">
      <c r="B20" s="45">
        <v>45246</v>
      </c>
      <c r="C20" s="44">
        <v>2203</v>
      </c>
      <c r="D20" s="43">
        <v>2213</v>
      </c>
      <c r="E20" s="42">
        <f t="shared" si="0"/>
        <v>2208</v>
      </c>
      <c r="F20" s="44">
        <v>2212</v>
      </c>
      <c r="G20" s="43">
        <v>2222</v>
      </c>
      <c r="H20" s="42">
        <f t="shared" si="1"/>
        <v>2217</v>
      </c>
      <c r="I20" s="44">
        <v>2210</v>
      </c>
      <c r="J20" s="43">
        <v>2220</v>
      </c>
      <c r="K20" s="42">
        <f t="shared" si="2"/>
        <v>2215</v>
      </c>
      <c r="L20" s="50">
        <v>2213</v>
      </c>
      <c r="M20" s="49">
        <v>1.2388999999999999</v>
      </c>
      <c r="N20" s="49">
        <v>1.0843</v>
      </c>
      <c r="O20" s="48">
        <v>151.27000000000001</v>
      </c>
      <c r="P20" s="41">
        <v>1786.26</v>
      </c>
      <c r="Q20" s="41">
        <v>1792.37</v>
      </c>
      <c r="R20" s="47">
        <f t="shared" si="3"/>
        <v>2040.9480771004335</v>
      </c>
      <c r="S20" s="46">
        <v>1.2397</v>
      </c>
    </row>
    <row r="21" spans="2:19" x14ac:dyDescent="0.2">
      <c r="B21" s="45">
        <v>45247</v>
      </c>
      <c r="C21" s="44">
        <v>2204</v>
      </c>
      <c r="D21" s="43">
        <v>2214</v>
      </c>
      <c r="E21" s="42">
        <f t="shared" si="0"/>
        <v>2209</v>
      </c>
      <c r="F21" s="44">
        <v>2212</v>
      </c>
      <c r="G21" s="43">
        <v>2222</v>
      </c>
      <c r="H21" s="42">
        <f t="shared" si="1"/>
        <v>2217</v>
      </c>
      <c r="I21" s="44">
        <v>2210</v>
      </c>
      <c r="J21" s="43">
        <v>2220</v>
      </c>
      <c r="K21" s="42">
        <f t="shared" si="2"/>
        <v>2215</v>
      </c>
      <c r="L21" s="50">
        <v>2214</v>
      </c>
      <c r="M21" s="49">
        <v>1.2427999999999999</v>
      </c>
      <c r="N21" s="49">
        <v>1.0863</v>
      </c>
      <c r="O21" s="48">
        <v>149.38999999999999</v>
      </c>
      <c r="P21" s="41">
        <v>1781.46</v>
      </c>
      <c r="Q21" s="41">
        <v>1786.75</v>
      </c>
      <c r="R21" s="47">
        <f t="shared" si="3"/>
        <v>2038.1110190555094</v>
      </c>
      <c r="S21" s="46">
        <v>1.2436</v>
      </c>
    </row>
    <row r="22" spans="2:19" x14ac:dyDescent="0.2">
      <c r="B22" s="45">
        <v>45250</v>
      </c>
      <c r="C22" s="44">
        <v>2204</v>
      </c>
      <c r="D22" s="43">
        <v>2214</v>
      </c>
      <c r="E22" s="42">
        <f t="shared" si="0"/>
        <v>2209</v>
      </c>
      <c r="F22" s="44">
        <v>2212</v>
      </c>
      <c r="G22" s="43">
        <v>2222</v>
      </c>
      <c r="H22" s="42">
        <f t="shared" si="1"/>
        <v>2217</v>
      </c>
      <c r="I22" s="44">
        <v>2210</v>
      </c>
      <c r="J22" s="43">
        <v>2220</v>
      </c>
      <c r="K22" s="42">
        <f t="shared" si="2"/>
        <v>2215</v>
      </c>
      <c r="L22" s="50">
        <v>2214</v>
      </c>
      <c r="M22" s="49">
        <v>1.2472000000000001</v>
      </c>
      <c r="N22" s="49">
        <v>1.093</v>
      </c>
      <c r="O22" s="48">
        <v>148.32</v>
      </c>
      <c r="P22" s="41">
        <v>1775.18</v>
      </c>
      <c r="Q22" s="41">
        <v>1780.45</v>
      </c>
      <c r="R22" s="47">
        <f t="shared" si="3"/>
        <v>2025.6175663311985</v>
      </c>
      <c r="S22" s="46">
        <v>1.248</v>
      </c>
    </row>
    <row r="23" spans="2:19" x14ac:dyDescent="0.2">
      <c r="B23" s="45">
        <v>45251</v>
      </c>
      <c r="C23" s="44">
        <v>2205</v>
      </c>
      <c r="D23" s="43">
        <v>2215</v>
      </c>
      <c r="E23" s="42">
        <f t="shared" si="0"/>
        <v>2210</v>
      </c>
      <c r="F23" s="44">
        <v>2212</v>
      </c>
      <c r="G23" s="43">
        <v>2222</v>
      </c>
      <c r="H23" s="42">
        <f t="shared" si="1"/>
        <v>2217</v>
      </c>
      <c r="I23" s="44">
        <v>2210</v>
      </c>
      <c r="J23" s="43">
        <v>2220</v>
      </c>
      <c r="K23" s="42">
        <f t="shared" si="2"/>
        <v>2215</v>
      </c>
      <c r="L23" s="50">
        <v>2215</v>
      </c>
      <c r="M23" s="49">
        <v>1.2536</v>
      </c>
      <c r="N23" s="49">
        <v>1.0949</v>
      </c>
      <c r="O23" s="48">
        <v>147.59</v>
      </c>
      <c r="P23" s="41">
        <v>1766.91</v>
      </c>
      <c r="Q23" s="41">
        <v>1771.22</v>
      </c>
      <c r="R23" s="47">
        <f t="shared" si="3"/>
        <v>2023.0158005297287</v>
      </c>
      <c r="S23" s="46">
        <v>1.2544999999999999</v>
      </c>
    </row>
    <row r="24" spans="2:19" x14ac:dyDescent="0.2">
      <c r="B24" s="45">
        <v>45252</v>
      </c>
      <c r="C24" s="44">
        <v>2205</v>
      </c>
      <c r="D24" s="43">
        <v>2215</v>
      </c>
      <c r="E24" s="42">
        <f t="shared" si="0"/>
        <v>2210</v>
      </c>
      <c r="F24" s="44">
        <v>2212</v>
      </c>
      <c r="G24" s="43">
        <v>2222</v>
      </c>
      <c r="H24" s="42">
        <f t="shared" si="1"/>
        <v>2217</v>
      </c>
      <c r="I24" s="44">
        <v>2210</v>
      </c>
      <c r="J24" s="43">
        <v>2220</v>
      </c>
      <c r="K24" s="42">
        <f t="shared" si="2"/>
        <v>2215</v>
      </c>
      <c r="L24" s="50">
        <v>2215</v>
      </c>
      <c r="M24" s="49">
        <v>1.2536</v>
      </c>
      <c r="N24" s="49">
        <v>1.0907</v>
      </c>
      <c r="O24" s="48">
        <v>148.74</v>
      </c>
      <c r="P24" s="41">
        <v>1766.91</v>
      </c>
      <c r="Q24" s="41">
        <v>1771.22</v>
      </c>
      <c r="R24" s="47">
        <f t="shared" si="3"/>
        <v>2030.8059044650224</v>
      </c>
      <c r="S24" s="46">
        <v>1.2544999999999999</v>
      </c>
    </row>
    <row r="25" spans="2:19" x14ac:dyDescent="0.2">
      <c r="B25" s="45">
        <v>45253</v>
      </c>
      <c r="C25" s="44">
        <v>2206</v>
      </c>
      <c r="D25" s="43">
        <v>2216</v>
      </c>
      <c r="E25" s="42">
        <f t="shared" si="0"/>
        <v>2211</v>
      </c>
      <c r="F25" s="44">
        <v>2212</v>
      </c>
      <c r="G25" s="43">
        <v>2222</v>
      </c>
      <c r="H25" s="42">
        <f t="shared" si="1"/>
        <v>2217</v>
      </c>
      <c r="I25" s="44">
        <v>2210</v>
      </c>
      <c r="J25" s="43">
        <v>2220</v>
      </c>
      <c r="K25" s="42">
        <f t="shared" si="2"/>
        <v>2215</v>
      </c>
      <c r="L25" s="50">
        <v>2216</v>
      </c>
      <c r="M25" s="49">
        <v>1.2542</v>
      </c>
      <c r="N25" s="49">
        <v>1.0903</v>
      </c>
      <c r="O25" s="48">
        <v>149.44999999999999</v>
      </c>
      <c r="P25" s="41">
        <v>1766.86</v>
      </c>
      <c r="Q25" s="41">
        <v>1770.52</v>
      </c>
      <c r="R25" s="47">
        <f t="shared" si="3"/>
        <v>2032.4681280381546</v>
      </c>
      <c r="S25" s="46">
        <v>1.2549999999999999</v>
      </c>
    </row>
    <row r="26" spans="2:19" x14ac:dyDescent="0.2">
      <c r="B26" s="45">
        <v>45254</v>
      </c>
      <c r="C26" s="44">
        <v>2206</v>
      </c>
      <c r="D26" s="43">
        <v>2216</v>
      </c>
      <c r="E26" s="42">
        <f t="shared" si="0"/>
        <v>2211</v>
      </c>
      <c r="F26" s="44">
        <v>2212</v>
      </c>
      <c r="G26" s="43">
        <v>2222</v>
      </c>
      <c r="H26" s="42">
        <f t="shared" si="1"/>
        <v>2217</v>
      </c>
      <c r="I26" s="44">
        <v>2210</v>
      </c>
      <c r="J26" s="43">
        <v>2220</v>
      </c>
      <c r="K26" s="42">
        <f t="shared" si="2"/>
        <v>2215</v>
      </c>
      <c r="L26" s="50">
        <v>2216</v>
      </c>
      <c r="M26" s="49">
        <v>1.2575000000000001</v>
      </c>
      <c r="N26" s="49">
        <v>1.0916999999999999</v>
      </c>
      <c r="O26" s="48">
        <v>149.57</v>
      </c>
      <c r="P26" s="41">
        <v>1762.23</v>
      </c>
      <c r="Q26" s="41">
        <v>1765.87</v>
      </c>
      <c r="R26" s="47">
        <f t="shared" si="3"/>
        <v>2029.8616836127144</v>
      </c>
      <c r="S26" s="46">
        <v>1.2583</v>
      </c>
    </row>
    <row r="27" spans="2:19" x14ac:dyDescent="0.2">
      <c r="B27" s="45">
        <v>45257</v>
      </c>
      <c r="C27" s="44">
        <v>2206</v>
      </c>
      <c r="D27" s="43">
        <v>2216</v>
      </c>
      <c r="E27" s="42">
        <f t="shared" si="0"/>
        <v>2211</v>
      </c>
      <c r="F27" s="44">
        <v>2212</v>
      </c>
      <c r="G27" s="43">
        <v>2222</v>
      </c>
      <c r="H27" s="42">
        <f t="shared" si="1"/>
        <v>2217</v>
      </c>
      <c r="I27" s="44">
        <v>2210</v>
      </c>
      <c r="J27" s="43">
        <v>2220</v>
      </c>
      <c r="K27" s="42">
        <f t="shared" si="2"/>
        <v>2215</v>
      </c>
      <c r="L27" s="50">
        <v>2216</v>
      </c>
      <c r="M27" s="49">
        <v>1.2639</v>
      </c>
      <c r="N27" s="49">
        <v>1.095</v>
      </c>
      <c r="O27" s="48">
        <v>148.84</v>
      </c>
      <c r="P27" s="41">
        <v>1753.3</v>
      </c>
      <c r="Q27" s="41">
        <v>1756.8</v>
      </c>
      <c r="R27" s="47">
        <f t="shared" si="3"/>
        <v>2023.744292237443</v>
      </c>
      <c r="S27" s="46">
        <v>1.2647999999999999</v>
      </c>
    </row>
    <row r="28" spans="2:19" x14ac:dyDescent="0.2">
      <c r="B28" s="45">
        <v>45258</v>
      </c>
      <c r="C28" s="44">
        <v>2207</v>
      </c>
      <c r="D28" s="43">
        <v>2217</v>
      </c>
      <c r="E28" s="42">
        <f t="shared" si="0"/>
        <v>2212</v>
      </c>
      <c r="F28" s="44">
        <v>2212</v>
      </c>
      <c r="G28" s="43">
        <v>2222</v>
      </c>
      <c r="H28" s="42">
        <f t="shared" si="1"/>
        <v>2217</v>
      </c>
      <c r="I28" s="44">
        <v>2210</v>
      </c>
      <c r="J28" s="43">
        <v>2220</v>
      </c>
      <c r="K28" s="42">
        <f t="shared" si="2"/>
        <v>2215</v>
      </c>
      <c r="L28" s="50">
        <v>2217</v>
      </c>
      <c r="M28" s="49">
        <v>1.2616000000000001</v>
      </c>
      <c r="N28" s="49">
        <v>1.0951</v>
      </c>
      <c r="O28" s="48">
        <v>148.51</v>
      </c>
      <c r="P28" s="41">
        <v>1757.29</v>
      </c>
      <c r="Q28" s="41">
        <v>1760</v>
      </c>
      <c r="R28" s="47">
        <f t="shared" si="3"/>
        <v>2024.4726508994613</v>
      </c>
      <c r="S28" s="46">
        <v>1.2625</v>
      </c>
    </row>
    <row r="29" spans="2:19" x14ac:dyDescent="0.2">
      <c r="B29" s="45">
        <v>45259</v>
      </c>
      <c r="C29" s="44">
        <v>2207</v>
      </c>
      <c r="D29" s="43">
        <v>2217</v>
      </c>
      <c r="E29" s="42">
        <f t="shared" si="0"/>
        <v>2212</v>
      </c>
      <c r="F29" s="44">
        <v>2212</v>
      </c>
      <c r="G29" s="43">
        <v>2222</v>
      </c>
      <c r="H29" s="42">
        <f t="shared" si="1"/>
        <v>2217</v>
      </c>
      <c r="I29" s="44">
        <v>2210</v>
      </c>
      <c r="J29" s="43">
        <v>2220</v>
      </c>
      <c r="K29" s="42">
        <f t="shared" si="2"/>
        <v>2215</v>
      </c>
      <c r="L29" s="50">
        <v>2217</v>
      </c>
      <c r="M29" s="49">
        <v>1.2694000000000001</v>
      </c>
      <c r="N29" s="49">
        <v>1.0985</v>
      </c>
      <c r="O29" s="48">
        <v>147.63999999999999</v>
      </c>
      <c r="P29" s="41">
        <v>1746.49</v>
      </c>
      <c r="Q29" s="41">
        <v>1749.19</v>
      </c>
      <c r="R29" s="47">
        <f t="shared" si="3"/>
        <v>2018.2066454255803</v>
      </c>
      <c r="S29" s="46">
        <v>1.2703</v>
      </c>
    </row>
    <row r="30" spans="2:19" x14ac:dyDescent="0.2">
      <c r="B30" s="45">
        <v>45260</v>
      </c>
      <c r="C30" s="44">
        <v>2208</v>
      </c>
      <c r="D30" s="43">
        <v>2218</v>
      </c>
      <c r="E30" s="42">
        <f t="shared" si="0"/>
        <v>2213</v>
      </c>
      <c r="F30" s="44">
        <v>2212</v>
      </c>
      <c r="G30" s="43">
        <v>2222</v>
      </c>
      <c r="H30" s="42">
        <f t="shared" si="1"/>
        <v>2217</v>
      </c>
      <c r="I30" s="44">
        <v>2210</v>
      </c>
      <c r="J30" s="43">
        <v>2220</v>
      </c>
      <c r="K30" s="42">
        <f t="shared" si="2"/>
        <v>2215</v>
      </c>
      <c r="L30" s="50">
        <v>2218</v>
      </c>
      <c r="M30" s="49">
        <v>1.2646999999999999</v>
      </c>
      <c r="N30" s="49">
        <v>1.0926</v>
      </c>
      <c r="O30" s="48">
        <v>147.58000000000001</v>
      </c>
      <c r="P30" s="41">
        <v>1753.78</v>
      </c>
      <c r="Q30" s="41">
        <v>1755.69</v>
      </c>
      <c r="R30" s="47">
        <f t="shared" si="3"/>
        <v>2030.0201354567087</v>
      </c>
      <c r="S30" s="46">
        <v>1.2656000000000001</v>
      </c>
    </row>
    <row r="31" spans="2:19" x14ac:dyDescent="0.2">
      <c r="B31" s="40" t="s">
        <v>11</v>
      </c>
      <c r="C31" s="39">
        <f>ROUND(AVERAGE(C9:C30),2)</f>
        <v>2199.91</v>
      </c>
      <c r="D31" s="38">
        <f>ROUND(AVERAGE(D9:D30),2)</f>
        <v>2209.91</v>
      </c>
      <c r="E31" s="37">
        <f>ROUND(AVERAGE(C31:D31),2)</f>
        <v>2204.91</v>
      </c>
      <c r="F31" s="39">
        <f>ROUND(AVERAGE(F9:F30),2)</f>
        <v>2209</v>
      </c>
      <c r="G31" s="38">
        <f>ROUND(AVERAGE(G9:G30),2)</f>
        <v>2219</v>
      </c>
      <c r="H31" s="37">
        <f>ROUND(AVERAGE(F31:G31),2)</f>
        <v>2214</v>
      </c>
      <c r="I31" s="39">
        <f>ROUND(AVERAGE(I9:I30),2)</f>
        <v>2207.27</v>
      </c>
      <c r="J31" s="38">
        <f>ROUND(AVERAGE(J9:J30),2)</f>
        <v>2217.27</v>
      </c>
      <c r="K31" s="37">
        <f>ROUND(AVERAGE(I31:J31),2)</f>
        <v>2212.27</v>
      </c>
      <c r="L31" s="36">
        <f>ROUND(AVERAGE(L9:L30),2)</f>
        <v>2209.91</v>
      </c>
      <c r="M31" s="35">
        <f>ROUND(AVERAGE(M9:M30),4)</f>
        <v>1.2416</v>
      </c>
      <c r="N31" s="34">
        <f>ROUND(AVERAGE(N9:N30),4)</f>
        <v>1.0807</v>
      </c>
      <c r="O31" s="167">
        <f>ROUND(AVERAGE(O9:O30),2)</f>
        <v>149.78</v>
      </c>
      <c r="P31" s="33">
        <f>AVERAGE(P9:P30)</f>
        <v>1780.1572727272726</v>
      </c>
      <c r="Q31" s="33">
        <f>AVERAGE(Q9:Q30)</f>
        <v>1786.3077272727278</v>
      </c>
      <c r="R31" s="33">
        <f>AVERAGE(R9:R30)</f>
        <v>2045.0725125132362</v>
      </c>
      <c r="S31" s="32">
        <f>AVERAGE(S9:S30)</f>
        <v>1.2424136363636362</v>
      </c>
    </row>
    <row r="32" spans="2:19" x14ac:dyDescent="0.2">
      <c r="B32" s="31" t="s">
        <v>12</v>
      </c>
      <c r="C32" s="30">
        <f t="shared" ref="C32:S32" si="4">MAX(C9:C30)</f>
        <v>2208</v>
      </c>
      <c r="D32" s="29">
        <f t="shared" si="4"/>
        <v>2218</v>
      </c>
      <c r="E32" s="28">
        <f t="shared" si="4"/>
        <v>2213</v>
      </c>
      <c r="F32" s="30">
        <f t="shared" si="4"/>
        <v>2212</v>
      </c>
      <c r="G32" s="29">
        <f t="shared" si="4"/>
        <v>2222</v>
      </c>
      <c r="H32" s="28">
        <f t="shared" si="4"/>
        <v>2217</v>
      </c>
      <c r="I32" s="30">
        <f t="shared" si="4"/>
        <v>2210</v>
      </c>
      <c r="J32" s="29">
        <f t="shared" si="4"/>
        <v>2220</v>
      </c>
      <c r="K32" s="28">
        <f t="shared" si="4"/>
        <v>2215</v>
      </c>
      <c r="L32" s="27">
        <f t="shared" si="4"/>
        <v>2218</v>
      </c>
      <c r="M32" s="26">
        <f t="shared" si="4"/>
        <v>1.2694000000000001</v>
      </c>
      <c r="N32" s="25">
        <f t="shared" si="4"/>
        <v>1.0985</v>
      </c>
      <c r="O32" s="24">
        <f t="shared" si="4"/>
        <v>151.80000000000001</v>
      </c>
      <c r="P32" s="23">
        <f t="shared" si="4"/>
        <v>1809.18</v>
      </c>
      <c r="Q32" s="23">
        <f t="shared" si="4"/>
        <v>1816.99</v>
      </c>
      <c r="R32" s="23">
        <f t="shared" si="4"/>
        <v>2074.2005882911089</v>
      </c>
      <c r="S32" s="22">
        <f t="shared" si="4"/>
        <v>1.2703</v>
      </c>
    </row>
    <row r="33" spans="2:19" ht="13.5" thickBot="1" x14ac:dyDescent="0.25">
      <c r="B33" s="21" t="s">
        <v>13</v>
      </c>
      <c r="C33" s="20">
        <f t="shared" ref="C33:S33" si="5">MIN(C9:C30)</f>
        <v>2176</v>
      </c>
      <c r="D33" s="19">
        <f t="shared" si="5"/>
        <v>2186</v>
      </c>
      <c r="E33" s="18">
        <f t="shared" si="5"/>
        <v>2181</v>
      </c>
      <c r="F33" s="20">
        <f t="shared" si="5"/>
        <v>2190</v>
      </c>
      <c r="G33" s="19">
        <f t="shared" si="5"/>
        <v>2200</v>
      </c>
      <c r="H33" s="18">
        <f t="shared" si="5"/>
        <v>2195</v>
      </c>
      <c r="I33" s="20">
        <f t="shared" si="5"/>
        <v>2190</v>
      </c>
      <c r="J33" s="19">
        <f t="shared" si="5"/>
        <v>2200</v>
      </c>
      <c r="K33" s="18">
        <f t="shared" si="5"/>
        <v>2195</v>
      </c>
      <c r="L33" s="17">
        <f t="shared" si="5"/>
        <v>2186</v>
      </c>
      <c r="M33" s="16">
        <f t="shared" si="5"/>
        <v>1.2121</v>
      </c>
      <c r="N33" s="15">
        <f t="shared" si="5"/>
        <v>1.0539000000000001</v>
      </c>
      <c r="O33" s="14">
        <f t="shared" si="5"/>
        <v>147.58000000000001</v>
      </c>
      <c r="P33" s="13">
        <f t="shared" si="5"/>
        <v>1746.49</v>
      </c>
      <c r="Q33" s="13">
        <f t="shared" si="5"/>
        <v>1749.19</v>
      </c>
      <c r="R33" s="13">
        <f t="shared" si="5"/>
        <v>2018.2066454255803</v>
      </c>
      <c r="S33" s="12">
        <f t="shared" si="5"/>
        <v>1.2130000000000001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45231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45231</v>
      </c>
      <c r="C9" s="44">
        <v>2230</v>
      </c>
      <c r="D9" s="43">
        <v>2230.5</v>
      </c>
      <c r="E9" s="42">
        <f t="shared" ref="E9:E30" si="0">AVERAGE(C9:D9)</f>
        <v>2230.25</v>
      </c>
      <c r="F9" s="44">
        <v>2241</v>
      </c>
      <c r="G9" s="43">
        <v>2241.5</v>
      </c>
      <c r="H9" s="42">
        <f t="shared" ref="H9:H30" si="1">AVERAGE(F9:G9)</f>
        <v>2241.25</v>
      </c>
      <c r="I9" s="44">
        <v>2355</v>
      </c>
      <c r="J9" s="43">
        <v>2360</v>
      </c>
      <c r="K9" s="42">
        <f t="shared" ref="K9:K30" si="2">AVERAGE(I9:J9)</f>
        <v>2357.5</v>
      </c>
      <c r="L9" s="44">
        <v>2468</v>
      </c>
      <c r="M9" s="43">
        <v>2473</v>
      </c>
      <c r="N9" s="42">
        <f t="shared" ref="N9:N30" si="3">AVERAGE(L9:M9)</f>
        <v>2470.5</v>
      </c>
      <c r="O9" s="44">
        <v>2560</v>
      </c>
      <c r="P9" s="43">
        <v>2565</v>
      </c>
      <c r="Q9" s="42">
        <f t="shared" ref="Q9:Q30" si="4">AVERAGE(O9:P9)</f>
        <v>2562.5</v>
      </c>
      <c r="R9" s="50">
        <v>2230.5</v>
      </c>
      <c r="S9" s="49">
        <v>1.2121</v>
      </c>
      <c r="T9" s="51">
        <v>1.0539000000000001</v>
      </c>
      <c r="U9" s="48">
        <v>151.19</v>
      </c>
      <c r="V9" s="41">
        <v>1840.19</v>
      </c>
      <c r="W9" s="41">
        <v>1847.9</v>
      </c>
      <c r="X9" s="47">
        <f t="shared" ref="X9:X30" si="5">R9/T9</f>
        <v>2116.424708226587</v>
      </c>
      <c r="Y9" s="46">
        <v>1.2130000000000001</v>
      </c>
    </row>
    <row r="10" spans="1:25" x14ac:dyDescent="0.2">
      <c r="B10" s="45">
        <v>45232</v>
      </c>
      <c r="C10" s="44">
        <v>2217.5</v>
      </c>
      <c r="D10" s="43">
        <v>2218</v>
      </c>
      <c r="E10" s="42">
        <f t="shared" si="0"/>
        <v>2217.75</v>
      </c>
      <c r="F10" s="44">
        <v>2237</v>
      </c>
      <c r="G10" s="43">
        <v>2238</v>
      </c>
      <c r="H10" s="42">
        <f t="shared" si="1"/>
        <v>2237.5</v>
      </c>
      <c r="I10" s="44">
        <v>2350</v>
      </c>
      <c r="J10" s="43">
        <v>2355</v>
      </c>
      <c r="K10" s="42">
        <f t="shared" si="2"/>
        <v>2352.5</v>
      </c>
      <c r="L10" s="44">
        <v>2468</v>
      </c>
      <c r="M10" s="43">
        <v>2473</v>
      </c>
      <c r="N10" s="42">
        <f t="shared" si="3"/>
        <v>2470.5</v>
      </c>
      <c r="O10" s="44">
        <v>2563</v>
      </c>
      <c r="P10" s="43">
        <v>2568</v>
      </c>
      <c r="Q10" s="42">
        <f t="shared" si="4"/>
        <v>2565.5</v>
      </c>
      <c r="R10" s="50">
        <v>2218</v>
      </c>
      <c r="S10" s="49">
        <v>1.2215</v>
      </c>
      <c r="T10" s="49">
        <v>1.0664</v>
      </c>
      <c r="U10" s="48">
        <v>149.99</v>
      </c>
      <c r="V10" s="41">
        <v>1815.8</v>
      </c>
      <c r="W10" s="41">
        <v>1830.97</v>
      </c>
      <c r="X10" s="47">
        <f t="shared" si="5"/>
        <v>2079.8949737434359</v>
      </c>
      <c r="Y10" s="46">
        <v>1.2222999999999999</v>
      </c>
    </row>
    <row r="11" spans="1:25" x14ac:dyDescent="0.2">
      <c r="B11" s="45">
        <v>45233</v>
      </c>
      <c r="C11" s="44">
        <v>2219</v>
      </c>
      <c r="D11" s="43">
        <v>2219.5</v>
      </c>
      <c r="E11" s="42">
        <f t="shared" si="0"/>
        <v>2219.25</v>
      </c>
      <c r="F11" s="44">
        <v>2241</v>
      </c>
      <c r="G11" s="43">
        <v>2242</v>
      </c>
      <c r="H11" s="42">
        <f t="shared" si="1"/>
        <v>2241.5</v>
      </c>
      <c r="I11" s="44">
        <v>2353</v>
      </c>
      <c r="J11" s="43">
        <v>2358</v>
      </c>
      <c r="K11" s="42">
        <f t="shared" si="2"/>
        <v>2355.5</v>
      </c>
      <c r="L11" s="44">
        <v>2473</v>
      </c>
      <c r="M11" s="43">
        <v>2478</v>
      </c>
      <c r="N11" s="42">
        <f t="shared" si="3"/>
        <v>2475.5</v>
      </c>
      <c r="O11" s="44">
        <v>2570</v>
      </c>
      <c r="P11" s="43">
        <v>2575</v>
      </c>
      <c r="Q11" s="42">
        <f t="shared" si="4"/>
        <v>2572.5</v>
      </c>
      <c r="R11" s="50">
        <v>2219.5</v>
      </c>
      <c r="S11" s="49">
        <v>1.2313000000000001</v>
      </c>
      <c r="T11" s="49">
        <v>1.0708</v>
      </c>
      <c r="U11" s="48">
        <v>149.41</v>
      </c>
      <c r="V11" s="41">
        <v>1802.57</v>
      </c>
      <c r="W11" s="41">
        <v>1819.81</v>
      </c>
      <c r="X11" s="47">
        <f t="shared" si="5"/>
        <v>2072.749346283153</v>
      </c>
      <c r="Y11" s="46">
        <v>1.232</v>
      </c>
    </row>
    <row r="12" spans="1:25" x14ac:dyDescent="0.2">
      <c r="B12" s="45">
        <v>45236</v>
      </c>
      <c r="C12" s="44">
        <v>2253.5</v>
      </c>
      <c r="D12" s="43">
        <v>2254</v>
      </c>
      <c r="E12" s="42">
        <f t="shared" si="0"/>
        <v>2253.75</v>
      </c>
      <c r="F12" s="44">
        <v>2278</v>
      </c>
      <c r="G12" s="43">
        <v>2279</v>
      </c>
      <c r="H12" s="42">
        <f t="shared" si="1"/>
        <v>2278.5</v>
      </c>
      <c r="I12" s="44">
        <v>2382</v>
      </c>
      <c r="J12" s="43">
        <v>2387</v>
      </c>
      <c r="K12" s="42">
        <f t="shared" si="2"/>
        <v>2384.5</v>
      </c>
      <c r="L12" s="44">
        <v>2493</v>
      </c>
      <c r="M12" s="43">
        <v>2498</v>
      </c>
      <c r="N12" s="42">
        <f t="shared" si="3"/>
        <v>2495.5</v>
      </c>
      <c r="O12" s="44">
        <v>2588</v>
      </c>
      <c r="P12" s="43">
        <v>2593</v>
      </c>
      <c r="Q12" s="42">
        <f t="shared" si="4"/>
        <v>2590.5</v>
      </c>
      <c r="R12" s="50">
        <v>2254</v>
      </c>
      <c r="S12" s="49">
        <v>1.2392000000000001</v>
      </c>
      <c r="T12" s="49">
        <v>1.0745</v>
      </c>
      <c r="U12" s="48">
        <v>149.78</v>
      </c>
      <c r="V12" s="41">
        <v>1818.92</v>
      </c>
      <c r="W12" s="41">
        <v>1837.9</v>
      </c>
      <c r="X12" s="47">
        <f t="shared" si="5"/>
        <v>2097.7198697068402</v>
      </c>
      <c r="Y12" s="46">
        <v>1.24</v>
      </c>
    </row>
    <row r="13" spans="1:25" x14ac:dyDescent="0.2">
      <c r="B13" s="45">
        <v>45237</v>
      </c>
      <c r="C13" s="44">
        <v>2240.5</v>
      </c>
      <c r="D13" s="43">
        <v>2241</v>
      </c>
      <c r="E13" s="42">
        <f t="shared" si="0"/>
        <v>2240.75</v>
      </c>
      <c r="F13" s="44">
        <v>2263</v>
      </c>
      <c r="G13" s="43">
        <v>2264</v>
      </c>
      <c r="H13" s="42">
        <f t="shared" si="1"/>
        <v>2263.5</v>
      </c>
      <c r="I13" s="44">
        <v>2373</v>
      </c>
      <c r="J13" s="43">
        <v>2378</v>
      </c>
      <c r="K13" s="42">
        <f t="shared" si="2"/>
        <v>2375.5</v>
      </c>
      <c r="L13" s="44">
        <v>2488</v>
      </c>
      <c r="M13" s="43">
        <v>2493</v>
      </c>
      <c r="N13" s="42">
        <f t="shared" si="3"/>
        <v>2490.5</v>
      </c>
      <c r="O13" s="44">
        <v>2583</v>
      </c>
      <c r="P13" s="43">
        <v>2588</v>
      </c>
      <c r="Q13" s="42">
        <f t="shared" si="4"/>
        <v>2585.5</v>
      </c>
      <c r="R13" s="50">
        <v>2241</v>
      </c>
      <c r="S13" s="49">
        <v>1.2296</v>
      </c>
      <c r="T13" s="49">
        <v>1.0679000000000001</v>
      </c>
      <c r="U13" s="48">
        <v>150.56</v>
      </c>
      <c r="V13" s="41">
        <v>1822.54</v>
      </c>
      <c r="W13" s="41">
        <v>1840.05</v>
      </c>
      <c r="X13" s="47">
        <f t="shared" si="5"/>
        <v>2098.5110965446202</v>
      </c>
      <c r="Y13" s="46">
        <v>1.2303999999999999</v>
      </c>
    </row>
    <row r="14" spans="1:25" x14ac:dyDescent="0.2">
      <c r="B14" s="45">
        <v>45238</v>
      </c>
      <c r="C14" s="44">
        <v>2258</v>
      </c>
      <c r="D14" s="43">
        <v>2258.5</v>
      </c>
      <c r="E14" s="42">
        <f t="shared" si="0"/>
        <v>2258.25</v>
      </c>
      <c r="F14" s="44">
        <v>2273</v>
      </c>
      <c r="G14" s="43">
        <v>2274</v>
      </c>
      <c r="H14" s="42">
        <f t="shared" si="1"/>
        <v>2273.5</v>
      </c>
      <c r="I14" s="44">
        <v>2383</v>
      </c>
      <c r="J14" s="43">
        <v>2388</v>
      </c>
      <c r="K14" s="42">
        <f t="shared" si="2"/>
        <v>2385.5</v>
      </c>
      <c r="L14" s="44">
        <v>2502</v>
      </c>
      <c r="M14" s="43">
        <v>2507</v>
      </c>
      <c r="N14" s="42">
        <f t="shared" si="3"/>
        <v>2504.5</v>
      </c>
      <c r="O14" s="44">
        <v>2607</v>
      </c>
      <c r="P14" s="43">
        <v>2612</v>
      </c>
      <c r="Q14" s="42">
        <f t="shared" si="4"/>
        <v>2609.5</v>
      </c>
      <c r="R14" s="50">
        <v>2258.5</v>
      </c>
      <c r="S14" s="49">
        <v>1.2254</v>
      </c>
      <c r="T14" s="49">
        <v>1.0668</v>
      </c>
      <c r="U14" s="48">
        <v>150.9</v>
      </c>
      <c r="V14" s="41">
        <v>1843.07</v>
      </c>
      <c r="W14" s="41">
        <v>1854.51</v>
      </c>
      <c r="X14" s="47">
        <f t="shared" si="5"/>
        <v>2117.0791151106114</v>
      </c>
      <c r="Y14" s="46">
        <v>1.2262</v>
      </c>
    </row>
    <row r="15" spans="1:25" x14ac:dyDescent="0.2">
      <c r="B15" s="45">
        <v>45239</v>
      </c>
      <c r="C15" s="44">
        <v>2227</v>
      </c>
      <c r="D15" s="43">
        <v>2228</v>
      </c>
      <c r="E15" s="42">
        <f t="shared" si="0"/>
        <v>2227.5</v>
      </c>
      <c r="F15" s="44">
        <v>2236</v>
      </c>
      <c r="G15" s="43">
        <v>2236.5</v>
      </c>
      <c r="H15" s="42">
        <f t="shared" si="1"/>
        <v>2236.25</v>
      </c>
      <c r="I15" s="44">
        <v>2348</v>
      </c>
      <c r="J15" s="43">
        <v>2353</v>
      </c>
      <c r="K15" s="42">
        <f t="shared" si="2"/>
        <v>2350.5</v>
      </c>
      <c r="L15" s="44">
        <v>2463</v>
      </c>
      <c r="M15" s="43">
        <v>2468</v>
      </c>
      <c r="N15" s="42">
        <f t="shared" si="3"/>
        <v>2465.5</v>
      </c>
      <c r="O15" s="44">
        <v>2568</v>
      </c>
      <c r="P15" s="43">
        <v>2573</v>
      </c>
      <c r="Q15" s="42">
        <f t="shared" si="4"/>
        <v>2570.5</v>
      </c>
      <c r="R15" s="50">
        <v>2228</v>
      </c>
      <c r="S15" s="49">
        <v>1.2262</v>
      </c>
      <c r="T15" s="49">
        <v>1.069</v>
      </c>
      <c r="U15" s="48">
        <v>151.12</v>
      </c>
      <c r="V15" s="41">
        <v>1817</v>
      </c>
      <c r="W15" s="41">
        <v>1822.74</v>
      </c>
      <c r="X15" s="47">
        <f t="shared" si="5"/>
        <v>2084.1908325537888</v>
      </c>
      <c r="Y15" s="46">
        <v>1.2270000000000001</v>
      </c>
    </row>
    <row r="16" spans="1:25" x14ac:dyDescent="0.2">
      <c r="B16" s="45">
        <v>45240</v>
      </c>
      <c r="C16" s="44">
        <v>2205</v>
      </c>
      <c r="D16" s="43">
        <v>2205.5</v>
      </c>
      <c r="E16" s="42">
        <f t="shared" si="0"/>
        <v>2205.25</v>
      </c>
      <c r="F16" s="44">
        <v>2219</v>
      </c>
      <c r="G16" s="43">
        <v>2221</v>
      </c>
      <c r="H16" s="42">
        <f t="shared" si="1"/>
        <v>2220</v>
      </c>
      <c r="I16" s="44">
        <v>2342</v>
      </c>
      <c r="J16" s="43">
        <v>2347</v>
      </c>
      <c r="K16" s="42">
        <f t="shared" si="2"/>
        <v>2344.5</v>
      </c>
      <c r="L16" s="44">
        <v>2463</v>
      </c>
      <c r="M16" s="43">
        <v>2468</v>
      </c>
      <c r="N16" s="42">
        <f t="shared" si="3"/>
        <v>2465.5</v>
      </c>
      <c r="O16" s="44">
        <v>2573</v>
      </c>
      <c r="P16" s="43">
        <v>2578</v>
      </c>
      <c r="Q16" s="42">
        <f t="shared" si="4"/>
        <v>2575.5</v>
      </c>
      <c r="R16" s="50">
        <v>2205.5</v>
      </c>
      <c r="S16" s="49">
        <v>1.2221</v>
      </c>
      <c r="T16" s="49">
        <v>1.0682</v>
      </c>
      <c r="U16" s="48">
        <v>151.41</v>
      </c>
      <c r="V16" s="41">
        <v>1804.68</v>
      </c>
      <c r="W16" s="41">
        <v>1816.17</v>
      </c>
      <c r="X16" s="47">
        <f t="shared" si="5"/>
        <v>2064.6882606253512</v>
      </c>
      <c r="Y16" s="46">
        <v>1.2229000000000001</v>
      </c>
    </row>
    <row r="17" spans="2:25" x14ac:dyDescent="0.2">
      <c r="B17" s="45">
        <v>45243</v>
      </c>
      <c r="C17" s="44">
        <v>2220</v>
      </c>
      <c r="D17" s="43">
        <v>2220.5</v>
      </c>
      <c r="E17" s="42">
        <f t="shared" si="0"/>
        <v>2220.25</v>
      </c>
      <c r="F17" s="44">
        <v>2222</v>
      </c>
      <c r="G17" s="43">
        <v>2224</v>
      </c>
      <c r="H17" s="42">
        <f t="shared" si="1"/>
        <v>2223</v>
      </c>
      <c r="I17" s="44">
        <v>2340</v>
      </c>
      <c r="J17" s="43">
        <v>2345</v>
      </c>
      <c r="K17" s="42">
        <f t="shared" si="2"/>
        <v>2342.5</v>
      </c>
      <c r="L17" s="44">
        <v>2460</v>
      </c>
      <c r="M17" s="43">
        <v>2465</v>
      </c>
      <c r="N17" s="42">
        <f t="shared" si="3"/>
        <v>2462.5</v>
      </c>
      <c r="O17" s="44">
        <v>2565</v>
      </c>
      <c r="P17" s="43">
        <v>2570</v>
      </c>
      <c r="Q17" s="42">
        <f t="shared" si="4"/>
        <v>2567.5</v>
      </c>
      <c r="R17" s="50">
        <v>2220.5</v>
      </c>
      <c r="S17" s="49">
        <v>1.2242</v>
      </c>
      <c r="T17" s="49">
        <v>1.0672999999999999</v>
      </c>
      <c r="U17" s="48">
        <v>151.80000000000001</v>
      </c>
      <c r="V17" s="41">
        <v>1813.84</v>
      </c>
      <c r="W17" s="41">
        <v>1815.51</v>
      </c>
      <c r="X17" s="47">
        <f t="shared" si="5"/>
        <v>2080.4834629438774</v>
      </c>
      <c r="Y17" s="46">
        <v>1.2250000000000001</v>
      </c>
    </row>
    <row r="18" spans="2:25" x14ac:dyDescent="0.2">
      <c r="B18" s="45">
        <v>45244</v>
      </c>
      <c r="C18" s="44">
        <v>2193.5</v>
      </c>
      <c r="D18" s="43">
        <v>2194</v>
      </c>
      <c r="E18" s="42">
        <f t="shared" si="0"/>
        <v>2193.75</v>
      </c>
      <c r="F18" s="44">
        <v>2218</v>
      </c>
      <c r="G18" s="43">
        <v>2218.5</v>
      </c>
      <c r="H18" s="42">
        <f t="shared" si="1"/>
        <v>2218.25</v>
      </c>
      <c r="I18" s="44">
        <v>2337</v>
      </c>
      <c r="J18" s="43">
        <v>2342</v>
      </c>
      <c r="K18" s="42">
        <f t="shared" si="2"/>
        <v>2339.5</v>
      </c>
      <c r="L18" s="44">
        <v>2455</v>
      </c>
      <c r="M18" s="43">
        <v>2460</v>
      </c>
      <c r="N18" s="42">
        <f t="shared" si="3"/>
        <v>2457.5</v>
      </c>
      <c r="O18" s="44">
        <v>2560</v>
      </c>
      <c r="P18" s="43">
        <v>2565</v>
      </c>
      <c r="Q18" s="42">
        <f t="shared" si="4"/>
        <v>2562.5</v>
      </c>
      <c r="R18" s="50">
        <v>2194</v>
      </c>
      <c r="S18" s="49">
        <v>1.2294</v>
      </c>
      <c r="T18" s="49">
        <v>1.0721000000000001</v>
      </c>
      <c r="U18" s="48">
        <v>151.69999999999999</v>
      </c>
      <c r="V18" s="41">
        <v>1784.61</v>
      </c>
      <c r="W18" s="41">
        <v>1803.22</v>
      </c>
      <c r="X18" s="47">
        <f t="shared" si="5"/>
        <v>2046.4508907751142</v>
      </c>
      <c r="Y18" s="46">
        <v>1.2302999999999999</v>
      </c>
    </row>
    <row r="19" spans="2:25" x14ac:dyDescent="0.2">
      <c r="B19" s="45">
        <v>45245</v>
      </c>
      <c r="C19" s="44">
        <v>2204</v>
      </c>
      <c r="D19" s="43">
        <v>2205</v>
      </c>
      <c r="E19" s="42">
        <f t="shared" si="0"/>
        <v>2204.5</v>
      </c>
      <c r="F19" s="44">
        <v>2232.5</v>
      </c>
      <c r="G19" s="43">
        <v>2233</v>
      </c>
      <c r="H19" s="42">
        <f t="shared" si="1"/>
        <v>2232.75</v>
      </c>
      <c r="I19" s="44">
        <v>2350</v>
      </c>
      <c r="J19" s="43">
        <v>2355</v>
      </c>
      <c r="K19" s="42">
        <f t="shared" si="2"/>
        <v>2352.5</v>
      </c>
      <c r="L19" s="44">
        <v>2468</v>
      </c>
      <c r="M19" s="43">
        <v>2473</v>
      </c>
      <c r="N19" s="42">
        <f t="shared" si="3"/>
        <v>2470.5</v>
      </c>
      <c r="O19" s="44">
        <v>2570</v>
      </c>
      <c r="P19" s="43">
        <v>2575</v>
      </c>
      <c r="Q19" s="42">
        <f t="shared" si="4"/>
        <v>2572.5</v>
      </c>
      <c r="R19" s="50">
        <v>2205</v>
      </c>
      <c r="S19" s="49">
        <v>1.2463</v>
      </c>
      <c r="T19" s="49">
        <v>1.0864</v>
      </c>
      <c r="U19" s="48">
        <v>150.4</v>
      </c>
      <c r="V19" s="41">
        <v>1769.24</v>
      </c>
      <c r="W19" s="41">
        <v>1790.41</v>
      </c>
      <c r="X19" s="47">
        <f t="shared" si="5"/>
        <v>2029.6391752577319</v>
      </c>
      <c r="Y19" s="46">
        <v>1.2472000000000001</v>
      </c>
    </row>
    <row r="20" spans="2:25" x14ac:dyDescent="0.2">
      <c r="B20" s="45">
        <v>45246</v>
      </c>
      <c r="C20" s="44">
        <v>2182</v>
      </c>
      <c r="D20" s="43">
        <v>2182.5</v>
      </c>
      <c r="E20" s="42">
        <f t="shared" si="0"/>
        <v>2182.25</v>
      </c>
      <c r="F20" s="44">
        <v>2219</v>
      </c>
      <c r="G20" s="43">
        <v>2220</v>
      </c>
      <c r="H20" s="42">
        <f t="shared" si="1"/>
        <v>2219.5</v>
      </c>
      <c r="I20" s="44">
        <v>2333</v>
      </c>
      <c r="J20" s="43">
        <v>2338</v>
      </c>
      <c r="K20" s="42">
        <f t="shared" si="2"/>
        <v>2335.5</v>
      </c>
      <c r="L20" s="44">
        <v>2448</v>
      </c>
      <c r="M20" s="43">
        <v>2453</v>
      </c>
      <c r="N20" s="42">
        <f t="shared" si="3"/>
        <v>2450.5</v>
      </c>
      <c r="O20" s="44">
        <v>2550</v>
      </c>
      <c r="P20" s="43">
        <v>2555</v>
      </c>
      <c r="Q20" s="42">
        <f t="shared" si="4"/>
        <v>2552.5</v>
      </c>
      <c r="R20" s="50">
        <v>2182.5</v>
      </c>
      <c r="S20" s="49">
        <v>1.2388999999999999</v>
      </c>
      <c r="T20" s="49">
        <v>1.0843</v>
      </c>
      <c r="U20" s="48">
        <v>151.27000000000001</v>
      </c>
      <c r="V20" s="41">
        <v>1761.64</v>
      </c>
      <c r="W20" s="41">
        <v>1790.76</v>
      </c>
      <c r="X20" s="47">
        <f t="shared" si="5"/>
        <v>2012.819330443604</v>
      </c>
      <c r="Y20" s="46">
        <v>1.2397</v>
      </c>
    </row>
    <row r="21" spans="2:25" x14ac:dyDescent="0.2">
      <c r="B21" s="45">
        <v>45247</v>
      </c>
      <c r="C21" s="44">
        <v>2164.5</v>
      </c>
      <c r="D21" s="43">
        <v>2165</v>
      </c>
      <c r="E21" s="42">
        <f t="shared" si="0"/>
        <v>2164.75</v>
      </c>
      <c r="F21" s="44">
        <v>2203</v>
      </c>
      <c r="G21" s="43">
        <v>2203.5</v>
      </c>
      <c r="H21" s="42">
        <f t="shared" si="1"/>
        <v>2203.25</v>
      </c>
      <c r="I21" s="44">
        <v>2318</v>
      </c>
      <c r="J21" s="43">
        <v>2323</v>
      </c>
      <c r="K21" s="42">
        <f t="shared" si="2"/>
        <v>2320.5</v>
      </c>
      <c r="L21" s="44">
        <v>2438</v>
      </c>
      <c r="M21" s="43">
        <v>2443</v>
      </c>
      <c r="N21" s="42">
        <f t="shared" si="3"/>
        <v>2440.5</v>
      </c>
      <c r="O21" s="44">
        <v>2542</v>
      </c>
      <c r="P21" s="43">
        <v>2547</v>
      </c>
      <c r="Q21" s="42">
        <f t="shared" si="4"/>
        <v>2544.5</v>
      </c>
      <c r="R21" s="50">
        <v>2165</v>
      </c>
      <c r="S21" s="49">
        <v>1.2427999999999999</v>
      </c>
      <c r="T21" s="49">
        <v>1.0863</v>
      </c>
      <c r="U21" s="48">
        <v>149.38999999999999</v>
      </c>
      <c r="V21" s="41">
        <v>1742.03</v>
      </c>
      <c r="W21" s="41">
        <v>1771.87</v>
      </c>
      <c r="X21" s="47">
        <f t="shared" si="5"/>
        <v>1993.0037742796649</v>
      </c>
      <c r="Y21" s="46">
        <v>1.2436</v>
      </c>
    </row>
    <row r="22" spans="2:25" x14ac:dyDescent="0.2">
      <c r="B22" s="45">
        <v>45250</v>
      </c>
      <c r="C22" s="44">
        <v>2191</v>
      </c>
      <c r="D22" s="43">
        <v>2192</v>
      </c>
      <c r="E22" s="42">
        <f t="shared" si="0"/>
        <v>2191.5</v>
      </c>
      <c r="F22" s="44">
        <v>2228</v>
      </c>
      <c r="G22" s="43">
        <v>2228.5</v>
      </c>
      <c r="H22" s="42">
        <f t="shared" si="1"/>
        <v>2228.25</v>
      </c>
      <c r="I22" s="44">
        <v>2338</v>
      </c>
      <c r="J22" s="43">
        <v>2343</v>
      </c>
      <c r="K22" s="42">
        <f t="shared" si="2"/>
        <v>2340.5</v>
      </c>
      <c r="L22" s="44">
        <v>2455</v>
      </c>
      <c r="M22" s="43">
        <v>2460</v>
      </c>
      <c r="N22" s="42">
        <f t="shared" si="3"/>
        <v>2457.5</v>
      </c>
      <c r="O22" s="44">
        <v>2558</v>
      </c>
      <c r="P22" s="43">
        <v>2563</v>
      </c>
      <c r="Q22" s="42">
        <f t="shared" si="4"/>
        <v>2560.5</v>
      </c>
      <c r="R22" s="50">
        <v>2192</v>
      </c>
      <c r="S22" s="49">
        <v>1.2472000000000001</v>
      </c>
      <c r="T22" s="49">
        <v>1.093</v>
      </c>
      <c r="U22" s="48">
        <v>148.32</v>
      </c>
      <c r="V22" s="41">
        <v>1757.54</v>
      </c>
      <c r="W22" s="41">
        <v>1785.66</v>
      </c>
      <c r="X22" s="47">
        <f t="shared" si="5"/>
        <v>2005.4894784995427</v>
      </c>
      <c r="Y22" s="46">
        <v>1.248</v>
      </c>
    </row>
    <row r="23" spans="2:25" x14ac:dyDescent="0.2">
      <c r="B23" s="45">
        <v>45251</v>
      </c>
      <c r="C23" s="44">
        <v>2201</v>
      </c>
      <c r="D23" s="43">
        <v>2201.5</v>
      </c>
      <c r="E23" s="42">
        <f t="shared" si="0"/>
        <v>2201.25</v>
      </c>
      <c r="F23" s="44">
        <v>2239</v>
      </c>
      <c r="G23" s="43">
        <v>2240</v>
      </c>
      <c r="H23" s="42">
        <f t="shared" si="1"/>
        <v>2239.5</v>
      </c>
      <c r="I23" s="44">
        <v>2348</v>
      </c>
      <c r="J23" s="43">
        <v>2353</v>
      </c>
      <c r="K23" s="42">
        <f t="shared" si="2"/>
        <v>2350.5</v>
      </c>
      <c r="L23" s="44">
        <v>2465</v>
      </c>
      <c r="M23" s="43">
        <v>2470</v>
      </c>
      <c r="N23" s="42">
        <f t="shared" si="3"/>
        <v>2467.5</v>
      </c>
      <c r="O23" s="44">
        <v>2568</v>
      </c>
      <c r="P23" s="43">
        <v>2573</v>
      </c>
      <c r="Q23" s="42">
        <f t="shared" si="4"/>
        <v>2570.5</v>
      </c>
      <c r="R23" s="50">
        <v>2201.5</v>
      </c>
      <c r="S23" s="49">
        <v>1.2536</v>
      </c>
      <c r="T23" s="49">
        <v>1.0949</v>
      </c>
      <c r="U23" s="48">
        <v>147.59</v>
      </c>
      <c r="V23" s="41">
        <v>1756.14</v>
      </c>
      <c r="W23" s="41">
        <v>1785.57</v>
      </c>
      <c r="X23" s="47">
        <f t="shared" si="5"/>
        <v>2010.6859073888027</v>
      </c>
      <c r="Y23" s="46">
        <v>1.2544999999999999</v>
      </c>
    </row>
    <row r="24" spans="2:25" x14ac:dyDescent="0.2">
      <c r="B24" s="45">
        <v>45252</v>
      </c>
      <c r="C24" s="44">
        <v>2194</v>
      </c>
      <c r="D24" s="43">
        <v>2194.5</v>
      </c>
      <c r="E24" s="42">
        <f t="shared" si="0"/>
        <v>2194.25</v>
      </c>
      <c r="F24" s="44">
        <v>2236.5</v>
      </c>
      <c r="G24" s="43">
        <v>2237.5</v>
      </c>
      <c r="H24" s="42">
        <f t="shared" si="1"/>
        <v>2237</v>
      </c>
      <c r="I24" s="44">
        <v>2350</v>
      </c>
      <c r="J24" s="43">
        <v>2355</v>
      </c>
      <c r="K24" s="42">
        <f t="shared" si="2"/>
        <v>2352.5</v>
      </c>
      <c r="L24" s="44">
        <v>2465</v>
      </c>
      <c r="M24" s="43">
        <v>2470</v>
      </c>
      <c r="N24" s="42">
        <f t="shared" si="3"/>
        <v>2467.5</v>
      </c>
      <c r="O24" s="44">
        <v>2565</v>
      </c>
      <c r="P24" s="43">
        <v>2570</v>
      </c>
      <c r="Q24" s="42">
        <f t="shared" si="4"/>
        <v>2567.5</v>
      </c>
      <c r="R24" s="50">
        <v>2194.5</v>
      </c>
      <c r="S24" s="49">
        <v>1.2536</v>
      </c>
      <c r="T24" s="49">
        <v>1.0907</v>
      </c>
      <c r="U24" s="48">
        <v>148.74</v>
      </c>
      <c r="V24" s="41">
        <v>1750.56</v>
      </c>
      <c r="W24" s="41">
        <v>1783.58</v>
      </c>
      <c r="X24" s="47">
        <f t="shared" si="5"/>
        <v>2012.0106353717797</v>
      </c>
      <c r="Y24" s="46">
        <v>1.2544999999999999</v>
      </c>
    </row>
    <row r="25" spans="2:25" x14ac:dyDescent="0.2">
      <c r="B25" s="45">
        <v>45253</v>
      </c>
      <c r="C25" s="44">
        <v>2182</v>
      </c>
      <c r="D25" s="43">
        <v>2183</v>
      </c>
      <c r="E25" s="42">
        <f t="shared" si="0"/>
        <v>2182.5</v>
      </c>
      <c r="F25" s="44">
        <v>2220</v>
      </c>
      <c r="G25" s="43">
        <v>2221</v>
      </c>
      <c r="H25" s="42">
        <f t="shared" si="1"/>
        <v>2220.5</v>
      </c>
      <c r="I25" s="44">
        <v>2342</v>
      </c>
      <c r="J25" s="43">
        <v>2347</v>
      </c>
      <c r="K25" s="42">
        <f t="shared" si="2"/>
        <v>2344.5</v>
      </c>
      <c r="L25" s="44">
        <v>2455</v>
      </c>
      <c r="M25" s="43">
        <v>2460</v>
      </c>
      <c r="N25" s="42">
        <f t="shared" si="3"/>
        <v>2457.5</v>
      </c>
      <c r="O25" s="44">
        <v>2558</v>
      </c>
      <c r="P25" s="43">
        <v>2563</v>
      </c>
      <c r="Q25" s="42">
        <f t="shared" si="4"/>
        <v>2560.5</v>
      </c>
      <c r="R25" s="50">
        <v>2183</v>
      </c>
      <c r="S25" s="49">
        <v>1.2542</v>
      </c>
      <c r="T25" s="49">
        <v>1.0903</v>
      </c>
      <c r="U25" s="48">
        <v>149.44999999999999</v>
      </c>
      <c r="V25" s="41">
        <v>1740.55</v>
      </c>
      <c r="W25" s="41">
        <v>1769.72</v>
      </c>
      <c r="X25" s="47">
        <f t="shared" si="5"/>
        <v>2002.2012290195357</v>
      </c>
      <c r="Y25" s="46">
        <v>1.2549999999999999</v>
      </c>
    </row>
    <row r="26" spans="2:25" x14ac:dyDescent="0.2">
      <c r="B26" s="45">
        <v>45254</v>
      </c>
      <c r="C26" s="44">
        <v>2178.5</v>
      </c>
      <c r="D26" s="43">
        <v>2179</v>
      </c>
      <c r="E26" s="42">
        <f t="shared" si="0"/>
        <v>2178.75</v>
      </c>
      <c r="F26" s="44">
        <v>2216</v>
      </c>
      <c r="G26" s="43">
        <v>2217</v>
      </c>
      <c r="H26" s="42">
        <f t="shared" si="1"/>
        <v>2216.5</v>
      </c>
      <c r="I26" s="44">
        <v>2337</v>
      </c>
      <c r="J26" s="43">
        <v>2342</v>
      </c>
      <c r="K26" s="42">
        <f t="shared" si="2"/>
        <v>2339.5</v>
      </c>
      <c r="L26" s="44">
        <v>2452</v>
      </c>
      <c r="M26" s="43">
        <v>2457</v>
      </c>
      <c r="N26" s="42">
        <f t="shared" si="3"/>
        <v>2454.5</v>
      </c>
      <c r="O26" s="44">
        <v>2553</v>
      </c>
      <c r="P26" s="43">
        <v>2558</v>
      </c>
      <c r="Q26" s="42">
        <f t="shared" si="4"/>
        <v>2555.5</v>
      </c>
      <c r="R26" s="50">
        <v>2179</v>
      </c>
      <c r="S26" s="49">
        <v>1.2575000000000001</v>
      </c>
      <c r="T26" s="49">
        <v>1.0916999999999999</v>
      </c>
      <c r="U26" s="48">
        <v>149.57</v>
      </c>
      <c r="V26" s="41">
        <v>1732.8</v>
      </c>
      <c r="W26" s="41">
        <v>1761.9</v>
      </c>
      <c r="X26" s="47">
        <f t="shared" si="5"/>
        <v>1995.9695887148487</v>
      </c>
      <c r="Y26" s="46">
        <v>1.2583</v>
      </c>
    </row>
    <row r="27" spans="2:25" x14ac:dyDescent="0.2">
      <c r="B27" s="45">
        <v>45257</v>
      </c>
      <c r="C27" s="44">
        <v>2176</v>
      </c>
      <c r="D27" s="43">
        <v>2177</v>
      </c>
      <c r="E27" s="42">
        <f t="shared" si="0"/>
        <v>2176.5</v>
      </c>
      <c r="F27" s="44">
        <v>2221</v>
      </c>
      <c r="G27" s="43">
        <v>2221.5</v>
      </c>
      <c r="H27" s="42">
        <f t="shared" si="1"/>
        <v>2221.25</v>
      </c>
      <c r="I27" s="44">
        <v>2340</v>
      </c>
      <c r="J27" s="43">
        <v>2345</v>
      </c>
      <c r="K27" s="42">
        <f t="shared" si="2"/>
        <v>2342.5</v>
      </c>
      <c r="L27" s="44">
        <v>2458</v>
      </c>
      <c r="M27" s="43">
        <v>2463</v>
      </c>
      <c r="N27" s="42">
        <f t="shared" si="3"/>
        <v>2460.5</v>
      </c>
      <c r="O27" s="44">
        <v>2560</v>
      </c>
      <c r="P27" s="43">
        <v>2565</v>
      </c>
      <c r="Q27" s="42">
        <f t="shared" si="4"/>
        <v>2562.5</v>
      </c>
      <c r="R27" s="50">
        <v>2177</v>
      </c>
      <c r="S27" s="49">
        <v>1.2639</v>
      </c>
      <c r="T27" s="49">
        <v>1.095</v>
      </c>
      <c r="U27" s="48">
        <v>148.84</v>
      </c>
      <c r="V27" s="41">
        <v>1722.45</v>
      </c>
      <c r="W27" s="41">
        <v>1756.4</v>
      </c>
      <c r="X27" s="47">
        <f t="shared" si="5"/>
        <v>1988.1278538812785</v>
      </c>
      <c r="Y27" s="46">
        <v>1.2647999999999999</v>
      </c>
    </row>
    <row r="28" spans="2:25" x14ac:dyDescent="0.2">
      <c r="B28" s="45">
        <v>45258</v>
      </c>
      <c r="C28" s="44">
        <v>2164</v>
      </c>
      <c r="D28" s="43">
        <v>2164.5</v>
      </c>
      <c r="E28" s="42">
        <f t="shared" si="0"/>
        <v>2164.25</v>
      </c>
      <c r="F28" s="44">
        <v>2208</v>
      </c>
      <c r="G28" s="43">
        <v>2209</v>
      </c>
      <c r="H28" s="42">
        <f t="shared" si="1"/>
        <v>2208.5</v>
      </c>
      <c r="I28" s="44">
        <v>2325</v>
      </c>
      <c r="J28" s="43">
        <v>2330</v>
      </c>
      <c r="K28" s="42">
        <f t="shared" si="2"/>
        <v>2327.5</v>
      </c>
      <c r="L28" s="44">
        <v>2445</v>
      </c>
      <c r="M28" s="43">
        <v>2450</v>
      </c>
      <c r="N28" s="42">
        <f t="shared" si="3"/>
        <v>2447.5</v>
      </c>
      <c r="O28" s="44">
        <v>2545</v>
      </c>
      <c r="P28" s="43">
        <v>2550</v>
      </c>
      <c r="Q28" s="42">
        <f t="shared" si="4"/>
        <v>2547.5</v>
      </c>
      <c r="R28" s="50">
        <v>2164.5</v>
      </c>
      <c r="S28" s="49">
        <v>1.2616000000000001</v>
      </c>
      <c r="T28" s="49">
        <v>1.0951</v>
      </c>
      <c r="U28" s="48">
        <v>148.51</v>
      </c>
      <c r="V28" s="41">
        <v>1715.68</v>
      </c>
      <c r="W28" s="41">
        <v>1749.7</v>
      </c>
      <c r="X28" s="47">
        <f t="shared" si="5"/>
        <v>1976.5318235777556</v>
      </c>
      <c r="Y28" s="46">
        <v>1.2625</v>
      </c>
    </row>
    <row r="29" spans="2:25" x14ac:dyDescent="0.2">
      <c r="B29" s="45">
        <v>45259</v>
      </c>
      <c r="C29" s="44">
        <v>2177.5</v>
      </c>
      <c r="D29" s="43">
        <v>2178</v>
      </c>
      <c r="E29" s="42">
        <f t="shared" si="0"/>
        <v>2177.75</v>
      </c>
      <c r="F29" s="44">
        <v>2217.5</v>
      </c>
      <c r="G29" s="43">
        <v>2218.5</v>
      </c>
      <c r="H29" s="42">
        <f t="shared" si="1"/>
        <v>2218</v>
      </c>
      <c r="I29" s="44">
        <v>2333</v>
      </c>
      <c r="J29" s="43">
        <v>2338</v>
      </c>
      <c r="K29" s="42">
        <f t="shared" si="2"/>
        <v>2335.5</v>
      </c>
      <c r="L29" s="44">
        <v>2450</v>
      </c>
      <c r="M29" s="43">
        <v>2455</v>
      </c>
      <c r="N29" s="42">
        <f t="shared" si="3"/>
        <v>2452.5</v>
      </c>
      <c r="O29" s="44">
        <v>2542</v>
      </c>
      <c r="P29" s="43">
        <v>2547</v>
      </c>
      <c r="Q29" s="42">
        <f t="shared" si="4"/>
        <v>2544.5</v>
      </c>
      <c r="R29" s="50">
        <v>2178</v>
      </c>
      <c r="S29" s="49">
        <v>1.2694000000000001</v>
      </c>
      <c r="T29" s="49">
        <v>1.0985</v>
      </c>
      <c r="U29" s="48">
        <v>147.63999999999999</v>
      </c>
      <c r="V29" s="41">
        <v>1715.77</v>
      </c>
      <c r="W29" s="41">
        <v>1746.44</v>
      </c>
      <c r="X29" s="47">
        <f t="shared" si="5"/>
        <v>1982.7036868456987</v>
      </c>
      <c r="Y29" s="46">
        <v>1.2703</v>
      </c>
    </row>
    <row r="30" spans="2:25" x14ac:dyDescent="0.2">
      <c r="B30" s="45">
        <v>45260</v>
      </c>
      <c r="C30" s="44">
        <v>2157</v>
      </c>
      <c r="D30" s="43">
        <v>2157.5</v>
      </c>
      <c r="E30" s="42">
        <f t="shared" si="0"/>
        <v>2157.25</v>
      </c>
      <c r="F30" s="44">
        <v>2197</v>
      </c>
      <c r="G30" s="43">
        <v>2198</v>
      </c>
      <c r="H30" s="42">
        <f t="shared" si="1"/>
        <v>2197.5</v>
      </c>
      <c r="I30" s="44">
        <v>2315</v>
      </c>
      <c r="J30" s="43">
        <v>2320</v>
      </c>
      <c r="K30" s="42">
        <f t="shared" si="2"/>
        <v>2317.5</v>
      </c>
      <c r="L30" s="44">
        <v>2433</v>
      </c>
      <c r="M30" s="43">
        <v>2438</v>
      </c>
      <c r="N30" s="42">
        <f t="shared" si="3"/>
        <v>2435.5</v>
      </c>
      <c r="O30" s="44">
        <v>2527</v>
      </c>
      <c r="P30" s="43">
        <v>2532</v>
      </c>
      <c r="Q30" s="42">
        <f t="shared" si="4"/>
        <v>2529.5</v>
      </c>
      <c r="R30" s="50">
        <v>2157.5</v>
      </c>
      <c r="S30" s="49">
        <v>1.2646999999999999</v>
      </c>
      <c r="T30" s="49">
        <v>1.0926</v>
      </c>
      <c r="U30" s="48">
        <v>147.58000000000001</v>
      </c>
      <c r="V30" s="41">
        <v>1705.94</v>
      </c>
      <c r="W30" s="41">
        <v>1736.73</v>
      </c>
      <c r="X30" s="47">
        <f t="shared" si="5"/>
        <v>1974.6476295075965</v>
      </c>
      <c r="Y30" s="46">
        <v>1.2656000000000001</v>
      </c>
    </row>
    <row r="31" spans="2:25" x14ac:dyDescent="0.2">
      <c r="B31" s="40" t="s">
        <v>11</v>
      </c>
      <c r="C31" s="39">
        <f>ROUND(AVERAGE(C9:C30),2)</f>
        <v>2201.61</v>
      </c>
      <c r="D31" s="38">
        <f>ROUND(AVERAGE(D9:D30),2)</f>
        <v>2202.23</v>
      </c>
      <c r="E31" s="37">
        <f>ROUND(AVERAGE(C31:D31),2)</f>
        <v>2201.92</v>
      </c>
      <c r="F31" s="39">
        <f>ROUND(AVERAGE(F9:F30),2)</f>
        <v>2230.25</v>
      </c>
      <c r="G31" s="38">
        <f>ROUND(AVERAGE(G9:G30),2)</f>
        <v>2231.1799999999998</v>
      </c>
      <c r="H31" s="37">
        <f>ROUND(AVERAGE(F31:G31),2)</f>
        <v>2230.7199999999998</v>
      </c>
      <c r="I31" s="39">
        <f>ROUND(AVERAGE(I9:I30),2)</f>
        <v>2345.09</v>
      </c>
      <c r="J31" s="38">
        <f>ROUND(AVERAGE(J9:J30),2)</f>
        <v>2350.09</v>
      </c>
      <c r="K31" s="37">
        <f>ROUND(AVERAGE(I31:J31),2)</f>
        <v>2347.59</v>
      </c>
      <c r="L31" s="39">
        <f>ROUND(AVERAGE(L9:L30),2)</f>
        <v>2462.0500000000002</v>
      </c>
      <c r="M31" s="38">
        <f>ROUND(AVERAGE(M9:M30),2)</f>
        <v>2467.0500000000002</v>
      </c>
      <c r="N31" s="37">
        <f>ROUND(AVERAGE(L31:M31),2)</f>
        <v>2464.5500000000002</v>
      </c>
      <c r="O31" s="39">
        <f>ROUND(AVERAGE(O9:O30),2)</f>
        <v>2562.5</v>
      </c>
      <c r="P31" s="38">
        <f>ROUND(AVERAGE(P9:P30),2)</f>
        <v>2567.5</v>
      </c>
      <c r="Q31" s="37">
        <f>ROUND(AVERAGE(O31:P31),2)</f>
        <v>2565</v>
      </c>
      <c r="R31" s="36">
        <f>ROUND(AVERAGE(R9:R30),2)</f>
        <v>2202.23</v>
      </c>
      <c r="S31" s="35">
        <f>ROUND(AVERAGE(S9:S30),4)</f>
        <v>1.2416</v>
      </c>
      <c r="T31" s="34">
        <f>ROUND(AVERAGE(T9:T30),4)</f>
        <v>1.0807</v>
      </c>
      <c r="U31" s="167">
        <f>ROUND(AVERAGE(U9:U30),2)</f>
        <v>149.78</v>
      </c>
      <c r="V31" s="33">
        <f>AVERAGE(V9:V30)</f>
        <v>1774.2527272727273</v>
      </c>
      <c r="W31" s="33">
        <f>AVERAGE(W9:W30)</f>
        <v>1796.2509090909093</v>
      </c>
      <c r="X31" s="33">
        <f>AVERAGE(X9:X30)</f>
        <v>2038.2737576955099</v>
      </c>
      <c r="Y31" s="32">
        <f>AVERAGE(Y9:Y30)</f>
        <v>1.2424136363636362</v>
      </c>
    </row>
    <row r="32" spans="2:25" x14ac:dyDescent="0.2">
      <c r="B32" s="31" t="s">
        <v>12</v>
      </c>
      <c r="C32" s="30">
        <f t="shared" ref="C32:Y32" si="6">MAX(C9:C30)</f>
        <v>2258</v>
      </c>
      <c r="D32" s="29">
        <f t="shared" si="6"/>
        <v>2258.5</v>
      </c>
      <c r="E32" s="28">
        <f t="shared" si="6"/>
        <v>2258.25</v>
      </c>
      <c r="F32" s="30">
        <f t="shared" si="6"/>
        <v>2278</v>
      </c>
      <c r="G32" s="29">
        <f t="shared" si="6"/>
        <v>2279</v>
      </c>
      <c r="H32" s="28">
        <f t="shared" si="6"/>
        <v>2278.5</v>
      </c>
      <c r="I32" s="30">
        <f t="shared" si="6"/>
        <v>2383</v>
      </c>
      <c r="J32" s="29">
        <f t="shared" si="6"/>
        <v>2388</v>
      </c>
      <c r="K32" s="28">
        <f t="shared" si="6"/>
        <v>2385.5</v>
      </c>
      <c r="L32" s="30">
        <f t="shared" si="6"/>
        <v>2502</v>
      </c>
      <c r="M32" s="29">
        <f t="shared" si="6"/>
        <v>2507</v>
      </c>
      <c r="N32" s="28">
        <f t="shared" si="6"/>
        <v>2504.5</v>
      </c>
      <c r="O32" s="30">
        <f t="shared" si="6"/>
        <v>2607</v>
      </c>
      <c r="P32" s="29">
        <f t="shared" si="6"/>
        <v>2612</v>
      </c>
      <c r="Q32" s="28">
        <f t="shared" si="6"/>
        <v>2609.5</v>
      </c>
      <c r="R32" s="27">
        <f t="shared" si="6"/>
        <v>2258.5</v>
      </c>
      <c r="S32" s="26">
        <f t="shared" si="6"/>
        <v>1.2694000000000001</v>
      </c>
      <c r="T32" s="25">
        <f t="shared" si="6"/>
        <v>1.0985</v>
      </c>
      <c r="U32" s="24">
        <f t="shared" si="6"/>
        <v>151.80000000000001</v>
      </c>
      <c r="V32" s="23">
        <f t="shared" si="6"/>
        <v>1843.07</v>
      </c>
      <c r="W32" s="23">
        <f t="shared" si="6"/>
        <v>1854.51</v>
      </c>
      <c r="X32" s="23">
        <f t="shared" si="6"/>
        <v>2117.0791151106114</v>
      </c>
      <c r="Y32" s="22">
        <f t="shared" si="6"/>
        <v>1.2703</v>
      </c>
    </row>
    <row r="33" spans="2:25" ht="13.5" thickBot="1" x14ac:dyDescent="0.25">
      <c r="B33" s="21" t="s">
        <v>13</v>
      </c>
      <c r="C33" s="20">
        <f t="shared" ref="C33:Y33" si="7">MIN(C9:C30)</f>
        <v>2157</v>
      </c>
      <c r="D33" s="19">
        <f t="shared" si="7"/>
        <v>2157.5</v>
      </c>
      <c r="E33" s="18">
        <f t="shared" si="7"/>
        <v>2157.25</v>
      </c>
      <c r="F33" s="20">
        <f t="shared" si="7"/>
        <v>2197</v>
      </c>
      <c r="G33" s="19">
        <f t="shared" si="7"/>
        <v>2198</v>
      </c>
      <c r="H33" s="18">
        <f t="shared" si="7"/>
        <v>2197.5</v>
      </c>
      <c r="I33" s="20">
        <f t="shared" si="7"/>
        <v>2315</v>
      </c>
      <c r="J33" s="19">
        <f t="shared" si="7"/>
        <v>2320</v>
      </c>
      <c r="K33" s="18">
        <f t="shared" si="7"/>
        <v>2317.5</v>
      </c>
      <c r="L33" s="20">
        <f t="shared" si="7"/>
        <v>2433</v>
      </c>
      <c r="M33" s="19">
        <f t="shared" si="7"/>
        <v>2438</v>
      </c>
      <c r="N33" s="18">
        <f t="shared" si="7"/>
        <v>2435.5</v>
      </c>
      <c r="O33" s="20">
        <f t="shared" si="7"/>
        <v>2527</v>
      </c>
      <c r="P33" s="19">
        <f t="shared" si="7"/>
        <v>2532</v>
      </c>
      <c r="Q33" s="18">
        <f t="shared" si="7"/>
        <v>2529.5</v>
      </c>
      <c r="R33" s="17">
        <f t="shared" si="7"/>
        <v>2157.5</v>
      </c>
      <c r="S33" s="16">
        <f t="shared" si="7"/>
        <v>1.2121</v>
      </c>
      <c r="T33" s="15">
        <f t="shared" si="7"/>
        <v>1.0539000000000001</v>
      </c>
      <c r="U33" s="14">
        <f t="shared" si="7"/>
        <v>147.58000000000001</v>
      </c>
      <c r="V33" s="13">
        <f t="shared" si="7"/>
        <v>1705.94</v>
      </c>
      <c r="W33" s="13">
        <f t="shared" si="7"/>
        <v>1736.73</v>
      </c>
      <c r="X33" s="13">
        <f t="shared" si="7"/>
        <v>1974.6476295075965</v>
      </c>
      <c r="Y33" s="12">
        <f t="shared" si="7"/>
        <v>1.2130000000000001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45231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45231</v>
      </c>
      <c r="C9" s="44">
        <v>2479</v>
      </c>
      <c r="D9" s="43">
        <v>2480</v>
      </c>
      <c r="E9" s="42">
        <f t="shared" ref="E9:E30" si="0">AVERAGE(C9:D9)</f>
        <v>2479.5</v>
      </c>
      <c r="F9" s="44">
        <v>2476.5</v>
      </c>
      <c r="G9" s="43">
        <v>2477</v>
      </c>
      <c r="H9" s="42">
        <f t="shared" ref="H9:H30" si="1">AVERAGE(F9:G9)</f>
        <v>2476.75</v>
      </c>
      <c r="I9" s="44">
        <v>2510</v>
      </c>
      <c r="J9" s="43">
        <v>2515</v>
      </c>
      <c r="K9" s="42">
        <f t="shared" ref="K9:K30" si="2">AVERAGE(I9:J9)</f>
        <v>2512.5</v>
      </c>
      <c r="L9" s="44">
        <v>2530</v>
      </c>
      <c r="M9" s="43">
        <v>2535</v>
      </c>
      <c r="N9" s="42">
        <f t="shared" ref="N9:N30" si="3">AVERAGE(L9:M9)</f>
        <v>2532.5</v>
      </c>
      <c r="O9" s="44">
        <v>2535</v>
      </c>
      <c r="P9" s="43">
        <v>2540</v>
      </c>
      <c r="Q9" s="42">
        <f t="shared" ref="Q9:Q30" si="4">AVERAGE(O9:P9)</f>
        <v>2537.5</v>
      </c>
      <c r="R9" s="50">
        <v>2480</v>
      </c>
      <c r="S9" s="49">
        <v>1.2121</v>
      </c>
      <c r="T9" s="51">
        <v>1.0539000000000001</v>
      </c>
      <c r="U9" s="48">
        <v>151.19</v>
      </c>
      <c r="V9" s="41">
        <v>2046.04</v>
      </c>
      <c r="W9" s="41">
        <v>2042.04</v>
      </c>
      <c r="X9" s="47">
        <f t="shared" ref="X9:X30" si="5">R9/T9</f>
        <v>2353.1644368535913</v>
      </c>
      <c r="Y9" s="46">
        <v>1.2130000000000001</v>
      </c>
    </row>
    <row r="10" spans="1:25" x14ac:dyDescent="0.2">
      <c r="B10" s="45">
        <v>45232</v>
      </c>
      <c r="C10" s="44">
        <v>2512.5</v>
      </c>
      <c r="D10" s="43">
        <v>2513.5</v>
      </c>
      <c r="E10" s="42">
        <f t="shared" si="0"/>
        <v>2513</v>
      </c>
      <c r="F10" s="44">
        <v>2524</v>
      </c>
      <c r="G10" s="43">
        <v>2525</v>
      </c>
      <c r="H10" s="42">
        <f t="shared" si="1"/>
        <v>2524.5</v>
      </c>
      <c r="I10" s="44">
        <v>2557</v>
      </c>
      <c r="J10" s="43">
        <v>2562</v>
      </c>
      <c r="K10" s="42">
        <f t="shared" si="2"/>
        <v>2559.5</v>
      </c>
      <c r="L10" s="44">
        <v>2578</v>
      </c>
      <c r="M10" s="43">
        <v>2583</v>
      </c>
      <c r="N10" s="42">
        <f t="shared" si="3"/>
        <v>2580.5</v>
      </c>
      <c r="O10" s="44">
        <v>2583</v>
      </c>
      <c r="P10" s="43">
        <v>2588</v>
      </c>
      <c r="Q10" s="42">
        <f t="shared" si="4"/>
        <v>2585.5</v>
      </c>
      <c r="R10" s="50">
        <v>2513.5</v>
      </c>
      <c r="S10" s="49">
        <v>1.2215</v>
      </c>
      <c r="T10" s="49">
        <v>1.0664</v>
      </c>
      <c r="U10" s="48">
        <v>149.99</v>
      </c>
      <c r="V10" s="41">
        <v>2057.7199999999998</v>
      </c>
      <c r="W10" s="41">
        <v>2065.7800000000002</v>
      </c>
      <c r="X10" s="47">
        <f t="shared" si="5"/>
        <v>2356.9954988747186</v>
      </c>
      <c r="Y10" s="46">
        <v>1.2222999999999999</v>
      </c>
    </row>
    <row r="11" spans="1:25" x14ac:dyDescent="0.2">
      <c r="B11" s="45">
        <v>45233</v>
      </c>
      <c r="C11" s="44">
        <v>2493.5</v>
      </c>
      <c r="D11" s="43">
        <v>2494</v>
      </c>
      <c r="E11" s="42">
        <f t="shared" si="0"/>
        <v>2493.75</v>
      </c>
      <c r="F11" s="44">
        <v>2503</v>
      </c>
      <c r="G11" s="43">
        <v>2505</v>
      </c>
      <c r="H11" s="42">
        <f t="shared" si="1"/>
        <v>2504</v>
      </c>
      <c r="I11" s="44">
        <v>2533</v>
      </c>
      <c r="J11" s="43">
        <v>2538</v>
      </c>
      <c r="K11" s="42">
        <f t="shared" si="2"/>
        <v>2535.5</v>
      </c>
      <c r="L11" s="44">
        <v>2553</v>
      </c>
      <c r="M11" s="43">
        <v>2558</v>
      </c>
      <c r="N11" s="42">
        <f t="shared" si="3"/>
        <v>2555.5</v>
      </c>
      <c r="O11" s="44">
        <v>2558</v>
      </c>
      <c r="P11" s="43">
        <v>2563</v>
      </c>
      <c r="Q11" s="42">
        <f t="shared" si="4"/>
        <v>2560.5</v>
      </c>
      <c r="R11" s="50">
        <v>2494</v>
      </c>
      <c r="S11" s="49">
        <v>1.2313000000000001</v>
      </c>
      <c r="T11" s="49">
        <v>1.0708</v>
      </c>
      <c r="U11" s="48">
        <v>149.41</v>
      </c>
      <c r="V11" s="41">
        <v>2025.5</v>
      </c>
      <c r="W11" s="41">
        <v>2033.28</v>
      </c>
      <c r="X11" s="47">
        <f t="shared" si="5"/>
        <v>2329.0997385132609</v>
      </c>
      <c r="Y11" s="46">
        <v>1.232</v>
      </c>
    </row>
    <row r="12" spans="1:25" x14ac:dyDescent="0.2">
      <c r="B12" s="45">
        <v>45236</v>
      </c>
      <c r="C12" s="44">
        <v>2559</v>
      </c>
      <c r="D12" s="43">
        <v>2559.5</v>
      </c>
      <c r="E12" s="42">
        <f t="shared" si="0"/>
        <v>2559.25</v>
      </c>
      <c r="F12" s="44">
        <v>2571</v>
      </c>
      <c r="G12" s="43">
        <v>2572</v>
      </c>
      <c r="H12" s="42">
        <f t="shared" si="1"/>
        <v>2571.5</v>
      </c>
      <c r="I12" s="44">
        <v>2602</v>
      </c>
      <c r="J12" s="43">
        <v>2607</v>
      </c>
      <c r="K12" s="42">
        <f t="shared" si="2"/>
        <v>2604.5</v>
      </c>
      <c r="L12" s="44">
        <v>2623</v>
      </c>
      <c r="M12" s="43">
        <v>2628</v>
      </c>
      <c r="N12" s="42">
        <f t="shared" si="3"/>
        <v>2625.5</v>
      </c>
      <c r="O12" s="44">
        <v>2628</v>
      </c>
      <c r="P12" s="43">
        <v>2633</v>
      </c>
      <c r="Q12" s="42">
        <f t="shared" si="4"/>
        <v>2630.5</v>
      </c>
      <c r="R12" s="50">
        <v>2559.5</v>
      </c>
      <c r="S12" s="49">
        <v>1.2392000000000001</v>
      </c>
      <c r="T12" s="49">
        <v>1.0745</v>
      </c>
      <c r="U12" s="48">
        <v>149.78</v>
      </c>
      <c r="V12" s="41">
        <v>2065.4499999999998</v>
      </c>
      <c r="W12" s="41">
        <v>2074.19</v>
      </c>
      <c r="X12" s="47">
        <f t="shared" si="5"/>
        <v>2382.0381572824567</v>
      </c>
      <c r="Y12" s="46">
        <v>1.24</v>
      </c>
    </row>
    <row r="13" spans="1:25" x14ac:dyDescent="0.2">
      <c r="B13" s="45">
        <v>45237</v>
      </c>
      <c r="C13" s="44">
        <v>2536</v>
      </c>
      <c r="D13" s="43">
        <v>2538</v>
      </c>
      <c r="E13" s="42">
        <f t="shared" si="0"/>
        <v>2537</v>
      </c>
      <c r="F13" s="44">
        <v>2552</v>
      </c>
      <c r="G13" s="43">
        <v>2554</v>
      </c>
      <c r="H13" s="42">
        <f t="shared" si="1"/>
        <v>2553</v>
      </c>
      <c r="I13" s="44">
        <v>2583</v>
      </c>
      <c r="J13" s="43">
        <v>2588</v>
      </c>
      <c r="K13" s="42">
        <f t="shared" si="2"/>
        <v>2585.5</v>
      </c>
      <c r="L13" s="44">
        <v>2603</v>
      </c>
      <c r="M13" s="43">
        <v>2608</v>
      </c>
      <c r="N13" s="42">
        <f t="shared" si="3"/>
        <v>2605.5</v>
      </c>
      <c r="O13" s="44">
        <v>2608</v>
      </c>
      <c r="P13" s="43">
        <v>2613</v>
      </c>
      <c r="Q13" s="42">
        <f t="shared" si="4"/>
        <v>2610.5</v>
      </c>
      <c r="R13" s="50">
        <v>2538</v>
      </c>
      <c r="S13" s="49">
        <v>1.2296</v>
      </c>
      <c r="T13" s="49">
        <v>1.0679000000000001</v>
      </c>
      <c r="U13" s="48">
        <v>150.56</v>
      </c>
      <c r="V13" s="41">
        <v>2064.09</v>
      </c>
      <c r="W13" s="41">
        <v>2075.75</v>
      </c>
      <c r="X13" s="47">
        <f t="shared" si="5"/>
        <v>2376.6270250023408</v>
      </c>
      <c r="Y13" s="46">
        <v>1.2303999999999999</v>
      </c>
    </row>
    <row r="14" spans="1:25" x14ac:dyDescent="0.2">
      <c r="B14" s="45">
        <v>45238</v>
      </c>
      <c r="C14" s="44">
        <v>2604</v>
      </c>
      <c r="D14" s="43">
        <v>2604.5</v>
      </c>
      <c r="E14" s="42">
        <f t="shared" si="0"/>
        <v>2604.25</v>
      </c>
      <c r="F14" s="44">
        <v>2612</v>
      </c>
      <c r="G14" s="43">
        <v>2614</v>
      </c>
      <c r="H14" s="42">
        <f t="shared" si="1"/>
        <v>2613</v>
      </c>
      <c r="I14" s="44">
        <v>2642</v>
      </c>
      <c r="J14" s="43">
        <v>2647</v>
      </c>
      <c r="K14" s="42">
        <f t="shared" si="2"/>
        <v>2644.5</v>
      </c>
      <c r="L14" s="44">
        <v>2662</v>
      </c>
      <c r="M14" s="43">
        <v>2667</v>
      </c>
      <c r="N14" s="42">
        <f t="shared" si="3"/>
        <v>2664.5</v>
      </c>
      <c r="O14" s="44">
        <v>2667</v>
      </c>
      <c r="P14" s="43">
        <v>2672</v>
      </c>
      <c r="Q14" s="42">
        <f t="shared" si="4"/>
        <v>2669.5</v>
      </c>
      <c r="R14" s="50">
        <v>2604.5</v>
      </c>
      <c r="S14" s="49">
        <v>1.2254</v>
      </c>
      <c r="T14" s="49">
        <v>1.0668</v>
      </c>
      <c r="U14" s="48">
        <v>150.9</v>
      </c>
      <c r="V14" s="41">
        <v>2125.4299999999998</v>
      </c>
      <c r="W14" s="41">
        <v>2131.79</v>
      </c>
      <c r="X14" s="47">
        <f t="shared" si="5"/>
        <v>2441.4135733033372</v>
      </c>
      <c r="Y14" s="46">
        <v>1.2262</v>
      </c>
    </row>
    <row r="15" spans="1:25" x14ac:dyDescent="0.2">
      <c r="B15" s="45">
        <v>45239</v>
      </c>
      <c r="C15" s="44">
        <v>2591.5</v>
      </c>
      <c r="D15" s="43">
        <v>2592</v>
      </c>
      <c r="E15" s="42">
        <f t="shared" si="0"/>
        <v>2591.75</v>
      </c>
      <c r="F15" s="44">
        <v>2598</v>
      </c>
      <c r="G15" s="43">
        <v>2600</v>
      </c>
      <c r="H15" s="42">
        <f t="shared" si="1"/>
        <v>2599</v>
      </c>
      <c r="I15" s="44">
        <v>2620</v>
      </c>
      <c r="J15" s="43">
        <v>2625</v>
      </c>
      <c r="K15" s="42">
        <f t="shared" si="2"/>
        <v>2622.5</v>
      </c>
      <c r="L15" s="44">
        <v>2638</v>
      </c>
      <c r="M15" s="43">
        <v>2643</v>
      </c>
      <c r="N15" s="42">
        <f t="shared" si="3"/>
        <v>2640.5</v>
      </c>
      <c r="O15" s="44">
        <v>2643</v>
      </c>
      <c r="P15" s="43">
        <v>2648</v>
      </c>
      <c r="Q15" s="42">
        <f t="shared" si="4"/>
        <v>2645.5</v>
      </c>
      <c r="R15" s="50">
        <v>2592</v>
      </c>
      <c r="S15" s="49">
        <v>1.2262</v>
      </c>
      <c r="T15" s="49">
        <v>1.069</v>
      </c>
      <c r="U15" s="48">
        <v>151.12</v>
      </c>
      <c r="V15" s="41">
        <v>2113.85</v>
      </c>
      <c r="W15" s="41">
        <v>2118.9899999999998</v>
      </c>
      <c r="X15" s="47">
        <f t="shared" si="5"/>
        <v>2424.6959775491114</v>
      </c>
      <c r="Y15" s="46">
        <v>1.2270000000000001</v>
      </c>
    </row>
    <row r="16" spans="1:25" x14ac:dyDescent="0.2">
      <c r="B16" s="45">
        <v>45240</v>
      </c>
      <c r="C16" s="44">
        <v>2583.5</v>
      </c>
      <c r="D16" s="43">
        <v>2584</v>
      </c>
      <c r="E16" s="42">
        <f t="shared" si="0"/>
        <v>2583.75</v>
      </c>
      <c r="F16" s="44">
        <v>2589</v>
      </c>
      <c r="G16" s="43">
        <v>2590</v>
      </c>
      <c r="H16" s="42">
        <f t="shared" si="1"/>
        <v>2589.5</v>
      </c>
      <c r="I16" s="44">
        <v>2610</v>
      </c>
      <c r="J16" s="43">
        <v>2615</v>
      </c>
      <c r="K16" s="42">
        <f t="shared" si="2"/>
        <v>2612.5</v>
      </c>
      <c r="L16" s="44">
        <v>2630</v>
      </c>
      <c r="M16" s="43">
        <v>2635</v>
      </c>
      <c r="N16" s="42">
        <f t="shared" si="3"/>
        <v>2632.5</v>
      </c>
      <c r="O16" s="44">
        <v>2635</v>
      </c>
      <c r="P16" s="43">
        <v>2640</v>
      </c>
      <c r="Q16" s="42">
        <f t="shared" si="4"/>
        <v>2637.5</v>
      </c>
      <c r="R16" s="50">
        <v>2584</v>
      </c>
      <c r="S16" s="49">
        <v>1.2221</v>
      </c>
      <c r="T16" s="49">
        <v>1.0682</v>
      </c>
      <c r="U16" s="48">
        <v>151.41</v>
      </c>
      <c r="V16" s="41">
        <v>2114.39</v>
      </c>
      <c r="W16" s="41">
        <v>2117.92</v>
      </c>
      <c r="X16" s="47">
        <f t="shared" si="5"/>
        <v>2419.022654933533</v>
      </c>
      <c r="Y16" s="46">
        <v>1.2229000000000001</v>
      </c>
    </row>
    <row r="17" spans="2:25" x14ac:dyDescent="0.2">
      <c r="B17" s="45">
        <v>45243</v>
      </c>
      <c r="C17" s="44">
        <v>2537</v>
      </c>
      <c r="D17" s="43">
        <v>2538</v>
      </c>
      <c r="E17" s="42">
        <f t="shared" si="0"/>
        <v>2537.5</v>
      </c>
      <c r="F17" s="44">
        <v>2549</v>
      </c>
      <c r="G17" s="43">
        <v>2550</v>
      </c>
      <c r="H17" s="42">
        <f t="shared" si="1"/>
        <v>2549.5</v>
      </c>
      <c r="I17" s="44">
        <v>2573</v>
      </c>
      <c r="J17" s="43">
        <v>2578</v>
      </c>
      <c r="K17" s="42">
        <f t="shared" si="2"/>
        <v>2575.5</v>
      </c>
      <c r="L17" s="44">
        <v>2592</v>
      </c>
      <c r="M17" s="43">
        <v>2597</v>
      </c>
      <c r="N17" s="42">
        <f t="shared" si="3"/>
        <v>2594.5</v>
      </c>
      <c r="O17" s="44">
        <v>2597</v>
      </c>
      <c r="P17" s="43">
        <v>2602</v>
      </c>
      <c r="Q17" s="42">
        <f t="shared" si="4"/>
        <v>2599.5</v>
      </c>
      <c r="R17" s="50">
        <v>2538</v>
      </c>
      <c r="S17" s="49">
        <v>1.2242</v>
      </c>
      <c r="T17" s="49">
        <v>1.0672999999999999</v>
      </c>
      <c r="U17" s="48">
        <v>151.80000000000001</v>
      </c>
      <c r="V17" s="41">
        <v>2073.19</v>
      </c>
      <c r="W17" s="41">
        <v>2081.63</v>
      </c>
      <c r="X17" s="47">
        <f t="shared" si="5"/>
        <v>2377.9630844186267</v>
      </c>
      <c r="Y17" s="46">
        <v>1.2250000000000001</v>
      </c>
    </row>
    <row r="18" spans="2:25" x14ac:dyDescent="0.2">
      <c r="B18" s="45">
        <v>45244</v>
      </c>
      <c r="C18" s="44">
        <v>2537</v>
      </c>
      <c r="D18" s="43">
        <v>2539</v>
      </c>
      <c r="E18" s="42">
        <f t="shared" si="0"/>
        <v>2538</v>
      </c>
      <c r="F18" s="44">
        <v>2548</v>
      </c>
      <c r="G18" s="43">
        <v>2550</v>
      </c>
      <c r="H18" s="42">
        <f t="shared" si="1"/>
        <v>2549</v>
      </c>
      <c r="I18" s="44">
        <v>2570</v>
      </c>
      <c r="J18" s="43">
        <v>2575</v>
      </c>
      <c r="K18" s="42">
        <f t="shared" si="2"/>
        <v>2572.5</v>
      </c>
      <c r="L18" s="44">
        <v>2590</v>
      </c>
      <c r="M18" s="43">
        <v>2595</v>
      </c>
      <c r="N18" s="42">
        <f t="shared" si="3"/>
        <v>2592.5</v>
      </c>
      <c r="O18" s="44">
        <v>2595</v>
      </c>
      <c r="P18" s="43">
        <v>2600</v>
      </c>
      <c r="Q18" s="42">
        <f t="shared" si="4"/>
        <v>2597.5</v>
      </c>
      <c r="R18" s="50">
        <v>2539</v>
      </c>
      <c r="S18" s="49">
        <v>1.2294</v>
      </c>
      <c r="T18" s="49">
        <v>1.0721000000000001</v>
      </c>
      <c r="U18" s="48">
        <v>151.69999999999999</v>
      </c>
      <c r="V18" s="41">
        <v>2065.2399999999998</v>
      </c>
      <c r="W18" s="41">
        <v>2072.67</v>
      </c>
      <c r="X18" s="47">
        <f t="shared" si="5"/>
        <v>2368.2492304822308</v>
      </c>
      <c r="Y18" s="46">
        <v>1.2302999999999999</v>
      </c>
    </row>
    <row r="19" spans="2:25" x14ac:dyDescent="0.2">
      <c r="B19" s="45">
        <v>45245</v>
      </c>
      <c r="C19" s="44">
        <v>2646</v>
      </c>
      <c r="D19" s="43">
        <v>2647</v>
      </c>
      <c r="E19" s="42">
        <f t="shared" si="0"/>
        <v>2646.5</v>
      </c>
      <c r="F19" s="44">
        <v>2649</v>
      </c>
      <c r="G19" s="43">
        <v>2649.5</v>
      </c>
      <c r="H19" s="42">
        <f t="shared" si="1"/>
        <v>2649.25</v>
      </c>
      <c r="I19" s="44">
        <v>2665</v>
      </c>
      <c r="J19" s="43">
        <v>2670</v>
      </c>
      <c r="K19" s="42">
        <f t="shared" si="2"/>
        <v>2667.5</v>
      </c>
      <c r="L19" s="44">
        <v>2683</v>
      </c>
      <c r="M19" s="43">
        <v>2688</v>
      </c>
      <c r="N19" s="42">
        <f t="shared" si="3"/>
        <v>2685.5</v>
      </c>
      <c r="O19" s="44">
        <v>2688</v>
      </c>
      <c r="P19" s="43">
        <v>2693</v>
      </c>
      <c r="Q19" s="42">
        <f t="shared" si="4"/>
        <v>2690.5</v>
      </c>
      <c r="R19" s="50">
        <v>2647</v>
      </c>
      <c r="S19" s="49">
        <v>1.2463</v>
      </c>
      <c r="T19" s="49">
        <v>1.0864</v>
      </c>
      <c r="U19" s="48">
        <v>150.4</v>
      </c>
      <c r="V19" s="41">
        <v>2123.89</v>
      </c>
      <c r="W19" s="41">
        <v>2124.36</v>
      </c>
      <c r="X19" s="47">
        <f t="shared" si="5"/>
        <v>2436.4874815905741</v>
      </c>
      <c r="Y19" s="46">
        <v>1.2472000000000001</v>
      </c>
    </row>
    <row r="20" spans="2:25" x14ac:dyDescent="0.2">
      <c r="B20" s="45">
        <v>45246</v>
      </c>
      <c r="C20" s="44">
        <v>2571</v>
      </c>
      <c r="D20" s="43">
        <v>2573</v>
      </c>
      <c r="E20" s="42">
        <f t="shared" si="0"/>
        <v>2572</v>
      </c>
      <c r="F20" s="44">
        <v>2584</v>
      </c>
      <c r="G20" s="43">
        <v>2585</v>
      </c>
      <c r="H20" s="42">
        <f t="shared" si="1"/>
        <v>2584.5</v>
      </c>
      <c r="I20" s="44">
        <v>2598</v>
      </c>
      <c r="J20" s="43">
        <v>2603</v>
      </c>
      <c r="K20" s="42">
        <f t="shared" si="2"/>
        <v>2600.5</v>
      </c>
      <c r="L20" s="44">
        <v>2618</v>
      </c>
      <c r="M20" s="43">
        <v>2623</v>
      </c>
      <c r="N20" s="42">
        <f t="shared" si="3"/>
        <v>2620.5</v>
      </c>
      <c r="O20" s="44">
        <v>2623</v>
      </c>
      <c r="P20" s="43">
        <v>2628</v>
      </c>
      <c r="Q20" s="42">
        <f t="shared" si="4"/>
        <v>2625.5</v>
      </c>
      <c r="R20" s="50">
        <v>2573</v>
      </c>
      <c r="S20" s="49">
        <v>1.2388999999999999</v>
      </c>
      <c r="T20" s="49">
        <v>1.0843</v>
      </c>
      <c r="U20" s="48">
        <v>151.27000000000001</v>
      </c>
      <c r="V20" s="41">
        <v>2076.84</v>
      </c>
      <c r="W20" s="41">
        <v>2085.1799999999998</v>
      </c>
      <c r="X20" s="47">
        <f t="shared" si="5"/>
        <v>2372.9595130498938</v>
      </c>
      <c r="Y20" s="46">
        <v>1.2397</v>
      </c>
    </row>
    <row r="21" spans="2:25" x14ac:dyDescent="0.2">
      <c r="B21" s="45">
        <v>45247</v>
      </c>
      <c r="C21" s="44">
        <v>2568</v>
      </c>
      <c r="D21" s="43">
        <v>2569</v>
      </c>
      <c r="E21" s="42">
        <f t="shared" si="0"/>
        <v>2568.5</v>
      </c>
      <c r="F21" s="44">
        <v>2563</v>
      </c>
      <c r="G21" s="43">
        <v>2565</v>
      </c>
      <c r="H21" s="42">
        <f t="shared" si="1"/>
        <v>2564</v>
      </c>
      <c r="I21" s="44">
        <v>2580</v>
      </c>
      <c r="J21" s="43">
        <v>2585</v>
      </c>
      <c r="K21" s="42">
        <f t="shared" si="2"/>
        <v>2582.5</v>
      </c>
      <c r="L21" s="44">
        <v>2598</v>
      </c>
      <c r="M21" s="43">
        <v>2603</v>
      </c>
      <c r="N21" s="42">
        <f t="shared" si="3"/>
        <v>2600.5</v>
      </c>
      <c r="O21" s="44">
        <v>2603</v>
      </c>
      <c r="P21" s="43">
        <v>2608</v>
      </c>
      <c r="Q21" s="42">
        <f t="shared" si="4"/>
        <v>2605.5</v>
      </c>
      <c r="R21" s="50">
        <v>2569</v>
      </c>
      <c r="S21" s="49">
        <v>1.2427999999999999</v>
      </c>
      <c r="T21" s="49">
        <v>1.0863</v>
      </c>
      <c r="U21" s="48">
        <v>149.38999999999999</v>
      </c>
      <c r="V21" s="41">
        <v>2067.11</v>
      </c>
      <c r="W21" s="41">
        <v>2062.56</v>
      </c>
      <c r="X21" s="47">
        <f t="shared" si="5"/>
        <v>2364.9084046764247</v>
      </c>
      <c r="Y21" s="46">
        <v>1.2436</v>
      </c>
    </row>
    <row r="22" spans="2:25" x14ac:dyDescent="0.2">
      <c r="B22" s="45">
        <v>45250</v>
      </c>
      <c r="C22" s="44">
        <v>2562</v>
      </c>
      <c r="D22" s="43">
        <v>2563</v>
      </c>
      <c r="E22" s="42">
        <f t="shared" si="0"/>
        <v>2562.5</v>
      </c>
      <c r="F22" s="44">
        <v>2564</v>
      </c>
      <c r="G22" s="43">
        <v>2564.5</v>
      </c>
      <c r="H22" s="42">
        <f t="shared" si="1"/>
        <v>2564.25</v>
      </c>
      <c r="I22" s="44">
        <v>2582</v>
      </c>
      <c r="J22" s="43">
        <v>2587</v>
      </c>
      <c r="K22" s="42">
        <f t="shared" si="2"/>
        <v>2584.5</v>
      </c>
      <c r="L22" s="44">
        <v>2600</v>
      </c>
      <c r="M22" s="43">
        <v>2605</v>
      </c>
      <c r="N22" s="42">
        <f t="shared" si="3"/>
        <v>2602.5</v>
      </c>
      <c r="O22" s="44">
        <v>2605</v>
      </c>
      <c r="P22" s="43">
        <v>2610</v>
      </c>
      <c r="Q22" s="42">
        <f t="shared" si="4"/>
        <v>2607.5</v>
      </c>
      <c r="R22" s="50">
        <v>2563</v>
      </c>
      <c r="S22" s="49">
        <v>1.2472000000000001</v>
      </c>
      <c r="T22" s="49">
        <v>1.093</v>
      </c>
      <c r="U22" s="48">
        <v>148.32</v>
      </c>
      <c r="V22" s="41">
        <v>2055</v>
      </c>
      <c r="W22" s="41">
        <v>2054.89</v>
      </c>
      <c r="X22" s="47">
        <f t="shared" si="5"/>
        <v>2344.922232387923</v>
      </c>
      <c r="Y22" s="46">
        <v>1.248</v>
      </c>
    </row>
    <row r="23" spans="2:25" x14ac:dyDescent="0.2">
      <c r="B23" s="45">
        <v>45251</v>
      </c>
      <c r="C23" s="44">
        <v>2537</v>
      </c>
      <c r="D23" s="43">
        <v>2537.5</v>
      </c>
      <c r="E23" s="42">
        <f t="shared" si="0"/>
        <v>2537.25</v>
      </c>
      <c r="F23" s="44">
        <v>2542</v>
      </c>
      <c r="G23" s="43">
        <v>2543</v>
      </c>
      <c r="H23" s="42">
        <f t="shared" si="1"/>
        <v>2542.5</v>
      </c>
      <c r="I23" s="44">
        <v>2563</v>
      </c>
      <c r="J23" s="43">
        <v>2568</v>
      </c>
      <c r="K23" s="42">
        <f t="shared" si="2"/>
        <v>2565.5</v>
      </c>
      <c r="L23" s="44">
        <v>2583</v>
      </c>
      <c r="M23" s="43">
        <v>2588</v>
      </c>
      <c r="N23" s="42">
        <f t="shared" si="3"/>
        <v>2585.5</v>
      </c>
      <c r="O23" s="44">
        <v>2588</v>
      </c>
      <c r="P23" s="43">
        <v>2593</v>
      </c>
      <c r="Q23" s="42">
        <f t="shared" si="4"/>
        <v>2590.5</v>
      </c>
      <c r="R23" s="50">
        <v>2537.5</v>
      </c>
      <c r="S23" s="49">
        <v>1.2536</v>
      </c>
      <c r="T23" s="49">
        <v>1.0949</v>
      </c>
      <c r="U23" s="48">
        <v>147.59</v>
      </c>
      <c r="V23" s="41">
        <v>2024.17</v>
      </c>
      <c r="W23" s="41">
        <v>2027.1</v>
      </c>
      <c r="X23" s="47">
        <f t="shared" si="5"/>
        <v>2317.5632477851859</v>
      </c>
      <c r="Y23" s="46">
        <v>1.2544999999999999</v>
      </c>
    </row>
    <row r="24" spans="2:25" x14ac:dyDescent="0.2">
      <c r="B24" s="45">
        <v>45252</v>
      </c>
      <c r="C24" s="44">
        <v>2499</v>
      </c>
      <c r="D24" s="43">
        <v>2500</v>
      </c>
      <c r="E24" s="42">
        <f t="shared" si="0"/>
        <v>2499.5</v>
      </c>
      <c r="F24" s="44">
        <v>2507</v>
      </c>
      <c r="G24" s="43">
        <v>2508</v>
      </c>
      <c r="H24" s="42">
        <f t="shared" si="1"/>
        <v>2507.5</v>
      </c>
      <c r="I24" s="44">
        <v>2530</v>
      </c>
      <c r="J24" s="43">
        <v>2535</v>
      </c>
      <c r="K24" s="42">
        <f t="shared" si="2"/>
        <v>2532.5</v>
      </c>
      <c r="L24" s="44">
        <v>2548</v>
      </c>
      <c r="M24" s="43">
        <v>2553</v>
      </c>
      <c r="N24" s="42">
        <f t="shared" si="3"/>
        <v>2550.5</v>
      </c>
      <c r="O24" s="44">
        <v>2553</v>
      </c>
      <c r="P24" s="43">
        <v>2558</v>
      </c>
      <c r="Q24" s="42">
        <f t="shared" si="4"/>
        <v>2555.5</v>
      </c>
      <c r="R24" s="50">
        <v>2500</v>
      </c>
      <c r="S24" s="49">
        <v>1.2536</v>
      </c>
      <c r="T24" s="49">
        <v>1.0907</v>
      </c>
      <c r="U24" s="48">
        <v>148.74</v>
      </c>
      <c r="V24" s="41">
        <v>1994.26</v>
      </c>
      <c r="W24" s="41">
        <v>1999.2</v>
      </c>
      <c r="X24" s="47">
        <f t="shared" si="5"/>
        <v>2292.1059869808378</v>
      </c>
      <c r="Y24" s="46">
        <v>1.2544999999999999</v>
      </c>
    </row>
    <row r="25" spans="2:25" x14ac:dyDescent="0.2">
      <c r="B25" s="45">
        <v>45253</v>
      </c>
      <c r="C25" s="44">
        <v>2520</v>
      </c>
      <c r="D25" s="43">
        <v>2522</v>
      </c>
      <c r="E25" s="42">
        <f t="shared" si="0"/>
        <v>2521</v>
      </c>
      <c r="F25" s="44">
        <v>2524</v>
      </c>
      <c r="G25" s="43">
        <v>2525</v>
      </c>
      <c r="H25" s="42">
        <f t="shared" si="1"/>
        <v>2524.5</v>
      </c>
      <c r="I25" s="44">
        <v>2548</v>
      </c>
      <c r="J25" s="43">
        <v>2553</v>
      </c>
      <c r="K25" s="42">
        <f t="shared" si="2"/>
        <v>2550.5</v>
      </c>
      <c r="L25" s="44">
        <v>2567</v>
      </c>
      <c r="M25" s="43">
        <v>2572</v>
      </c>
      <c r="N25" s="42">
        <f t="shared" si="3"/>
        <v>2569.5</v>
      </c>
      <c r="O25" s="44">
        <v>2572</v>
      </c>
      <c r="P25" s="43">
        <v>2577</v>
      </c>
      <c r="Q25" s="42">
        <f t="shared" si="4"/>
        <v>2574.5</v>
      </c>
      <c r="R25" s="50">
        <v>2522</v>
      </c>
      <c r="S25" s="49">
        <v>1.2542</v>
      </c>
      <c r="T25" s="49">
        <v>1.0903</v>
      </c>
      <c r="U25" s="48">
        <v>149.44999999999999</v>
      </c>
      <c r="V25" s="41">
        <v>2010.84</v>
      </c>
      <c r="W25" s="41">
        <v>2011.95</v>
      </c>
      <c r="X25" s="47">
        <f t="shared" si="5"/>
        <v>2313.1248280289828</v>
      </c>
      <c r="Y25" s="46">
        <v>1.2549999999999999</v>
      </c>
    </row>
    <row r="26" spans="2:25" x14ac:dyDescent="0.2">
      <c r="B26" s="45">
        <v>45254</v>
      </c>
      <c r="C26" s="44">
        <v>2544</v>
      </c>
      <c r="D26" s="43">
        <v>2544.5</v>
      </c>
      <c r="E26" s="42">
        <f t="shared" si="0"/>
        <v>2544.25</v>
      </c>
      <c r="F26" s="44">
        <v>2547</v>
      </c>
      <c r="G26" s="43">
        <v>2548</v>
      </c>
      <c r="H26" s="42">
        <f t="shared" si="1"/>
        <v>2547.5</v>
      </c>
      <c r="I26" s="44">
        <v>2573</v>
      </c>
      <c r="J26" s="43">
        <v>2578</v>
      </c>
      <c r="K26" s="42">
        <f t="shared" si="2"/>
        <v>2575.5</v>
      </c>
      <c r="L26" s="44">
        <v>2592</v>
      </c>
      <c r="M26" s="43">
        <v>2597</v>
      </c>
      <c r="N26" s="42">
        <f t="shared" si="3"/>
        <v>2594.5</v>
      </c>
      <c r="O26" s="44">
        <v>2597</v>
      </c>
      <c r="P26" s="43">
        <v>2602</v>
      </c>
      <c r="Q26" s="42">
        <f t="shared" si="4"/>
        <v>2599.5</v>
      </c>
      <c r="R26" s="50">
        <v>2544.5</v>
      </c>
      <c r="S26" s="49">
        <v>1.2575000000000001</v>
      </c>
      <c r="T26" s="49">
        <v>1.0916999999999999</v>
      </c>
      <c r="U26" s="48">
        <v>149.57</v>
      </c>
      <c r="V26" s="41">
        <v>2023.46</v>
      </c>
      <c r="W26" s="41">
        <v>2024.95</v>
      </c>
      <c r="X26" s="47">
        <f t="shared" si="5"/>
        <v>2330.7685261518736</v>
      </c>
      <c r="Y26" s="46">
        <v>1.2583</v>
      </c>
    </row>
    <row r="27" spans="2:25" x14ac:dyDescent="0.2">
      <c r="B27" s="45">
        <v>45257</v>
      </c>
      <c r="C27" s="44">
        <v>2548</v>
      </c>
      <c r="D27" s="43">
        <v>2548.5</v>
      </c>
      <c r="E27" s="42">
        <f t="shared" si="0"/>
        <v>2548.25</v>
      </c>
      <c r="F27" s="44">
        <v>2550</v>
      </c>
      <c r="G27" s="43">
        <v>2551</v>
      </c>
      <c r="H27" s="42">
        <f t="shared" si="1"/>
        <v>2550.5</v>
      </c>
      <c r="I27" s="44">
        <v>2573</v>
      </c>
      <c r="J27" s="43">
        <v>2578</v>
      </c>
      <c r="K27" s="42">
        <f t="shared" si="2"/>
        <v>2575.5</v>
      </c>
      <c r="L27" s="44">
        <v>2592</v>
      </c>
      <c r="M27" s="43">
        <v>2597</v>
      </c>
      <c r="N27" s="42">
        <f t="shared" si="3"/>
        <v>2594.5</v>
      </c>
      <c r="O27" s="44">
        <v>2597</v>
      </c>
      <c r="P27" s="43">
        <v>2602</v>
      </c>
      <c r="Q27" s="42">
        <f t="shared" si="4"/>
        <v>2599.5</v>
      </c>
      <c r="R27" s="50">
        <v>2548.5</v>
      </c>
      <c r="S27" s="49">
        <v>1.2639</v>
      </c>
      <c r="T27" s="49">
        <v>1.095</v>
      </c>
      <c r="U27" s="48">
        <v>148.84</v>
      </c>
      <c r="V27" s="41">
        <v>2016.38</v>
      </c>
      <c r="W27" s="41">
        <v>2016.92</v>
      </c>
      <c r="X27" s="47">
        <f t="shared" si="5"/>
        <v>2327.3972602739727</v>
      </c>
      <c r="Y27" s="46">
        <v>1.2647999999999999</v>
      </c>
    </row>
    <row r="28" spans="2:25" x14ac:dyDescent="0.2">
      <c r="B28" s="45">
        <v>45258</v>
      </c>
      <c r="C28" s="44">
        <v>2529</v>
      </c>
      <c r="D28" s="43">
        <v>2530</v>
      </c>
      <c r="E28" s="42">
        <f t="shared" si="0"/>
        <v>2529.5</v>
      </c>
      <c r="F28" s="44">
        <v>2533</v>
      </c>
      <c r="G28" s="43">
        <v>2534</v>
      </c>
      <c r="H28" s="42">
        <f t="shared" si="1"/>
        <v>2533.5</v>
      </c>
      <c r="I28" s="44">
        <v>2558</v>
      </c>
      <c r="J28" s="43">
        <v>2563</v>
      </c>
      <c r="K28" s="42">
        <f t="shared" si="2"/>
        <v>2560.5</v>
      </c>
      <c r="L28" s="44">
        <v>2578</v>
      </c>
      <c r="M28" s="43">
        <v>2583</v>
      </c>
      <c r="N28" s="42">
        <f t="shared" si="3"/>
        <v>2580.5</v>
      </c>
      <c r="O28" s="44">
        <v>2583</v>
      </c>
      <c r="P28" s="43">
        <v>2588</v>
      </c>
      <c r="Q28" s="42">
        <f t="shared" si="4"/>
        <v>2585.5</v>
      </c>
      <c r="R28" s="50">
        <v>2530</v>
      </c>
      <c r="S28" s="49">
        <v>1.2616000000000001</v>
      </c>
      <c r="T28" s="49">
        <v>1.0951</v>
      </c>
      <c r="U28" s="48">
        <v>148.51</v>
      </c>
      <c r="V28" s="41">
        <v>2005.39</v>
      </c>
      <c r="W28" s="41">
        <v>2007.13</v>
      </c>
      <c r="X28" s="47">
        <f t="shared" si="5"/>
        <v>2310.2912975983927</v>
      </c>
      <c r="Y28" s="46">
        <v>1.2625</v>
      </c>
    </row>
    <row r="29" spans="2:25" x14ac:dyDescent="0.2">
      <c r="B29" s="45">
        <v>45259</v>
      </c>
      <c r="C29" s="44">
        <v>2506</v>
      </c>
      <c r="D29" s="43">
        <v>2508</v>
      </c>
      <c r="E29" s="42">
        <f t="shared" si="0"/>
        <v>2507</v>
      </c>
      <c r="F29" s="44">
        <v>2518</v>
      </c>
      <c r="G29" s="43">
        <v>2519</v>
      </c>
      <c r="H29" s="42">
        <f t="shared" si="1"/>
        <v>2518.5</v>
      </c>
      <c r="I29" s="44">
        <v>2547</v>
      </c>
      <c r="J29" s="43">
        <v>2552</v>
      </c>
      <c r="K29" s="42">
        <f t="shared" si="2"/>
        <v>2549.5</v>
      </c>
      <c r="L29" s="44">
        <v>2565</v>
      </c>
      <c r="M29" s="43">
        <v>2570</v>
      </c>
      <c r="N29" s="42">
        <f t="shared" si="3"/>
        <v>2567.5</v>
      </c>
      <c r="O29" s="44">
        <v>2570</v>
      </c>
      <c r="P29" s="43">
        <v>2575</v>
      </c>
      <c r="Q29" s="42">
        <f t="shared" si="4"/>
        <v>2572.5</v>
      </c>
      <c r="R29" s="50">
        <v>2508</v>
      </c>
      <c r="S29" s="49">
        <v>1.2694000000000001</v>
      </c>
      <c r="T29" s="49">
        <v>1.0985</v>
      </c>
      <c r="U29" s="48">
        <v>147.63999999999999</v>
      </c>
      <c r="V29" s="41">
        <v>1975.74</v>
      </c>
      <c r="W29" s="41">
        <v>1983</v>
      </c>
      <c r="X29" s="47">
        <f t="shared" si="5"/>
        <v>2283.1133363677741</v>
      </c>
      <c r="Y29" s="46">
        <v>1.2703</v>
      </c>
    </row>
    <row r="30" spans="2:25" x14ac:dyDescent="0.2">
      <c r="B30" s="45">
        <v>45260</v>
      </c>
      <c r="C30" s="44">
        <v>2477</v>
      </c>
      <c r="D30" s="43">
        <v>2478</v>
      </c>
      <c r="E30" s="42">
        <f t="shared" si="0"/>
        <v>2477.5</v>
      </c>
      <c r="F30" s="44">
        <v>2482</v>
      </c>
      <c r="G30" s="43">
        <v>2484</v>
      </c>
      <c r="H30" s="42">
        <f t="shared" si="1"/>
        <v>2483</v>
      </c>
      <c r="I30" s="44">
        <v>2510</v>
      </c>
      <c r="J30" s="43">
        <v>2515</v>
      </c>
      <c r="K30" s="42">
        <f t="shared" si="2"/>
        <v>2512.5</v>
      </c>
      <c r="L30" s="44">
        <v>2530</v>
      </c>
      <c r="M30" s="43">
        <v>2535</v>
      </c>
      <c r="N30" s="42">
        <f t="shared" si="3"/>
        <v>2532.5</v>
      </c>
      <c r="O30" s="44">
        <v>2535</v>
      </c>
      <c r="P30" s="43">
        <v>2540</v>
      </c>
      <c r="Q30" s="42">
        <f t="shared" si="4"/>
        <v>2537.5</v>
      </c>
      <c r="R30" s="50">
        <v>2478</v>
      </c>
      <c r="S30" s="49">
        <v>1.2646999999999999</v>
      </c>
      <c r="T30" s="49">
        <v>1.0926</v>
      </c>
      <c r="U30" s="48">
        <v>147.58000000000001</v>
      </c>
      <c r="V30" s="41">
        <v>1959.36</v>
      </c>
      <c r="W30" s="41">
        <v>1962.71</v>
      </c>
      <c r="X30" s="47">
        <f t="shared" si="5"/>
        <v>2267.9846238330588</v>
      </c>
      <c r="Y30" s="46">
        <v>1.2656000000000001</v>
      </c>
    </row>
    <row r="31" spans="2:25" x14ac:dyDescent="0.2">
      <c r="B31" s="40" t="s">
        <v>11</v>
      </c>
      <c r="C31" s="39">
        <f>ROUND(AVERAGE(C9:C30),2)</f>
        <v>2542.73</v>
      </c>
      <c r="D31" s="38">
        <f>ROUND(AVERAGE(D9:D30),2)</f>
        <v>2543.77</v>
      </c>
      <c r="E31" s="37">
        <f>ROUND(AVERAGE(C31:D31),2)</f>
        <v>2543.25</v>
      </c>
      <c r="F31" s="39">
        <f>ROUND(AVERAGE(F9:F30),2)</f>
        <v>2549.34</v>
      </c>
      <c r="G31" s="38">
        <f>ROUND(AVERAGE(G9:G30),2)</f>
        <v>2550.59</v>
      </c>
      <c r="H31" s="37">
        <f>ROUND(AVERAGE(F31:G31),2)</f>
        <v>2549.9699999999998</v>
      </c>
      <c r="I31" s="39">
        <f>ROUND(AVERAGE(I9:I30),2)</f>
        <v>2573.9499999999998</v>
      </c>
      <c r="J31" s="38">
        <f>ROUND(AVERAGE(J9:J30),2)</f>
        <v>2578.9499999999998</v>
      </c>
      <c r="K31" s="37">
        <f>ROUND(AVERAGE(I31:J31),2)</f>
        <v>2576.4499999999998</v>
      </c>
      <c r="L31" s="39">
        <f>ROUND(AVERAGE(L9:L30),2)</f>
        <v>2593.3200000000002</v>
      </c>
      <c r="M31" s="38">
        <f>ROUND(AVERAGE(M9:M30),2)</f>
        <v>2598.3200000000002</v>
      </c>
      <c r="N31" s="37">
        <f>ROUND(AVERAGE(L31:M31),2)</f>
        <v>2595.8200000000002</v>
      </c>
      <c r="O31" s="39">
        <f>ROUND(AVERAGE(O9:O30),2)</f>
        <v>2598.3200000000002</v>
      </c>
      <c r="P31" s="38">
        <f>ROUND(AVERAGE(P9:P30),2)</f>
        <v>2603.3200000000002</v>
      </c>
      <c r="Q31" s="37">
        <f>ROUND(AVERAGE(O31:P31),2)</f>
        <v>2600.8200000000002</v>
      </c>
      <c r="R31" s="36">
        <f>ROUND(AVERAGE(R9:R30),2)</f>
        <v>2543.77</v>
      </c>
      <c r="S31" s="35">
        <f>ROUND(AVERAGE(S9:S30),4)</f>
        <v>1.2416</v>
      </c>
      <c r="T31" s="34">
        <f>ROUND(AVERAGE(T9:T30),4)</f>
        <v>1.0807</v>
      </c>
      <c r="U31" s="167">
        <f>ROUND(AVERAGE(U9:U30),2)</f>
        <v>149.78</v>
      </c>
      <c r="V31" s="33">
        <f>AVERAGE(V9:V30)</f>
        <v>2049.2427272727273</v>
      </c>
      <c r="W31" s="33">
        <f>AVERAGE(W9:W30)</f>
        <v>2053.3631818181816</v>
      </c>
      <c r="X31" s="33">
        <f>AVERAGE(X9:X30)</f>
        <v>2354.1316416335499</v>
      </c>
      <c r="Y31" s="32">
        <f>AVERAGE(Y9:Y30)</f>
        <v>1.2424136363636362</v>
      </c>
    </row>
    <row r="32" spans="2:25" x14ac:dyDescent="0.2">
      <c r="B32" s="31" t="s">
        <v>12</v>
      </c>
      <c r="C32" s="30">
        <f t="shared" ref="C32:Y32" si="6">MAX(C9:C30)</f>
        <v>2646</v>
      </c>
      <c r="D32" s="29">
        <f t="shared" si="6"/>
        <v>2647</v>
      </c>
      <c r="E32" s="28">
        <f t="shared" si="6"/>
        <v>2646.5</v>
      </c>
      <c r="F32" s="30">
        <f t="shared" si="6"/>
        <v>2649</v>
      </c>
      <c r="G32" s="29">
        <f t="shared" si="6"/>
        <v>2649.5</v>
      </c>
      <c r="H32" s="28">
        <f t="shared" si="6"/>
        <v>2649.25</v>
      </c>
      <c r="I32" s="30">
        <f t="shared" si="6"/>
        <v>2665</v>
      </c>
      <c r="J32" s="29">
        <f t="shared" si="6"/>
        <v>2670</v>
      </c>
      <c r="K32" s="28">
        <f t="shared" si="6"/>
        <v>2667.5</v>
      </c>
      <c r="L32" s="30">
        <f t="shared" si="6"/>
        <v>2683</v>
      </c>
      <c r="M32" s="29">
        <f t="shared" si="6"/>
        <v>2688</v>
      </c>
      <c r="N32" s="28">
        <f t="shared" si="6"/>
        <v>2685.5</v>
      </c>
      <c r="O32" s="30">
        <f t="shared" si="6"/>
        <v>2688</v>
      </c>
      <c r="P32" s="29">
        <f t="shared" si="6"/>
        <v>2693</v>
      </c>
      <c r="Q32" s="28">
        <f t="shared" si="6"/>
        <v>2690.5</v>
      </c>
      <c r="R32" s="27">
        <f t="shared" si="6"/>
        <v>2647</v>
      </c>
      <c r="S32" s="26">
        <f t="shared" si="6"/>
        <v>1.2694000000000001</v>
      </c>
      <c r="T32" s="25">
        <f t="shared" si="6"/>
        <v>1.0985</v>
      </c>
      <c r="U32" s="24">
        <f t="shared" si="6"/>
        <v>151.80000000000001</v>
      </c>
      <c r="V32" s="23">
        <f t="shared" si="6"/>
        <v>2125.4299999999998</v>
      </c>
      <c r="W32" s="23">
        <f t="shared" si="6"/>
        <v>2131.79</v>
      </c>
      <c r="X32" s="23">
        <f t="shared" si="6"/>
        <v>2441.4135733033372</v>
      </c>
      <c r="Y32" s="22">
        <f t="shared" si="6"/>
        <v>1.2703</v>
      </c>
    </row>
    <row r="33" spans="2:25" ht="13.5" thickBot="1" x14ac:dyDescent="0.25">
      <c r="B33" s="21" t="s">
        <v>13</v>
      </c>
      <c r="C33" s="20">
        <f t="shared" ref="C33:Y33" si="7">MIN(C9:C30)</f>
        <v>2477</v>
      </c>
      <c r="D33" s="19">
        <f t="shared" si="7"/>
        <v>2478</v>
      </c>
      <c r="E33" s="18">
        <f t="shared" si="7"/>
        <v>2477.5</v>
      </c>
      <c r="F33" s="20">
        <f t="shared" si="7"/>
        <v>2476.5</v>
      </c>
      <c r="G33" s="19">
        <f t="shared" si="7"/>
        <v>2477</v>
      </c>
      <c r="H33" s="18">
        <f t="shared" si="7"/>
        <v>2476.75</v>
      </c>
      <c r="I33" s="20">
        <f t="shared" si="7"/>
        <v>2510</v>
      </c>
      <c r="J33" s="19">
        <f t="shared" si="7"/>
        <v>2515</v>
      </c>
      <c r="K33" s="18">
        <f t="shared" si="7"/>
        <v>2512.5</v>
      </c>
      <c r="L33" s="20">
        <f t="shared" si="7"/>
        <v>2530</v>
      </c>
      <c r="M33" s="19">
        <f t="shared" si="7"/>
        <v>2535</v>
      </c>
      <c r="N33" s="18">
        <f t="shared" si="7"/>
        <v>2532.5</v>
      </c>
      <c r="O33" s="20">
        <f t="shared" si="7"/>
        <v>2535</v>
      </c>
      <c r="P33" s="19">
        <f t="shared" si="7"/>
        <v>2540</v>
      </c>
      <c r="Q33" s="18">
        <f t="shared" si="7"/>
        <v>2537.5</v>
      </c>
      <c r="R33" s="17">
        <f t="shared" si="7"/>
        <v>2478</v>
      </c>
      <c r="S33" s="16">
        <f t="shared" si="7"/>
        <v>1.2121</v>
      </c>
      <c r="T33" s="15">
        <f t="shared" si="7"/>
        <v>1.0539000000000001</v>
      </c>
      <c r="U33" s="14">
        <f t="shared" si="7"/>
        <v>147.58000000000001</v>
      </c>
      <c r="V33" s="13">
        <f t="shared" si="7"/>
        <v>1959.36</v>
      </c>
      <c r="W33" s="13">
        <f t="shared" si="7"/>
        <v>1962.71</v>
      </c>
      <c r="X33" s="13">
        <f t="shared" si="7"/>
        <v>2267.9846238330588</v>
      </c>
      <c r="Y33" s="12">
        <f t="shared" si="7"/>
        <v>1.2130000000000001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zoomScale="90" zoomScaleNormal="90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45231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45231</v>
      </c>
      <c r="C9" s="44">
        <v>2096</v>
      </c>
      <c r="D9" s="43">
        <v>2097</v>
      </c>
      <c r="E9" s="42">
        <f t="shared" ref="E9:E30" si="0">AVERAGE(C9:D9)</f>
        <v>2096.5</v>
      </c>
      <c r="F9" s="44">
        <v>2104</v>
      </c>
      <c r="G9" s="43">
        <v>2106</v>
      </c>
      <c r="H9" s="42">
        <f t="shared" ref="H9:H30" si="1">AVERAGE(F9:G9)</f>
        <v>2105</v>
      </c>
      <c r="I9" s="44">
        <v>2128</v>
      </c>
      <c r="J9" s="43">
        <v>2133</v>
      </c>
      <c r="K9" s="42">
        <f t="shared" ref="K9:K30" si="2">AVERAGE(I9:J9)</f>
        <v>2130.5</v>
      </c>
      <c r="L9" s="44">
        <v>2157</v>
      </c>
      <c r="M9" s="43">
        <v>2162</v>
      </c>
      <c r="N9" s="42">
        <f t="shared" ref="N9:N30" si="3">AVERAGE(L9:M9)</f>
        <v>2159.5</v>
      </c>
      <c r="O9" s="44">
        <v>2157</v>
      </c>
      <c r="P9" s="43">
        <v>2162</v>
      </c>
      <c r="Q9" s="42">
        <f t="shared" ref="Q9:Q30" si="4">AVERAGE(O9:P9)</f>
        <v>2159.5</v>
      </c>
      <c r="R9" s="50">
        <v>2097</v>
      </c>
      <c r="S9" s="49">
        <v>1.2121</v>
      </c>
      <c r="T9" s="51">
        <v>1.0539000000000001</v>
      </c>
      <c r="U9" s="48">
        <v>151.19</v>
      </c>
      <c r="V9" s="41">
        <v>1730.06</v>
      </c>
      <c r="W9" s="41">
        <v>1736.19</v>
      </c>
      <c r="X9" s="47">
        <f t="shared" ref="X9:X30" si="5">R9/T9</f>
        <v>1989.7523484201536</v>
      </c>
      <c r="Y9" s="46">
        <v>1.2130000000000001</v>
      </c>
    </row>
    <row r="10" spans="1:25" x14ac:dyDescent="0.2">
      <c r="B10" s="45">
        <v>45232</v>
      </c>
      <c r="C10" s="44">
        <v>2098</v>
      </c>
      <c r="D10" s="43">
        <v>2100</v>
      </c>
      <c r="E10" s="42">
        <f t="shared" si="0"/>
        <v>2099</v>
      </c>
      <c r="F10" s="44">
        <v>2112.5</v>
      </c>
      <c r="G10" s="43">
        <v>2114.5</v>
      </c>
      <c r="H10" s="42">
        <f t="shared" si="1"/>
        <v>2113.5</v>
      </c>
      <c r="I10" s="44">
        <v>2135</v>
      </c>
      <c r="J10" s="43">
        <v>2140</v>
      </c>
      <c r="K10" s="42">
        <f t="shared" si="2"/>
        <v>2137.5</v>
      </c>
      <c r="L10" s="44">
        <v>2163</v>
      </c>
      <c r="M10" s="43">
        <v>2168</v>
      </c>
      <c r="N10" s="42">
        <f t="shared" si="3"/>
        <v>2165.5</v>
      </c>
      <c r="O10" s="44">
        <v>2163</v>
      </c>
      <c r="P10" s="43">
        <v>2168</v>
      </c>
      <c r="Q10" s="42">
        <f t="shared" si="4"/>
        <v>2165.5</v>
      </c>
      <c r="R10" s="50">
        <v>2100</v>
      </c>
      <c r="S10" s="49">
        <v>1.2215</v>
      </c>
      <c r="T10" s="49">
        <v>1.0664</v>
      </c>
      <c r="U10" s="48">
        <v>149.99</v>
      </c>
      <c r="V10" s="41">
        <v>1719.2</v>
      </c>
      <c r="W10" s="41">
        <v>1729.94</v>
      </c>
      <c r="X10" s="47">
        <f t="shared" si="5"/>
        <v>1969.2423105776443</v>
      </c>
      <c r="Y10" s="46">
        <v>1.2222999999999999</v>
      </c>
    </row>
    <row r="11" spans="1:25" x14ac:dyDescent="0.2">
      <c r="B11" s="45">
        <v>45233</v>
      </c>
      <c r="C11" s="44">
        <v>2163.5</v>
      </c>
      <c r="D11" s="43">
        <v>2164</v>
      </c>
      <c r="E11" s="42">
        <f t="shared" si="0"/>
        <v>2163.75</v>
      </c>
      <c r="F11" s="44">
        <v>2160</v>
      </c>
      <c r="G11" s="43">
        <v>2162</v>
      </c>
      <c r="H11" s="42">
        <f t="shared" si="1"/>
        <v>2161</v>
      </c>
      <c r="I11" s="44">
        <v>2178</v>
      </c>
      <c r="J11" s="43">
        <v>2183</v>
      </c>
      <c r="K11" s="42">
        <f t="shared" si="2"/>
        <v>2180.5</v>
      </c>
      <c r="L11" s="44">
        <v>2205</v>
      </c>
      <c r="M11" s="43">
        <v>2210</v>
      </c>
      <c r="N11" s="42">
        <f t="shared" si="3"/>
        <v>2207.5</v>
      </c>
      <c r="O11" s="44">
        <v>2205</v>
      </c>
      <c r="P11" s="43">
        <v>2210</v>
      </c>
      <c r="Q11" s="42">
        <f t="shared" si="4"/>
        <v>2207.5</v>
      </c>
      <c r="R11" s="50">
        <v>2164</v>
      </c>
      <c r="S11" s="49">
        <v>1.2313000000000001</v>
      </c>
      <c r="T11" s="49">
        <v>1.0708</v>
      </c>
      <c r="U11" s="48">
        <v>149.41</v>
      </c>
      <c r="V11" s="41">
        <v>1757.49</v>
      </c>
      <c r="W11" s="41">
        <v>1754.87</v>
      </c>
      <c r="X11" s="47">
        <f t="shared" si="5"/>
        <v>2020.9189391109451</v>
      </c>
      <c r="Y11" s="46">
        <v>1.232</v>
      </c>
    </row>
    <row r="12" spans="1:25" x14ac:dyDescent="0.2">
      <c r="B12" s="45">
        <v>45236</v>
      </c>
      <c r="C12" s="44">
        <v>2166</v>
      </c>
      <c r="D12" s="43">
        <v>2166.5</v>
      </c>
      <c r="E12" s="42">
        <f t="shared" si="0"/>
        <v>2166.25</v>
      </c>
      <c r="F12" s="44">
        <v>2173</v>
      </c>
      <c r="G12" s="43">
        <v>2174</v>
      </c>
      <c r="H12" s="42">
        <f t="shared" si="1"/>
        <v>2173.5</v>
      </c>
      <c r="I12" s="44">
        <v>2192</v>
      </c>
      <c r="J12" s="43">
        <v>2197</v>
      </c>
      <c r="K12" s="42">
        <f t="shared" si="2"/>
        <v>2194.5</v>
      </c>
      <c r="L12" s="44">
        <v>2220</v>
      </c>
      <c r="M12" s="43">
        <v>2225</v>
      </c>
      <c r="N12" s="42">
        <f t="shared" si="3"/>
        <v>2222.5</v>
      </c>
      <c r="O12" s="44">
        <v>2220</v>
      </c>
      <c r="P12" s="43">
        <v>2225</v>
      </c>
      <c r="Q12" s="42">
        <f t="shared" si="4"/>
        <v>2222.5</v>
      </c>
      <c r="R12" s="50">
        <v>2166.5</v>
      </c>
      <c r="S12" s="49">
        <v>1.2392000000000001</v>
      </c>
      <c r="T12" s="49">
        <v>1.0745</v>
      </c>
      <c r="U12" s="48">
        <v>149.78</v>
      </c>
      <c r="V12" s="41">
        <v>1748.31</v>
      </c>
      <c r="W12" s="41">
        <v>1753.23</v>
      </c>
      <c r="X12" s="47">
        <f t="shared" si="5"/>
        <v>2016.28664495114</v>
      </c>
      <c r="Y12" s="46">
        <v>1.24</v>
      </c>
    </row>
    <row r="13" spans="1:25" x14ac:dyDescent="0.2">
      <c r="B13" s="45">
        <v>45237</v>
      </c>
      <c r="C13" s="44">
        <v>2165</v>
      </c>
      <c r="D13" s="43">
        <v>2166</v>
      </c>
      <c r="E13" s="42">
        <f t="shared" si="0"/>
        <v>2165.5</v>
      </c>
      <c r="F13" s="44">
        <v>2170</v>
      </c>
      <c r="G13" s="43">
        <v>2171</v>
      </c>
      <c r="H13" s="42">
        <f t="shared" si="1"/>
        <v>2170.5</v>
      </c>
      <c r="I13" s="44">
        <v>2192</v>
      </c>
      <c r="J13" s="43">
        <v>2197</v>
      </c>
      <c r="K13" s="42">
        <f t="shared" si="2"/>
        <v>2194.5</v>
      </c>
      <c r="L13" s="44">
        <v>2218</v>
      </c>
      <c r="M13" s="43">
        <v>2223</v>
      </c>
      <c r="N13" s="42">
        <f t="shared" si="3"/>
        <v>2220.5</v>
      </c>
      <c r="O13" s="44">
        <v>2218</v>
      </c>
      <c r="P13" s="43">
        <v>2223</v>
      </c>
      <c r="Q13" s="42">
        <f t="shared" si="4"/>
        <v>2220.5</v>
      </c>
      <c r="R13" s="50">
        <v>2166</v>
      </c>
      <c r="S13" s="49">
        <v>1.2296</v>
      </c>
      <c r="T13" s="49">
        <v>1.0679000000000001</v>
      </c>
      <c r="U13" s="48">
        <v>150.56</v>
      </c>
      <c r="V13" s="41">
        <v>1761.55</v>
      </c>
      <c r="W13" s="41">
        <v>1764.47</v>
      </c>
      <c r="X13" s="47">
        <f t="shared" si="5"/>
        <v>2028.2798014795392</v>
      </c>
      <c r="Y13" s="46">
        <v>1.2303999999999999</v>
      </c>
    </row>
    <row r="14" spans="1:25" x14ac:dyDescent="0.2">
      <c r="B14" s="45">
        <v>45238</v>
      </c>
      <c r="C14" s="44">
        <v>2200</v>
      </c>
      <c r="D14" s="43">
        <v>2201</v>
      </c>
      <c r="E14" s="42">
        <f t="shared" si="0"/>
        <v>2200.5</v>
      </c>
      <c r="F14" s="44">
        <v>2194</v>
      </c>
      <c r="G14" s="43">
        <v>2196</v>
      </c>
      <c r="H14" s="42">
        <f t="shared" si="1"/>
        <v>2195</v>
      </c>
      <c r="I14" s="44">
        <v>2210</v>
      </c>
      <c r="J14" s="43">
        <v>2215</v>
      </c>
      <c r="K14" s="42">
        <f t="shared" si="2"/>
        <v>2212.5</v>
      </c>
      <c r="L14" s="44">
        <v>2238</v>
      </c>
      <c r="M14" s="43">
        <v>2243</v>
      </c>
      <c r="N14" s="42">
        <f t="shared" si="3"/>
        <v>2240.5</v>
      </c>
      <c r="O14" s="44">
        <v>2238</v>
      </c>
      <c r="P14" s="43">
        <v>2243</v>
      </c>
      <c r="Q14" s="42">
        <f t="shared" si="4"/>
        <v>2240.5</v>
      </c>
      <c r="R14" s="50">
        <v>2201</v>
      </c>
      <c r="S14" s="49">
        <v>1.2254</v>
      </c>
      <c r="T14" s="49">
        <v>1.0668</v>
      </c>
      <c r="U14" s="48">
        <v>150.9</v>
      </c>
      <c r="V14" s="41">
        <v>1796.15</v>
      </c>
      <c r="W14" s="41">
        <v>1790.9</v>
      </c>
      <c r="X14" s="47">
        <f t="shared" si="5"/>
        <v>2063.1796025496815</v>
      </c>
      <c r="Y14" s="46">
        <v>1.2262</v>
      </c>
    </row>
    <row r="15" spans="1:25" x14ac:dyDescent="0.2">
      <c r="B15" s="45">
        <v>45239</v>
      </c>
      <c r="C15" s="44">
        <v>2181</v>
      </c>
      <c r="D15" s="43">
        <v>2181.5</v>
      </c>
      <c r="E15" s="42">
        <f t="shared" si="0"/>
        <v>2181.25</v>
      </c>
      <c r="F15" s="44">
        <v>2177</v>
      </c>
      <c r="G15" s="43">
        <v>2179</v>
      </c>
      <c r="H15" s="42">
        <f t="shared" si="1"/>
        <v>2178</v>
      </c>
      <c r="I15" s="44">
        <v>2190</v>
      </c>
      <c r="J15" s="43">
        <v>2195</v>
      </c>
      <c r="K15" s="42">
        <f t="shared" si="2"/>
        <v>2192.5</v>
      </c>
      <c r="L15" s="44">
        <v>2208</v>
      </c>
      <c r="M15" s="43">
        <v>2213</v>
      </c>
      <c r="N15" s="42">
        <f t="shared" si="3"/>
        <v>2210.5</v>
      </c>
      <c r="O15" s="44">
        <v>2208</v>
      </c>
      <c r="P15" s="43">
        <v>2213</v>
      </c>
      <c r="Q15" s="42">
        <f t="shared" si="4"/>
        <v>2210.5</v>
      </c>
      <c r="R15" s="50">
        <v>2181.5</v>
      </c>
      <c r="S15" s="49">
        <v>1.2262</v>
      </c>
      <c r="T15" s="49">
        <v>1.069</v>
      </c>
      <c r="U15" s="48">
        <v>151.12</v>
      </c>
      <c r="V15" s="41">
        <v>1779.07</v>
      </c>
      <c r="W15" s="41">
        <v>1775.88</v>
      </c>
      <c r="X15" s="47">
        <f t="shared" si="5"/>
        <v>2040.6922357343312</v>
      </c>
      <c r="Y15" s="46">
        <v>1.2270000000000001</v>
      </c>
    </row>
    <row r="16" spans="1:25" x14ac:dyDescent="0.2">
      <c r="B16" s="45">
        <v>45240</v>
      </c>
      <c r="C16" s="44">
        <v>2189</v>
      </c>
      <c r="D16" s="43">
        <v>2190</v>
      </c>
      <c r="E16" s="42">
        <f t="shared" si="0"/>
        <v>2189.5</v>
      </c>
      <c r="F16" s="44">
        <v>2189</v>
      </c>
      <c r="G16" s="43">
        <v>2190</v>
      </c>
      <c r="H16" s="42">
        <f t="shared" si="1"/>
        <v>2189.5</v>
      </c>
      <c r="I16" s="44">
        <v>2197</v>
      </c>
      <c r="J16" s="43">
        <v>2202</v>
      </c>
      <c r="K16" s="42">
        <f t="shared" si="2"/>
        <v>2199.5</v>
      </c>
      <c r="L16" s="44">
        <v>2215</v>
      </c>
      <c r="M16" s="43">
        <v>2220</v>
      </c>
      <c r="N16" s="42">
        <f t="shared" si="3"/>
        <v>2217.5</v>
      </c>
      <c r="O16" s="44">
        <v>2215</v>
      </c>
      <c r="P16" s="43">
        <v>2220</v>
      </c>
      <c r="Q16" s="42">
        <f t="shared" si="4"/>
        <v>2217.5</v>
      </c>
      <c r="R16" s="50">
        <v>2190</v>
      </c>
      <c r="S16" s="49">
        <v>1.2221</v>
      </c>
      <c r="T16" s="49">
        <v>1.0682</v>
      </c>
      <c r="U16" s="48">
        <v>151.41</v>
      </c>
      <c r="V16" s="41">
        <v>1792</v>
      </c>
      <c r="W16" s="41">
        <v>1790.83</v>
      </c>
      <c r="X16" s="47">
        <f t="shared" si="5"/>
        <v>2050.1778693128626</v>
      </c>
      <c r="Y16" s="46">
        <v>1.2229000000000001</v>
      </c>
    </row>
    <row r="17" spans="2:25" x14ac:dyDescent="0.2">
      <c r="B17" s="45">
        <v>45243</v>
      </c>
      <c r="C17" s="44">
        <v>2175.5</v>
      </c>
      <c r="D17" s="43">
        <v>2176</v>
      </c>
      <c r="E17" s="42">
        <f t="shared" si="0"/>
        <v>2175.75</v>
      </c>
      <c r="F17" s="44">
        <v>2176</v>
      </c>
      <c r="G17" s="43">
        <v>2177</v>
      </c>
      <c r="H17" s="42">
        <f t="shared" si="1"/>
        <v>2176.5</v>
      </c>
      <c r="I17" s="44">
        <v>2178</v>
      </c>
      <c r="J17" s="43">
        <v>2183</v>
      </c>
      <c r="K17" s="42">
        <f t="shared" si="2"/>
        <v>2180.5</v>
      </c>
      <c r="L17" s="44">
        <v>2195</v>
      </c>
      <c r="M17" s="43">
        <v>2200</v>
      </c>
      <c r="N17" s="42">
        <f t="shared" si="3"/>
        <v>2197.5</v>
      </c>
      <c r="O17" s="44">
        <v>2195</v>
      </c>
      <c r="P17" s="43">
        <v>2200</v>
      </c>
      <c r="Q17" s="42">
        <f t="shared" si="4"/>
        <v>2197.5</v>
      </c>
      <c r="R17" s="50">
        <v>2176</v>
      </c>
      <c r="S17" s="49">
        <v>1.2242</v>
      </c>
      <c r="T17" s="49">
        <v>1.0672999999999999</v>
      </c>
      <c r="U17" s="48">
        <v>151.80000000000001</v>
      </c>
      <c r="V17" s="41">
        <v>1777.49</v>
      </c>
      <c r="W17" s="41">
        <v>1777.14</v>
      </c>
      <c r="X17" s="47">
        <f t="shared" si="5"/>
        <v>2038.7894687529281</v>
      </c>
      <c r="Y17" s="46">
        <v>1.2250000000000001</v>
      </c>
    </row>
    <row r="18" spans="2:25" x14ac:dyDescent="0.2">
      <c r="B18" s="45">
        <v>45244</v>
      </c>
      <c r="C18" s="44">
        <v>2159</v>
      </c>
      <c r="D18" s="43">
        <v>2159.5</v>
      </c>
      <c r="E18" s="42">
        <f t="shared" si="0"/>
        <v>2159.25</v>
      </c>
      <c r="F18" s="44">
        <v>2162</v>
      </c>
      <c r="G18" s="43">
        <v>2164</v>
      </c>
      <c r="H18" s="42">
        <f t="shared" si="1"/>
        <v>2163</v>
      </c>
      <c r="I18" s="44">
        <v>2170</v>
      </c>
      <c r="J18" s="43">
        <v>2175</v>
      </c>
      <c r="K18" s="42">
        <f t="shared" si="2"/>
        <v>2172.5</v>
      </c>
      <c r="L18" s="44">
        <v>2188</v>
      </c>
      <c r="M18" s="43">
        <v>2193</v>
      </c>
      <c r="N18" s="42">
        <f t="shared" si="3"/>
        <v>2190.5</v>
      </c>
      <c r="O18" s="44">
        <v>2188</v>
      </c>
      <c r="P18" s="43">
        <v>2193</v>
      </c>
      <c r="Q18" s="42">
        <f t="shared" si="4"/>
        <v>2190.5</v>
      </c>
      <c r="R18" s="50">
        <v>2159.5</v>
      </c>
      <c r="S18" s="49">
        <v>1.2294</v>
      </c>
      <c r="T18" s="49">
        <v>1.0721000000000001</v>
      </c>
      <c r="U18" s="48">
        <v>151.69999999999999</v>
      </c>
      <c r="V18" s="41">
        <v>1756.55</v>
      </c>
      <c r="W18" s="41">
        <v>1758.92</v>
      </c>
      <c r="X18" s="47">
        <f t="shared" si="5"/>
        <v>2014.2710568044024</v>
      </c>
      <c r="Y18" s="46">
        <v>1.2302999999999999</v>
      </c>
    </row>
    <row r="19" spans="2:25" x14ac:dyDescent="0.2">
      <c r="B19" s="45">
        <v>45245</v>
      </c>
      <c r="C19" s="44">
        <v>2225.5</v>
      </c>
      <c r="D19" s="43">
        <v>2226.5</v>
      </c>
      <c r="E19" s="42">
        <f t="shared" si="0"/>
        <v>2226</v>
      </c>
      <c r="F19" s="44">
        <v>2220</v>
      </c>
      <c r="G19" s="43">
        <v>2221</v>
      </c>
      <c r="H19" s="42">
        <f t="shared" si="1"/>
        <v>2220.5</v>
      </c>
      <c r="I19" s="44">
        <v>2228</v>
      </c>
      <c r="J19" s="43">
        <v>2233</v>
      </c>
      <c r="K19" s="42">
        <f t="shared" si="2"/>
        <v>2230.5</v>
      </c>
      <c r="L19" s="44">
        <v>2247</v>
      </c>
      <c r="M19" s="43">
        <v>2252</v>
      </c>
      <c r="N19" s="42">
        <f t="shared" si="3"/>
        <v>2249.5</v>
      </c>
      <c r="O19" s="44">
        <v>2247</v>
      </c>
      <c r="P19" s="43">
        <v>2252</v>
      </c>
      <c r="Q19" s="42">
        <f t="shared" si="4"/>
        <v>2249.5</v>
      </c>
      <c r="R19" s="50">
        <v>2226.5</v>
      </c>
      <c r="S19" s="49">
        <v>1.2463</v>
      </c>
      <c r="T19" s="49">
        <v>1.0864</v>
      </c>
      <c r="U19" s="48">
        <v>150.4</v>
      </c>
      <c r="V19" s="41">
        <v>1786.49</v>
      </c>
      <c r="W19" s="41">
        <v>1780.79</v>
      </c>
      <c r="X19" s="47">
        <f t="shared" si="5"/>
        <v>2049.4293078055962</v>
      </c>
      <c r="Y19" s="46">
        <v>1.2472000000000001</v>
      </c>
    </row>
    <row r="20" spans="2:25" x14ac:dyDescent="0.2">
      <c r="B20" s="45">
        <v>45246</v>
      </c>
      <c r="C20" s="44">
        <v>2268</v>
      </c>
      <c r="D20" s="43">
        <v>2268.5</v>
      </c>
      <c r="E20" s="42">
        <f t="shared" si="0"/>
        <v>2268.25</v>
      </c>
      <c r="F20" s="44">
        <v>2263</v>
      </c>
      <c r="G20" s="43">
        <v>2264</v>
      </c>
      <c r="H20" s="42">
        <f t="shared" si="1"/>
        <v>2263.5</v>
      </c>
      <c r="I20" s="44">
        <v>2258</v>
      </c>
      <c r="J20" s="43">
        <v>2263</v>
      </c>
      <c r="K20" s="42">
        <f t="shared" si="2"/>
        <v>2260.5</v>
      </c>
      <c r="L20" s="44">
        <v>2277</v>
      </c>
      <c r="M20" s="43">
        <v>2282</v>
      </c>
      <c r="N20" s="42">
        <f t="shared" si="3"/>
        <v>2279.5</v>
      </c>
      <c r="O20" s="44">
        <v>2277</v>
      </c>
      <c r="P20" s="43">
        <v>2282</v>
      </c>
      <c r="Q20" s="42">
        <f t="shared" si="4"/>
        <v>2279.5</v>
      </c>
      <c r="R20" s="50">
        <v>2268.5</v>
      </c>
      <c r="S20" s="49">
        <v>1.2388999999999999</v>
      </c>
      <c r="T20" s="49">
        <v>1.0843</v>
      </c>
      <c r="U20" s="48">
        <v>151.27000000000001</v>
      </c>
      <c r="V20" s="41">
        <v>1831.06</v>
      </c>
      <c r="W20" s="41">
        <v>1826.25</v>
      </c>
      <c r="X20" s="47">
        <f t="shared" si="5"/>
        <v>2092.1331734759751</v>
      </c>
      <c r="Y20" s="46">
        <v>1.2397</v>
      </c>
    </row>
    <row r="21" spans="2:25" x14ac:dyDescent="0.2">
      <c r="B21" s="45">
        <v>45247</v>
      </c>
      <c r="C21" s="44">
        <v>2280.5</v>
      </c>
      <c r="D21" s="43">
        <v>2281</v>
      </c>
      <c r="E21" s="42">
        <f t="shared" si="0"/>
        <v>2280.75</v>
      </c>
      <c r="F21" s="44">
        <v>2280</v>
      </c>
      <c r="G21" s="43">
        <v>2281</v>
      </c>
      <c r="H21" s="42">
        <f t="shared" si="1"/>
        <v>2280.5</v>
      </c>
      <c r="I21" s="44">
        <v>2278</v>
      </c>
      <c r="J21" s="43">
        <v>2283</v>
      </c>
      <c r="K21" s="42">
        <f t="shared" si="2"/>
        <v>2280.5</v>
      </c>
      <c r="L21" s="44">
        <v>2285</v>
      </c>
      <c r="M21" s="43">
        <v>2290</v>
      </c>
      <c r="N21" s="42">
        <f t="shared" si="3"/>
        <v>2287.5</v>
      </c>
      <c r="O21" s="44">
        <v>2285</v>
      </c>
      <c r="P21" s="43">
        <v>2290</v>
      </c>
      <c r="Q21" s="42">
        <f t="shared" si="4"/>
        <v>2287.5</v>
      </c>
      <c r="R21" s="50">
        <v>2281</v>
      </c>
      <c r="S21" s="49">
        <v>1.2427999999999999</v>
      </c>
      <c r="T21" s="49">
        <v>1.0863</v>
      </c>
      <c r="U21" s="48">
        <v>149.38999999999999</v>
      </c>
      <c r="V21" s="41">
        <v>1835.37</v>
      </c>
      <c r="W21" s="41">
        <v>1834.19</v>
      </c>
      <c r="X21" s="47">
        <f t="shared" si="5"/>
        <v>2099.7882721163583</v>
      </c>
      <c r="Y21" s="46">
        <v>1.2436</v>
      </c>
    </row>
    <row r="22" spans="2:25" x14ac:dyDescent="0.2">
      <c r="B22" s="45">
        <v>45250</v>
      </c>
      <c r="C22" s="44">
        <v>2284</v>
      </c>
      <c r="D22" s="43">
        <v>2285</v>
      </c>
      <c r="E22" s="42">
        <f t="shared" si="0"/>
        <v>2284.5</v>
      </c>
      <c r="F22" s="44">
        <v>2284</v>
      </c>
      <c r="G22" s="43">
        <v>2284.5</v>
      </c>
      <c r="H22" s="42">
        <f t="shared" si="1"/>
        <v>2284.25</v>
      </c>
      <c r="I22" s="44">
        <v>2273</v>
      </c>
      <c r="J22" s="43">
        <v>2278</v>
      </c>
      <c r="K22" s="42">
        <f t="shared" si="2"/>
        <v>2275.5</v>
      </c>
      <c r="L22" s="44">
        <v>2280</v>
      </c>
      <c r="M22" s="43">
        <v>2285</v>
      </c>
      <c r="N22" s="42">
        <f t="shared" si="3"/>
        <v>2282.5</v>
      </c>
      <c r="O22" s="44">
        <v>2280</v>
      </c>
      <c r="P22" s="43">
        <v>2285</v>
      </c>
      <c r="Q22" s="42">
        <f t="shared" si="4"/>
        <v>2282.5</v>
      </c>
      <c r="R22" s="50">
        <v>2285</v>
      </c>
      <c r="S22" s="49">
        <v>1.2472000000000001</v>
      </c>
      <c r="T22" s="49">
        <v>1.093</v>
      </c>
      <c r="U22" s="48">
        <v>148.32</v>
      </c>
      <c r="V22" s="41">
        <v>1832.1</v>
      </c>
      <c r="W22" s="41">
        <v>1830.53</v>
      </c>
      <c r="X22" s="47">
        <f t="shared" si="5"/>
        <v>2090.5763952424522</v>
      </c>
      <c r="Y22" s="46">
        <v>1.248</v>
      </c>
    </row>
    <row r="23" spans="2:25" x14ac:dyDescent="0.2">
      <c r="B23" s="45">
        <v>45251</v>
      </c>
      <c r="C23" s="44">
        <v>2265</v>
      </c>
      <c r="D23" s="43">
        <v>2265.5</v>
      </c>
      <c r="E23" s="42">
        <f t="shared" si="0"/>
        <v>2265.25</v>
      </c>
      <c r="F23" s="44">
        <v>2267</v>
      </c>
      <c r="G23" s="43">
        <v>2268</v>
      </c>
      <c r="H23" s="42">
        <f t="shared" si="1"/>
        <v>2267.5</v>
      </c>
      <c r="I23" s="44">
        <v>2265</v>
      </c>
      <c r="J23" s="43">
        <v>2270</v>
      </c>
      <c r="K23" s="42">
        <f t="shared" si="2"/>
        <v>2267.5</v>
      </c>
      <c r="L23" s="44">
        <v>2270</v>
      </c>
      <c r="M23" s="43">
        <v>2275</v>
      </c>
      <c r="N23" s="42">
        <f t="shared" si="3"/>
        <v>2272.5</v>
      </c>
      <c r="O23" s="44">
        <v>2270</v>
      </c>
      <c r="P23" s="43">
        <v>2275</v>
      </c>
      <c r="Q23" s="42">
        <f t="shared" si="4"/>
        <v>2272.5</v>
      </c>
      <c r="R23" s="50">
        <v>2265.5</v>
      </c>
      <c r="S23" s="49">
        <v>1.2536</v>
      </c>
      <c r="T23" s="49">
        <v>1.0949</v>
      </c>
      <c r="U23" s="48">
        <v>147.59</v>
      </c>
      <c r="V23" s="41">
        <v>1807.2</v>
      </c>
      <c r="W23" s="41">
        <v>1807.89</v>
      </c>
      <c r="X23" s="47">
        <f t="shared" si="5"/>
        <v>2069.138734130971</v>
      </c>
      <c r="Y23" s="46">
        <v>1.2544999999999999</v>
      </c>
    </row>
    <row r="24" spans="2:25" x14ac:dyDescent="0.2">
      <c r="B24" s="45">
        <v>45252</v>
      </c>
      <c r="C24" s="44">
        <v>2238</v>
      </c>
      <c r="D24" s="43">
        <v>2238.5</v>
      </c>
      <c r="E24" s="42">
        <f t="shared" si="0"/>
        <v>2238.25</v>
      </c>
      <c r="F24" s="44">
        <v>2245</v>
      </c>
      <c r="G24" s="43">
        <v>2246</v>
      </c>
      <c r="H24" s="42">
        <f t="shared" si="1"/>
        <v>2245.5</v>
      </c>
      <c r="I24" s="44">
        <v>2238</v>
      </c>
      <c r="J24" s="43">
        <v>2243</v>
      </c>
      <c r="K24" s="42">
        <f t="shared" si="2"/>
        <v>2240.5</v>
      </c>
      <c r="L24" s="44">
        <v>2245</v>
      </c>
      <c r="M24" s="43">
        <v>2250</v>
      </c>
      <c r="N24" s="42">
        <f t="shared" si="3"/>
        <v>2247.5</v>
      </c>
      <c r="O24" s="44">
        <v>2245</v>
      </c>
      <c r="P24" s="43">
        <v>2250</v>
      </c>
      <c r="Q24" s="42">
        <f t="shared" si="4"/>
        <v>2247.5</v>
      </c>
      <c r="R24" s="50">
        <v>2238.5</v>
      </c>
      <c r="S24" s="49">
        <v>1.2536</v>
      </c>
      <c r="T24" s="49">
        <v>1.0907</v>
      </c>
      <c r="U24" s="48">
        <v>148.74</v>
      </c>
      <c r="V24" s="41">
        <v>1785.66</v>
      </c>
      <c r="W24" s="41">
        <v>1790.35</v>
      </c>
      <c r="X24" s="47">
        <f t="shared" si="5"/>
        <v>2052.3517007426422</v>
      </c>
      <c r="Y24" s="46">
        <v>1.2544999999999999</v>
      </c>
    </row>
    <row r="25" spans="2:25" x14ac:dyDescent="0.2">
      <c r="B25" s="45">
        <v>45253</v>
      </c>
      <c r="C25" s="44">
        <v>2203</v>
      </c>
      <c r="D25" s="43">
        <v>2203.5</v>
      </c>
      <c r="E25" s="42">
        <f t="shared" si="0"/>
        <v>2203.25</v>
      </c>
      <c r="F25" s="44">
        <v>2213</v>
      </c>
      <c r="G25" s="43">
        <v>2214</v>
      </c>
      <c r="H25" s="42">
        <f t="shared" si="1"/>
        <v>2213.5</v>
      </c>
      <c r="I25" s="44">
        <v>2210</v>
      </c>
      <c r="J25" s="43">
        <v>2215</v>
      </c>
      <c r="K25" s="42">
        <f t="shared" si="2"/>
        <v>2212.5</v>
      </c>
      <c r="L25" s="44">
        <v>2215</v>
      </c>
      <c r="M25" s="43">
        <v>2220</v>
      </c>
      <c r="N25" s="42">
        <f t="shared" si="3"/>
        <v>2217.5</v>
      </c>
      <c r="O25" s="44">
        <v>2215</v>
      </c>
      <c r="P25" s="43">
        <v>2220</v>
      </c>
      <c r="Q25" s="42">
        <f t="shared" si="4"/>
        <v>2217.5</v>
      </c>
      <c r="R25" s="50">
        <v>2203.5</v>
      </c>
      <c r="S25" s="49">
        <v>1.2542</v>
      </c>
      <c r="T25" s="49">
        <v>1.0903</v>
      </c>
      <c r="U25" s="48">
        <v>149.44999999999999</v>
      </c>
      <c r="V25" s="41">
        <v>1756.9</v>
      </c>
      <c r="W25" s="41">
        <v>1764.14</v>
      </c>
      <c r="X25" s="47">
        <f t="shared" si="5"/>
        <v>2021.0033935614051</v>
      </c>
      <c r="Y25" s="46">
        <v>1.2549999999999999</v>
      </c>
    </row>
    <row r="26" spans="2:25" x14ac:dyDescent="0.2">
      <c r="B26" s="45">
        <v>45254</v>
      </c>
      <c r="C26" s="44">
        <v>2188.5</v>
      </c>
      <c r="D26" s="43">
        <v>2189</v>
      </c>
      <c r="E26" s="42">
        <f t="shared" si="0"/>
        <v>2188.75</v>
      </c>
      <c r="F26" s="44">
        <v>2203</v>
      </c>
      <c r="G26" s="43">
        <v>2205</v>
      </c>
      <c r="H26" s="42">
        <f t="shared" si="1"/>
        <v>2204</v>
      </c>
      <c r="I26" s="44">
        <v>2200</v>
      </c>
      <c r="J26" s="43">
        <v>2205</v>
      </c>
      <c r="K26" s="42">
        <f t="shared" si="2"/>
        <v>2202.5</v>
      </c>
      <c r="L26" s="44">
        <v>2213</v>
      </c>
      <c r="M26" s="43">
        <v>2218</v>
      </c>
      <c r="N26" s="42">
        <f t="shared" si="3"/>
        <v>2215.5</v>
      </c>
      <c r="O26" s="44">
        <v>2213</v>
      </c>
      <c r="P26" s="43">
        <v>2218</v>
      </c>
      <c r="Q26" s="42">
        <f t="shared" si="4"/>
        <v>2215.5</v>
      </c>
      <c r="R26" s="50">
        <v>2189</v>
      </c>
      <c r="S26" s="49">
        <v>1.2575000000000001</v>
      </c>
      <c r="T26" s="49">
        <v>1.0916999999999999</v>
      </c>
      <c r="U26" s="48">
        <v>149.57</v>
      </c>
      <c r="V26" s="41">
        <v>1740.76</v>
      </c>
      <c r="W26" s="41">
        <v>1752.36</v>
      </c>
      <c r="X26" s="47">
        <f t="shared" si="5"/>
        <v>2005.1296143629204</v>
      </c>
      <c r="Y26" s="46">
        <v>1.2583</v>
      </c>
    </row>
    <row r="27" spans="2:25" x14ac:dyDescent="0.2">
      <c r="B27" s="45">
        <v>45257</v>
      </c>
      <c r="C27" s="44">
        <v>2154</v>
      </c>
      <c r="D27" s="43">
        <v>2154.5</v>
      </c>
      <c r="E27" s="42">
        <f t="shared" si="0"/>
        <v>2154.25</v>
      </c>
      <c r="F27" s="44">
        <v>2172</v>
      </c>
      <c r="G27" s="43">
        <v>2174</v>
      </c>
      <c r="H27" s="42">
        <f t="shared" si="1"/>
        <v>2173</v>
      </c>
      <c r="I27" s="44">
        <v>2175</v>
      </c>
      <c r="J27" s="43">
        <v>2180</v>
      </c>
      <c r="K27" s="42">
        <f t="shared" si="2"/>
        <v>2177.5</v>
      </c>
      <c r="L27" s="44">
        <v>2188</v>
      </c>
      <c r="M27" s="43">
        <v>2193</v>
      </c>
      <c r="N27" s="42">
        <f t="shared" si="3"/>
        <v>2190.5</v>
      </c>
      <c r="O27" s="44">
        <v>2188</v>
      </c>
      <c r="P27" s="43">
        <v>2193</v>
      </c>
      <c r="Q27" s="42">
        <f t="shared" si="4"/>
        <v>2190.5</v>
      </c>
      <c r="R27" s="50">
        <v>2154.5</v>
      </c>
      <c r="S27" s="49">
        <v>1.2639</v>
      </c>
      <c r="T27" s="49">
        <v>1.095</v>
      </c>
      <c r="U27" s="48">
        <v>148.84</v>
      </c>
      <c r="V27" s="41">
        <v>1704.64</v>
      </c>
      <c r="W27" s="41">
        <v>1718.85</v>
      </c>
      <c r="X27" s="47">
        <f t="shared" si="5"/>
        <v>1967.5799086757991</v>
      </c>
      <c r="Y27" s="46">
        <v>1.2647999999999999</v>
      </c>
    </row>
    <row r="28" spans="2:25" x14ac:dyDescent="0.2">
      <c r="B28" s="45">
        <v>45258</v>
      </c>
      <c r="C28" s="44">
        <v>2127</v>
      </c>
      <c r="D28" s="43">
        <v>2128</v>
      </c>
      <c r="E28" s="42">
        <f t="shared" si="0"/>
        <v>2127.5</v>
      </c>
      <c r="F28" s="44">
        <v>2150</v>
      </c>
      <c r="G28" s="43">
        <v>2151</v>
      </c>
      <c r="H28" s="42">
        <f t="shared" si="1"/>
        <v>2150.5</v>
      </c>
      <c r="I28" s="44">
        <v>2157</v>
      </c>
      <c r="J28" s="43">
        <v>2162</v>
      </c>
      <c r="K28" s="42">
        <f t="shared" si="2"/>
        <v>2159.5</v>
      </c>
      <c r="L28" s="44">
        <v>2177</v>
      </c>
      <c r="M28" s="43">
        <v>2182</v>
      </c>
      <c r="N28" s="42">
        <f t="shared" si="3"/>
        <v>2179.5</v>
      </c>
      <c r="O28" s="44">
        <v>2197</v>
      </c>
      <c r="P28" s="43">
        <v>2202</v>
      </c>
      <c r="Q28" s="42">
        <f t="shared" si="4"/>
        <v>2199.5</v>
      </c>
      <c r="R28" s="50">
        <v>2128</v>
      </c>
      <c r="S28" s="49">
        <v>1.2616000000000001</v>
      </c>
      <c r="T28" s="49">
        <v>1.0951</v>
      </c>
      <c r="U28" s="48">
        <v>148.51</v>
      </c>
      <c r="V28" s="41">
        <v>1686.75</v>
      </c>
      <c r="W28" s="41">
        <v>1703.76</v>
      </c>
      <c r="X28" s="47">
        <f t="shared" si="5"/>
        <v>1943.2015341064744</v>
      </c>
      <c r="Y28" s="46">
        <v>1.2625</v>
      </c>
    </row>
    <row r="29" spans="2:25" x14ac:dyDescent="0.2">
      <c r="B29" s="45">
        <v>45259</v>
      </c>
      <c r="C29" s="44">
        <v>2116</v>
      </c>
      <c r="D29" s="43">
        <v>2118</v>
      </c>
      <c r="E29" s="42">
        <f t="shared" si="0"/>
        <v>2117</v>
      </c>
      <c r="F29" s="44">
        <v>2140</v>
      </c>
      <c r="G29" s="43">
        <v>2142</v>
      </c>
      <c r="H29" s="42">
        <f t="shared" si="1"/>
        <v>2141</v>
      </c>
      <c r="I29" s="44">
        <v>2148</v>
      </c>
      <c r="J29" s="43">
        <v>2153</v>
      </c>
      <c r="K29" s="42">
        <f t="shared" si="2"/>
        <v>2150.5</v>
      </c>
      <c r="L29" s="44">
        <v>2168</v>
      </c>
      <c r="M29" s="43">
        <v>2173</v>
      </c>
      <c r="N29" s="42">
        <f t="shared" si="3"/>
        <v>2170.5</v>
      </c>
      <c r="O29" s="44">
        <v>2188</v>
      </c>
      <c r="P29" s="43">
        <v>2193</v>
      </c>
      <c r="Q29" s="42">
        <f t="shared" si="4"/>
        <v>2190.5</v>
      </c>
      <c r="R29" s="50">
        <v>2118</v>
      </c>
      <c r="S29" s="49">
        <v>1.2694000000000001</v>
      </c>
      <c r="T29" s="49">
        <v>1.0985</v>
      </c>
      <c r="U29" s="48">
        <v>147.63999999999999</v>
      </c>
      <c r="V29" s="41">
        <v>1668.5</v>
      </c>
      <c r="W29" s="41">
        <v>1686.22</v>
      </c>
      <c r="X29" s="47">
        <f t="shared" si="5"/>
        <v>1928.0837505689576</v>
      </c>
      <c r="Y29" s="46">
        <v>1.2703</v>
      </c>
    </row>
    <row r="30" spans="2:25" x14ac:dyDescent="0.2">
      <c r="B30" s="45">
        <v>45260</v>
      </c>
      <c r="C30" s="44">
        <v>2110</v>
      </c>
      <c r="D30" s="43">
        <v>2112</v>
      </c>
      <c r="E30" s="42">
        <f t="shared" si="0"/>
        <v>2111</v>
      </c>
      <c r="F30" s="44">
        <v>2136</v>
      </c>
      <c r="G30" s="43">
        <v>2138</v>
      </c>
      <c r="H30" s="42">
        <f t="shared" si="1"/>
        <v>2137</v>
      </c>
      <c r="I30" s="44">
        <v>2148</v>
      </c>
      <c r="J30" s="43">
        <v>2153</v>
      </c>
      <c r="K30" s="42">
        <f t="shared" si="2"/>
        <v>2150.5</v>
      </c>
      <c r="L30" s="44">
        <v>2168</v>
      </c>
      <c r="M30" s="43">
        <v>2173</v>
      </c>
      <c r="N30" s="42">
        <f t="shared" si="3"/>
        <v>2170.5</v>
      </c>
      <c r="O30" s="44">
        <v>2188</v>
      </c>
      <c r="P30" s="43">
        <v>2193</v>
      </c>
      <c r="Q30" s="42">
        <f t="shared" si="4"/>
        <v>2190.5</v>
      </c>
      <c r="R30" s="50">
        <v>2112</v>
      </c>
      <c r="S30" s="49">
        <v>1.2646999999999999</v>
      </c>
      <c r="T30" s="49">
        <v>1.0926</v>
      </c>
      <c r="U30" s="48">
        <v>147.58000000000001</v>
      </c>
      <c r="V30" s="41">
        <v>1669.96</v>
      </c>
      <c r="W30" s="41">
        <v>1689.32</v>
      </c>
      <c r="X30" s="47">
        <f t="shared" si="5"/>
        <v>1933.0038440417352</v>
      </c>
      <c r="Y30" s="46">
        <v>1.2656000000000001</v>
      </c>
    </row>
    <row r="31" spans="2:25" x14ac:dyDescent="0.2">
      <c r="B31" s="40" t="s">
        <v>11</v>
      </c>
      <c r="C31" s="39">
        <f>ROUND(AVERAGE(C9:C30),2)</f>
        <v>2184.1999999999998</v>
      </c>
      <c r="D31" s="38">
        <f>ROUND(AVERAGE(D9:D30),2)</f>
        <v>2185.0700000000002</v>
      </c>
      <c r="E31" s="37">
        <f>ROUND(AVERAGE(C31:D31),2)</f>
        <v>2184.64</v>
      </c>
      <c r="F31" s="39">
        <f>ROUND(AVERAGE(F9:F30),2)</f>
        <v>2190.48</v>
      </c>
      <c r="G31" s="38">
        <f>ROUND(AVERAGE(G9:G30),2)</f>
        <v>2191.91</v>
      </c>
      <c r="H31" s="37">
        <f>ROUND(AVERAGE(F31:G31),2)</f>
        <v>2191.1999999999998</v>
      </c>
      <c r="I31" s="39">
        <f>ROUND(AVERAGE(I9:I30),2)</f>
        <v>2197.64</v>
      </c>
      <c r="J31" s="38">
        <f>ROUND(AVERAGE(J9:J30),2)</f>
        <v>2202.64</v>
      </c>
      <c r="K31" s="37">
        <f>ROUND(AVERAGE(I31:J31),2)</f>
        <v>2200.14</v>
      </c>
      <c r="L31" s="39">
        <f>ROUND(AVERAGE(L9:L30),2)</f>
        <v>2215.4499999999998</v>
      </c>
      <c r="M31" s="38">
        <f>ROUND(AVERAGE(M9:M30),2)</f>
        <v>2220.4499999999998</v>
      </c>
      <c r="N31" s="37">
        <f>ROUND(AVERAGE(L31:M31),2)</f>
        <v>2217.9499999999998</v>
      </c>
      <c r="O31" s="39">
        <f>ROUND(AVERAGE(O9:O30),2)</f>
        <v>2218.1799999999998</v>
      </c>
      <c r="P31" s="38">
        <f>ROUND(AVERAGE(P9:P30),2)</f>
        <v>2223.1799999999998</v>
      </c>
      <c r="Q31" s="37">
        <f>ROUND(AVERAGE(O31:P31),2)</f>
        <v>2220.6799999999998</v>
      </c>
      <c r="R31" s="36">
        <f>ROUND(AVERAGE(R9:R30),2)</f>
        <v>2185.0700000000002</v>
      </c>
      <c r="S31" s="35">
        <f>ROUND(AVERAGE(S9:S30),4)</f>
        <v>1.2416</v>
      </c>
      <c r="T31" s="34">
        <f>ROUND(AVERAGE(T9:T30),4)</f>
        <v>1.0807</v>
      </c>
      <c r="U31" s="167">
        <f>ROUND(AVERAGE(U9:U30),2)</f>
        <v>149.78</v>
      </c>
      <c r="V31" s="33">
        <f>AVERAGE(V9:V30)</f>
        <v>1760.1481818181819</v>
      </c>
      <c r="W31" s="33">
        <f>AVERAGE(W9:W30)</f>
        <v>1764.4099999999999</v>
      </c>
      <c r="X31" s="33">
        <f>AVERAGE(X9:X30)</f>
        <v>2021.9549957511326</v>
      </c>
      <c r="Y31" s="32">
        <f>AVERAGE(Y9:Y30)</f>
        <v>1.2424136363636362</v>
      </c>
    </row>
    <row r="32" spans="2:25" x14ac:dyDescent="0.2">
      <c r="B32" s="31" t="s">
        <v>12</v>
      </c>
      <c r="C32" s="30">
        <f t="shared" ref="C32:Y32" si="6">MAX(C9:C30)</f>
        <v>2284</v>
      </c>
      <c r="D32" s="29">
        <f t="shared" si="6"/>
        <v>2285</v>
      </c>
      <c r="E32" s="28">
        <f t="shared" si="6"/>
        <v>2284.5</v>
      </c>
      <c r="F32" s="30">
        <f t="shared" si="6"/>
        <v>2284</v>
      </c>
      <c r="G32" s="29">
        <f t="shared" si="6"/>
        <v>2284.5</v>
      </c>
      <c r="H32" s="28">
        <f t="shared" si="6"/>
        <v>2284.25</v>
      </c>
      <c r="I32" s="30">
        <f t="shared" si="6"/>
        <v>2278</v>
      </c>
      <c r="J32" s="29">
        <f t="shared" si="6"/>
        <v>2283</v>
      </c>
      <c r="K32" s="28">
        <f t="shared" si="6"/>
        <v>2280.5</v>
      </c>
      <c r="L32" s="30">
        <f t="shared" si="6"/>
        <v>2285</v>
      </c>
      <c r="M32" s="29">
        <f t="shared" si="6"/>
        <v>2290</v>
      </c>
      <c r="N32" s="28">
        <f t="shared" si="6"/>
        <v>2287.5</v>
      </c>
      <c r="O32" s="30">
        <f t="shared" si="6"/>
        <v>2285</v>
      </c>
      <c r="P32" s="29">
        <f t="shared" si="6"/>
        <v>2290</v>
      </c>
      <c r="Q32" s="28">
        <f t="shared" si="6"/>
        <v>2287.5</v>
      </c>
      <c r="R32" s="27">
        <f t="shared" si="6"/>
        <v>2285</v>
      </c>
      <c r="S32" s="26">
        <f t="shared" si="6"/>
        <v>1.2694000000000001</v>
      </c>
      <c r="T32" s="25">
        <f t="shared" si="6"/>
        <v>1.0985</v>
      </c>
      <c r="U32" s="24">
        <f t="shared" si="6"/>
        <v>151.80000000000001</v>
      </c>
      <c r="V32" s="23">
        <f t="shared" si="6"/>
        <v>1835.37</v>
      </c>
      <c r="W32" s="23">
        <f t="shared" si="6"/>
        <v>1834.19</v>
      </c>
      <c r="X32" s="23">
        <f t="shared" si="6"/>
        <v>2099.7882721163583</v>
      </c>
      <c r="Y32" s="22">
        <f t="shared" si="6"/>
        <v>1.2703</v>
      </c>
    </row>
    <row r="33" spans="2:25" ht="13.5" thickBot="1" x14ac:dyDescent="0.25">
      <c r="B33" s="21" t="s">
        <v>13</v>
      </c>
      <c r="C33" s="20">
        <f t="shared" ref="C33:Y33" si="7">MIN(C9:C30)</f>
        <v>2096</v>
      </c>
      <c r="D33" s="19">
        <f t="shared" si="7"/>
        <v>2097</v>
      </c>
      <c r="E33" s="18">
        <f t="shared" si="7"/>
        <v>2096.5</v>
      </c>
      <c r="F33" s="20">
        <f t="shared" si="7"/>
        <v>2104</v>
      </c>
      <c r="G33" s="19">
        <f t="shared" si="7"/>
        <v>2106</v>
      </c>
      <c r="H33" s="18">
        <f t="shared" si="7"/>
        <v>2105</v>
      </c>
      <c r="I33" s="20">
        <f t="shared" si="7"/>
        <v>2128</v>
      </c>
      <c r="J33" s="19">
        <f t="shared" si="7"/>
        <v>2133</v>
      </c>
      <c r="K33" s="18">
        <f t="shared" si="7"/>
        <v>2130.5</v>
      </c>
      <c r="L33" s="20">
        <f t="shared" si="7"/>
        <v>2157</v>
      </c>
      <c r="M33" s="19">
        <f t="shared" si="7"/>
        <v>2162</v>
      </c>
      <c r="N33" s="18">
        <f t="shared" si="7"/>
        <v>2159.5</v>
      </c>
      <c r="O33" s="20">
        <f t="shared" si="7"/>
        <v>2157</v>
      </c>
      <c r="P33" s="19">
        <f t="shared" si="7"/>
        <v>2162</v>
      </c>
      <c r="Q33" s="18">
        <f t="shared" si="7"/>
        <v>2159.5</v>
      </c>
      <c r="R33" s="17">
        <f t="shared" si="7"/>
        <v>2097</v>
      </c>
      <c r="S33" s="16">
        <f t="shared" si="7"/>
        <v>1.2121</v>
      </c>
      <c r="T33" s="15">
        <f t="shared" si="7"/>
        <v>1.0539000000000001</v>
      </c>
      <c r="U33" s="14">
        <f t="shared" si="7"/>
        <v>147.58000000000001</v>
      </c>
      <c r="V33" s="13">
        <f t="shared" si="7"/>
        <v>1668.5</v>
      </c>
      <c r="W33" s="13">
        <f t="shared" si="7"/>
        <v>1686.22</v>
      </c>
      <c r="X33" s="13">
        <f t="shared" si="7"/>
        <v>1928.0837505689576</v>
      </c>
      <c r="Y33" s="12">
        <f t="shared" si="7"/>
        <v>1.2130000000000001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45231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45231</v>
      </c>
      <c r="C9" s="44">
        <v>23525</v>
      </c>
      <c r="D9" s="43">
        <v>23550</v>
      </c>
      <c r="E9" s="42">
        <f t="shared" ref="E9:E30" si="0">AVERAGE(C9:D9)</f>
        <v>23537.5</v>
      </c>
      <c r="F9" s="44">
        <v>23875</v>
      </c>
      <c r="G9" s="43">
        <v>23900</v>
      </c>
      <c r="H9" s="42">
        <f t="shared" ref="H9:H30" si="1">AVERAGE(F9:G9)</f>
        <v>23887.5</v>
      </c>
      <c r="I9" s="44">
        <v>23785</v>
      </c>
      <c r="J9" s="43">
        <v>23835</v>
      </c>
      <c r="K9" s="42">
        <f t="shared" ref="K9:K30" si="2">AVERAGE(I9:J9)</f>
        <v>23810</v>
      </c>
      <c r="L9" s="50">
        <v>23550</v>
      </c>
      <c r="M9" s="49">
        <v>1.2121</v>
      </c>
      <c r="N9" s="51">
        <v>1.0539000000000001</v>
      </c>
      <c r="O9" s="48">
        <v>151.19</v>
      </c>
      <c r="P9" s="41">
        <v>19429.09</v>
      </c>
      <c r="Q9" s="41">
        <v>19703.22</v>
      </c>
      <c r="R9" s="47">
        <f t="shared" ref="R9:R30" si="3">L9/N9</f>
        <v>22345.573583831483</v>
      </c>
      <c r="S9" s="46">
        <v>1.2130000000000001</v>
      </c>
    </row>
    <row r="10" spans="1:19" x14ac:dyDescent="0.2">
      <c r="B10" s="45">
        <v>45232</v>
      </c>
      <c r="C10" s="44">
        <v>23775</v>
      </c>
      <c r="D10" s="43">
        <v>23795</v>
      </c>
      <c r="E10" s="42">
        <f t="shared" si="0"/>
        <v>23785</v>
      </c>
      <c r="F10" s="44">
        <v>23975</v>
      </c>
      <c r="G10" s="43">
        <v>24000</v>
      </c>
      <c r="H10" s="42">
        <f t="shared" si="1"/>
        <v>23987.5</v>
      </c>
      <c r="I10" s="44">
        <v>23915</v>
      </c>
      <c r="J10" s="43">
        <v>23965</v>
      </c>
      <c r="K10" s="42">
        <f t="shared" si="2"/>
        <v>23940</v>
      </c>
      <c r="L10" s="50">
        <v>23795</v>
      </c>
      <c r="M10" s="49">
        <v>1.2215</v>
      </c>
      <c r="N10" s="49">
        <v>1.0664</v>
      </c>
      <c r="O10" s="48">
        <v>149.99</v>
      </c>
      <c r="P10" s="41">
        <v>19480.150000000001</v>
      </c>
      <c r="Q10" s="41">
        <v>19635.11</v>
      </c>
      <c r="R10" s="47">
        <f t="shared" si="3"/>
        <v>22313.390847711929</v>
      </c>
      <c r="S10" s="46">
        <v>1.2222999999999999</v>
      </c>
    </row>
    <row r="11" spans="1:19" x14ac:dyDescent="0.2">
      <c r="B11" s="45">
        <v>45233</v>
      </c>
      <c r="C11" s="44">
        <v>24125</v>
      </c>
      <c r="D11" s="43">
        <v>24150</v>
      </c>
      <c r="E11" s="42">
        <f t="shared" si="0"/>
        <v>24137.5</v>
      </c>
      <c r="F11" s="44">
        <v>24340</v>
      </c>
      <c r="G11" s="43">
        <v>24350</v>
      </c>
      <c r="H11" s="42">
        <f t="shared" si="1"/>
        <v>24345</v>
      </c>
      <c r="I11" s="44">
        <v>24260</v>
      </c>
      <c r="J11" s="43">
        <v>24310</v>
      </c>
      <c r="K11" s="42">
        <f t="shared" si="2"/>
        <v>24285</v>
      </c>
      <c r="L11" s="50">
        <v>24150</v>
      </c>
      <c r="M11" s="49">
        <v>1.2313000000000001</v>
      </c>
      <c r="N11" s="49">
        <v>1.0708</v>
      </c>
      <c r="O11" s="48">
        <v>149.41</v>
      </c>
      <c r="P11" s="41">
        <v>19613.419999999998</v>
      </c>
      <c r="Q11" s="41">
        <v>19764.61</v>
      </c>
      <c r="R11" s="47">
        <f t="shared" si="3"/>
        <v>22553.231228987672</v>
      </c>
      <c r="S11" s="46">
        <v>1.232</v>
      </c>
    </row>
    <row r="12" spans="1:19" x14ac:dyDescent="0.2">
      <c r="B12" s="45">
        <v>45236</v>
      </c>
      <c r="C12" s="44">
        <v>24250</v>
      </c>
      <c r="D12" s="43">
        <v>24300</v>
      </c>
      <c r="E12" s="42">
        <f t="shared" si="0"/>
        <v>24275</v>
      </c>
      <c r="F12" s="44">
        <v>24500</v>
      </c>
      <c r="G12" s="43">
        <v>24550</v>
      </c>
      <c r="H12" s="42">
        <f t="shared" si="1"/>
        <v>24525</v>
      </c>
      <c r="I12" s="44">
        <v>24420</v>
      </c>
      <c r="J12" s="43">
        <v>24470</v>
      </c>
      <c r="K12" s="42">
        <f t="shared" si="2"/>
        <v>24445</v>
      </c>
      <c r="L12" s="50">
        <v>24300</v>
      </c>
      <c r="M12" s="49">
        <v>1.2392000000000001</v>
      </c>
      <c r="N12" s="49">
        <v>1.0745</v>
      </c>
      <c r="O12" s="48">
        <v>149.78</v>
      </c>
      <c r="P12" s="41">
        <v>19609.43</v>
      </c>
      <c r="Q12" s="41">
        <v>19798.39</v>
      </c>
      <c r="R12" s="47">
        <f t="shared" si="3"/>
        <v>22615.169846440203</v>
      </c>
      <c r="S12" s="46">
        <v>1.24</v>
      </c>
    </row>
    <row r="13" spans="1:19" x14ac:dyDescent="0.2">
      <c r="B13" s="45">
        <v>45237</v>
      </c>
      <c r="C13" s="44">
        <v>24250</v>
      </c>
      <c r="D13" s="43">
        <v>24275</v>
      </c>
      <c r="E13" s="42">
        <f t="shared" si="0"/>
        <v>24262.5</v>
      </c>
      <c r="F13" s="44">
        <v>24450</v>
      </c>
      <c r="G13" s="43">
        <v>24500</v>
      </c>
      <c r="H13" s="42">
        <f t="shared" si="1"/>
        <v>24475</v>
      </c>
      <c r="I13" s="44">
        <v>24375</v>
      </c>
      <c r="J13" s="43">
        <v>24425</v>
      </c>
      <c r="K13" s="42">
        <f t="shared" si="2"/>
        <v>24400</v>
      </c>
      <c r="L13" s="50">
        <v>24275</v>
      </c>
      <c r="M13" s="49">
        <v>1.2296</v>
      </c>
      <c r="N13" s="49">
        <v>1.0679000000000001</v>
      </c>
      <c r="O13" s="48">
        <v>150.56</v>
      </c>
      <c r="P13" s="41">
        <v>19742.189999999999</v>
      </c>
      <c r="Q13" s="41">
        <v>19912.22</v>
      </c>
      <c r="R13" s="47">
        <f t="shared" si="3"/>
        <v>22731.529169397883</v>
      </c>
      <c r="S13" s="46">
        <v>1.2303999999999999</v>
      </c>
    </row>
    <row r="14" spans="1:19" x14ac:dyDescent="0.2">
      <c r="B14" s="45">
        <v>45238</v>
      </c>
      <c r="C14" s="44">
        <v>24545</v>
      </c>
      <c r="D14" s="43">
        <v>24550</v>
      </c>
      <c r="E14" s="42">
        <f t="shared" si="0"/>
        <v>24547.5</v>
      </c>
      <c r="F14" s="44">
        <v>24775</v>
      </c>
      <c r="G14" s="43">
        <v>24825</v>
      </c>
      <c r="H14" s="42">
        <f t="shared" si="1"/>
        <v>24800</v>
      </c>
      <c r="I14" s="44">
        <v>24710</v>
      </c>
      <c r="J14" s="43">
        <v>24760</v>
      </c>
      <c r="K14" s="42">
        <f t="shared" si="2"/>
        <v>24735</v>
      </c>
      <c r="L14" s="50">
        <v>24550</v>
      </c>
      <c r="M14" s="49">
        <v>1.2254</v>
      </c>
      <c r="N14" s="49">
        <v>1.0668</v>
      </c>
      <c r="O14" s="48">
        <v>150.9</v>
      </c>
      <c r="P14" s="41">
        <v>20034.27</v>
      </c>
      <c r="Q14" s="41">
        <v>20245.47</v>
      </c>
      <c r="R14" s="47">
        <f t="shared" si="3"/>
        <v>23012.748406449195</v>
      </c>
      <c r="S14" s="46">
        <v>1.2262</v>
      </c>
    </row>
    <row r="15" spans="1:19" x14ac:dyDescent="0.2">
      <c r="B15" s="45">
        <v>45239</v>
      </c>
      <c r="C15" s="44">
        <v>24595</v>
      </c>
      <c r="D15" s="43">
        <v>24640</v>
      </c>
      <c r="E15" s="42">
        <f t="shared" si="0"/>
        <v>24617.5</v>
      </c>
      <c r="F15" s="44">
        <v>24625</v>
      </c>
      <c r="G15" s="43">
        <v>24675</v>
      </c>
      <c r="H15" s="42">
        <f t="shared" si="1"/>
        <v>24650</v>
      </c>
      <c r="I15" s="44">
        <v>24545</v>
      </c>
      <c r="J15" s="43">
        <v>24595</v>
      </c>
      <c r="K15" s="42">
        <f t="shared" si="2"/>
        <v>24570</v>
      </c>
      <c r="L15" s="50">
        <v>24640</v>
      </c>
      <c r="M15" s="49">
        <v>1.2262</v>
      </c>
      <c r="N15" s="49">
        <v>1.069</v>
      </c>
      <c r="O15" s="48">
        <v>151.12</v>
      </c>
      <c r="P15" s="41">
        <v>20094.599999999999</v>
      </c>
      <c r="Q15" s="41">
        <v>20110.02</v>
      </c>
      <c r="R15" s="47">
        <f t="shared" si="3"/>
        <v>23049.579045837232</v>
      </c>
      <c r="S15" s="46">
        <v>1.2270000000000001</v>
      </c>
    </row>
    <row r="16" spans="1:19" x14ac:dyDescent="0.2">
      <c r="B16" s="45">
        <v>45240</v>
      </c>
      <c r="C16" s="44">
        <v>24250</v>
      </c>
      <c r="D16" s="43">
        <v>24275</v>
      </c>
      <c r="E16" s="42">
        <f t="shared" si="0"/>
        <v>24262.5</v>
      </c>
      <c r="F16" s="44">
        <v>24500</v>
      </c>
      <c r="G16" s="43">
        <v>24600</v>
      </c>
      <c r="H16" s="42">
        <f t="shared" si="1"/>
        <v>24550</v>
      </c>
      <c r="I16" s="44">
        <v>24455</v>
      </c>
      <c r="J16" s="43">
        <v>24505</v>
      </c>
      <c r="K16" s="42">
        <f t="shared" si="2"/>
        <v>24480</v>
      </c>
      <c r="L16" s="50">
        <v>24275</v>
      </c>
      <c r="M16" s="49">
        <v>1.2221</v>
      </c>
      <c r="N16" s="49">
        <v>1.0682</v>
      </c>
      <c r="O16" s="48">
        <v>151.41</v>
      </c>
      <c r="P16" s="41">
        <v>19863.349999999999</v>
      </c>
      <c r="Q16" s="41">
        <v>20116.12</v>
      </c>
      <c r="R16" s="47">
        <f t="shared" si="3"/>
        <v>22725.145103913124</v>
      </c>
      <c r="S16" s="46">
        <v>1.2229000000000001</v>
      </c>
    </row>
    <row r="17" spans="2:19" x14ac:dyDescent="0.2">
      <c r="B17" s="45">
        <v>45243</v>
      </c>
      <c r="C17" s="44">
        <v>24700</v>
      </c>
      <c r="D17" s="43">
        <v>24750</v>
      </c>
      <c r="E17" s="42">
        <f t="shared" si="0"/>
        <v>24725</v>
      </c>
      <c r="F17" s="44">
        <v>24925</v>
      </c>
      <c r="G17" s="43">
        <v>24975</v>
      </c>
      <c r="H17" s="42">
        <f t="shared" si="1"/>
        <v>24950</v>
      </c>
      <c r="I17" s="44">
        <v>24850</v>
      </c>
      <c r="J17" s="43">
        <v>24900</v>
      </c>
      <c r="K17" s="42">
        <f t="shared" si="2"/>
        <v>24875</v>
      </c>
      <c r="L17" s="50">
        <v>24750</v>
      </c>
      <c r="M17" s="49">
        <v>1.2242</v>
      </c>
      <c r="N17" s="49">
        <v>1.0672999999999999</v>
      </c>
      <c r="O17" s="48">
        <v>151.80000000000001</v>
      </c>
      <c r="P17" s="41">
        <v>20217.28</v>
      </c>
      <c r="Q17" s="41">
        <v>20387.759999999998</v>
      </c>
      <c r="R17" s="47">
        <f t="shared" si="3"/>
        <v>23189.35631968519</v>
      </c>
      <c r="S17" s="46">
        <v>1.2250000000000001</v>
      </c>
    </row>
    <row r="18" spans="2:19" x14ac:dyDescent="0.2">
      <c r="B18" s="45">
        <v>45244</v>
      </c>
      <c r="C18" s="44">
        <v>24550</v>
      </c>
      <c r="D18" s="43">
        <v>24600</v>
      </c>
      <c r="E18" s="42">
        <f t="shared" si="0"/>
        <v>24575</v>
      </c>
      <c r="F18" s="44">
        <v>24950</v>
      </c>
      <c r="G18" s="43">
        <v>25000</v>
      </c>
      <c r="H18" s="42">
        <f t="shared" si="1"/>
        <v>24975</v>
      </c>
      <c r="I18" s="44">
        <v>24870</v>
      </c>
      <c r="J18" s="43">
        <v>24920</v>
      </c>
      <c r="K18" s="42">
        <f t="shared" si="2"/>
        <v>24895</v>
      </c>
      <c r="L18" s="50">
        <v>24600</v>
      </c>
      <c r="M18" s="49">
        <v>1.2294</v>
      </c>
      <c r="N18" s="49">
        <v>1.0721000000000001</v>
      </c>
      <c r="O18" s="48">
        <v>151.69999999999999</v>
      </c>
      <c r="P18" s="41">
        <v>20009.759999999998</v>
      </c>
      <c r="Q18" s="41">
        <v>20320.25</v>
      </c>
      <c r="R18" s="47">
        <f t="shared" si="3"/>
        <v>22945.620744333552</v>
      </c>
      <c r="S18" s="46">
        <v>1.2302999999999999</v>
      </c>
    </row>
    <row r="19" spans="2:19" x14ac:dyDescent="0.2">
      <c r="B19" s="45">
        <v>45245</v>
      </c>
      <c r="C19" s="44">
        <v>25050</v>
      </c>
      <c r="D19" s="43">
        <v>25100</v>
      </c>
      <c r="E19" s="42">
        <f t="shared" si="0"/>
        <v>25075</v>
      </c>
      <c r="F19" s="44">
        <v>25320</v>
      </c>
      <c r="G19" s="43">
        <v>25330</v>
      </c>
      <c r="H19" s="42">
        <f t="shared" si="1"/>
        <v>25325</v>
      </c>
      <c r="I19" s="44">
        <v>25170</v>
      </c>
      <c r="J19" s="43">
        <v>25220</v>
      </c>
      <c r="K19" s="42">
        <f t="shared" si="2"/>
        <v>25195</v>
      </c>
      <c r="L19" s="50">
        <v>25100</v>
      </c>
      <c r="M19" s="49">
        <v>1.2463</v>
      </c>
      <c r="N19" s="49">
        <v>1.0864</v>
      </c>
      <c r="O19" s="48">
        <v>150.4</v>
      </c>
      <c r="P19" s="41">
        <v>20139.61</v>
      </c>
      <c r="Q19" s="41">
        <v>20309.490000000002</v>
      </c>
      <c r="R19" s="47">
        <f t="shared" si="3"/>
        <v>23103.829160530189</v>
      </c>
      <c r="S19" s="46">
        <v>1.2472000000000001</v>
      </c>
    </row>
    <row r="20" spans="2:19" x14ac:dyDescent="0.2">
      <c r="B20" s="45">
        <v>45246</v>
      </c>
      <c r="C20" s="44">
        <v>24975</v>
      </c>
      <c r="D20" s="43">
        <v>25050</v>
      </c>
      <c r="E20" s="42">
        <f t="shared" si="0"/>
        <v>25012.5</v>
      </c>
      <c r="F20" s="44">
        <v>25290</v>
      </c>
      <c r="G20" s="43">
        <v>25300</v>
      </c>
      <c r="H20" s="42">
        <f t="shared" si="1"/>
        <v>25295</v>
      </c>
      <c r="I20" s="44">
        <v>25100</v>
      </c>
      <c r="J20" s="43">
        <v>25150</v>
      </c>
      <c r="K20" s="42">
        <f t="shared" si="2"/>
        <v>25125</v>
      </c>
      <c r="L20" s="50">
        <v>25050</v>
      </c>
      <c r="M20" s="49">
        <v>1.2388999999999999</v>
      </c>
      <c r="N20" s="49">
        <v>1.0843</v>
      </c>
      <c r="O20" s="48">
        <v>151.27000000000001</v>
      </c>
      <c r="P20" s="41">
        <v>20219.55</v>
      </c>
      <c r="Q20" s="41">
        <v>20408.16</v>
      </c>
      <c r="R20" s="47">
        <f t="shared" si="3"/>
        <v>23102.462418149957</v>
      </c>
      <c r="S20" s="46">
        <v>1.2397</v>
      </c>
    </row>
    <row r="21" spans="2:19" x14ac:dyDescent="0.2">
      <c r="B21" s="45">
        <v>45247</v>
      </c>
      <c r="C21" s="44">
        <v>24995</v>
      </c>
      <c r="D21" s="43">
        <v>25000</v>
      </c>
      <c r="E21" s="42">
        <f t="shared" si="0"/>
        <v>24997.5</v>
      </c>
      <c r="F21" s="44">
        <v>25200</v>
      </c>
      <c r="G21" s="43">
        <v>25250</v>
      </c>
      <c r="H21" s="42">
        <f t="shared" si="1"/>
        <v>25225</v>
      </c>
      <c r="I21" s="44">
        <v>24980</v>
      </c>
      <c r="J21" s="43">
        <v>25030</v>
      </c>
      <c r="K21" s="42">
        <f t="shared" si="2"/>
        <v>25005</v>
      </c>
      <c r="L21" s="50">
        <v>25000</v>
      </c>
      <c r="M21" s="49">
        <v>1.2427999999999999</v>
      </c>
      <c r="N21" s="49">
        <v>1.0863</v>
      </c>
      <c r="O21" s="48">
        <v>149.38999999999999</v>
      </c>
      <c r="P21" s="41">
        <v>20115.87</v>
      </c>
      <c r="Q21" s="41">
        <v>20303.96</v>
      </c>
      <c r="R21" s="47">
        <f t="shared" si="3"/>
        <v>23013.900395839086</v>
      </c>
      <c r="S21" s="46">
        <v>1.2436</v>
      </c>
    </row>
    <row r="22" spans="2:19" x14ac:dyDescent="0.2">
      <c r="B22" s="45">
        <v>45250</v>
      </c>
      <c r="C22" s="44">
        <v>24695</v>
      </c>
      <c r="D22" s="43">
        <v>24700</v>
      </c>
      <c r="E22" s="42">
        <f t="shared" si="0"/>
        <v>24697.5</v>
      </c>
      <c r="F22" s="44">
        <v>24825</v>
      </c>
      <c r="G22" s="43">
        <v>24850</v>
      </c>
      <c r="H22" s="42">
        <f t="shared" si="1"/>
        <v>24837.5</v>
      </c>
      <c r="I22" s="44">
        <v>24600</v>
      </c>
      <c r="J22" s="43">
        <v>24650</v>
      </c>
      <c r="K22" s="42">
        <f t="shared" si="2"/>
        <v>24625</v>
      </c>
      <c r="L22" s="50">
        <v>24700</v>
      </c>
      <c r="M22" s="49">
        <v>1.2472000000000001</v>
      </c>
      <c r="N22" s="49">
        <v>1.093</v>
      </c>
      <c r="O22" s="48">
        <v>148.32</v>
      </c>
      <c r="P22" s="41">
        <v>19804.36</v>
      </c>
      <c r="Q22" s="41">
        <v>19911.86</v>
      </c>
      <c r="R22" s="47">
        <f t="shared" si="3"/>
        <v>22598.353156450139</v>
      </c>
      <c r="S22" s="46">
        <v>1.248</v>
      </c>
    </row>
    <row r="23" spans="2:19" x14ac:dyDescent="0.2">
      <c r="B23" s="45">
        <v>45251</v>
      </c>
      <c r="C23" s="44">
        <v>24740</v>
      </c>
      <c r="D23" s="43">
        <v>24750</v>
      </c>
      <c r="E23" s="42">
        <f t="shared" si="0"/>
        <v>24745</v>
      </c>
      <c r="F23" s="44">
        <v>24900</v>
      </c>
      <c r="G23" s="43">
        <v>24950</v>
      </c>
      <c r="H23" s="42">
        <f t="shared" si="1"/>
        <v>24925</v>
      </c>
      <c r="I23" s="44">
        <v>24670</v>
      </c>
      <c r="J23" s="43">
        <v>24720</v>
      </c>
      <c r="K23" s="42">
        <f t="shared" si="2"/>
        <v>24695</v>
      </c>
      <c r="L23" s="50">
        <v>24750</v>
      </c>
      <c r="M23" s="49">
        <v>1.2536</v>
      </c>
      <c r="N23" s="49">
        <v>1.0949</v>
      </c>
      <c r="O23" s="48">
        <v>147.59</v>
      </c>
      <c r="P23" s="41">
        <v>19743.14</v>
      </c>
      <c r="Q23" s="41">
        <v>19888.400000000001</v>
      </c>
      <c r="R23" s="47">
        <f t="shared" si="3"/>
        <v>22604.804091697872</v>
      </c>
      <c r="S23" s="46">
        <v>1.2544999999999999</v>
      </c>
    </row>
    <row r="24" spans="2:19" x14ac:dyDescent="0.2">
      <c r="B24" s="45">
        <v>45252</v>
      </c>
      <c r="C24" s="44">
        <v>24525</v>
      </c>
      <c r="D24" s="43">
        <v>24575</v>
      </c>
      <c r="E24" s="42">
        <f t="shared" si="0"/>
        <v>24550</v>
      </c>
      <c r="F24" s="44">
        <v>24815</v>
      </c>
      <c r="G24" s="43">
        <v>24835</v>
      </c>
      <c r="H24" s="42">
        <f t="shared" si="1"/>
        <v>24825</v>
      </c>
      <c r="I24" s="44">
        <v>24595</v>
      </c>
      <c r="J24" s="43">
        <v>24645</v>
      </c>
      <c r="K24" s="42">
        <f t="shared" si="2"/>
        <v>24620</v>
      </c>
      <c r="L24" s="50">
        <v>24575</v>
      </c>
      <c r="M24" s="49">
        <v>1.2536</v>
      </c>
      <c r="N24" s="49">
        <v>1.0907</v>
      </c>
      <c r="O24" s="48">
        <v>148.74</v>
      </c>
      <c r="P24" s="41">
        <v>19603.54</v>
      </c>
      <c r="Q24" s="41">
        <v>19796.73</v>
      </c>
      <c r="R24" s="47">
        <f t="shared" si="3"/>
        <v>22531.401852021638</v>
      </c>
      <c r="S24" s="46">
        <v>1.2544999999999999</v>
      </c>
    </row>
    <row r="25" spans="2:19" x14ac:dyDescent="0.2">
      <c r="B25" s="45">
        <v>45253</v>
      </c>
      <c r="C25" s="44">
        <v>24150</v>
      </c>
      <c r="D25" s="43">
        <v>24200</v>
      </c>
      <c r="E25" s="42">
        <f t="shared" si="0"/>
        <v>24175</v>
      </c>
      <c r="F25" s="44">
        <v>24400</v>
      </c>
      <c r="G25" s="43">
        <v>24450</v>
      </c>
      <c r="H25" s="42">
        <f t="shared" si="1"/>
        <v>24425</v>
      </c>
      <c r="I25" s="44">
        <v>24260</v>
      </c>
      <c r="J25" s="43">
        <v>24310</v>
      </c>
      <c r="K25" s="42">
        <f t="shared" si="2"/>
        <v>24285</v>
      </c>
      <c r="L25" s="50">
        <v>24200</v>
      </c>
      <c r="M25" s="49">
        <v>1.2542</v>
      </c>
      <c r="N25" s="49">
        <v>1.0903</v>
      </c>
      <c r="O25" s="48">
        <v>149.44999999999999</v>
      </c>
      <c r="P25" s="41">
        <v>19295.169999999998</v>
      </c>
      <c r="Q25" s="41">
        <v>19482.07</v>
      </c>
      <c r="R25" s="47">
        <f t="shared" si="3"/>
        <v>22195.725946987066</v>
      </c>
      <c r="S25" s="46">
        <v>1.2549999999999999</v>
      </c>
    </row>
    <row r="26" spans="2:19" x14ac:dyDescent="0.2">
      <c r="B26" s="45">
        <v>45254</v>
      </c>
      <c r="C26" s="44">
        <v>24000</v>
      </c>
      <c r="D26" s="43">
        <v>24050</v>
      </c>
      <c r="E26" s="42">
        <f t="shared" si="0"/>
        <v>24025</v>
      </c>
      <c r="F26" s="44">
        <v>24295</v>
      </c>
      <c r="G26" s="43">
        <v>24300</v>
      </c>
      <c r="H26" s="42">
        <f t="shared" si="1"/>
        <v>24297.5</v>
      </c>
      <c r="I26" s="44">
        <v>24180</v>
      </c>
      <c r="J26" s="43">
        <v>24230</v>
      </c>
      <c r="K26" s="42">
        <f t="shared" si="2"/>
        <v>24205</v>
      </c>
      <c r="L26" s="50">
        <v>24050</v>
      </c>
      <c r="M26" s="49">
        <v>1.2575000000000001</v>
      </c>
      <c r="N26" s="49">
        <v>1.0916999999999999</v>
      </c>
      <c r="O26" s="48">
        <v>149.57</v>
      </c>
      <c r="P26" s="41">
        <v>19125.25</v>
      </c>
      <c r="Q26" s="41">
        <v>19311.77</v>
      </c>
      <c r="R26" s="47">
        <f t="shared" si="3"/>
        <v>22029.861683612715</v>
      </c>
      <c r="S26" s="46">
        <v>1.2583</v>
      </c>
    </row>
    <row r="27" spans="2:19" x14ac:dyDescent="0.2">
      <c r="B27" s="45">
        <v>45257</v>
      </c>
      <c r="C27" s="44">
        <v>23450</v>
      </c>
      <c r="D27" s="43">
        <v>23550</v>
      </c>
      <c r="E27" s="42">
        <f t="shared" si="0"/>
        <v>23500</v>
      </c>
      <c r="F27" s="44">
        <v>23750</v>
      </c>
      <c r="G27" s="43">
        <v>23775</v>
      </c>
      <c r="H27" s="42">
        <f t="shared" si="1"/>
        <v>23762.5</v>
      </c>
      <c r="I27" s="44">
        <v>23630</v>
      </c>
      <c r="J27" s="43">
        <v>23680</v>
      </c>
      <c r="K27" s="42">
        <f t="shared" si="2"/>
        <v>23655</v>
      </c>
      <c r="L27" s="50">
        <v>23550</v>
      </c>
      <c r="M27" s="49">
        <v>1.2639</v>
      </c>
      <c r="N27" s="49">
        <v>1.095</v>
      </c>
      <c r="O27" s="48">
        <v>148.84</v>
      </c>
      <c r="P27" s="41">
        <v>18632.8</v>
      </c>
      <c r="Q27" s="41">
        <v>18797.439999999999</v>
      </c>
      <c r="R27" s="47">
        <f t="shared" si="3"/>
        <v>21506.849315068495</v>
      </c>
      <c r="S27" s="46">
        <v>1.2647999999999999</v>
      </c>
    </row>
    <row r="28" spans="2:19" x14ac:dyDescent="0.2">
      <c r="B28" s="45">
        <v>45258</v>
      </c>
      <c r="C28" s="44">
        <v>22950</v>
      </c>
      <c r="D28" s="43">
        <v>22975</v>
      </c>
      <c r="E28" s="42">
        <f t="shared" si="0"/>
        <v>22962.5</v>
      </c>
      <c r="F28" s="44">
        <v>23250</v>
      </c>
      <c r="G28" s="43">
        <v>23300</v>
      </c>
      <c r="H28" s="42">
        <f t="shared" si="1"/>
        <v>23275</v>
      </c>
      <c r="I28" s="44">
        <v>23230</v>
      </c>
      <c r="J28" s="43">
        <v>23280</v>
      </c>
      <c r="K28" s="42">
        <f t="shared" si="2"/>
        <v>23255</v>
      </c>
      <c r="L28" s="50">
        <v>22975</v>
      </c>
      <c r="M28" s="49">
        <v>1.2616000000000001</v>
      </c>
      <c r="N28" s="49">
        <v>1.0951</v>
      </c>
      <c r="O28" s="48">
        <v>148.51</v>
      </c>
      <c r="P28" s="41">
        <v>18211</v>
      </c>
      <c r="Q28" s="41">
        <v>18455.45</v>
      </c>
      <c r="R28" s="47">
        <f t="shared" si="3"/>
        <v>20979.819194594103</v>
      </c>
      <c r="S28" s="46">
        <v>1.2625</v>
      </c>
    </row>
    <row r="29" spans="2:19" x14ac:dyDescent="0.2">
      <c r="B29" s="45">
        <v>45259</v>
      </c>
      <c r="C29" s="44">
        <v>23100</v>
      </c>
      <c r="D29" s="43">
        <v>23120</v>
      </c>
      <c r="E29" s="42">
        <f t="shared" si="0"/>
        <v>23110</v>
      </c>
      <c r="F29" s="44">
        <v>23365</v>
      </c>
      <c r="G29" s="43">
        <v>23385</v>
      </c>
      <c r="H29" s="42">
        <f t="shared" si="1"/>
        <v>23375</v>
      </c>
      <c r="I29" s="44">
        <v>23335</v>
      </c>
      <c r="J29" s="43">
        <v>23385</v>
      </c>
      <c r="K29" s="42">
        <f t="shared" si="2"/>
        <v>23360</v>
      </c>
      <c r="L29" s="50">
        <v>23120</v>
      </c>
      <c r="M29" s="49">
        <v>1.2694000000000001</v>
      </c>
      <c r="N29" s="49">
        <v>1.0985</v>
      </c>
      <c r="O29" s="48">
        <v>147.63999999999999</v>
      </c>
      <c r="P29" s="41">
        <v>18213.330000000002</v>
      </c>
      <c r="Q29" s="41">
        <v>18409.04</v>
      </c>
      <c r="R29" s="47">
        <f t="shared" si="3"/>
        <v>21046.88211197087</v>
      </c>
      <c r="S29" s="46">
        <v>1.2703</v>
      </c>
    </row>
    <row r="30" spans="2:19" x14ac:dyDescent="0.2">
      <c r="B30" s="45">
        <v>45260</v>
      </c>
      <c r="C30" s="44">
        <v>22900</v>
      </c>
      <c r="D30" s="43">
        <v>22910</v>
      </c>
      <c r="E30" s="42">
        <f t="shared" si="0"/>
        <v>22905</v>
      </c>
      <c r="F30" s="44">
        <v>23250</v>
      </c>
      <c r="G30" s="43">
        <v>23275</v>
      </c>
      <c r="H30" s="42">
        <f t="shared" si="1"/>
        <v>23262.5</v>
      </c>
      <c r="I30" s="44">
        <v>23225</v>
      </c>
      <c r="J30" s="43">
        <v>23275</v>
      </c>
      <c r="K30" s="42">
        <f t="shared" si="2"/>
        <v>23250</v>
      </c>
      <c r="L30" s="50">
        <v>22910</v>
      </c>
      <c r="M30" s="49">
        <v>1.2646999999999999</v>
      </c>
      <c r="N30" s="49">
        <v>1.0926</v>
      </c>
      <c r="O30" s="48">
        <v>147.58000000000001</v>
      </c>
      <c r="P30" s="41">
        <v>18114.97</v>
      </c>
      <c r="Q30" s="41">
        <v>18390.490000000002</v>
      </c>
      <c r="R30" s="47">
        <f t="shared" si="3"/>
        <v>20968.332418085301</v>
      </c>
      <c r="S30" s="46">
        <v>1.2656000000000001</v>
      </c>
    </row>
    <row r="31" spans="2:19" x14ac:dyDescent="0.2">
      <c r="B31" s="40" t="s">
        <v>11</v>
      </c>
      <c r="C31" s="39">
        <f>ROUND(AVERAGE(C9:C30),2)</f>
        <v>24186.14</v>
      </c>
      <c r="D31" s="38">
        <f>ROUND(AVERAGE(D9:D30),2)</f>
        <v>24221.14</v>
      </c>
      <c r="E31" s="37">
        <f>ROUND(AVERAGE(C31:D31),2)</f>
        <v>24203.64</v>
      </c>
      <c r="F31" s="39">
        <f>ROUND(AVERAGE(F9:F30),2)</f>
        <v>24435.23</v>
      </c>
      <c r="G31" s="38">
        <f>ROUND(AVERAGE(G9:G30),2)</f>
        <v>24471.59</v>
      </c>
      <c r="H31" s="37">
        <f>ROUND(AVERAGE(F31:G31),2)</f>
        <v>24453.41</v>
      </c>
      <c r="I31" s="39">
        <f>ROUND(AVERAGE(I9:I30),2)</f>
        <v>24325.45</v>
      </c>
      <c r="J31" s="38">
        <f>ROUND(AVERAGE(J9:J30),2)</f>
        <v>24375.45</v>
      </c>
      <c r="K31" s="37">
        <f>ROUND(AVERAGE(I31:J31),2)</f>
        <v>24350.45</v>
      </c>
      <c r="L31" s="36">
        <f>ROUND(AVERAGE(L9:L30),2)</f>
        <v>24221.14</v>
      </c>
      <c r="M31" s="35">
        <f>ROUND(AVERAGE(M9:M30),4)</f>
        <v>1.2416</v>
      </c>
      <c r="N31" s="34">
        <f>ROUND(AVERAGE(N9:N30),4)</f>
        <v>1.0807</v>
      </c>
      <c r="O31" s="167">
        <f>ROUND(AVERAGE(O9:O30),2)</f>
        <v>149.78</v>
      </c>
      <c r="P31" s="33">
        <f>AVERAGE(P9:P30)</f>
        <v>19514.187727272729</v>
      </c>
      <c r="Q31" s="33">
        <f>AVERAGE(Q9:Q30)</f>
        <v>19702.63772727273</v>
      </c>
      <c r="R31" s="33">
        <f>AVERAGE(R9:R30)</f>
        <v>22416.525729163401</v>
      </c>
      <c r="S31" s="32">
        <f>AVERAGE(S9:S30)</f>
        <v>1.2424136363636362</v>
      </c>
    </row>
    <row r="32" spans="2:19" x14ac:dyDescent="0.2">
      <c r="B32" s="31" t="s">
        <v>12</v>
      </c>
      <c r="C32" s="30">
        <f t="shared" ref="C32:S32" si="4">MAX(C9:C30)</f>
        <v>25050</v>
      </c>
      <c r="D32" s="29">
        <f t="shared" si="4"/>
        <v>25100</v>
      </c>
      <c r="E32" s="28">
        <f t="shared" si="4"/>
        <v>25075</v>
      </c>
      <c r="F32" s="30">
        <f t="shared" si="4"/>
        <v>25320</v>
      </c>
      <c r="G32" s="29">
        <f t="shared" si="4"/>
        <v>25330</v>
      </c>
      <c r="H32" s="28">
        <f t="shared" si="4"/>
        <v>25325</v>
      </c>
      <c r="I32" s="30">
        <f t="shared" si="4"/>
        <v>25170</v>
      </c>
      <c r="J32" s="29">
        <f t="shared" si="4"/>
        <v>25220</v>
      </c>
      <c r="K32" s="28">
        <f t="shared" si="4"/>
        <v>25195</v>
      </c>
      <c r="L32" s="27">
        <f t="shared" si="4"/>
        <v>25100</v>
      </c>
      <c r="M32" s="26">
        <f t="shared" si="4"/>
        <v>1.2694000000000001</v>
      </c>
      <c r="N32" s="25">
        <f t="shared" si="4"/>
        <v>1.0985</v>
      </c>
      <c r="O32" s="24">
        <f t="shared" si="4"/>
        <v>151.80000000000001</v>
      </c>
      <c r="P32" s="23">
        <f t="shared" si="4"/>
        <v>20219.55</v>
      </c>
      <c r="Q32" s="23">
        <f t="shared" si="4"/>
        <v>20408.16</v>
      </c>
      <c r="R32" s="23">
        <f t="shared" si="4"/>
        <v>23189.35631968519</v>
      </c>
      <c r="S32" s="22">
        <f t="shared" si="4"/>
        <v>1.2703</v>
      </c>
    </row>
    <row r="33" spans="2:19" ht="13.5" thickBot="1" x14ac:dyDescent="0.25">
      <c r="B33" s="21" t="s">
        <v>13</v>
      </c>
      <c r="C33" s="20">
        <f t="shared" ref="C33:S33" si="5">MIN(C9:C30)</f>
        <v>22900</v>
      </c>
      <c r="D33" s="19">
        <f t="shared" si="5"/>
        <v>22910</v>
      </c>
      <c r="E33" s="18">
        <f t="shared" si="5"/>
        <v>22905</v>
      </c>
      <c r="F33" s="20">
        <f t="shared" si="5"/>
        <v>23250</v>
      </c>
      <c r="G33" s="19">
        <f t="shared" si="5"/>
        <v>23275</v>
      </c>
      <c r="H33" s="18">
        <f t="shared" si="5"/>
        <v>23262.5</v>
      </c>
      <c r="I33" s="20">
        <f t="shared" si="5"/>
        <v>23225</v>
      </c>
      <c r="J33" s="19">
        <f t="shared" si="5"/>
        <v>23275</v>
      </c>
      <c r="K33" s="18">
        <f t="shared" si="5"/>
        <v>23250</v>
      </c>
      <c r="L33" s="17">
        <f t="shared" si="5"/>
        <v>22910</v>
      </c>
      <c r="M33" s="16">
        <f t="shared" si="5"/>
        <v>1.2121</v>
      </c>
      <c r="N33" s="15">
        <f t="shared" si="5"/>
        <v>1.0539000000000001</v>
      </c>
      <c r="O33" s="14">
        <f t="shared" si="5"/>
        <v>147.58000000000001</v>
      </c>
      <c r="P33" s="13">
        <f t="shared" si="5"/>
        <v>18114.97</v>
      </c>
      <c r="Q33" s="13">
        <f t="shared" si="5"/>
        <v>18390.490000000002</v>
      </c>
      <c r="R33" s="13">
        <f t="shared" si="5"/>
        <v>20968.332418085301</v>
      </c>
      <c r="S33" s="12">
        <f t="shared" si="5"/>
        <v>1.2130000000000001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45231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45231</v>
      </c>
      <c r="C9" s="44">
        <v>17725</v>
      </c>
      <c r="D9" s="43">
        <v>17750</v>
      </c>
      <c r="E9" s="42">
        <f t="shared" ref="E9:E30" si="0">AVERAGE(C9:D9)</f>
        <v>17737.5</v>
      </c>
      <c r="F9" s="44">
        <v>18050</v>
      </c>
      <c r="G9" s="43">
        <v>18075</v>
      </c>
      <c r="H9" s="42">
        <f t="shared" ref="H9:H30" si="1">AVERAGE(F9:G9)</f>
        <v>18062.5</v>
      </c>
      <c r="I9" s="44">
        <v>19060</v>
      </c>
      <c r="J9" s="43">
        <v>19110</v>
      </c>
      <c r="K9" s="42">
        <f t="shared" ref="K9:K30" si="2">AVERAGE(I9:J9)</f>
        <v>19085</v>
      </c>
      <c r="L9" s="44">
        <v>20200</v>
      </c>
      <c r="M9" s="43">
        <v>20250</v>
      </c>
      <c r="N9" s="42">
        <f t="shared" ref="N9:N30" si="3">AVERAGE(L9:M9)</f>
        <v>20225</v>
      </c>
      <c r="O9" s="44">
        <v>21335</v>
      </c>
      <c r="P9" s="43">
        <v>21385</v>
      </c>
      <c r="Q9" s="42">
        <f t="shared" ref="Q9:Q30" si="4">AVERAGE(O9:P9)</f>
        <v>21360</v>
      </c>
      <c r="R9" s="50">
        <v>17750</v>
      </c>
      <c r="S9" s="49">
        <v>1.2121</v>
      </c>
      <c r="T9" s="51">
        <v>1.0539000000000001</v>
      </c>
      <c r="U9" s="48">
        <v>151.19</v>
      </c>
      <c r="V9" s="41">
        <v>14644.01</v>
      </c>
      <c r="W9" s="41">
        <v>14901.07</v>
      </c>
      <c r="X9" s="47">
        <f t="shared" ref="X9:X30" si="5">R9/T9</f>
        <v>16842.205142802923</v>
      </c>
      <c r="Y9" s="46">
        <v>1.2130000000000001</v>
      </c>
    </row>
    <row r="10" spans="1:25" x14ac:dyDescent="0.2">
      <c r="B10" s="45">
        <v>45232</v>
      </c>
      <c r="C10" s="44">
        <v>17780</v>
      </c>
      <c r="D10" s="43">
        <v>17785</v>
      </c>
      <c r="E10" s="42">
        <f t="shared" si="0"/>
        <v>17782.5</v>
      </c>
      <c r="F10" s="44">
        <v>18025</v>
      </c>
      <c r="G10" s="43">
        <v>18050</v>
      </c>
      <c r="H10" s="42">
        <f t="shared" si="1"/>
        <v>18037.5</v>
      </c>
      <c r="I10" s="44">
        <v>19020</v>
      </c>
      <c r="J10" s="43">
        <v>19070</v>
      </c>
      <c r="K10" s="42">
        <f t="shared" si="2"/>
        <v>19045</v>
      </c>
      <c r="L10" s="44">
        <v>20145</v>
      </c>
      <c r="M10" s="43">
        <v>20195</v>
      </c>
      <c r="N10" s="42">
        <f t="shared" si="3"/>
        <v>20170</v>
      </c>
      <c r="O10" s="44">
        <v>21265</v>
      </c>
      <c r="P10" s="43">
        <v>21315</v>
      </c>
      <c r="Q10" s="42">
        <f t="shared" si="4"/>
        <v>21290</v>
      </c>
      <c r="R10" s="50">
        <v>17785</v>
      </c>
      <c r="S10" s="49">
        <v>1.2215</v>
      </c>
      <c r="T10" s="49">
        <v>1.0664</v>
      </c>
      <c r="U10" s="48">
        <v>149.99</v>
      </c>
      <c r="V10" s="41">
        <v>14559.97</v>
      </c>
      <c r="W10" s="41">
        <v>14767.24</v>
      </c>
      <c r="X10" s="47">
        <f t="shared" si="5"/>
        <v>16677.60690172543</v>
      </c>
      <c r="Y10" s="46">
        <v>1.2222999999999999</v>
      </c>
    </row>
    <row r="11" spans="1:25" x14ac:dyDescent="0.2">
      <c r="B11" s="45">
        <v>45233</v>
      </c>
      <c r="C11" s="44">
        <v>17805</v>
      </c>
      <c r="D11" s="43">
        <v>17810</v>
      </c>
      <c r="E11" s="42">
        <f t="shared" si="0"/>
        <v>17807.5</v>
      </c>
      <c r="F11" s="44">
        <v>18015</v>
      </c>
      <c r="G11" s="43">
        <v>18020</v>
      </c>
      <c r="H11" s="42">
        <f t="shared" si="1"/>
        <v>18017.5</v>
      </c>
      <c r="I11" s="44">
        <v>19000</v>
      </c>
      <c r="J11" s="43">
        <v>19050</v>
      </c>
      <c r="K11" s="42">
        <f t="shared" si="2"/>
        <v>19025</v>
      </c>
      <c r="L11" s="44">
        <v>20120</v>
      </c>
      <c r="M11" s="43">
        <v>20170</v>
      </c>
      <c r="N11" s="42">
        <f t="shared" si="3"/>
        <v>20145</v>
      </c>
      <c r="O11" s="44">
        <v>21250</v>
      </c>
      <c r="P11" s="43">
        <v>21300</v>
      </c>
      <c r="Q11" s="42">
        <f t="shared" si="4"/>
        <v>21275</v>
      </c>
      <c r="R11" s="50">
        <v>17810</v>
      </c>
      <c r="S11" s="49">
        <v>1.2313000000000001</v>
      </c>
      <c r="T11" s="49">
        <v>1.0708</v>
      </c>
      <c r="U11" s="48">
        <v>149.41</v>
      </c>
      <c r="V11" s="41">
        <v>14464.39</v>
      </c>
      <c r="W11" s="41">
        <v>14626.62</v>
      </c>
      <c r="X11" s="47">
        <f t="shared" si="5"/>
        <v>16632.424355621966</v>
      </c>
      <c r="Y11" s="46">
        <v>1.232</v>
      </c>
    </row>
    <row r="12" spans="1:25" x14ac:dyDescent="0.2">
      <c r="B12" s="45">
        <v>45236</v>
      </c>
      <c r="C12" s="44">
        <v>17860</v>
      </c>
      <c r="D12" s="43">
        <v>17865</v>
      </c>
      <c r="E12" s="42">
        <f t="shared" si="0"/>
        <v>17862.5</v>
      </c>
      <c r="F12" s="44">
        <v>18125</v>
      </c>
      <c r="G12" s="43">
        <v>18140</v>
      </c>
      <c r="H12" s="42">
        <f t="shared" si="1"/>
        <v>18132.5</v>
      </c>
      <c r="I12" s="44">
        <v>19075</v>
      </c>
      <c r="J12" s="43">
        <v>19125</v>
      </c>
      <c r="K12" s="42">
        <f t="shared" si="2"/>
        <v>19100</v>
      </c>
      <c r="L12" s="44">
        <v>20175</v>
      </c>
      <c r="M12" s="43">
        <v>20225</v>
      </c>
      <c r="N12" s="42">
        <f t="shared" si="3"/>
        <v>20200</v>
      </c>
      <c r="O12" s="44">
        <v>21270</v>
      </c>
      <c r="P12" s="43">
        <v>21320</v>
      </c>
      <c r="Q12" s="42">
        <f t="shared" si="4"/>
        <v>21295</v>
      </c>
      <c r="R12" s="50">
        <v>17865</v>
      </c>
      <c r="S12" s="49">
        <v>1.2392000000000001</v>
      </c>
      <c r="T12" s="49">
        <v>1.0745</v>
      </c>
      <c r="U12" s="48">
        <v>149.78</v>
      </c>
      <c r="V12" s="41">
        <v>14416.56</v>
      </c>
      <c r="W12" s="41">
        <v>14629.03</v>
      </c>
      <c r="X12" s="47">
        <f t="shared" si="5"/>
        <v>16626.337831549557</v>
      </c>
      <c r="Y12" s="46">
        <v>1.24</v>
      </c>
    </row>
    <row r="13" spans="1:25" x14ac:dyDescent="0.2">
      <c r="B13" s="45">
        <v>45237</v>
      </c>
      <c r="C13" s="44">
        <v>17580</v>
      </c>
      <c r="D13" s="43">
        <v>17585</v>
      </c>
      <c r="E13" s="42">
        <f t="shared" si="0"/>
        <v>17582.5</v>
      </c>
      <c r="F13" s="44">
        <v>17850</v>
      </c>
      <c r="G13" s="43">
        <v>17870</v>
      </c>
      <c r="H13" s="42">
        <f t="shared" si="1"/>
        <v>17860</v>
      </c>
      <c r="I13" s="44">
        <v>18795</v>
      </c>
      <c r="J13" s="43">
        <v>18845</v>
      </c>
      <c r="K13" s="42">
        <f t="shared" si="2"/>
        <v>18820</v>
      </c>
      <c r="L13" s="44">
        <v>19860</v>
      </c>
      <c r="M13" s="43">
        <v>19910</v>
      </c>
      <c r="N13" s="42">
        <f t="shared" si="3"/>
        <v>19885</v>
      </c>
      <c r="O13" s="44">
        <v>20935</v>
      </c>
      <c r="P13" s="43">
        <v>20985</v>
      </c>
      <c r="Q13" s="42">
        <f t="shared" si="4"/>
        <v>20960</v>
      </c>
      <c r="R13" s="50">
        <v>17585</v>
      </c>
      <c r="S13" s="49">
        <v>1.2296</v>
      </c>
      <c r="T13" s="49">
        <v>1.0679000000000001</v>
      </c>
      <c r="U13" s="48">
        <v>150.56</v>
      </c>
      <c r="V13" s="41">
        <v>14301.4</v>
      </c>
      <c r="W13" s="41">
        <v>14523.73</v>
      </c>
      <c r="X13" s="47">
        <f t="shared" si="5"/>
        <v>16466.897649592658</v>
      </c>
      <c r="Y13" s="46">
        <v>1.2303999999999999</v>
      </c>
    </row>
    <row r="14" spans="1:25" x14ac:dyDescent="0.2">
      <c r="B14" s="45">
        <v>45238</v>
      </c>
      <c r="C14" s="44">
        <v>17825</v>
      </c>
      <c r="D14" s="43">
        <v>17865</v>
      </c>
      <c r="E14" s="42">
        <f t="shared" si="0"/>
        <v>17845</v>
      </c>
      <c r="F14" s="44">
        <v>18050</v>
      </c>
      <c r="G14" s="43">
        <v>18075</v>
      </c>
      <c r="H14" s="42">
        <f t="shared" si="1"/>
        <v>18062.5</v>
      </c>
      <c r="I14" s="44">
        <v>18985</v>
      </c>
      <c r="J14" s="43">
        <v>19035</v>
      </c>
      <c r="K14" s="42">
        <f t="shared" si="2"/>
        <v>19010</v>
      </c>
      <c r="L14" s="44">
        <v>20065</v>
      </c>
      <c r="M14" s="43">
        <v>20115</v>
      </c>
      <c r="N14" s="42">
        <f t="shared" si="3"/>
        <v>20090</v>
      </c>
      <c r="O14" s="44">
        <v>21140</v>
      </c>
      <c r="P14" s="43">
        <v>21190</v>
      </c>
      <c r="Q14" s="42">
        <f t="shared" si="4"/>
        <v>21165</v>
      </c>
      <c r="R14" s="50">
        <v>17865</v>
      </c>
      <c r="S14" s="49">
        <v>1.2254</v>
      </c>
      <c r="T14" s="49">
        <v>1.0668</v>
      </c>
      <c r="U14" s="48">
        <v>150.9</v>
      </c>
      <c r="V14" s="41">
        <v>14578.91</v>
      </c>
      <c r="W14" s="41">
        <v>14740.66</v>
      </c>
      <c r="X14" s="47">
        <f t="shared" si="5"/>
        <v>16746.344206974129</v>
      </c>
      <c r="Y14" s="46">
        <v>1.2262</v>
      </c>
    </row>
    <row r="15" spans="1:25" x14ac:dyDescent="0.2">
      <c r="B15" s="45">
        <v>45239</v>
      </c>
      <c r="C15" s="44">
        <v>17625</v>
      </c>
      <c r="D15" s="43">
        <v>17650</v>
      </c>
      <c r="E15" s="42">
        <f t="shared" si="0"/>
        <v>17637.5</v>
      </c>
      <c r="F15" s="44">
        <v>17925</v>
      </c>
      <c r="G15" s="43">
        <v>17940</v>
      </c>
      <c r="H15" s="42">
        <f t="shared" si="1"/>
        <v>17932.5</v>
      </c>
      <c r="I15" s="44">
        <v>18835</v>
      </c>
      <c r="J15" s="43">
        <v>18885</v>
      </c>
      <c r="K15" s="42">
        <f t="shared" si="2"/>
        <v>18860</v>
      </c>
      <c r="L15" s="44">
        <v>19885</v>
      </c>
      <c r="M15" s="43">
        <v>19935</v>
      </c>
      <c r="N15" s="42">
        <f t="shared" si="3"/>
        <v>19910</v>
      </c>
      <c r="O15" s="44">
        <v>20935</v>
      </c>
      <c r="P15" s="43">
        <v>20985</v>
      </c>
      <c r="Q15" s="42">
        <f t="shared" si="4"/>
        <v>20960</v>
      </c>
      <c r="R15" s="50">
        <v>17650</v>
      </c>
      <c r="S15" s="49">
        <v>1.2262</v>
      </c>
      <c r="T15" s="49">
        <v>1.069</v>
      </c>
      <c r="U15" s="48">
        <v>151.12</v>
      </c>
      <c r="V15" s="41">
        <v>14394.06</v>
      </c>
      <c r="W15" s="41">
        <v>14621.03</v>
      </c>
      <c r="X15" s="47">
        <f t="shared" si="5"/>
        <v>16510.757717492987</v>
      </c>
      <c r="Y15" s="46">
        <v>1.2270000000000001</v>
      </c>
    </row>
    <row r="16" spans="1:25" x14ac:dyDescent="0.2">
      <c r="B16" s="45">
        <v>45240</v>
      </c>
      <c r="C16" s="44">
        <v>17165</v>
      </c>
      <c r="D16" s="43">
        <v>17170</v>
      </c>
      <c r="E16" s="42">
        <f t="shared" si="0"/>
        <v>17167.5</v>
      </c>
      <c r="F16" s="44">
        <v>17440</v>
      </c>
      <c r="G16" s="43">
        <v>17450</v>
      </c>
      <c r="H16" s="42">
        <f t="shared" si="1"/>
        <v>17445</v>
      </c>
      <c r="I16" s="44">
        <v>18325</v>
      </c>
      <c r="J16" s="43">
        <v>18375</v>
      </c>
      <c r="K16" s="42">
        <f t="shared" si="2"/>
        <v>18350</v>
      </c>
      <c r="L16" s="44">
        <v>19375</v>
      </c>
      <c r="M16" s="43">
        <v>19425</v>
      </c>
      <c r="N16" s="42">
        <f t="shared" si="3"/>
        <v>19400</v>
      </c>
      <c r="O16" s="44">
        <v>20400</v>
      </c>
      <c r="P16" s="43">
        <v>20450</v>
      </c>
      <c r="Q16" s="42">
        <f t="shared" si="4"/>
        <v>20425</v>
      </c>
      <c r="R16" s="50">
        <v>17170</v>
      </c>
      <c r="S16" s="49">
        <v>1.2221</v>
      </c>
      <c r="T16" s="49">
        <v>1.0682</v>
      </c>
      <c r="U16" s="48">
        <v>151.41</v>
      </c>
      <c r="V16" s="41">
        <v>14049.59</v>
      </c>
      <c r="W16" s="41">
        <v>14269.36</v>
      </c>
      <c r="X16" s="47">
        <f t="shared" si="5"/>
        <v>16073.768957124134</v>
      </c>
      <c r="Y16" s="46">
        <v>1.2229000000000001</v>
      </c>
    </row>
    <row r="17" spans="2:25" x14ac:dyDescent="0.2">
      <c r="B17" s="45">
        <v>45243</v>
      </c>
      <c r="C17" s="44">
        <v>16990</v>
      </c>
      <c r="D17" s="43">
        <v>17000</v>
      </c>
      <c r="E17" s="42">
        <f t="shared" si="0"/>
        <v>16995</v>
      </c>
      <c r="F17" s="44">
        <v>17200</v>
      </c>
      <c r="G17" s="43">
        <v>17225</v>
      </c>
      <c r="H17" s="42">
        <f t="shared" si="1"/>
        <v>17212.5</v>
      </c>
      <c r="I17" s="44">
        <v>18110</v>
      </c>
      <c r="J17" s="43">
        <v>18160</v>
      </c>
      <c r="K17" s="42">
        <f t="shared" si="2"/>
        <v>18135</v>
      </c>
      <c r="L17" s="44">
        <v>19135</v>
      </c>
      <c r="M17" s="43">
        <v>19185</v>
      </c>
      <c r="N17" s="42">
        <f t="shared" si="3"/>
        <v>19160</v>
      </c>
      <c r="O17" s="44">
        <v>20160</v>
      </c>
      <c r="P17" s="43">
        <v>20210</v>
      </c>
      <c r="Q17" s="42">
        <f t="shared" si="4"/>
        <v>20185</v>
      </c>
      <c r="R17" s="50">
        <v>17000</v>
      </c>
      <c r="S17" s="49">
        <v>1.2242</v>
      </c>
      <c r="T17" s="49">
        <v>1.0672999999999999</v>
      </c>
      <c r="U17" s="48">
        <v>151.80000000000001</v>
      </c>
      <c r="V17" s="41">
        <v>13886.62</v>
      </c>
      <c r="W17" s="41">
        <v>14061.22</v>
      </c>
      <c r="X17" s="47">
        <f t="shared" si="5"/>
        <v>15928.042724632251</v>
      </c>
      <c r="Y17" s="46">
        <v>1.2250000000000001</v>
      </c>
    </row>
    <row r="18" spans="2:25" x14ac:dyDescent="0.2">
      <c r="B18" s="45">
        <v>45244</v>
      </c>
      <c r="C18" s="44">
        <v>16990</v>
      </c>
      <c r="D18" s="43">
        <v>17005</v>
      </c>
      <c r="E18" s="42">
        <f t="shared" si="0"/>
        <v>16997.5</v>
      </c>
      <c r="F18" s="44">
        <v>17200</v>
      </c>
      <c r="G18" s="43">
        <v>17250</v>
      </c>
      <c r="H18" s="42">
        <f t="shared" si="1"/>
        <v>17225</v>
      </c>
      <c r="I18" s="44">
        <v>18100</v>
      </c>
      <c r="J18" s="43">
        <v>18150</v>
      </c>
      <c r="K18" s="42">
        <f t="shared" si="2"/>
        <v>18125</v>
      </c>
      <c r="L18" s="44">
        <v>19125</v>
      </c>
      <c r="M18" s="43">
        <v>19175</v>
      </c>
      <c r="N18" s="42">
        <f t="shared" si="3"/>
        <v>19150</v>
      </c>
      <c r="O18" s="44">
        <v>20150</v>
      </c>
      <c r="P18" s="43">
        <v>20200</v>
      </c>
      <c r="Q18" s="42">
        <f t="shared" si="4"/>
        <v>20175</v>
      </c>
      <c r="R18" s="50">
        <v>17005</v>
      </c>
      <c r="S18" s="49">
        <v>1.2294</v>
      </c>
      <c r="T18" s="49">
        <v>1.0721000000000001</v>
      </c>
      <c r="U18" s="48">
        <v>151.69999999999999</v>
      </c>
      <c r="V18" s="41">
        <v>13831.95</v>
      </c>
      <c r="W18" s="41">
        <v>14020.97</v>
      </c>
      <c r="X18" s="47">
        <f t="shared" si="5"/>
        <v>15861.393526723252</v>
      </c>
      <c r="Y18" s="46">
        <v>1.2302999999999999</v>
      </c>
    </row>
    <row r="19" spans="2:25" x14ac:dyDescent="0.2">
      <c r="B19" s="45">
        <v>45245</v>
      </c>
      <c r="C19" s="44">
        <v>17145</v>
      </c>
      <c r="D19" s="43">
        <v>17155</v>
      </c>
      <c r="E19" s="42">
        <f t="shared" si="0"/>
        <v>17150</v>
      </c>
      <c r="F19" s="44">
        <v>17440</v>
      </c>
      <c r="G19" s="43">
        <v>17450</v>
      </c>
      <c r="H19" s="42">
        <f t="shared" si="1"/>
        <v>17445</v>
      </c>
      <c r="I19" s="44">
        <v>18300</v>
      </c>
      <c r="J19" s="43">
        <v>18350</v>
      </c>
      <c r="K19" s="42">
        <f t="shared" si="2"/>
        <v>18325</v>
      </c>
      <c r="L19" s="44">
        <v>19300</v>
      </c>
      <c r="M19" s="43">
        <v>19350</v>
      </c>
      <c r="N19" s="42">
        <f t="shared" si="3"/>
        <v>19325</v>
      </c>
      <c r="O19" s="44">
        <v>20315</v>
      </c>
      <c r="P19" s="43">
        <v>20365</v>
      </c>
      <c r="Q19" s="42">
        <f t="shared" si="4"/>
        <v>20340</v>
      </c>
      <c r="R19" s="50">
        <v>17155</v>
      </c>
      <c r="S19" s="49">
        <v>1.2463</v>
      </c>
      <c r="T19" s="49">
        <v>1.0864</v>
      </c>
      <c r="U19" s="48">
        <v>150.4</v>
      </c>
      <c r="V19" s="41">
        <v>13764.74</v>
      </c>
      <c r="W19" s="41">
        <v>13991.34</v>
      </c>
      <c r="X19" s="47">
        <f t="shared" si="5"/>
        <v>15790.684830633283</v>
      </c>
      <c r="Y19" s="46">
        <v>1.2472000000000001</v>
      </c>
    </row>
    <row r="20" spans="2:25" x14ac:dyDescent="0.2">
      <c r="B20" s="45">
        <v>45246</v>
      </c>
      <c r="C20" s="44">
        <v>16950</v>
      </c>
      <c r="D20" s="43">
        <v>16960</v>
      </c>
      <c r="E20" s="42">
        <f t="shared" si="0"/>
        <v>16955</v>
      </c>
      <c r="F20" s="44">
        <v>17215</v>
      </c>
      <c r="G20" s="43">
        <v>17235</v>
      </c>
      <c r="H20" s="42">
        <f t="shared" si="1"/>
        <v>17225</v>
      </c>
      <c r="I20" s="44">
        <v>18060</v>
      </c>
      <c r="J20" s="43">
        <v>18110</v>
      </c>
      <c r="K20" s="42">
        <f t="shared" si="2"/>
        <v>18085</v>
      </c>
      <c r="L20" s="44">
        <v>19045</v>
      </c>
      <c r="M20" s="43">
        <v>19095</v>
      </c>
      <c r="N20" s="42">
        <f t="shared" si="3"/>
        <v>19070</v>
      </c>
      <c r="O20" s="44">
        <v>20045</v>
      </c>
      <c r="P20" s="43">
        <v>20095</v>
      </c>
      <c r="Q20" s="42">
        <f t="shared" si="4"/>
        <v>20070</v>
      </c>
      <c r="R20" s="50">
        <v>16960</v>
      </c>
      <c r="S20" s="49">
        <v>1.2388999999999999</v>
      </c>
      <c r="T20" s="49">
        <v>1.0843</v>
      </c>
      <c r="U20" s="48">
        <v>151.27000000000001</v>
      </c>
      <c r="V20" s="41">
        <v>13689.56</v>
      </c>
      <c r="W20" s="41">
        <v>13902.56</v>
      </c>
      <c r="X20" s="47">
        <f t="shared" si="5"/>
        <v>15641.427649174582</v>
      </c>
      <c r="Y20" s="46">
        <v>1.2397</v>
      </c>
    </row>
    <row r="21" spans="2:25" x14ac:dyDescent="0.2">
      <c r="B21" s="45">
        <v>45247</v>
      </c>
      <c r="C21" s="44">
        <v>16760</v>
      </c>
      <c r="D21" s="43">
        <v>16780</v>
      </c>
      <c r="E21" s="42">
        <f t="shared" si="0"/>
        <v>16770</v>
      </c>
      <c r="F21" s="44">
        <v>17015</v>
      </c>
      <c r="G21" s="43">
        <v>17020</v>
      </c>
      <c r="H21" s="42">
        <f t="shared" si="1"/>
        <v>17017.5</v>
      </c>
      <c r="I21" s="44">
        <v>17845</v>
      </c>
      <c r="J21" s="43">
        <v>17895</v>
      </c>
      <c r="K21" s="42">
        <f t="shared" si="2"/>
        <v>17870</v>
      </c>
      <c r="L21" s="44">
        <v>18810</v>
      </c>
      <c r="M21" s="43">
        <v>18860</v>
      </c>
      <c r="N21" s="42">
        <f t="shared" si="3"/>
        <v>18835</v>
      </c>
      <c r="O21" s="44">
        <v>19770</v>
      </c>
      <c r="P21" s="43">
        <v>19820</v>
      </c>
      <c r="Q21" s="42">
        <f t="shared" si="4"/>
        <v>19795</v>
      </c>
      <c r="R21" s="50">
        <v>16780</v>
      </c>
      <c r="S21" s="49">
        <v>1.2427999999999999</v>
      </c>
      <c r="T21" s="49">
        <v>1.0863</v>
      </c>
      <c r="U21" s="48">
        <v>149.38999999999999</v>
      </c>
      <c r="V21" s="41">
        <v>13501.77</v>
      </c>
      <c r="W21" s="41">
        <v>13686.07</v>
      </c>
      <c r="X21" s="47">
        <f t="shared" si="5"/>
        <v>15446.929945687194</v>
      </c>
      <c r="Y21" s="46">
        <v>1.2436</v>
      </c>
    </row>
    <row r="22" spans="2:25" x14ac:dyDescent="0.2">
      <c r="B22" s="45">
        <v>45250</v>
      </c>
      <c r="C22" s="44">
        <v>16630</v>
      </c>
      <c r="D22" s="43">
        <v>16635</v>
      </c>
      <c r="E22" s="42">
        <f t="shared" si="0"/>
        <v>16632.5</v>
      </c>
      <c r="F22" s="44">
        <v>16880</v>
      </c>
      <c r="G22" s="43">
        <v>16900</v>
      </c>
      <c r="H22" s="42">
        <f t="shared" si="1"/>
        <v>16890</v>
      </c>
      <c r="I22" s="44">
        <v>17720</v>
      </c>
      <c r="J22" s="43">
        <v>17770</v>
      </c>
      <c r="K22" s="42">
        <f t="shared" si="2"/>
        <v>17745</v>
      </c>
      <c r="L22" s="44">
        <v>18650</v>
      </c>
      <c r="M22" s="43">
        <v>18700</v>
      </c>
      <c r="N22" s="42">
        <f t="shared" si="3"/>
        <v>18675</v>
      </c>
      <c r="O22" s="44">
        <v>19570</v>
      </c>
      <c r="P22" s="43">
        <v>19620</v>
      </c>
      <c r="Q22" s="42">
        <f t="shared" si="4"/>
        <v>19595</v>
      </c>
      <c r="R22" s="50">
        <v>16635</v>
      </c>
      <c r="S22" s="49">
        <v>1.2472000000000001</v>
      </c>
      <c r="T22" s="49">
        <v>1.093</v>
      </c>
      <c r="U22" s="48">
        <v>148.32</v>
      </c>
      <c r="V22" s="41">
        <v>13337.88</v>
      </c>
      <c r="W22" s="41">
        <v>13541.67</v>
      </c>
      <c r="X22" s="47">
        <f t="shared" si="5"/>
        <v>15219.579139981703</v>
      </c>
      <c r="Y22" s="46">
        <v>1.248</v>
      </c>
    </row>
    <row r="23" spans="2:25" x14ac:dyDescent="0.2">
      <c r="B23" s="45">
        <v>45251</v>
      </c>
      <c r="C23" s="44">
        <v>16555</v>
      </c>
      <c r="D23" s="43">
        <v>16560</v>
      </c>
      <c r="E23" s="42">
        <f t="shared" si="0"/>
        <v>16557.5</v>
      </c>
      <c r="F23" s="44">
        <v>16820</v>
      </c>
      <c r="G23" s="43">
        <v>16825</v>
      </c>
      <c r="H23" s="42">
        <f t="shared" si="1"/>
        <v>16822.5</v>
      </c>
      <c r="I23" s="44">
        <v>17650</v>
      </c>
      <c r="J23" s="43">
        <v>17700</v>
      </c>
      <c r="K23" s="42">
        <f t="shared" si="2"/>
        <v>17675</v>
      </c>
      <c r="L23" s="44">
        <v>18555</v>
      </c>
      <c r="M23" s="43">
        <v>18605</v>
      </c>
      <c r="N23" s="42">
        <f t="shared" si="3"/>
        <v>18580</v>
      </c>
      <c r="O23" s="44">
        <v>19460</v>
      </c>
      <c r="P23" s="43">
        <v>19510</v>
      </c>
      <c r="Q23" s="42">
        <f t="shared" si="4"/>
        <v>19485</v>
      </c>
      <c r="R23" s="50">
        <v>16560</v>
      </c>
      <c r="S23" s="49">
        <v>1.2536</v>
      </c>
      <c r="T23" s="49">
        <v>1.0949</v>
      </c>
      <c r="U23" s="48">
        <v>147.59</v>
      </c>
      <c r="V23" s="41">
        <v>13209.96</v>
      </c>
      <c r="W23" s="41">
        <v>13411.72</v>
      </c>
      <c r="X23" s="47">
        <f t="shared" si="5"/>
        <v>15124.66891953603</v>
      </c>
      <c r="Y23" s="46">
        <v>1.2544999999999999</v>
      </c>
    </row>
    <row r="24" spans="2:25" x14ac:dyDescent="0.2">
      <c r="B24" s="45">
        <v>45252</v>
      </c>
      <c r="C24" s="44">
        <v>16425</v>
      </c>
      <c r="D24" s="43">
        <v>16430</v>
      </c>
      <c r="E24" s="42">
        <f t="shared" si="0"/>
        <v>16427.5</v>
      </c>
      <c r="F24" s="44">
        <v>16695</v>
      </c>
      <c r="G24" s="43">
        <v>16700</v>
      </c>
      <c r="H24" s="42">
        <f t="shared" si="1"/>
        <v>16697.5</v>
      </c>
      <c r="I24" s="44">
        <v>17530</v>
      </c>
      <c r="J24" s="43">
        <v>17580</v>
      </c>
      <c r="K24" s="42">
        <f t="shared" si="2"/>
        <v>17555</v>
      </c>
      <c r="L24" s="44">
        <v>18480</v>
      </c>
      <c r="M24" s="43">
        <v>18530</v>
      </c>
      <c r="N24" s="42">
        <f t="shared" si="3"/>
        <v>18505</v>
      </c>
      <c r="O24" s="44">
        <v>19370</v>
      </c>
      <c r="P24" s="43">
        <v>19420</v>
      </c>
      <c r="Q24" s="42">
        <f t="shared" si="4"/>
        <v>19395</v>
      </c>
      <c r="R24" s="50">
        <v>16430</v>
      </c>
      <c r="S24" s="49">
        <v>1.2536</v>
      </c>
      <c r="T24" s="49">
        <v>1.0907</v>
      </c>
      <c r="U24" s="48">
        <v>148.74</v>
      </c>
      <c r="V24" s="41">
        <v>13106.25</v>
      </c>
      <c r="W24" s="41">
        <v>13312.08</v>
      </c>
      <c r="X24" s="47">
        <f t="shared" si="5"/>
        <v>15063.720546438068</v>
      </c>
      <c r="Y24" s="46">
        <v>1.2544999999999999</v>
      </c>
    </row>
    <row r="25" spans="2:25" x14ac:dyDescent="0.2">
      <c r="B25" s="45">
        <v>45253</v>
      </c>
      <c r="C25" s="44">
        <v>16275</v>
      </c>
      <c r="D25" s="43">
        <v>16280</v>
      </c>
      <c r="E25" s="42">
        <f t="shared" si="0"/>
        <v>16277.5</v>
      </c>
      <c r="F25" s="44">
        <v>16490</v>
      </c>
      <c r="G25" s="43">
        <v>16500</v>
      </c>
      <c r="H25" s="42">
        <f t="shared" si="1"/>
        <v>16495</v>
      </c>
      <c r="I25" s="44">
        <v>17310</v>
      </c>
      <c r="J25" s="43">
        <v>17360</v>
      </c>
      <c r="K25" s="42">
        <f t="shared" si="2"/>
        <v>17335</v>
      </c>
      <c r="L25" s="44">
        <v>18265</v>
      </c>
      <c r="M25" s="43">
        <v>18315</v>
      </c>
      <c r="N25" s="42">
        <f t="shared" si="3"/>
        <v>18290</v>
      </c>
      <c r="O25" s="44">
        <v>19165</v>
      </c>
      <c r="P25" s="43">
        <v>19215</v>
      </c>
      <c r="Q25" s="42">
        <f t="shared" si="4"/>
        <v>19190</v>
      </c>
      <c r="R25" s="50">
        <v>16280</v>
      </c>
      <c r="S25" s="49">
        <v>1.2542</v>
      </c>
      <c r="T25" s="49">
        <v>1.0903</v>
      </c>
      <c r="U25" s="48">
        <v>149.44999999999999</v>
      </c>
      <c r="V25" s="41">
        <v>12980.39</v>
      </c>
      <c r="W25" s="41">
        <v>13147.41</v>
      </c>
      <c r="X25" s="47">
        <f t="shared" si="5"/>
        <v>14931.670182518572</v>
      </c>
      <c r="Y25" s="46">
        <v>1.2549999999999999</v>
      </c>
    </row>
    <row r="26" spans="2:25" x14ac:dyDescent="0.2">
      <c r="B26" s="45">
        <v>45254</v>
      </c>
      <c r="C26" s="44">
        <v>15930</v>
      </c>
      <c r="D26" s="43">
        <v>15935</v>
      </c>
      <c r="E26" s="42">
        <f t="shared" si="0"/>
        <v>15932.5</v>
      </c>
      <c r="F26" s="44">
        <v>16200</v>
      </c>
      <c r="G26" s="43">
        <v>16250</v>
      </c>
      <c r="H26" s="42">
        <f t="shared" si="1"/>
        <v>16225</v>
      </c>
      <c r="I26" s="44">
        <v>17045</v>
      </c>
      <c r="J26" s="43">
        <v>17095</v>
      </c>
      <c r="K26" s="42">
        <f t="shared" si="2"/>
        <v>17070</v>
      </c>
      <c r="L26" s="44">
        <v>18005</v>
      </c>
      <c r="M26" s="43">
        <v>18055</v>
      </c>
      <c r="N26" s="42">
        <f t="shared" si="3"/>
        <v>18030</v>
      </c>
      <c r="O26" s="44">
        <v>18905</v>
      </c>
      <c r="P26" s="43">
        <v>18955</v>
      </c>
      <c r="Q26" s="42">
        <f t="shared" si="4"/>
        <v>18930</v>
      </c>
      <c r="R26" s="50">
        <v>15935</v>
      </c>
      <c r="S26" s="49">
        <v>1.2575000000000001</v>
      </c>
      <c r="T26" s="49">
        <v>1.0916999999999999</v>
      </c>
      <c r="U26" s="48">
        <v>149.57</v>
      </c>
      <c r="V26" s="41">
        <v>12671.97</v>
      </c>
      <c r="W26" s="41">
        <v>12914.25</v>
      </c>
      <c r="X26" s="47">
        <f t="shared" si="5"/>
        <v>14596.500870202439</v>
      </c>
      <c r="Y26" s="46">
        <v>1.2583</v>
      </c>
    </row>
    <row r="27" spans="2:25" x14ac:dyDescent="0.2">
      <c r="B27" s="45">
        <v>45257</v>
      </c>
      <c r="C27" s="44">
        <v>15865</v>
      </c>
      <c r="D27" s="43">
        <v>15885</v>
      </c>
      <c r="E27" s="42">
        <f t="shared" si="0"/>
        <v>15875</v>
      </c>
      <c r="F27" s="44">
        <v>16040</v>
      </c>
      <c r="G27" s="43">
        <v>16060</v>
      </c>
      <c r="H27" s="42">
        <f t="shared" si="1"/>
        <v>16050</v>
      </c>
      <c r="I27" s="44">
        <v>16860</v>
      </c>
      <c r="J27" s="43">
        <v>16910</v>
      </c>
      <c r="K27" s="42">
        <f t="shared" si="2"/>
        <v>16885</v>
      </c>
      <c r="L27" s="44">
        <v>17830</v>
      </c>
      <c r="M27" s="43">
        <v>17880</v>
      </c>
      <c r="N27" s="42">
        <f t="shared" si="3"/>
        <v>17855</v>
      </c>
      <c r="O27" s="44">
        <v>18730</v>
      </c>
      <c r="P27" s="43">
        <v>18780</v>
      </c>
      <c r="Q27" s="42">
        <f t="shared" si="4"/>
        <v>18755</v>
      </c>
      <c r="R27" s="50">
        <v>15885</v>
      </c>
      <c r="S27" s="49">
        <v>1.2639</v>
      </c>
      <c r="T27" s="49">
        <v>1.095</v>
      </c>
      <c r="U27" s="48">
        <v>148.84</v>
      </c>
      <c r="V27" s="41">
        <v>12568.24</v>
      </c>
      <c r="W27" s="41">
        <v>12697.66</v>
      </c>
      <c r="X27" s="47">
        <f t="shared" si="5"/>
        <v>14506.849315068494</v>
      </c>
      <c r="Y27" s="46">
        <v>1.2647999999999999</v>
      </c>
    </row>
    <row r="28" spans="2:25" x14ac:dyDescent="0.2">
      <c r="B28" s="45">
        <v>45258</v>
      </c>
      <c r="C28" s="44">
        <v>16450</v>
      </c>
      <c r="D28" s="43">
        <v>16455</v>
      </c>
      <c r="E28" s="42">
        <f t="shared" si="0"/>
        <v>16452.5</v>
      </c>
      <c r="F28" s="44">
        <v>16625</v>
      </c>
      <c r="G28" s="43">
        <v>16650</v>
      </c>
      <c r="H28" s="42">
        <f t="shared" si="1"/>
        <v>16637.5</v>
      </c>
      <c r="I28" s="44">
        <v>17455</v>
      </c>
      <c r="J28" s="43">
        <v>17505</v>
      </c>
      <c r="K28" s="42">
        <f t="shared" si="2"/>
        <v>17480</v>
      </c>
      <c r="L28" s="44">
        <v>18415</v>
      </c>
      <c r="M28" s="43">
        <v>18465</v>
      </c>
      <c r="N28" s="42">
        <f t="shared" si="3"/>
        <v>18440</v>
      </c>
      <c r="O28" s="44">
        <v>19315</v>
      </c>
      <c r="P28" s="43">
        <v>19365</v>
      </c>
      <c r="Q28" s="42">
        <f t="shared" si="4"/>
        <v>19340</v>
      </c>
      <c r="R28" s="50">
        <v>16455</v>
      </c>
      <c r="S28" s="49">
        <v>1.2616000000000001</v>
      </c>
      <c r="T28" s="49">
        <v>1.0951</v>
      </c>
      <c r="U28" s="48">
        <v>148.51</v>
      </c>
      <c r="V28" s="41">
        <v>13042.96</v>
      </c>
      <c r="W28" s="41">
        <v>13188.12</v>
      </c>
      <c r="X28" s="47">
        <f t="shared" si="5"/>
        <v>15026.025020546069</v>
      </c>
      <c r="Y28" s="46">
        <v>1.2625</v>
      </c>
    </row>
    <row r="29" spans="2:25" x14ac:dyDescent="0.2">
      <c r="B29" s="45">
        <v>45259</v>
      </c>
      <c r="C29" s="44">
        <v>16655</v>
      </c>
      <c r="D29" s="43">
        <v>16660</v>
      </c>
      <c r="E29" s="42">
        <f t="shared" si="0"/>
        <v>16657.5</v>
      </c>
      <c r="F29" s="44">
        <v>16995</v>
      </c>
      <c r="G29" s="43">
        <v>17000</v>
      </c>
      <c r="H29" s="42">
        <f t="shared" si="1"/>
        <v>16997.5</v>
      </c>
      <c r="I29" s="44">
        <v>17810</v>
      </c>
      <c r="J29" s="43">
        <v>17860</v>
      </c>
      <c r="K29" s="42">
        <f t="shared" si="2"/>
        <v>17835</v>
      </c>
      <c r="L29" s="44">
        <v>18770</v>
      </c>
      <c r="M29" s="43">
        <v>18820</v>
      </c>
      <c r="N29" s="42">
        <f t="shared" si="3"/>
        <v>18795</v>
      </c>
      <c r="O29" s="44">
        <v>19670</v>
      </c>
      <c r="P29" s="43">
        <v>19720</v>
      </c>
      <c r="Q29" s="42">
        <f t="shared" si="4"/>
        <v>19695</v>
      </c>
      <c r="R29" s="50">
        <v>16660</v>
      </c>
      <c r="S29" s="49">
        <v>1.2694000000000001</v>
      </c>
      <c r="T29" s="49">
        <v>1.0985</v>
      </c>
      <c r="U29" s="48">
        <v>147.63999999999999</v>
      </c>
      <c r="V29" s="41">
        <v>13124.31</v>
      </c>
      <c r="W29" s="41">
        <v>13382.67</v>
      </c>
      <c r="X29" s="47">
        <f t="shared" si="5"/>
        <v>15166.13563950842</v>
      </c>
      <c r="Y29" s="46">
        <v>1.2703</v>
      </c>
    </row>
    <row r="30" spans="2:25" x14ac:dyDescent="0.2">
      <c r="B30" s="45">
        <v>45260</v>
      </c>
      <c r="C30" s="44">
        <v>16330</v>
      </c>
      <c r="D30" s="43">
        <v>16335</v>
      </c>
      <c r="E30" s="42">
        <f t="shared" si="0"/>
        <v>16332.5</v>
      </c>
      <c r="F30" s="44">
        <v>16560</v>
      </c>
      <c r="G30" s="43">
        <v>16575</v>
      </c>
      <c r="H30" s="42">
        <f t="shared" si="1"/>
        <v>16567.5</v>
      </c>
      <c r="I30" s="44">
        <v>17370</v>
      </c>
      <c r="J30" s="43">
        <v>17420</v>
      </c>
      <c r="K30" s="42">
        <f t="shared" si="2"/>
        <v>17395</v>
      </c>
      <c r="L30" s="44">
        <v>18315</v>
      </c>
      <c r="M30" s="43">
        <v>18365</v>
      </c>
      <c r="N30" s="42">
        <f t="shared" si="3"/>
        <v>18340</v>
      </c>
      <c r="O30" s="44">
        <v>19215</v>
      </c>
      <c r="P30" s="43">
        <v>19265</v>
      </c>
      <c r="Q30" s="42">
        <f t="shared" si="4"/>
        <v>19240</v>
      </c>
      <c r="R30" s="50">
        <v>16335</v>
      </c>
      <c r="S30" s="49">
        <v>1.2646999999999999</v>
      </c>
      <c r="T30" s="49">
        <v>1.0926</v>
      </c>
      <c r="U30" s="48">
        <v>147.58000000000001</v>
      </c>
      <c r="V30" s="41">
        <v>12916.11</v>
      </c>
      <c r="W30" s="41">
        <v>13096.55</v>
      </c>
      <c r="X30" s="47">
        <f t="shared" si="5"/>
        <v>14950.576606260296</v>
      </c>
      <c r="Y30" s="46">
        <v>1.2656000000000001</v>
      </c>
    </row>
    <row r="31" spans="2:25" x14ac:dyDescent="0.2">
      <c r="B31" s="40" t="s">
        <v>11</v>
      </c>
      <c r="C31" s="39">
        <f>ROUND(AVERAGE(C9:C30),2)</f>
        <v>16968.86</v>
      </c>
      <c r="D31" s="38">
        <f>ROUND(AVERAGE(D9:D30),2)</f>
        <v>16979.77</v>
      </c>
      <c r="E31" s="37">
        <f>ROUND(AVERAGE(C31:D31),2)</f>
        <v>16974.32</v>
      </c>
      <c r="F31" s="39">
        <f>ROUND(AVERAGE(F9:F30),2)</f>
        <v>17220.68</v>
      </c>
      <c r="G31" s="38">
        <f>ROUND(AVERAGE(G9:G30),2)</f>
        <v>17239.09</v>
      </c>
      <c r="H31" s="37">
        <f>ROUND(AVERAGE(F31:G31),2)</f>
        <v>17229.89</v>
      </c>
      <c r="I31" s="39">
        <f>ROUND(AVERAGE(I9:I30),2)</f>
        <v>18102.73</v>
      </c>
      <c r="J31" s="38">
        <f>ROUND(AVERAGE(J9:J30),2)</f>
        <v>18152.73</v>
      </c>
      <c r="K31" s="37">
        <f>ROUND(AVERAGE(I31:J31),2)</f>
        <v>18127.73</v>
      </c>
      <c r="L31" s="39">
        <f>ROUND(AVERAGE(L9:L30),2)</f>
        <v>19114.77</v>
      </c>
      <c r="M31" s="38">
        <f>ROUND(AVERAGE(M9:M30),2)</f>
        <v>19164.77</v>
      </c>
      <c r="N31" s="37">
        <f>ROUND(AVERAGE(L31:M31),2)</f>
        <v>19139.77</v>
      </c>
      <c r="O31" s="39">
        <f>ROUND(AVERAGE(O9:O30),2)</f>
        <v>20107.73</v>
      </c>
      <c r="P31" s="38">
        <f>ROUND(AVERAGE(P9:P30),2)</f>
        <v>20157.73</v>
      </c>
      <c r="Q31" s="37">
        <f>ROUND(AVERAGE(O31:P31),2)</f>
        <v>20132.73</v>
      </c>
      <c r="R31" s="36">
        <f>ROUND(AVERAGE(R9:R30),2)</f>
        <v>16979.77</v>
      </c>
      <c r="S31" s="35">
        <f>ROUND(AVERAGE(S9:S30),4)</f>
        <v>1.2416</v>
      </c>
      <c r="T31" s="34">
        <f>ROUND(AVERAGE(T9:T30),4)</f>
        <v>1.0807</v>
      </c>
      <c r="U31" s="167">
        <f>ROUND(AVERAGE(U9:U30),2)</f>
        <v>149.78</v>
      </c>
      <c r="V31" s="33">
        <f>AVERAGE(V9:V30)</f>
        <v>13683.709090909088</v>
      </c>
      <c r="W31" s="33">
        <f>AVERAGE(W9:W30)</f>
        <v>13883.319545454544</v>
      </c>
      <c r="X31" s="33">
        <f>AVERAGE(X9:X30)</f>
        <v>15719.570349081565</v>
      </c>
      <c r="Y31" s="32">
        <f>AVERAGE(Y9:Y30)</f>
        <v>1.2424136363636362</v>
      </c>
    </row>
    <row r="32" spans="2:25" x14ac:dyDescent="0.2">
      <c r="B32" s="31" t="s">
        <v>12</v>
      </c>
      <c r="C32" s="30">
        <f t="shared" ref="C32:Y32" si="6">MAX(C9:C30)</f>
        <v>17860</v>
      </c>
      <c r="D32" s="29">
        <f t="shared" si="6"/>
        <v>17865</v>
      </c>
      <c r="E32" s="28">
        <f t="shared" si="6"/>
        <v>17862.5</v>
      </c>
      <c r="F32" s="30">
        <f t="shared" si="6"/>
        <v>18125</v>
      </c>
      <c r="G32" s="29">
        <f t="shared" si="6"/>
        <v>18140</v>
      </c>
      <c r="H32" s="28">
        <f t="shared" si="6"/>
        <v>18132.5</v>
      </c>
      <c r="I32" s="30">
        <f t="shared" si="6"/>
        <v>19075</v>
      </c>
      <c r="J32" s="29">
        <f t="shared" si="6"/>
        <v>19125</v>
      </c>
      <c r="K32" s="28">
        <f t="shared" si="6"/>
        <v>19100</v>
      </c>
      <c r="L32" s="30">
        <f t="shared" si="6"/>
        <v>20200</v>
      </c>
      <c r="M32" s="29">
        <f t="shared" si="6"/>
        <v>20250</v>
      </c>
      <c r="N32" s="28">
        <f t="shared" si="6"/>
        <v>20225</v>
      </c>
      <c r="O32" s="30">
        <f t="shared" si="6"/>
        <v>21335</v>
      </c>
      <c r="P32" s="29">
        <f t="shared" si="6"/>
        <v>21385</v>
      </c>
      <c r="Q32" s="28">
        <f t="shared" si="6"/>
        <v>21360</v>
      </c>
      <c r="R32" s="27">
        <f t="shared" si="6"/>
        <v>17865</v>
      </c>
      <c r="S32" s="26">
        <f t="shared" si="6"/>
        <v>1.2694000000000001</v>
      </c>
      <c r="T32" s="25">
        <f t="shared" si="6"/>
        <v>1.0985</v>
      </c>
      <c r="U32" s="24">
        <f t="shared" si="6"/>
        <v>151.80000000000001</v>
      </c>
      <c r="V32" s="23">
        <f t="shared" si="6"/>
        <v>14644.01</v>
      </c>
      <c r="W32" s="23">
        <f t="shared" si="6"/>
        <v>14901.07</v>
      </c>
      <c r="X32" s="23">
        <f t="shared" si="6"/>
        <v>16842.205142802923</v>
      </c>
      <c r="Y32" s="22">
        <f t="shared" si="6"/>
        <v>1.2703</v>
      </c>
    </row>
    <row r="33" spans="2:25" ht="13.5" thickBot="1" x14ac:dyDescent="0.25">
      <c r="B33" s="21" t="s">
        <v>13</v>
      </c>
      <c r="C33" s="20">
        <f t="shared" ref="C33:Y33" si="7">MIN(C9:C30)</f>
        <v>15865</v>
      </c>
      <c r="D33" s="19">
        <f t="shared" si="7"/>
        <v>15885</v>
      </c>
      <c r="E33" s="18">
        <f t="shared" si="7"/>
        <v>15875</v>
      </c>
      <c r="F33" s="20">
        <f t="shared" si="7"/>
        <v>16040</v>
      </c>
      <c r="G33" s="19">
        <f t="shared" si="7"/>
        <v>16060</v>
      </c>
      <c r="H33" s="18">
        <f t="shared" si="7"/>
        <v>16050</v>
      </c>
      <c r="I33" s="20">
        <f t="shared" si="7"/>
        <v>16860</v>
      </c>
      <c r="J33" s="19">
        <f t="shared" si="7"/>
        <v>16910</v>
      </c>
      <c r="K33" s="18">
        <f t="shared" si="7"/>
        <v>16885</v>
      </c>
      <c r="L33" s="20">
        <f t="shared" si="7"/>
        <v>17830</v>
      </c>
      <c r="M33" s="19">
        <f t="shared" si="7"/>
        <v>17880</v>
      </c>
      <c r="N33" s="18">
        <f t="shared" si="7"/>
        <v>17855</v>
      </c>
      <c r="O33" s="20">
        <f t="shared" si="7"/>
        <v>18730</v>
      </c>
      <c r="P33" s="19">
        <f t="shared" si="7"/>
        <v>18780</v>
      </c>
      <c r="Q33" s="18">
        <f t="shared" si="7"/>
        <v>18755</v>
      </c>
      <c r="R33" s="17">
        <f t="shared" si="7"/>
        <v>15885</v>
      </c>
      <c r="S33" s="16">
        <f t="shared" si="7"/>
        <v>1.2121</v>
      </c>
      <c r="T33" s="15">
        <f t="shared" si="7"/>
        <v>1.0539000000000001</v>
      </c>
      <c r="U33" s="14">
        <f t="shared" si="7"/>
        <v>147.58000000000001</v>
      </c>
      <c r="V33" s="13">
        <f t="shared" si="7"/>
        <v>12568.24</v>
      </c>
      <c r="W33" s="13">
        <f t="shared" si="7"/>
        <v>12697.66</v>
      </c>
      <c r="X33" s="13">
        <f t="shared" si="7"/>
        <v>14506.849315068494</v>
      </c>
      <c r="Y33" s="12">
        <f t="shared" si="7"/>
        <v>1.2130000000000001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45231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45231</v>
      </c>
      <c r="C9" s="44">
        <v>32490</v>
      </c>
      <c r="D9" s="43">
        <v>32990</v>
      </c>
      <c r="E9" s="42">
        <f t="shared" ref="E9:E30" si="0">AVERAGE(C9:D9)</f>
        <v>32740</v>
      </c>
      <c r="F9" s="44">
        <v>32920</v>
      </c>
      <c r="G9" s="43">
        <v>33420</v>
      </c>
      <c r="H9" s="42">
        <f t="shared" ref="H9:H30" si="1">AVERAGE(F9:G9)</f>
        <v>33170</v>
      </c>
      <c r="I9" s="44">
        <v>34555</v>
      </c>
      <c r="J9" s="43">
        <v>35555</v>
      </c>
      <c r="K9" s="42">
        <f t="shared" ref="K9:K30" si="2">AVERAGE(I9:J9)</f>
        <v>35055</v>
      </c>
      <c r="L9" s="50">
        <v>32990</v>
      </c>
      <c r="M9" s="49">
        <v>1.2121</v>
      </c>
      <c r="N9" s="51">
        <v>1.0539000000000001</v>
      </c>
      <c r="O9" s="48">
        <v>151.19</v>
      </c>
      <c r="P9" s="41">
        <v>27217.23</v>
      </c>
      <c r="Q9" s="41">
        <v>27551.53</v>
      </c>
      <c r="R9" s="47">
        <f t="shared" ref="R9:R30" si="3">L9/N9</f>
        <v>31302.780149919345</v>
      </c>
      <c r="S9" s="46">
        <v>1.2130000000000001</v>
      </c>
    </row>
    <row r="10" spans="1:19" x14ac:dyDescent="0.2">
      <c r="B10" s="45">
        <v>45232</v>
      </c>
      <c r="C10" s="44">
        <v>32500</v>
      </c>
      <c r="D10" s="43">
        <v>33000</v>
      </c>
      <c r="E10" s="42">
        <f t="shared" si="0"/>
        <v>32750</v>
      </c>
      <c r="F10" s="44">
        <v>32920</v>
      </c>
      <c r="G10" s="43">
        <v>33420</v>
      </c>
      <c r="H10" s="42">
        <f t="shared" si="1"/>
        <v>33170</v>
      </c>
      <c r="I10" s="44">
        <v>34550</v>
      </c>
      <c r="J10" s="43">
        <v>35550</v>
      </c>
      <c r="K10" s="42">
        <f t="shared" si="2"/>
        <v>35050</v>
      </c>
      <c r="L10" s="50">
        <v>33000</v>
      </c>
      <c r="M10" s="49">
        <v>1.2215</v>
      </c>
      <c r="N10" s="49">
        <v>1.0664</v>
      </c>
      <c r="O10" s="48">
        <v>149.99</v>
      </c>
      <c r="P10" s="41">
        <v>27015.96</v>
      </c>
      <c r="Q10" s="41">
        <v>27341.9</v>
      </c>
      <c r="R10" s="47">
        <f t="shared" si="3"/>
        <v>30945.236309077271</v>
      </c>
      <c r="S10" s="46">
        <v>1.2222999999999999</v>
      </c>
    </row>
    <row r="11" spans="1:19" x14ac:dyDescent="0.2">
      <c r="B11" s="45">
        <v>45233</v>
      </c>
      <c r="C11" s="44">
        <v>32505</v>
      </c>
      <c r="D11" s="43">
        <v>33005</v>
      </c>
      <c r="E11" s="42">
        <f t="shared" si="0"/>
        <v>32755</v>
      </c>
      <c r="F11" s="44">
        <v>32920</v>
      </c>
      <c r="G11" s="43">
        <v>33420</v>
      </c>
      <c r="H11" s="42">
        <f t="shared" si="1"/>
        <v>33170</v>
      </c>
      <c r="I11" s="44">
        <v>34550</v>
      </c>
      <c r="J11" s="43">
        <v>35550</v>
      </c>
      <c r="K11" s="42">
        <f t="shared" si="2"/>
        <v>35050</v>
      </c>
      <c r="L11" s="50">
        <v>33005</v>
      </c>
      <c r="M11" s="49">
        <v>1.2313000000000001</v>
      </c>
      <c r="N11" s="49">
        <v>1.0708</v>
      </c>
      <c r="O11" s="48">
        <v>149.41</v>
      </c>
      <c r="P11" s="41">
        <v>26805</v>
      </c>
      <c r="Q11" s="41">
        <v>27126.62</v>
      </c>
      <c r="R11" s="47">
        <f t="shared" si="3"/>
        <v>30822.749346283155</v>
      </c>
      <c r="S11" s="46">
        <v>1.232</v>
      </c>
    </row>
    <row r="12" spans="1:19" x14ac:dyDescent="0.2">
      <c r="B12" s="45">
        <v>45236</v>
      </c>
      <c r="C12" s="44">
        <v>32495</v>
      </c>
      <c r="D12" s="43">
        <v>32995</v>
      </c>
      <c r="E12" s="42">
        <f t="shared" si="0"/>
        <v>32745</v>
      </c>
      <c r="F12" s="44">
        <v>32920</v>
      </c>
      <c r="G12" s="43">
        <v>33420</v>
      </c>
      <c r="H12" s="42">
        <f t="shared" si="1"/>
        <v>33170</v>
      </c>
      <c r="I12" s="44">
        <v>34535</v>
      </c>
      <c r="J12" s="43">
        <v>35535</v>
      </c>
      <c r="K12" s="42">
        <f t="shared" si="2"/>
        <v>35035</v>
      </c>
      <c r="L12" s="50">
        <v>32995</v>
      </c>
      <c r="M12" s="49">
        <v>1.2392000000000001</v>
      </c>
      <c r="N12" s="49">
        <v>1.0745</v>
      </c>
      <c r="O12" s="48">
        <v>149.78</v>
      </c>
      <c r="P12" s="41">
        <v>26626.05</v>
      </c>
      <c r="Q12" s="41">
        <v>26951.61</v>
      </c>
      <c r="R12" s="47">
        <f t="shared" si="3"/>
        <v>30707.30572359237</v>
      </c>
      <c r="S12" s="46">
        <v>1.24</v>
      </c>
    </row>
    <row r="13" spans="1:19" x14ac:dyDescent="0.2">
      <c r="B13" s="45">
        <v>45237</v>
      </c>
      <c r="C13" s="44">
        <v>32495</v>
      </c>
      <c r="D13" s="43">
        <v>32995</v>
      </c>
      <c r="E13" s="42">
        <f t="shared" si="0"/>
        <v>32745</v>
      </c>
      <c r="F13" s="44">
        <v>32920</v>
      </c>
      <c r="G13" s="43">
        <v>33420</v>
      </c>
      <c r="H13" s="42">
        <f t="shared" si="1"/>
        <v>33170</v>
      </c>
      <c r="I13" s="44">
        <v>34530</v>
      </c>
      <c r="J13" s="43">
        <v>35530</v>
      </c>
      <c r="K13" s="42">
        <f t="shared" si="2"/>
        <v>35030</v>
      </c>
      <c r="L13" s="50">
        <v>32995</v>
      </c>
      <c r="M13" s="49">
        <v>1.2296</v>
      </c>
      <c r="N13" s="49">
        <v>1.0679000000000001</v>
      </c>
      <c r="O13" s="48">
        <v>150.56</v>
      </c>
      <c r="P13" s="41">
        <v>26833.93</v>
      </c>
      <c r="Q13" s="41">
        <v>27161.9</v>
      </c>
      <c r="R13" s="47">
        <f t="shared" si="3"/>
        <v>30897.087742297965</v>
      </c>
      <c r="S13" s="46">
        <v>1.2303999999999999</v>
      </c>
    </row>
    <row r="14" spans="1:19" x14ac:dyDescent="0.2">
      <c r="B14" s="45">
        <v>45238</v>
      </c>
      <c r="C14" s="44">
        <v>32495</v>
      </c>
      <c r="D14" s="43">
        <v>32995</v>
      </c>
      <c r="E14" s="42">
        <f t="shared" si="0"/>
        <v>32745</v>
      </c>
      <c r="F14" s="44">
        <v>32920</v>
      </c>
      <c r="G14" s="43">
        <v>33420</v>
      </c>
      <c r="H14" s="42">
        <f t="shared" si="1"/>
        <v>33170</v>
      </c>
      <c r="I14" s="44">
        <v>34525</v>
      </c>
      <c r="J14" s="43">
        <v>35525</v>
      </c>
      <c r="K14" s="42">
        <f t="shared" si="2"/>
        <v>35025</v>
      </c>
      <c r="L14" s="50">
        <v>32995</v>
      </c>
      <c r="M14" s="49">
        <v>1.2254</v>
      </c>
      <c r="N14" s="49">
        <v>1.0668</v>
      </c>
      <c r="O14" s="48">
        <v>150.9</v>
      </c>
      <c r="P14" s="41">
        <v>26925.9</v>
      </c>
      <c r="Q14" s="41">
        <v>27254.93</v>
      </c>
      <c r="R14" s="47">
        <f t="shared" si="3"/>
        <v>30928.946381702288</v>
      </c>
      <c r="S14" s="46">
        <v>1.2262</v>
      </c>
    </row>
    <row r="15" spans="1:19" x14ac:dyDescent="0.2">
      <c r="B15" s="45">
        <v>45239</v>
      </c>
      <c r="C15" s="44">
        <v>32510</v>
      </c>
      <c r="D15" s="43">
        <v>33010</v>
      </c>
      <c r="E15" s="42">
        <f t="shared" si="0"/>
        <v>32760</v>
      </c>
      <c r="F15" s="44">
        <v>32920</v>
      </c>
      <c r="G15" s="43">
        <v>33420</v>
      </c>
      <c r="H15" s="42">
        <f t="shared" si="1"/>
        <v>33170</v>
      </c>
      <c r="I15" s="44">
        <v>34520</v>
      </c>
      <c r="J15" s="43">
        <v>35520</v>
      </c>
      <c r="K15" s="42">
        <f t="shared" si="2"/>
        <v>35020</v>
      </c>
      <c r="L15" s="50">
        <v>33010</v>
      </c>
      <c r="M15" s="49">
        <v>1.2262</v>
      </c>
      <c r="N15" s="49">
        <v>1.069</v>
      </c>
      <c r="O15" s="48">
        <v>151.12</v>
      </c>
      <c r="P15" s="41">
        <v>26920.57</v>
      </c>
      <c r="Q15" s="41">
        <v>27237.16</v>
      </c>
      <c r="R15" s="47">
        <f t="shared" si="3"/>
        <v>30879.32647333957</v>
      </c>
      <c r="S15" s="46">
        <v>1.2270000000000001</v>
      </c>
    </row>
    <row r="16" spans="1:19" x14ac:dyDescent="0.2">
      <c r="B16" s="45">
        <v>45240</v>
      </c>
      <c r="C16" s="44">
        <v>32515</v>
      </c>
      <c r="D16" s="43">
        <v>33015</v>
      </c>
      <c r="E16" s="42">
        <f t="shared" si="0"/>
        <v>32765</v>
      </c>
      <c r="F16" s="44">
        <v>32920</v>
      </c>
      <c r="G16" s="43">
        <v>33420</v>
      </c>
      <c r="H16" s="42">
        <f t="shared" si="1"/>
        <v>33170</v>
      </c>
      <c r="I16" s="44">
        <v>34520</v>
      </c>
      <c r="J16" s="43">
        <v>35520</v>
      </c>
      <c r="K16" s="42">
        <f t="shared" si="2"/>
        <v>35020</v>
      </c>
      <c r="L16" s="50">
        <v>33015</v>
      </c>
      <c r="M16" s="49">
        <v>1.2221</v>
      </c>
      <c r="N16" s="49">
        <v>1.0682</v>
      </c>
      <c r="O16" s="48">
        <v>151.41</v>
      </c>
      <c r="P16" s="41">
        <v>27014.97</v>
      </c>
      <c r="Q16" s="41">
        <v>27328.48</v>
      </c>
      <c r="R16" s="47">
        <f t="shared" si="3"/>
        <v>30907.133495600076</v>
      </c>
      <c r="S16" s="46">
        <v>1.2229000000000001</v>
      </c>
    </row>
    <row r="17" spans="2:19" x14ac:dyDescent="0.2">
      <c r="B17" s="45">
        <v>45243</v>
      </c>
      <c r="C17" s="44">
        <v>32505</v>
      </c>
      <c r="D17" s="43">
        <v>33005</v>
      </c>
      <c r="E17" s="42">
        <f t="shared" si="0"/>
        <v>32755</v>
      </c>
      <c r="F17" s="44">
        <v>32920</v>
      </c>
      <c r="G17" s="43">
        <v>33420</v>
      </c>
      <c r="H17" s="42">
        <f t="shared" si="1"/>
        <v>33170</v>
      </c>
      <c r="I17" s="44">
        <v>34505</v>
      </c>
      <c r="J17" s="43">
        <v>35505</v>
      </c>
      <c r="K17" s="42">
        <f t="shared" si="2"/>
        <v>35005</v>
      </c>
      <c r="L17" s="50">
        <v>33005</v>
      </c>
      <c r="M17" s="49">
        <v>1.2242</v>
      </c>
      <c r="N17" s="49">
        <v>1.0672999999999999</v>
      </c>
      <c r="O17" s="48">
        <v>151.80000000000001</v>
      </c>
      <c r="P17" s="41">
        <v>26960.46</v>
      </c>
      <c r="Q17" s="41">
        <v>27281.63</v>
      </c>
      <c r="R17" s="47">
        <f t="shared" si="3"/>
        <v>30923.826478028674</v>
      </c>
      <c r="S17" s="46">
        <v>1.2250000000000001</v>
      </c>
    </row>
    <row r="18" spans="2:19" x14ac:dyDescent="0.2">
      <c r="B18" s="45">
        <v>45244</v>
      </c>
      <c r="C18" s="44">
        <v>32505</v>
      </c>
      <c r="D18" s="43">
        <v>33005</v>
      </c>
      <c r="E18" s="42">
        <f t="shared" si="0"/>
        <v>32755</v>
      </c>
      <c r="F18" s="44">
        <v>32920</v>
      </c>
      <c r="G18" s="43">
        <v>33420</v>
      </c>
      <c r="H18" s="42">
        <f t="shared" si="1"/>
        <v>33170</v>
      </c>
      <c r="I18" s="44">
        <v>34500</v>
      </c>
      <c r="J18" s="43">
        <v>35500</v>
      </c>
      <c r="K18" s="42">
        <f t="shared" si="2"/>
        <v>35000</v>
      </c>
      <c r="L18" s="50">
        <v>33005</v>
      </c>
      <c r="M18" s="49">
        <v>1.2294</v>
      </c>
      <c r="N18" s="49">
        <v>1.0721000000000001</v>
      </c>
      <c r="O18" s="48">
        <v>151.69999999999999</v>
      </c>
      <c r="P18" s="41">
        <v>26846.43</v>
      </c>
      <c r="Q18" s="41">
        <v>27164.11</v>
      </c>
      <c r="R18" s="47">
        <f t="shared" si="3"/>
        <v>30785.374498647514</v>
      </c>
      <c r="S18" s="46">
        <v>1.2302999999999999</v>
      </c>
    </row>
    <row r="19" spans="2:19" x14ac:dyDescent="0.2">
      <c r="B19" s="45">
        <v>45245</v>
      </c>
      <c r="C19" s="44">
        <v>32505</v>
      </c>
      <c r="D19" s="43">
        <v>33005</v>
      </c>
      <c r="E19" s="42">
        <f t="shared" si="0"/>
        <v>32755</v>
      </c>
      <c r="F19" s="44">
        <v>32920</v>
      </c>
      <c r="G19" s="43">
        <v>33420</v>
      </c>
      <c r="H19" s="42">
        <f t="shared" si="1"/>
        <v>33170</v>
      </c>
      <c r="I19" s="44">
        <v>34495</v>
      </c>
      <c r="J19" s="43">
        <v>35495</v>
      </c>
      <c r="K19" s="42">
        <f t="shared" si="2"/>
        <v>34995</v>
      </c>
      <c r="L19" s="50">
        <v>33005</v>
      </c>
      <c r="M19" s="49">
        <v>1.2463</v>
      </c>
      <c r="N19" s="49">
        <v>1.0864</v>
      </c>
      <c r="O19" s="48">
        <v>150.4</v>
      </c>
      <c r="P19" s="41">
        <v>26482.39</v>
      </c>
      <c r="Q19" s="41">
        <v>26796.02</v>
      </c>
      <c r="R19" s="47">
        <f t="shared" si="3"/>
        <v>30380.154639175256</v>
      </c>
      <c r="S19" s="46">
        <v>1.2472000000000001</v>
      </c>
    </row>
    <row r="20" spans="2:19" x14ac:dyDescent="0.2">
      <c r="B20" s="45">
        <v>45246</v>
      </c>
      <c r="C20" s="44">
        <v>32510</v>
      </c>
      <c r="D20" s="43">
        <v>33010</v>
      </c>
      <c r="E20" s="42">
        <f t="shared" si="0"/>
        <v>32760</v>
      </c>
      <c r="F20" s="44">
        <v>32920</v>
      </c>
      <c r="G20" s="43">
        <v>33420</v>
      </c>
      <c r="H20" s="42">
        <f t="shared" si="1"/>
        <v>33170</v>
      </c>
      <c r="I20" s="44">
        <v>34490</v>
      </c>
      <c r="J20" s="43">
        <v>35490</v>
      </c>
      <c r="K20" s="42">
        <f t="shared" si="2"/>
        <v>34990</v>
      </c>
      <c r="L20" s="50">
        <v>33010</v>
      </c>
      <c r="M20" s="49">
        <v>1.2388999999999999</v>
      </c>
      <c r="N20" s="49">
        <v>1.0843</v>
      </c>
      <c r="O20" s="48">
        <v>151.27000000000001</v>
      </c>
      <c r="P20" s="41">
        <v>26644.6</v>
      </c>
      <c r="Q20" s="41">
        <v>26958.14</v>
      </c>
      <c r="R20" s="47">
        <f t="shared" si="3"/>
        <v>30443.604168588026</v>
      </c>
      <c r="S20" s="46">
        <v>1.2397</v>
      </c>
    </row>
    <row r="21" spans="2:19" x14ac:dyDescent="0.2">
      <c r="B21" s="45">
        <v>45247</v>
      </c>
      <c r="C21" s="44">
        <v>32515</v>
      </c>
      <c r="D21" s="43">
        <v>33015</v>
      </c>
      <c r="E21" s="42">
        <f t="shared" si="0"/>
        <v>32765</v>
      </c>
      <c r="F21" s="44">
        <v>32920</v>
      </c>
      <c r="G21" s="43">
        <v>33420</v>
      </c>
      <c r="H21" s="42">
        <f t="shared" si="1"/>
        <v>33170</v>
      </c>
      <c r="I21" s="44">
        <v>34490</v>
      </c>
      <c r="J21" s="43">
        <v>35490</v>
      </c>
      <c r="K21" s="42">
        <f t="shared" si="2"/>
        <v>34990</v>
      </c>
      <c r="L21" s="50">
        <v>33015</v>
      </c>
      <c r="M21" s="49">
        <v>1.2427999999999999</v>
      </c>
      <c r="N21" s="49">
        <v>1.0863</v>
      </c>
      <c r="O21" s="48">
        <v>149.38999999999999</v>
      </c>
      <c r="P21" s="41">
        <v>26565.01</v>
      </c>
      <c r="Q21" s="41">
        <v>26873.59</v>
      </c>
      <c r="R21" s="47">
        <f t="shared" si="3"/>
        <v>30392.156862745098</v>
      </c>
      <c r="S21" s="46">
        <v>1.2436</v>
      </c>
    </row>
    <row r="22" spans="2:19" x14ac:dyDescent="0.2">
      <c r="B22" s="45">
        <v>45250</v>
      </c>
      <c r="C22" s="44">
        <v>32505</v>
      </c>
      <c r="D22" s="43">
        <v>33005</v>
      </c>
      <c r="E22" s="42">
        <f t="shared" si="0"/>
        <v>32755</v>
      </c>
      <c r="F22" s="44">
        <v>32920</v>
      </c>
      <c r="G22" s="43">
        <v>33420</v>
      </c>
      <c r="H22" s="42">
        <f t="shared" si="1"/>
        <v>33170</v>
      </c>
      <c r="I22" s="44">
        <v>34475</v>
      </c>
      <c r="J22" s="43">
        <v>35475</v>
      </c>
      <c r="K22" s="42">
        <f t="shared" si="2"/>
        <v>34975</v>
      </c>
      <c r="L22" s="50">
        <v>33005</v>
      </c>
      <c r="M22" s="49">
        <v>1.2472000000000001</v>
      </c>
      <c r="N22" s="49">
        <v>1.093</v>
      </c>
      <c r="O22" s="48">
        <v>148.32</v>
      </c>
      <c r="P22" s="41">
        <v>26463.279999999999</v>
      </c>
      <c r="Q22" s="41">
        <v>26778.85</v>
      </c>
      <c r="R22" s="47">
        <f t="shared" si="3"/>
        <v>30196.706312900274</v>
      </c>
      <c r="S22" s="46">
        <v>1.248</v>
      </c>
    </row>
    <row r="23" spans="2:19" x14ac:dyDescent="0.2">
      <c r="B23" s="45">
        <v>45251</v>
      </c>
      <c r="C23" s="44">
        <v>32505</v>
      </c>
      <c r="D23" s="43">
        <v>33005</v>
      </c>
      <c r="E23" s="42">
        <f t="shared" si="0"/>
        <v>32755</v>
      </c>
      <c r="F23" s="44">
        <v>32920</v>
      </c>
      <c r="G23" s="43">
        <v>33420</v>
      </c>
      <c r="H23" s="42">
        <f t="shared" si="1"/>
        <v>33170</v>
      </c>
      <c r="I23" s="44">
        <v>34470</v>
      </c>
      <c r="J23" s="43">
        <v>35470</v>
      </c>
      <c r="K23" s="42">
        <f t="shared" si="2"/>
        <v>34970</v>
      </c>
      <c r="L23" s="50">
        <v>33005</v>
      </c>
      <c r="M23" s="49">
        <v>1.2536</v>
      </c>
      <c r="N23" s="49">
        <v>1.0949</v>
      </c>
      <c r="O23" s="48">
        <v>147.59</v>
      </c>
      <c r="P23" s="41">
        <v>26328.17</v>
      </c>
      <c r="Q23" s="41">
        <v>26640.1</v>
      </c>
      <c r="R23" s="47">
        <f t="shared" si="3"/>
        <v>30144.305416019728</v>
      </c>
      <c r="S23" s="46">
        <v>1.2544999999999999</v>
      </c>
    </row>
    <row r="24" spans="2:19" x14ac:dyDescent="0.2">
      <c r="B24" s="45">
        <v>45252</v>
      </c>
      <c r="C24" s="44">
        <v>32500</v>
      </c>
      <c r="D24" s="43">
        <v>33000</v>
      </c>
      <c r="E24" s="42">
        <f t="shared" si="0"/>
        <v>32750</v>
      </c>
      <c r="F24" s="44">
        <v>32920</v>
      </c>
      <c r="G24" s="43">
        <v>33420</v>
      </c>
      <c r="H24" s="42">
        <f t="shared" si="1"/>
        <v>33170</v>
      </c>
      <c r="I24" s="44">
        <v>34465</v>
      </c>
      <c r="J24" s="43">
        <v>35465</v>
      </c>
      <c r="K24" s="42">
        <f t="shared" si="2"/>
        <v>34965</v>
      </c>
      <c r="L24" s="50">
        <v>33000</v>
      </c>
      <c r="M24" s="49">
        <v>1.2536</v>
      </c>
      <c r="N24" s="49">
        <v>1.0907</v>
      </c>
      <c r="O24" s="48">
        <v>148.74</v>
      </c>
      <c r="P24" s="41">
        <v>26324.19</v>
      </c>
      <c r="Q24" s="41">
        <v>26640.1</v>
      </c>
      <c r="R24" s="47">
        <f t="shared" si="3"/>
        <v>30255.799028147063</v>
      </c>
      <c r="S24" s="46">
        <v>1.2544999999999999</v>
      </c>
    </row>
    <row r="25" spans="2:19" x14ac:dyDescent="0.2">
      <c r="B25" s="45">
        <v>45253</v>
      </c>
      <c r="C25" s="44">
        <v>32510</v>
      </c>
      <c r="D25" s="43">
        <v>33010</v>
      </c>
      <c r="E25" s="42">
        <f t="shared" si="0"/>
        <v>32760</v>
      </c>
      <c r="F25" s="44">
        <v>32920</v>
      </c>
      <c r="G25" s="43">
        <v>33420</v>
      </c>
      <c r="H25" s="42">
        <f t="shared" si="1"/>
        <v>33170</v>
      </c>
      <c r="I25" s="44">
        <v>34460</v>
      </c>
      <c r="J25" s="43">
        <v>35460</v>
      </c>
      <c r="K25" s="42">
        <f t="shared" si="2"/>
        <v>34960</v>
      </c>
      <c r="L25" s="50">
        <v>33010</v>
      </c>
      <c r="M25" s="49">
        <v>1.2542</v>
      </c>
      <c r="N25" s="49">
        <v>1.0903</v>
      </c>
      <c r="O25" s="48">
        <v>149.44999999999999</v>
      </c>
      <c r="P25" s="41">
        <v>26319.57</v>
      </c>
      <c r="Q25" s="41">
        <v>26629.48</v>
      </c>
      <c r="R25" s="47">
        <f t="shared" si="3"/>
        <v>30276.070806200129</v>
      </c>
      <c r="S25" s="46">
        <v>1.2549999999999999</v>
      </c>
    </row>
    <row r="26" spans="2:19" x14ac:dyDescent="0.2">
      <c r="B26" s="45">
        <v>45254</v>
      </c>
      <c r="C26" s="44">
        <v>32515</v>
      </c>
      <c r="D26" s="43">
        <v>33015</v>
      </c>
      <c r="E26" s="42">
        <f t="shared" si="0"/>
        <v>32765</v>
      </c>
      <c r="F26" s="44">
        <v>32920</v>
      </c>
      <c r="G26" s="43">
        <v>33420</v>
      </c>
      <c r="H26" s="42">
        <f t="shared" si="1"/>
        <v>33170</v>
      </c>
      <c r="I26" s="44">
        <v>34460</v>
      </c>
      <c r="J26" s="43">
        <v>35460</v>
      </c>
      <c r="K26" s="42">
        <f t="shared" si="2"/>
        <v>34960</v>
      </c>
      <c r="L26" s="50">
        <v>33015</v>
      </c>
      <c r="M26" s="49">
        <v>1.2575000000000001</v>
      </c>
      <c r="N26" s="49">
        <v>1.0916999999999999</v>
      </c>
      <c r="O26" s="48">
        <v>149.57</v>
      </c>
      <c r="P26" s="41">
        <v>26254.47</v>
      </c>
      <c r="Q26" s="41">
        <v>26559.64</v>
      </c>
      <c r="R26" s="47">
        <f t="shared" si="3"/>
        <v>30241.8246771091</v>
      </c>
      <c r="S26" s="46">
        <v>1.2583</v>
      </c>
    </row>
    <row r="27" spans="2:19" x14ac:dyDescent="0.2">
      <c r="B27" s="45">
        <v>45257</v>
      </c>
      <c r="C27" s="44">
        <v>32495</v>
      </c>
      <c r="D27" s="43">
        <v>32995</v>
      </c>
      <c r="E27" s="42">
        <f t="shared" si="0"/>
        <v>32745</v>
      </c>
      <c r="F27" s="44">
        <v>32920</v>
      </c>
      <c r="G27" s="43">
        <v>33420</v>
      </c>
      <c r="H27" s="42">
        <f t="shared" si="1"/>
        <v>33170</v>
      </c>
      <c r="I27" s="44">
        <v>34440</v>
      </c>
      <c r="J27" s="43">
        <v>35440</v>
      </c>
      <c r="K27" s="42">
        <f t="shared" si="2"/>
        <v>34940</v>
      </c>
      <c r="L27" s="50">
        <v>32995</v>
      </c>
      <c r="M27" s="49">
        <v>1.2639</v>
      </c>
      <c r="N27" s="49">
        <v>1.095</v>
      </c>
      <c r="O27" s="48">
        <v>148.84</v>
      </c>
      <c r="P27" s="41">
        <v>26105.7</v>
      </c>
      <c r="Q27" s="41">
        <v>26423.15</v>
      </c>
      <c r="R27" s="47">
        <f t="shared" si="3"/>
        <v>30132.420091324202</v>
      </c>
      <c r="S27" s="46">
        <v>1.2647999999999999</v>
      </c>
    </row>
    <row r="28" spans="2:19" x14ac:dyDescent="0.2">
      <c r="B28" s="45">
        <v>45258</v>
      </c>
      <c r="C28" s="44">
        <v>32495</v>
      </c>
      <c r="D28" s="43">
        <v>32995</v>
      </c>
      <c r="E28" s="42">
        <f t="shared" si="0"/>
        <v>32745</v>
      </c>
      <c r="F28" s="44">
        <v>32920</v>
      </c>
      <c r="G28" s="43">
        <v>33420</v>
      </c>
      <c r="H28" s="42">
        <f t="shared" si="1"/>
        <v>33170</v>
      </c>
      <c r="I28" s="44">
        <v>34435</v>
      </c>
      <c r="J28" s="43">
        <v>35435</v>
      </c>
      <c r="K28" s="42">
        <f t="shared" si="2"/>
        <v>34935</v>
      </c>
      <c r="L28" s="50">
        <v>32995</v>
      </c>
      <c r="M28" s="49">
        <v>1.2616000000000001</v>
      </c>
      <c r="N28" s="49">
        <v>1.0951</v>
      </c>
      <c r="O28" s="48">
        <v>148.51</v>
      </c>
      <c r="P28" s="41">
        <v>26153.3</v>
      </c>
      <c r="Q28" s="41">
        <v>26471.29</v>
      </c>
      <c r="R28" s="47">
        <f t="shared" si="3"/>
        <v>30129.668523422519</v>
      </c>
      <c r="S28" s="46">
        <v>1.2625</v>
      </c>
    </row>
    <row r="29" spans="2:19" x14ac:dyDescent="0.2">
      <c r="B29" s="45">
        <v>45259</v>
      </c>
      <c r="C29" s="44">
        <v>32495</v>
      </c>
      <c r="D29" s="43">
        <v>32995</v>
      </c>
      <c r="E29" s="42">
        <f t="shared" si="0"/>
        <v>32745</v>
      </c>
      <c r="F29" s="44">
        <v>32920</v>
      </c>
      <c r="G29" s="43">
        <v>33420</v>
      </c>
      <c r="H29" s="42">
        <f t="shared" si="1"/>
        <v>33170</v>
      </c>
      <c r="I29" s="44">
        <v>34430</v>
      </c>
      <c r="J29" s="43">
        <v>35430</v>
      </c>
      <c r="K29" s="42">
        <f t="shared" si="2"/>
        <v>34930</v>
      </c>
      <c r="L29" s="50">
        <v>32995</v>
      </c>
      <c r="M29" s="49">
        <v>1.2694000000000001</v>
      </c>
      <c r="N29" s="49">
        <v>1.0985</v>
      </c>
      <c r="O29" s="48">
        <v>147.63999999999999</v>
      </c>
      <c r="P29" s="41">
        <v>25992.59</v>
      </c>
      <c r="Q29" s="41">
        <v>26308.75</v>
      </c>
      <c r="R29" s="47">
        <f t="shared" si="3"/>
        <v>30036.41329085116</v>
      </c>
      <c r="S29" s="46">
        <v>1.2703</v>
      </c>
    </row>
    <row r="30" spans="2:19" x14ac:dyDescent="0.2">
      <c r="B30" s="45">
        <v>45260</v>
      </c>
      <c r="C30" s="44">
        <v>32510</v>
      </c>
      <c r="D30" s="43">
        <v>33010</v>
      </c>
      <c r="E30" s="42">
        <f t="shared" si="0"/>
        <v>32760</v>
      </c>
      <c r="F30" s="44">
        <v>32920</v>
      </c>
      <c r="G30" s="43">
        <v>33420</v>
      </c>
      <c r="H30" s="42">
        <f t="shared" si="1"/>
        <v>33170</v>
      </c>
      <c r="I30" s="44">
        <v>34680</v>
      </c>
      <c r="J30" s="43">
        <v>35680</v>
      </c>
      <c r="K30" s="42">
        <f t="shared" si="2"/>
        <v>35180</v>
      </c>
      <c r="L30" s="50">
        <v>33010</v>
      </c>
      <c r="M30" s="49">
        <v>1.2646999999999999</v>
      </c>
      <c r="N30" s="49">
        <v>1.0926</v>
      </c>
      <c r="O30" s="48">
        <v>147.58000000000001</v>
      </c>
      <c r="P30" s="41">
        <v>26101.05</v>
      </c>
      <c r="Q30" s="41">
        <v>26406.45</v>
      </c>
      <c r="R30" s="47">
        <f t="shared" si="3"/>
        <v>30212.337543474281</v>
      </c>
      <c r="S30" s="46">
        <v>1.2656000000000001</v>
      </c>
    </row>
    <row r="31" spans="2:19" x14ac:dyDescent="0.2">
      <c r="B31" s="40" t="s">
        <v>11</v>
      </c>
      <c r="C31" s="39">
        <f>ROUND(AVERAGE(C9:C30),2)</f>
        <v>32503.41</v>
      </c>
      <c r="D31" s="38">
        <f>ROUND(AVERAGE(D9:D30),2)</f>
        <v>33003.410000000003</v>
      </c>
      <c r="E31" s="37">
        <f>ROUND(AVERAGE(C31:D31),2)</f>
        <v>32753.41</v>
      </c>
      <c r="F31" s="39">
        <f>ROUND(AVERAGE(F9:F30),2)</f>
        <v>32920</v>
      </c>
      <c r="G31" s="38">
        <f>ROUND(AVERAGE(G9:G30),2)</f>
        <v>33420</v>
      </c>
      <c r="H31" s="37">
        <f>ROUND(AVERAGE(F31:G31),2)</f>
        <v>33170</v>
      </c>
      <c r="I31" s="39">
        <f>ROUND(AVERAGE(I9:I30),2)</f>
        <v>34503.64</v>
      </c>
      <c r="J31" s="38">
        <f>ROUND(AVERAGE(J9:J30),2)</f>
        <v>35503.64</v>
      </c>
      <c r="K31" s="37">
        <f>ROUND(AVERAGE(I31:J31),2)</f>
        <v>35003.64</v>
      </c>
      <c r="L31" s="36">
        <f>ROUND(AVERAGE(L9:L30),2)</f>
        <v>33003.410000000003</v>
      </c>
      <c r="M31" s="35">
        <f>ROUND(AVERAGE(M9:M30),4)</f>
        <v>1.2416</v>
      </c>
      <c r="N31" s="34">
        <f>ROUND(AVERAGE(N9:N30),4)</f>
        <v>1.0807</v>
      </c>
      <c r="O31" s="167">
        <f>ROUND(AVERAGE(O9:O30),2)</f>
        <v>149.78</v>
      </c>
      <c r="P31" s="33">
        <f>AVERAGE(P9:P30)</f>
        <v>26586.400909090913</v>
      </c>
      <c r="Q31" s="33">
        <f>AVERAGE(Q9:Q30)</f>
        <v>26903.883181818179</v>
      </c>
      <c r="R31" s="33">
        <f>AVERAGE(R9:R30)</f>
        <v>30542.783089020242</v>
      </c>
      <c r="S31" s="32">
        <f>AVERAGE(S9:S30)</f>
        <v>1.2424136363636362</v>
      </c>
    </row>
    <row r="32" spans="2:19" x14ac:dyDescent="0.2">
      <c r="B32" s="31" t="s">
        <v>12</v>
      </c>
      <c r="C32" s="30">
        <f t="shared" ref="C32:S32" si="4">MAX(C9:C30)</f>
        <v>32515</v>
      </c>
      <c r="D32" s="29">
        <f t="shared" si="4"/>
        <v>33015</v>
      </c>
      <c r="E32" s="28">
        <f t="shared" si="4"/>
        <v>32765</v>
      </c>
      <c r="F32" s="30">
        <f t="shared" si="4"/>
        <v>32920</v>
      </c>
      <c r="G32" s="29">
        <f t="shared" si="4"/>
        <v>33420</v>
      </c>
      <c r="H32" s="28">
        <f t="shared" si="4"/>
        <v>33170</v>
      </c>
      <c r="I32" s="30">
        <f t="shared" si="4"/>
        <v>34680</v>
      </c>
      <c r="J32" s="29">
        <f t="shared" si="4"/>
        <v>35680</v>
      </c>
      <c r="K32" s="28">
        <f t="shared" si="4"/>
        <v>35180</v>
      </c>
      <c r="L32" s="27">
        <f t="shared" si="4"/>
        <v>33015</v>
      </c>
      <c r="M32" s="26">
        <f t="shared" si="4"/>
        <v>1.2694000000000001</v>
      </c>
      <c r="N32" s="25">
        <f t="shared" si="4"/>
        <v>1.0985</v>
      </c>
      <c r="O32" s="24">
        <f t="shared" si="4"/>
        <v>151.80000000000001</v>
      </c>
      <c r="P32" s="23">
        <f t="shared" si="4"/>
        <v>27217.23</v>
      </c>
      <c r="Q32" s="23">
        <f t="shared" si="4"/>
        <v>27551.53</v>
      </c>
      <c r="R32" s="23">
        <f t="shared" si="4"/>
        <v>31302.780149919345</v>
      </c>
      <c r="S32" s="22">
        <f t="shared" si="4"/>
        <v>1.2703</v>
      </c>
    </row>
    <row r="33" spans="2:19" ht="13.5" thickBot="1" x14ac:dyDescent="0.25">
      <c r="B33" s="21" t="s">
        <v>13</v>
      </c>
      <c r="C33" s="20">
        <f t="shared" ref="C33:S33" si="5">MIN(C9:C30)</f>
        <v>32490</v>
      </c>
      <c r="D33" s="19">
        <f t="shared" si="5"/>
        <v>32990</v>
      </c>
      <c r="E33" s="18">
        <f t="shared" si="5"/>
        <v>32740</v>
      </c>
      <c r="F33" s="20">
        <f t="shared" si="5"/>
        <v>32920</v>
      </c>
      <c r="G33" s="19">
        <f t="shared" si="5"/>
        <v>33420</v>
      </c>
      <c r="H33" s="18">
        <f t="shared" si="5"/>
        <v>33170</v>
      </c>
      <c r="I33" s="20">
        <f t="shared" si="5"/>
        <v>34430</v>
      </c>
      <c r="J33" s="19">
        <f t="shared" si="5"/>
        <v>35430</v>
      </c>
      <c r="K33" s="18">
        <f t="shared" si="5"/>
        <v>34930</v>
      </c>
      <c r="L33" s="17">
        <f t="shared" si="5"/>
        <v>32990</v>
      </c>
      <c r="M33" s="16">
        <f t="shared" si="5"/>
        <v>1.2121</v>
      </c>
      <c r="N33" s="15">
        <f t="shared" si="5"/>
        <v>1.0539000000000001</v>
      </c>
      <c r="O33" s="14">
        <f t="shared" si="5"/>
        <v>147.58000000000001</v>
      </c>
      <c r="P33" s="13">
        <f t="shared" si="5"/>
        <v>25992.59</v>
      </c>
      <c r="Q33" s="13">
        <f t="shared" si="5"/>
        <v>26308.75</v>
      </c>
      <c r="R33" s="13">
        <f t="shared" si="5"/>
        <v>30036.41329085116</v>
      </c>
      <c r="S33" s="12">
        <f t="shared" si="5"/>
        <v>1.2130000000000001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2023-12-01T06:53:34Z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ef9dc130-b7a9-4db5-88b2-0d55ab20be9a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