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194E27A3-9287-40FC-A0CF-4CDA383254CA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H31" i="10" s="1"/>
  <c r="D31" i="10"/>
  <c r="C31" i="10"/>
  <c r="E31" i="10" s="1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K9" i="10"/>
  <c r="K33" i="10" s="1"/>
  <c r="H9" i="10"/>
  <c r="H33" i="10" s="1"/>
  <c r="E9" i="10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K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Q31" i="8" s="1"/>
  <c r="M31" i="8"/>
  <c r="L31" i="8"/>
  <c r="J31" i="8"/>
  <c r="I31" i="8"/>
  <c r="G31" i="8"/>
  <c r="F31" i="8"/>
  <c r="H31" i="8" s="1"/>
  <c r="D31" i="8"/>
  <c r="E31" i="8" s="1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Q9" i="8"/>
  <c r="N9" i="8"/>
  <c r="N33" i="8" s="1"/>
  <c r="K9" i="8"/>
  <c r="K33" i="8" s="1"/>
  <c r="H9" i="8"/>
  <c r="H32" i="8" s="1"/>
  <c r="E9" i="8"/>
  <c r="S33" i="7"/>
  <c r="R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K31" i="7" s="1"/>
  <c r="I31" i="7"/>
  <c r="G31" i="7"/>
  <c r="F31" i="7"/>
  <c r="H31" i="7" s="1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H9" i="7"/>
  <c r="E9" i="7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Q31" i="6" s="1"/>
  <c r="M31" i="6"/>
  <c r="L31" i="6"/>
  <c r="N31" i="6" s="1"/>
  <c r="J31" i="6"/>
  <c r="I31" i="6"/>
  <c r="K31" i="6" s="1"/>
  <c r="G31" i="6"/>
  <c r="F31" i="6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3" i="6" s="1"/>
  <c r="K10" i="6"/>
  <c r="H10" i="6"/>
  <c r="E10" i="6"/>
  <c r="X9" i="6"/>
  <c r="X32" i="6" s="1"/>
  <c r="Q9" i="6"/>
  <c r="Q32" i="6" s="1"/>
  <c r="N9" i="6"/>
  <c r="K9" i="6"/>
  <c r="H9" i="6"/>
  <c r="E9" i="6"/>
  <c r="E32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N31" i="5" s="1"/>
  <c r="L31" i="5"/>
  <c r="J31" i="5"/>
  <c r="I31" i="5"/>
  <c r="K31" i="5" s="1"/>
  <c r="G31" i="5"/>
  <c r="F31" i="5"/>
  <c r="H31" i="5" s="1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3" i="5" s="1"/>
  <c r="Q10" i="5"/>
  <c r="N10" i="5"/>
  <c r="K10" i="5"/>
  <c r="H10" i="5"/>
  <c r="E10" i="5"/>
  <c r="X9" i="5"/>
  <c r="Q9" i="5"/>
  <c r="N9" i="5"/>
  <c r="N32" i="5" s="1"/>
  <c r="K9" i="5"/>
  <c r="K33" i="5" s="1"/>
  <c r="H9" i="5"/>
  <c r="H32" i="5" s="1"/>
  <c r="E9" i="5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H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M31" i="4"/>
  <c r="L31" i="4"/>
  <c r="N31" i="4" s="1"/>
  <c r="J31" i="4"/>
  <c r="I31" i="4"/>
  <c r="K31" i="4" s="1"/>
  <c r="G31" i="4"/>
  <c r="F31" i="4"/>
  <c r="H31" i="4" s="1"/>
  <c r="D31" i="4"/>
  <c r="C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H32" i="4" s="1"/>
  <c r="E10" i="4"/>
  <c r="X9" i="4"/>
  <c r="X32" i="4" s="1"/>
  <c r="Q9" i="4"/>
  <c r="Q32" i="4" s="1"/>
  <c r="N9" i="4"/>
  <c r="K9" i="4"/>
  <c r="H9" i="4"/>
  <c r="E9" i="4"/>
  <c r="E32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R32" i="3" s="1"/>
  <c r="K11" i="3"/>
  <c r="H11" i="3"/>
  <c r="E11" i="3"/>
  <c r="R10" i="3"/>
  <c r="K10" i="3"/>
  <c r="H10" i="3"/>
  <c r="E10" i="3"/>
  <c r="R9" i="3"/>
  <c r="K9" i="3"/>
  <c r="K32" i="3" s="1"/>
  <c r="H9" i="3"/>
  <c r="E9" i="3"/>
  <c r="E33" i="3" s="1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H9" i="2"/>
  <c r="E9" i="2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Q31" i="1" s="1"/>
  <c r="O31" i="1"/>
  <c r="M31" i="1"/>
  <c r="L31" i="1"/>
  <c r="N31" i="1" s="1"/>
  <c r="J31" i="1"/>
  <c r="I31" i="1"/>
  <c r="K31" i="1" s="1"/>
  <c r="G31" i="1"/>
  <c r="F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2" i="1" s="1"/>
  <c r="N9" i="1"/>
  <c r="N32" i="1" s="1"/>
  <c r="K9" i="1"/>
  <c r="H9" i="1"/>
  <c r="H32" i="1" s="1"/>
  <c r="E9" i="1"/>
  <c r="E32" i="1" s="1"/>
  <c r="H33" i="7" l="1"/>
  <c r="R31" i="3"/>
  <c r="R31" i="7"/>
  <c r="K33" i="7"/>
  <c r="Q32" i="8"/>
  <c r="R32" i="2"/>
  <c r="H31" i="3"/>
  <c r="X31" i="5"/>
  <c r="X31" i="8"/>
  <c r="N32" i="8"/>
  <c r="E31" i="4"/>
  <c r="K31" i="8"/>
  <c r="K31" i="10"/>
  <c r="H33" i="2"/>
  <c r="H32" i="6"/>
  <c r="Q32" i="5"/>
  <c r="K33" i="2"/>
  <c r="K32" i="4"/>
  <c r="K32" i="5"/>
  <c r="K32" i="6"/>
  <c r="R32" i="7"/>
  <c r="N31" i="8"/>
  <c r="E33" i="2"/>
  <c r="H32" i="2"/>
  <c r="R31" i="2"/>
  <c r="R33" i="2"/>
  <c r="K33" i="3"/>
  <c r="N32" i="4"/>
  <c r="Q31" i="5"/>
  <c r="H31" i="6"/>
  <c r="E32" i="10"/>
  <c r="E31" i="1"/>
  <c r="H32" i="7"/>
  <c r="K32" i="1"/>
  <c r="H31" i="1"/>
  <c r="X33" i="1"/>
  <c r="H33" i="3"/>
  <c r="E32" i="5"/>
  <c r="E31" i="5"/>
  <c r="X31" i="6"/>
  <c r="E32" i="7"/>
  <c r="E32" i="8"/>
  <c r="R32" i="10"/>
  <c r="E32" i="3"/>
  <c r="N32" i="6"/>
  <c r="H32" i="10"/>
  <c r="K33" i="4"/>
  <c r="N33" i="5"/>
  <c r="E33" i="6"/>
  <c r="Q33" i="6"/>
  <c r="X32" i="8"/>
  <c r="E33" i="10"/>
  <c r="H33" i="1"/>
  <c r="X33" i="8"/>
  <c r="K33" i="1"/>
  <c r="H32" i="3"/>
  <c r="X33" i="4"/>
  <c r="E33" i="7"/>
  <c r="K32" i="10"/>
  <c r="R33" i="10"/>
  <c r="K32" i="7"/>
  <c r="X32" i="1"/>
  <c r="E32" i="2"/>
  <c r="X31" i="4"/>
  <c r="N33" i="4"/>
  <c r="E33" i="5"/>
  <c r="Q33" i="5"/>
  <c r="H33" i="6"/>
  <c r="R31" i="10"/>
  <c r="N33" i="1"/>
  <c r="R33" i="3"/>
  <c r="E33" i="8"/>
  <c r="Q33" i="8"/>
  <c r="E33" i="4"/>
  <c r="Q33" i="4"/>
  <c r="H33" i="5"/>
  <c r="K33" i="6"/>
  <c r="E33" i="1"/>
  <c r="Q33" i="1"/>
  <c r="X33" i="6"/>
  <c r="H33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<sst xmlns="http://schemas.openxmlformats.org/spreadsheetml/2006/main" count="429" uniqueCount="99">
  <si>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</si>
  <si>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</si>
  <si>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</si>
  <si>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</si>
  <si>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</si>
  <si>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</si>
  <si>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</si>
  <si>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</si>
  <si>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</si>
  <si>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</si>
  <si>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</si>
  <si>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</si>
  <si>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</si>
  <si>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</si>
  <si>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</si>
  <si>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</si>
  <si>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</si>
  <si>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</si>
  <si>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</si>
  <si>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</si>
  <si>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</si>
  <si>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</si>
  <si>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</si>
  <si>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</si>
  <si>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</si>
  <si>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</si>
  <si>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</si>
  <si>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</si>
  <si>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</si>
  <si>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</si>
  <si>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</si>
  <si>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</si>
  <si>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</si>
  <si>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</si>
  <si>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</si>
  <si>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</si>
  <si>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</si>
  <si>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</si>
  <si>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</si>
  <si>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</si>
  <si>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</si>
  <si>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</si>
  <si>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</si>
  <si>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</si>
  <si>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</si>
  <si>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</si>
  <si>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</si>
  <si>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</si>
  <si>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</si>
  <si>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</si>
  <si>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</si>
  <si>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</si>
  <si>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</si>
  <si>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</si>
  <si>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</si>
  <si>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</si>
  <si>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</si>
  <si>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</si>
  <si>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</si>
  <si>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</si>
  <si>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</si>
  <si>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</si>
  <si>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</si>
  <si>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</si>
  <si>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</si>
  <si>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</si>
  <si>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</si>
  <si>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</si>
  <si>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</si>
  <si>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</si>
  <si>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</si>
  <si>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</si>
  <si>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</si>
  <si>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</si>
  <si>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</si>
  <si>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</si>
  <si>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</si>
  <si>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</si>
  <si>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</si>
  <si>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</si>
  <si>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</si>
  <si>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</si>
  <si>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</si>
  <si>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</si>
  <si>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</si>
  <si>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</si>
  <si>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</si>
  <si>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</si>
  <si>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</si>
  <si>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</si>
  <si>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</si>
  <si>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</si>
  <si>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</si>
  <si>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</si>
  <si>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</si>
  <si>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JUNE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</si>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</sst>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45078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45078</v>
      </c>
      <c r="C9" s="44">
        <v>8210</v>
      </c>
      <c r="D9" s="43">
        <v>8210.5</v>
      </c>
      <c r="E9" s="42">
        <f t="shared" ref="E9:E30" si="0">AVERAGE(C9:D9)</f>
        <v>8210.25</v>
      </c>
      <c r="F9" s="44">
        <v>8226</v>
      </c>
      <c r="G9" s="43">
        <v>8227</v>
      </c>
      <c r="H9" s="42">
        <f t="shared" ref="H9:H30" si="1">AVERAGE(F9:G9)</f>
        <v>8226.5</v>
      </c>
      <c r="I9" s="44">
        <v>8280</v>
      </c>
      <c r="J9" s="43">
        <v>8290</v>
      </c>
      <c r="K9" s="42">
        <f t="shared" ref="K9:K30" si="2">AVERAGE(I9:J9)</f>
        <v>8285</v>
      </c>
      <c r="L9" s="44">
        <v>8295</v>
      </c>
      <c r="M9" s="43">
        <v>8305</v>
      </c>
      <c r="N9" s="42">
        <f t="shared" ref="N9:N30" si="3">AVERAGE(L9:M9)</f>
        <v>8300</v>
      </c>
      <c r="O9" s="44">
        <v>8315</v>
      </c>
      <c r="P9" s="43">
        <v>8325</v>
      </c>
      <c r="Q9" s="42">
        <f t="shared" ref="Q9:Q30" si="4">AVERAGE(O9:P9)</f>
        <v>8320</v>
      </c>
      <c r="R9" s="50">
        <v>8210.5</v>
      </c>
      <c r="S9" s="49">
        <v>1.2475000000000001</v>
      </c>
      <c r="T9" s="51">
        <v>1.0706</v>
      </c>
      <c r="U9" s="48">
        <v>139.38999999999999</v>
      </c>
      <c r="V9" s="41">
        <v>6581.56</v>
      </c>
      <c r="W9" s="41">
        <v>6584.76</v>
      </c>
      <c r="X9" s="47">
        <f t="shared" ref="X9:X30" si="5">R9/T9</f>
        <v>7669.0640762189423</v>
      </c>
      <c r="Y9" s="46">
        <v>1.2494000000000001</v>
      </c>
    </row>
    <row r="10" spans="1:25" x14ac:dyDescent="0.2">
      <c r="B10" s="45">
        <v>45079</v>
      </c>
      <c r="C10" s="44">
        <v>8336</v>
      </c>
      <c r="D10" s="43">
        <v>8337</v>
      </c>
      <c r="E10" s="42">
        <f t="shared" si="0"/>
        <v>8336.5</v>
      </c>
      <c r="F10" s="44">
        <v>8340</v>
      </c>
      <c r="G10" s="43">
        <v>8345</v>
      </c>
      <c r="H10" s="42">
        <f t="shared" si="1"/>
        <v>8342.5</v>
      </c>
      <c r="I10" s="44">
        <v>8380</v>
      </c>
      <c r="J10" s="43">
        <v>8390</v>
      </c>
      <c r="K10" s="42">
        <f t="shared" si="2"/>
        <v>8385</v>
      </c>
      <c r="L10" s="44">
        <v>8385</v>
      </c>
      <c r="M10" s="43">
        <v>8395</v>
      </c>
      <c r="N10" s="42">
        <f t="shared" si="3"/>
        <v>8390</v>
      </c>
      <c r="O10" s="44">
        <v>8400</v>
      </c>
      <c r="P10" s="43">
        <v>8410</v>
      </c>
      <c r="Q10" s="42">
        <f t="shared" si="4"/>
        <v>8405</v>
      </c>
      <c r="R10" s="50">
        <v>8337</v>
      </c>
      <c r="S10" s="49">
        <v>1.2522</v>
      </c>
      <c r="T10" s="49">
        <v>1.0758000000000001</v>
      </c>
      <c r="U10" s="48">
        <v>138.94</v>
      </c>
      <c r="V10" s="41">
        <v>6657.88</v>
      </c>
      <c r="W10" s="41">
        <v>6654.17</v>
      </c>
      <c r="X10" s="47">
        <f t="shared" si="5"/>
        <v>7749.5817066369209</v>
      </c>
      <c r="Y10" s="46">
        <v>1.2541</v>
      </c>
    </row>
    <row r="11" spans="1:25" x14ac:dyDescent="0.2">
      <c r="B11" s="45">
        <v>45082</v>
      </c>
      <c r="C11" s="44">
        <v>8264</v>
      </c>
      <c r="D11" s="43">
        <v>8265</v>
      </c>
      <c r="E11" s="42">
        <f t="shared" si="0"/>
        <v>8264.5</v>
      </c>
      <c r="F11" s="44">
        <v>8262.5</v>
      </c>
      <c r="G11" s="43">
        <v>8263</v>
      </c>
      <c r="H11" s="42">
        <f t="shared" si="1"/>
        <v>8262.75</v>
      </c>
      <c r="I11" s="44">
        <v>8300</v>
      </c>
      <c r="J11" s="43">
        <v>8310</v>
      </c>
      <c r="K11" s="42">
        <f t="shared" si="2"/>
        <v>8305</v>
      </c>
      <c r="L11" s="44">
        <v>8310</v>
      </c>
      <c r="M11" s="43">
        <v>8320</v>
      </c>
      <c r="N11" s="42">
        <f t="shared" si="3"/>
        <v>8315</v>
      </c>
      <c r="O11" s="44">
        <v>8325</v>
      </c>
      <c r="P11" s="43">
        <v>8335</v>
      </c>
      <c r="Q11" s="42">
        <f t="shared" si="4"/>
        <v>8330</v>
      </c>
      <c r="R11" s="50">
        <v>8265</v>
      </c>
      <c r="S11" s="49">
        <v>1.2383999999999999</v>
      </c>
      <c r="T11" s="49">
        <v>1.069</v>
      </c>
      <c r="U11" s="48">
        <v>140.27000000000001</v>
      </c>
      <c r="V11" s="41">
        <v>6673.93</v>
      </c>
      <c r="W11" s="41">
        <v>6662.1</v>
      </c>
      <c r="X11" s="47">
        <f t="shared" si="5"/>
        <v>7731.5247895229186</v>
      </c>
      <c r="Y11" s="46">
        <v>1.2403</v>
      </c>
    </row>
    <row r="12" spans="1:25" x14ac:dyDescent="0.2">
      <c r="B12" s="45">
        <v>45083</v>
      </c>
      <c r="C12" s="44">
        <v>8310</v>
      </c>
      <c r="D12" s="43">
        <v>8311</v>
      </c>
      <c r="E12" s="42">
        <f t="shared" si="0"/>
        <v>8310.5</v>
      </c>
      <c r="F12" s="44">
        <v>8321</v>
      </c>
      <c r="G12" s="43">
        <v>8322</v>
      </c>
      <c r="H12" s="42">
        <f t="shared" si="1"/>
        <v>8321.5</v>
      </c>
      <c r="I12" s="44">
        <v>8350</v>
      </c>
      <c r="J12" s="43">
        <v>8360</v>
      </c>
      <c r="K12" s="42">
        <f t="shared" si="2"/>
        <v>8355</v>
      </c>
      <c r="L12" s="44">
        <v>8340</v>
      </c>
      <c r="M12" s="43">
        <v>8350</v>
      </c>
      <c r="N12" s="42">
        <f t="shared" si="3"/>
        <v>8345</v>
      </c>
      <c r="O12" s="44">
        <v>8355</v>
      </c>
      <c r="P12" s="43">
        <v>8365</v>
      </c>
      <c r="Q12" s="42">
        <f t="shared" si="4"/>
        <v>8360</v>
      </c>
      <c r="R12" s="50">
        <v>8311</v>
      </c>
      <c r="S12" s="49">
        <v>1.2401</v>
      </c>
      <c r="T12" s="49">
        <v>1.0677000000000001</v>
      </c>
      <c r="U12" s="48">
        <v>139.6</v>
      </c>
      <c r="V12" s="41">
        <v>6701.88</v>
      </c>
      <c r="W12" s="41">
        <v>6700.48</v>
      </c>
      <c r="X12" s="47">
        <f t="shared" si="5"/>
        <v>7784.0217289500788</v>
      </c>
      <c r="Y12" s="46">
        <v>1.242</v>
      </c>
    </row>
    <row r="13" spans="1:25" x14ac:dyDescent="0.2">
      <c r="B13" s="45">
        <v>45084</v>
      </c>
      <c r="C13" s="44">
        <v>8351</v>
      </c>
      <c r="D13" s="43">
        <v>8352</v>
      </c>
      <c r="E13" s="42">
        <f t="shared" si="0"/>
        <v>8351.5</v>
      </c>
      <c r="F13" s="44">
        <v>8352</v>
      </c>
      <c r="G13" s="43">
        <v>8354</v>
      </c>
      <c r="H13" s="42">
        <f t="shared" si="1"/>
        <v>8353</v>
      </c>
      <c r="I13" s="44">
        <v>8355</v>
      </c>
      <c r="J13" s="43">
        <v>8365</v>
      </c>
      <c r="K13" s="42">
        <f t="shared" si="2"/>
        <v>8360</v>
      </c>
      <c r="L13" s="44">
        <v>8345</v>
      </c>
      <c r="M13" s="43">
        <v>8355</v>
      </c>
      <c r="N13" s="42">
        <f t="shared" si="3"/>
        <v>8350</v>
      </c>
      <c r="O13" s="44">
        <v>8360</v>
      </c>
      <c r="P13" s="43">
        <v>8370</v>
      </c>
      <c r="Q13" s="42">
        <f t="shared" si="4"/>
        <v>8365</v>
      </c>
      <c r="R13" s="50">
        <v>8352</v>
      </c>
      <c r="S13" s="49">
        <v>1.2471000000000001</v>
      </c>
      <c r="T13" s="49">
        <v>1.0716000000000001</v>
      </c>
      <c r="U13" s="48">
        <v>139.38</v>
      </c>
      <c r="V13" s="41">
        <v>6697.14</v>
      </c>
      <c r="W13" s="41">
        <v>6688.55</v>
      </c>
      <c r="X13" s="47">
        <f t="shared" si="5"/>
        <v>7793.9529675251952</v>
      </c>
      <c r="Y13" s="46">
        <v>1.2490000000000001</v>
      </c>
    </row>
    <row r="14" spans="1:25" x14ac:dyDescent="0.2">
      <c r="B14" s="45">
        <v>45085</v>
      </c>
      <c r="C14" s="44">
        <v>8242.5</v>
      </c>
      <c r="D14" s="43">
        <v>8243</v>
      </c>
      <c r="E14" s="42">
        <f t="shared" si="0"/>
        <v>8242.75</v>
      </c>
      <c r="F14" s="44">
        <v>8262</v>
      </c>
      <c r="G14" s="43">
        <v>8263</v>
      </c>
      <c r="H14" s="42">
        <f t="shared" si="1"/>
        <v>8262.5</v>
      </c>
      <c r="I14" s="44">
        <v>8275</v>
      </c>
      <c r="J14" s="43">
        <v>8285</v>
      </c>
      <c r="K14" s="42">
        <f t="shared" si="2"/>
        <v>8280</v>
      </c>
      <c r="L14" s="44">
        <v>8270</v>
      </c>
      <c r="M14" s="43">
        <v>8280</v>
      </c>
      <c r="N14" s="42">
        <f t="shared" si="3"/>
        <v>8275</v>
      </c>
      <c r="O14" s="44">
        <v>8285</v>
      </c>
      <c r="P14" s="43">
        <v>8295</v>
      </c>
      <c r="Q14" s="42">
        <f t="shared" si="4"/>
        <v>8290</v>
      </c>
      <c r="R14" s="50">
        <v>8243</v>
      </c>
      <c r="S14" s="49">
        <v>1.2465999999999999</v>
      </c>
      <c r="T14" s="49">
        <v>1.0736000000000001</v>
      </c>
      <c r="U14" s="48">
        <v>139.69999999999999</v>
      </c>
      <c r="V14" s="41">
        <v>6612.39</v>
      </c>
      <c r="W14" s="41">
        <v>6618.34</v>
      </c>
      <c r="X14" s="47">
        <f t="shared" si="5"/>
        <v>7677.9061102831583</v>
      </c>
      <c r="Y14" s="46">
        <v>1.2484999999999999</v>
      </c>
    </row>
    <row r="15" spans="1:25" x14ac:dyDescent="0.2">
      <c r="B15" s="45">
        <v>45086</v>
      </c>
      <c r="C15" s="44">
        <v>8367</v>
      </c>
      <c r="D15" s="43">
        <v>8368</v>
      </c>
      <c r="E15" s="42">
        <f t="shared" si="0"/>
        <v>8367.5</v>
      </c>
      <c r="F15" s="44">
        <v>8390</v>
      </c>
      <c r="G15" s="43">
        <v>8391</v>
      </c>
      <c r="H15" s="42">
        <f t="shared" si="1"/>
        <v>8390.5</v>
      </c>
      <c r="I15" s="44">
        <v>8405</v>
      </c>
      <c r="J15" s="43">
        <v>8415</v>
      </c>
      <c r="K15" s="42">
        <f t="shared" si="2"/>
        <v>8410</v>
      </c>
      <c r="L15" s="44">
        <v>8395</v>
      </c>
      <c r="M15" s="43">
        <v>8405</v>
      </c>
      <c r="N15" s="42">
        <f t="shared" si="3"/>
        <v>8400</v>
      </c>
      <c r="O15" s="44">
        <v>8405</v>
      </c>
      <c r="P15" s="43">
        <v>8415</v>
      </c>
      <c r="Q15" s="42">
        <f t="shared" si="4"/>
        <v>8410</v>
      </c>
      <c r="R15" s="50">
        <v>8368</v>
      </c>
      <c r="S15" s="49">
        <v>1.2565</v>
      </c>
      <c r="T15" s="49">
        <v>1.0773999999999999</v>
      </c>
      <c r="U15" s="48">
        <v>139.38999999999999</v>
      </c>
      <c r="V15" s="41">
        <v>6659.77</v>
      </c>
      <c r="W15" s="41">
        <v>6668.52</v>
      </c>
      <c r="X15" s="47">
        <f t="shared" si="5"/>
        <v>7766.8461110079825</v>
      </c>
      <c r="Y15" s="46">
        <v>1.2583</v>
      </c>
    </row>
    <row r="16" spans="1:25" x14ac:dyDescent="0.2">
      <c r="B16" s="45">
        <v>45089</v>
      </c>
      <c r="C16" s="44">
        <v>8286</v>
      </c>
      <c r="D16" s="43">
        <v>8287</v>
      </c>
      <c r="E16" s="42">
        <f t="shared" si="0"/>
        <v>8286.5</v>
      </c>
      <c r="F16" s="44">
        <v>8315</v>
      </c>
      <c r="G16" s="43">
        <v>8320</v>
      </c>
      <c r="H16" s="42">
        <f t="shared" si="1"/>
        <v>8317.5</v>
      </c>
      <c r="I16" s="44">
        <v>8330</v>
      </c>
      <c r="J16" s="43">
        <v>8340</v>
      </c>
      <c r="K16" s="42">
        <f t="shared" si="2"/>
        <v>8335</v>
      </c>
      <c r="L16" s="44">
        <v>8315</v>
      </c>
      <c r="M16" s="43">
        <v>8325</v>
      </c>
      <c r="N16" s="42">
        <f t="shared" si="3"/>
        <v>8320</v>
      </c>
      <c r="O16" s="44">
        <v>8320</v>
      </c>
      <c r="P16" s="43">
        <v>8330</v>
      </c>
      <c r="Q16" s="42">
        <f t="shared" si="4"/>
        <v>8325</v>
      </c>
      <c r="R16" s="50">
        <v>8287</v>
      </c>
      <c r="S16" s="49">
        <v>1.2564</v>
      </c>
      <c r="T16" s="49">
        <v>1.0763</v>
      </c>
      <c r="U16" s="48">
        <v>139.38999999999999</v>
      </c>
      <c r="V16" s="41">
        <v>6595.83</v>
      </c>
      <c r="W16" s="41">
        <v>6612.62</v>
      </c>
      <c r="X16" s="47">
        <f t="shared" si="5"/>
        <v>7699.5261544179129</v>
      </c>
      <c r="Y16" s="46">
        <v>1.2582</v>
      </c>
    </row>
    <row r="17" spans="2:25" x14ac:dyDescent="0.2">
      <c r="B17" s="45">
        <v>45090</v>
      </c>
      <c r="C17" s="44">
        <v>8421</v>
      </c>
      <c r="D17" s="43">
        <v>8421.5</v>
      </c>
      <c r="E17" s="42">
        <f t="shared" si="0"/>
        <v>8421.25</v>
      </c>
      <c r="F17" s="44">
        <v>8443</v>
      </c>
      <c r="G17" s="43">
        <v>8444</v>
      </c>
      <c r="H17" s="42">
        <f t="shared" si="1"/>
        <v>8443.5</v>
      </c>
      <c r="I17" s="44">
        <v>8460</v>
      </c>
      <c r="J17" s="43">
        <v>8470</v>
      </c>
      <c r="K17" s="42">
        <f t="shared" si="2"/>
        <v>8465</v>
      </c>
      <c r="L17" s="44">
        <v>8465</v>
      </c>
      <c r="M17" s="43">
        <v>8475</v>
      </c>
      <c r="N17" s="42">
        <f t="shared" si="3"/>
        <v>8470</v>
      </c>
      <c r="O17" s="44">
        <v>8475</v>
      </c>
      <c r="P17" s="43">
        <v>8485</v>
      </c>
      <c r="Q17" s="42">
        <f t="shared" si="4"/>
        <v>8480</v>
      </c>
      <c r="R17" s="50">
        <v>8421.5</v>
      </c>
      <c r="S17" s="49">
        <v>1.2572000000000001</v>
      </c>
      <c r="T17" s="49">
        <v>1.0793999999999999</v>
      </c>
      <c r="U17" s="48">
        <v>139.53</v>
      </c>
      <c r="V17" s="41">
        <v>6698.62</v>
      </c>
      <c r="W17" s="41">
        <v>6707.44</v>
      </c>
      <c r="X17" s="47">
        <f t="shared" si="5"/>
        <v>7802.0196405410416</v>
      </c>
      <c r="Y17" s="46">
        <v>1.2588999999999999</v>
      </c>
    </row>
    <row r="18" spans="2:25" x14ac:dyDescent="0.2">
      <c r="B18" s="45">
        <v>45091</v>
      </c>
      <c r="C18" s="44">
        <v>8455</v>
      </c>
      <c r="D18" s="43">
        <v>8457</v>
      </c>
      <c r="E18" s="42">
        <f t="shared" si="0"/>
        <v>8456</v>
      </c>
      <c r="F18" s="44">
        <v>8466</v>
      </c>
      <c r="G18" s="43">
        <v>8466.5</v>
      </c>
      <c r="H18" s="42">
        <f t="shared" si="1"/>
        <v>8466.25</v>
      </c>
      <c r="I18" s="44">
        <v>8465</v>
      </c>
      <c r="J18" s="43">
        <v>8475</v>
      </c>
      <c r="K18" s="42">
        <f t="shared" si="2"/>
        <v>8470</v>
      </c>
      <c r="L18" s="44">
        <v>8460</v>
      </c>
      <c r="M18" s="43">
        <v>8470</v>
      </c>
      <c r="N18" s="42">
        <f t="shared" si="3"/>
        <v>8465</v>
      </c>
      <c r="O18" s="44">
        <v>8465</v>
      </c>
      <c r="P18" s="43">
        <v>8475</v>
      </c>
      <c r="Q18" s="42">
        <f t="shared" si="4"/>
        <v>8470</v>
      </c>
      <c r="R18" s="50">
        <v>8457</v>
      </c>
      <c r="S18" s="49">
        <v>1.2647999999999999</v>
      </c>
      <c r="T18" s="49">
        <v>1.0804</v>
      </c>
      <c r="U18" s="48">
        <v>139.97999999999999</v>
      </c>
      <c r="V18" s="41">
        <v>6686.43</v>
      </c>
      <c r="W18" s="41">
        <v>6685.49</v>
      </c>
      <c r="X18" s="47">
        <f t="shared" si="5"/>
        <v>7827.656423546834</v>
      </c>
      <c r="Y18" s="46">
        <v>1.2664</v>
      </c>
    </row>
    <row r="19" spans="2:25" x14ac:dyDescent="0.2">
      <c r="B19" s="45">
        <v>45092</v>
      </c>
      <c r="C19" s="44">
        <v>8478</v>
      </c>
      <c r="D19" s="43">
        <v>8479</v>
      </c>
      <c r="E19" s="42">
        <f t="shared" si="0"/>
        <v>8478.5</v>
      </c>
      <c r="F19" s="44">
        <v>8481.5</v>
      </c>
      <c r="G19" s="43">
        <v>8482.5</v>
      </c>
      <c r="H19" s="42">
        <f t="shared" si="1"/>
        <v>8482</v>
      </c>
      <c r="I19" s="44">
        <v>8475</v>
      </c>
      <c r="J19" s="43">
        <v>8485</v>
      </c>
      <c r="K19" s="42">
        <f t="shared" si="2"/>
        <v>8480</v>
      </c>
      <c r="L19" s="44">
        <v>8455</v>
      </c>
      <c r="M19" s="43">
        <v>8465</v>
      </c>
      <c r="N19" s="42">
        <f t="shared" si="3"/>
        <v>8460</v>
      </c>
      <c r="O19" s="44">
        <v>8445</v>
      </c>
      <c r="P19" s="43">
        <v>8455</v>
      </c>
      <c r="Q19" s="42">
        <f t="shared" si="4"/>
        <v>8450</v>
      </c>
      <c r="R19" s="50">
        <v>8479</v>
      </c>
      <c r="S19" s="49">
        <v>1.2645</v>
      </c>
      <c r="T19" s="49">
        <v>1.0818000000000001</v>
      </c>
      <c r="U19" s="48">
        <v>141.26</v>
      </c>
      <c r="V19" s="41">
        <v>6705.42</v>
      </c>
      <c r="W19" s="41">
        <v>6700.77</v>
      </c>
      <c r="X19" s="47">
        <f t="shared" si="5"/>
        <v>7837.8628212238855</v>
      </c>
      <c r="Y19" s="46">
        <v>1.2659</v>
      </c>
    </row>
    <row r="20" spans="2:25" x14ac:dyDescent="0.2">
      <c r="B20" s="45">
        <v>45093</v>
      </c>
      <c r="C20" s="44">
        <v>8560</v>
      </c>
      <c r="D20" s="43">
        <v>8561</v>
      </c>
      <c r="E20" s="42">
        <f t="shared" si="0"/>
        <v>8560.5</v>
      </c>
      <c r="F20" s="44">
        <v>8573</v>
      </c>
      <c r="G20" s="43">
        <v>8575</v>
      </c>
      <c r="H20" s="42">
        <f t="shared" si="1"/>
        <v>8574</v>
      </c>
      <c r="I20" s="44">
        <v>8565</v>
      </c>
      <c r="J20" s="43">
        <v>8575</v>
      </c>
      <c r="K20" s="42">
        <f t="shared" si="2"/>
        <v>8570</v>
      </c>
      <c r="L20" s="44">
        <v>8545</v>
      </c>
      <c r="M20" s="43">
        <v>8555</v>
      </c>
      <c r="N20" s="42">
        <f t="shared" si="3"/>
        <v>8550</v>
      </c>
      <c r="O20" s="44">
        <v>8535</v>
      </c>
      <c r="P20" s="43">
        <v>8545</v>
      </c>
      <c r="Q20" s="42">
        <f t="shared" si="4"/>
        <v>8540</v>
      </c>
      <c r="R20" s="50">
        <v>8561</v>
      </c>
      <c r="S20" s="49">
        <v>1.2826</v>
      </c>
      <c r="T20" s="49">
        <v>1.0961000000000001</v>
      </c>
      <c r="U20" s="48">
        <v>140.97</v>
      </c>
      <c r="V20" s="41">
        <v>6674.72</v>
      </c>
      <c r="W20" s="41">
        <v>6678.35</v>
      </c>
      <c r="X20" s="47">
        <f t="shared" si="5"/>
        <v>7810.4187574126445</v>
      </c>
      <c r="Y20" s="46">
        <v>1.284</v>
      </c>
    </row>
    <row r="21" spans="2:25" x14ac:dyDescent="0.2">
      <c r="B21" s="45">
        <v>45096</v>
      </c>
      <c r="C21" s="44">
        <v>8541</v>
      </c>
      <c r="D21" s="43">
        <v>8542</v>
      </c>
      <c r="E21" s="42">
        <f t="shared" si="0"/>
        <v>8541.5</v>
      </c>
      <c r="F21" s="44">
        <v>8549</v>
      </c>
      <c r="G21" s="43">
        <v>8550</v>
      </c>
      <c r="H21" s="42">
        <f t="shared" si="1"/>
        <v>8549.5</v>
      </c>
      <c r="I21" s="44">
        <v>8535</v>
      </c>
      <c r="J21" s="43">
        <v>8545</v>
      </c>
      <c r="K21" s="42">
        <f t="shared" si="2"/>
        <v>8540</v>
      </c>
      <c r="L21" s="44">
        <v>8525</v>
      </c>
      <c r="M21" s="43">
        <v>8535</v>
      </c>
      <c r="N21" s="42">
        <f t="shared" si="3"/>
        <v>8530</v>
      </c>
      <c r="O21" s="44">
        <v>8510</v>
      </c>
      <c r="P21" s="43">
        <v>8520</v>
      </c>
      <c r="Q21" s="42">
        <f t="shared" si="4"/>
        <v>8515</v>
      </c>
      <c r="R21" s="50">
        <v>8542</v>
      </c>
      <c r="S21" s="49">
        <v>1.2810999999999999</v>
      </c>
      <c r="T21" s="49">
        <v>1.0921000000000001</v>
      </c>
      <c r="U21" s="48">
        <v>141.87</v>
      </c>
      <c r="V21" s="41">
        <v>6667.71</v>
      </c>
      <c r="W21" s="41">
        <v>6667.19</v>
      </c>
      <c r="X21" s="47">
        <f t="shared" si="5"/>
        <v>7821.6280560388241</v>
      </c>
      <c r="Y21" s="46">
        <v>1.2824</v>
      </c>
    </row>
    <row r="22" spans="2:25" x14ac:dyDescent="0.2">
      <c r="B22" s="45">
        <v>45097</v>
      </c>
      <c r="C22" s="44">
        <v>8560</v>
      </c>
      <c r="D22" s="43">
        <v>8565</v>
      </c>
      <c r="E22" s="42">
        <f t="shared" si="0"/>
        <v>8562.5</v>
      </c>
      <c r="F22" s="44">
        <v>8545</v>
      </c>
      <c r="G22" s="43">
        <v>8550</v>
      </c>
      <c r="H22" s="42">
        <f t="shared" si="1"/>
        <v>8547.5</v>
      </c>
      <c r="I22" s="44">
        <v>8525</v>
      </c>
      <c r="J22" s="43">
        <v>8535</v>
      </c>
      <c r="K22" s="42">
        <f t="shared" si="2"/>
        <v>8530</v>
      </c>
      <c r="L22" s="44">
        <v>8525</v>
      </c>
      <c r="M22" s="43">
        <v>8535</v>
      </c>
      <c r="N22" s="42">
        <f t="shared" si="3"/>
        <v>8530</v>
      </c>
      <c r="O22" s="44">
        <v>8510</v>
      </c>
      <c r="P22" s="43">
        <v>8520</v>
      </c>
      <c r="Q22" s="42">
        <f t="shared" si="4"/>
        <v>8515</v>
      </c>
      <c r="R22" s="50">
        <v>8565</v>
      </c>
      <c r="S22" s="49">
        <v>1.2753000000000001</v>
      </c>
      <c r="T22" s="49">
        <v>1.0929</v>
      </c>
      <c r="U22" s="48">
        <v>141.41999999999999</v>
      </c>
      <c r="V22" s="41">
        <v>6716.07</v>
      </c>
      <c r="W22" s="41">
        <v>6697.48</v>
      </c>
      <c r="X22" s="47">
        <f t="shared" si="5"/>
        <v>7836.9475706835028</v>
      </c>
      <c r="Y22" s="46">
        <v>1.2766</v>
      </c>
    </row>
    <row r="23" spans="2:25" x14ac:dyDescent="0.2">
      <c r="B23" s="45">
        <v>45098</v>
      </c>
      <c r="C23" s="44">
        <v>8486</v>
      </c>
      <c r="D23" s="43">
        <v>8490</v>
      </c>
      <c r="E23" s="42">
        <f t="shared" si="0"/>
        <v>8488</v>
      </c>
      <c r="F23" s="44">
        <v>8496</v>
      </c>
      <c r="G23" s="43">
        <v>8498</v>
      </c>
      <c r="H23" s="42">
        <f t="shared" si="1"/>
        <v>8497</v>
      </c>
      <c r="I23" s="44">
        <v>8485</v>
      </c>
      <c r="J23" s="43">
        <v>8495</v>
      </c>
      <c r="K23" s="42">
        <f t="shared" si="2"/>
        <v>8490</v>
      </c>
      <c r="L23" s="44">
        <v>8475</v>
      </c>
      <c r="M23" s="43">
        <v>8485</v>
      </c>
      <c r="N23" s="42">
        <f t="shared" si="3"/>
        <v>8480</v>
      </c>
      <c r="O23" s="44">
        <v>8470</v>
      </c>
      <c r="P23" s="43">
        <v>8480</v>
      </c>
      <c r="Q23" s="42">
        <f t="shared" si="4"/>
        <v>8475</v>
      </c>
      <c r="R23" s="50">
        <v>8490</v>
      </c>
      <c r="S23" s="49">
        <v>1.2728999999999999</v>
      </c>
      <c r="T23" s="49">
        <v>1.0925</v>
      </c>
      <c r="U23" s="48">
        <v>141.83000000000001</v>
      </c>
      <c r="V23" s="41">
        <v>6669.81</v>
      </c>
      <c r="W23" s="41">
        <v>6670.33</v>
      </c>
      <c r="X23" s="47">
        <f t="shared" si="5"/>
        <v>7771.1670480549201</v>
      </c>
      <c r="Y23" s="46">
        <v>1.274</v>
      </c>
    </row>
    <row r="24" spans="2:25" x14ac:dyDescent="0.2">
      <c r="B24" s="45">
        <v>45099</v>
      </c>
      <c r="C24" s="44">
        <v>8670</v>
      </c>
      <c r="D24" s="43">
        <v>8670.5</v>
      </c>
      <c r="E24" s="42">
        <f t="shared" si="0"/>
        <v>8670.25</v>
      </c>
      <c r="F24" s="44">
        <v>8667</v>
      </c>
      <c r="G24" s="43">
        <v>8668</v>
      </c>
      <c r="H24" s="42">
        <f t="shared" si="1"/>
        <v>8667.5</v>
      </c>
      <c r="I24" s="44">
        <v>8635</v>
      </c>
      <c r="J24" s="43">
        <v>8645</v>
      </c>
      <c r="K24" s="42">
        <f t="shared" si="2"/>
        <v>8640</v>
      </c>
      <c r="L24" s="44">
        <v>8620</v>
      </c>
      <c r="M24" s="43">
        <v>8630</v>
      </c>
      <c r="N24" s="42">
        <f t="shared" si="3"/>
        <v>8625</v>
      </c>
      <c r="O24" s="44">
        <v>8615</v>
      </c>
      <c r="P24" s="43">
        <v>8625</v>
      </c>
      <c r="Q24" s="42">
        <f t="shared" si="4"/>
        <v>8620</v>
      </c>
      <c r="R24" s="50">
        <v>8670.5</v>
      </c>
      <c r="S24" s="49">
        <v>1.2774000000000001</v>
      </c>
      <c r="T24" s="49">
        <v>1.099</v>
      </c>
      <c r="U24" s="48">
        <v>142.13999999999999</v>
      </c>
      <c r="V24" s="41">
        <v>6787.62</v>
      </c>
      <c r="W24" s="41">
        <v>6783.53</v>
      </c>
      <c r="X24" s="47">
        <f t="shared" si="5"/>
        <v>7889.4449499545044</v>
      </c>
      <c r="Y24" s="46">
        <v>1.2778</v>
      </c>
    </row>
    <row r="25" spans="2:25" x14ac:dyDescent="0.2">
      <c r="B25" s="45">
        <v>45100</v>
      </c>
      <c r="C25" s="44">
        <v>8488</v>
      </c>
      <c r="D25" s="43">
        <v>8490</v>
      </c>
      <c r="E25" s="42">
        <f t="shared" si="0"/>
        <v>8489</v>
      </c>
      <c r="F25" s="44">
        <v>8475</v>
      </c>
      <c r="G25" s="43">
        <v>8478</v>
      </c>
      <c r="H25" s="42">
        <f t="shared" si="1"/>
        <v>8476.5</v>
      </c>
      <c r="I25" s="44">
        <v>8460</v>
      </c>
      <c r="J25" s="43">
        <v>8470</v>
      </c>
      <c r="K25" s="42">
        <f t="shared" si="2"/>
        <v>8465</v>
      </c>
      <c r="L25" s="44">
        <v>8445</v>
      </c>
      <c r="M25" s="43">
        <v>8455</v>
      </c>
      <c r="N25" s="42">
        <f t="shared" si="3"/>
        <v>8450</v>
      </c>
      <c r="O25" s="44">
        <v>8440</v>
      </c>
      <c r="P25" s="43">
        <v>8450</v>
      </c>
      <c r="Q25" s="42">
        <f t="shared" si="4"/>
        <v>8445</v>
      </c>
      <c r="R25" s="50">
        <v>8490</v>
      </c>
      <c r="S25" s="49">
        <v>1.2722</v>
      </c>
      <c r="T25" s="49">
        <v>1.0875999999999999</v>
      </c>
      <c r="U25" s="48">
        <v>143.27000000000001</v>
      </c>
      <c r="V25" s="41">
        <v>6673.48</v>
      </c>
      <c r="W25" s="41">
        <v>6662.48</v>
      </c>
      <c r="X25" s="47">
        <f t="shared" si="5"/>
        <v>7806.1787421846275</v>
      </c>
      <c r="Y25" s="46">
        <v>1.2725</v>
      </c>
    </row>
    <row r="26" spans="2:25" x14ac:dyDescent="0.2">
      <c r="B26" s="45">
        <v>45103</v>
      </c>
      <c r="C26" s="44">
        <v>8435</v>
      </c>
      <c r="D26" s="43">
        <v>8437</v>
      </c>
      <c r="E26" s="42">
        <f t="shared" si="0"/>
        <v>8436</v>
      </c>
      <c r="F26" s="44">
        <v>8420</v>
      </c>
      <c r="G26" s="43">
        <v>8422</v>
      </c>
      <c r="H26" s="42">
        <f t="shared" si="1"/>
        <v>8421</v>
      </c>
      <c r="I26" s="44">
        <v>8405</v>
      </c>
      <c r="J26" s="43">
        <v>8415</v>
      </c>
      <c r="K26" s="42">
        <f t="shared" si="2"/>
        <v>8410</v>
      </c>
      <c r="L26" s="44">
        <v>8390</v>
      </c>
      <c r="M26" s="43">
        <v>8400</v>
      </c>
      <c r="N26" s="42">
        <f t="shared" si="3"/>
        <v>8395</v>
      </c>
      <c r="O26" s="44">
        <v>8385</v>
      </c>
      <c r="P26" s="43">
        <v>8395</v>
      </c>
      <c r="Q26" s="42">
        <f t="shared" si="4"/>
        <v>8390</v>
      </c>
      <c r="R26" s="50">
        <v>8437</v>
      </c>
      <c r="S26" s="49">
        <v>1.2715000000000001</v>
      </c>
      <c r="T26" s="49">
        <v>1.0918000000000001</v>
      </c>
      <c r="U26" s="48">
        <v>143.21</v>
      </c>
      <c r="V26" s="41">
        <v>6635.47</v>
      </c>
      <c r="W26" s="41">
        <v>6622.11</v>
      </c>
      <c r="X26" s="47">
        <f t="shared" si="5"/>
        <v>7727.6057886059707</v>
      </c>
      <c r="Y26" s="46">
        <v>1.2718</v>
      </c>
    </row>
    <row r="27" spans="2:25" x14ac:dyDescent="0.2">
      <c r="B27" s="45">
        <v>45104</v>
      </c>
      <c r="C27" s="44">
        <v>8366</v>
      </c>
      <c r="D27" s="43">
        <v>8367</v>
      </c>
      <c r="E27" s="42">
        <f t="shared" si="0"/>
        <v>8366.5</v>
      </c>
      <c r="F27" s="44">
        <v>8358</v>
      </c>
      <c r="G27" s="43">
        <v>8360</v>
      </c>
      <c r="H27" s="42">
        <f t="shared" si="1"/>
        <v>8359</v>
      </c>
      <c r="I27" s="44">
        <v>8335</v>
      </c>
      <c r="J27" s="43">
        <v>8345</v>
      </c>
      <c r="K27" s="42">
        <f t="shared" si="2"/>
        <v>8340</v>
      </c>
      <c r="L27" s="44">
        <v>8320</v>
      </c>
      <c r="M27" s="43">
        <v>8330</v>
      </c>
      <c r="N27" s="42">
        <f t="shared" si="3"/>
        <v>8325</v>
      </c>
      <c r="O27" s="44">
        <v>8315</v>
      </c>
      <c r="P27" s="43">
        <v>8325</v>
      </c>
      <c r="Q27" s="42">
        <f t="shared" si="4"/>
        <v>8320</v>
      </c>
      <c r="R27" s="50">
        <v>8367</v>
      </c>
      <c r="S27" s="49">
        <v>1.2728999999999999</v>
      </c>
      <c r="T27" s="49">
        <v>1.0945</v>
      </c>
      <c r="U27" s="48">
        <v>143.56</v>
      </c>
      <c r="V27" s="41">
        <v>6573.18</v>
      </c>
      <c r="W27" s="41">
        <v>6566.13</v>
      </c>
      <c r="X27" s="47">
        <f t="shared" si="5"/>
        <v>7644.586569209685</v>
      </c>
      <c r="Y27" s="46">
        <v>1.2732000000000001</v>
      </c>
    </row>
    <row r="28" spans="2:25" x14ac:dyDescent="0.2">
      <c r="B28" s="45">
        <v>45105</v>
      </c>
      <c r="C28" s="44">
        <v>8267</v>
      </c>
      <c r="D28" s="43">
        <v>8268</v>
      </c>
      <c r="E28" s="42">
        <f t="shared" si="0"/>
        <v>8267.5</v>
      </c>
      <c r="F28" s="44">
        <v>8277</v>
      </c>
      <c r="G28" s="43">
        <v>8279</v>
      </c>
      <c r="H28" s="42">
        <f t="shared" si="1"/>
        <v>8278</v>
      </c>
      <c r="I28" s="44">
        <v>8270</v>
      </c>
      <c r="J28" s="43">
        <v>8280</v>
      </c>
      <c r="K28" s="42">
        <f t="shared" si="2"/>
        <v>8275</v>
      </c>
      <c r="L28" s="44">
        <v>8265</v>
      </c>
      <c r="M28" s="43">
        <v>8275</v>
      </c>
      <c r="N28" s="42">
        <f t="shared" si="3"/>
        <v>8270</v>
      </c>
      <c r="O28" s="44">
        <v>8260</v>
      </c>
      <c r="P28" s="43">
        <v>8270</v>
      </c>
      <c r="Q28" s="42">
        <f t="shared" si="4"/>
        <v>8265</v>
      </c>
      <c r="R28" s="50">
        <v>8268</v>
      </c>
      <c r="S28" s="49">
        <v>1.2665</v>
      </c>
      <c r="T28" s="49">
        <v>1.0941000000000001</v>
      </c>
      <c r="U28" s="48">
        <v>144.19999999999999</v>
      </c>
      <c r="V28" s="41">
        <v>6528.23</v>
      </c>
      <c r="W28" s="41">
        <v>6535.88</v>
      </c>
      <c r="X28" s="47">
        <f t="shared" si="5"/>
        <v>7556.8960789690154</v>
      </c>
      <c r="Y28" s="46">
        <v>1.2666999999999999</v>
      </c>
    </row>
    <row r="29" spans="2:25" x14ac:dyDescent="0.2">
      <c r="B29" s="45">
        <v>45106</v>
      </c>
      <c r="C29" s="44">
        <v>8165</v>
      </c>
      <c r="D29" s="43">
        <v>8165.5</v>
      </c>
      <c r="E29" s="42">
        <f t="shared" si="0"/>
        <v>8165.25</v>
      </c>
      <c r="F29" s="44">
        <v>8174</v>
      </c>
      <c r="G29" s="43">
        <v>8175</v>
      </c>
      <c r="H29" s="42">
        <f t="shared" si="1"/>
        <v>8174.5</v>
      </c>
      <c r="I29" s="44">
        <v>8185</v>
      </c>
      <c r="J29" s="43">
        <v>8195</v>
      </c>
      <c r="K29" s="42">
        <f t="shared" si="2"/>
        <v>8190</v>
      </c>
      <c r="L29" s="44">
        <v>8195</v>
      </c>
      <c r="M29" s="43">
        <v>8205</v>
      </c>
      <c r="N29" s="42">
        <f t="shared" si="3"/>
        <v>8200</v>
      </c>
      <c r="O29" s="44">
        <v>8205</v>
      </c>
      <c r="P29" s="43">
        <v>8215</v>
      </c>
      <c r="Q29" s="42">
        <f t="shared" si="4"/>
        <v>8210</v>
      </c>
      <c r="R29" s="50">
        <v>8165.5</v>
      </c>
      <c r="S29" s="49">
        <v>1.2656000000000001</v>
      </c>
      <c r="T29" s="49">
        <v>1.0939000000000001</v>
      </c>
      <c r="U29" s="48">
        <v>144.31</v>
      </c>
      <c r="V29" s="41">
        <v>6451.88</v>
      </c>
      <c r="W29" s="41">
        <v>6457.86</v>
      </c>
      <c r="X29" s="47">
        <f t="shared" si="5"/>
        <v>7464.5762866806836</v>
      </c>
      <c r="Y29" s="46">
        <v>1.2659</v>
      </c>
    </row>
    <row r="30" spans="2:25" x14ac:dyDescent="0.2">
      <c r="B30" s="45">
        <v>45107</v>
      </c>
      <c r="C30" s="44">
        <v>8209</v>
      </c>
      <c r="D30" s="43">
        <v>8210</v>
      </c>
      <c r="E30" s="42">
        <f t="shared" si="0"/>
        <v>8209.5</v>
      </c>
      <c r="F30" s="44">
        <v>8208</v>
      </c>
      <c r="G30" s="43">
        <v>8210</v>
      </c>
      <c r="H30" s="42">
        <f t="shared" si="1"/>
        <v>8209</v>
      </c>
      <c r="I30" s="44">
        <v>8205</v>
      </c>
      <c r="J30" s="43">
        <v>8215</v>
      </c>
      <c r="K30" s="42">
        <f t="shared" si="2"/>
        <v>8210</v>
      </c>
      <c r="L30" s="44">
        <v>8220</v>
      </c>
      <c r="M30" s="43">
        <v>8230</v>
      </c>
      <c r="N30" s="42">
        <f t="shared" si="3"/>
        <v>8225</v>
      </c>
      <c r="O30" s="44">
        <v>8230</v>
      </c>
      <c r="P30" s="43">
        <v>8240</v>
      </c>
      <c r="Q30" s="42">
        <f t="shared" si="4"/>
        <v>8235</v>
      </c>
      <c r="R30" s="50">
        <v>8210</v>
      </c>
      <c r="S30" s="49">
        <v>1.2647999999999999</v>
      </c>
      <c r="T30" s="49">
        <v>1.0853999999999999</v>
      </c>
      <c r="U30" s="48">
        <v>144.72999999999999</v>
      </c>
      <c r="V30" s="41">
        <v>6491.14</v>
      </c>
      <c r="W30" s="41">
        <v>6490.12</v>
      </c>
      <c r="X30" s="47">
        <f t="shared" si="5"/>
        <v>7564.0316933849281</v>
      </c>
      <c r="Y30" s="46">
        <v>1.2649999999999999</v>
      </c>
    </row>
    <row r="31" spans="2:25" x14ac:dyDescent="0.2">
      <c r="B31" s="40" t="s">
        <v>11</v>
      </c>
      <c r="C31" s="39">
        <f>ROUND(AVERAGE(C9:C30),2)</f>
        <v>8384.89</v>
      </c>
      <c r="D31" s="38">
        <f>ROUND(AVERAGE(D9:D30),2)</f>
        <v>8386.23</v>
      </c>
      <c r="E31" s="37">
        <f>ROUND(AVERAGE(C31:D31),2)</f>
        <v>8385.56</v>
      </c>
      <c r="F31" s="39">
        <f>ROUND(AVERAGE(F9:F30),2)</f>
        <v>8390.9500000000007</v>
      </c>
      <c r="G31" s="38">
        <f>ROUND(AVERAGE(G9:G30),2)</f>
        <v>8392.86</v>
      </c>
      <c r="H31" s="37">
        <f>ROUND(AVERAGE(F31:G31),2)</f>
        <v>8391.91</v>
      </c>
      <c r="I31" s="39">
        <f>ROUND(AVERAGE(I9:I30),2)</f>
        <v>8394.5499999999993</v>
      </c>
      <c r="J31" s="38">
        <f>ROUND(AVERAGE(J9:J30),2)</f>
        <v>8404.5499999999993</v>
      </c>
      <c r="K31" s="37">
        <f>ROUND(AVERAGE(I31:J31),2)</f>
        <v>8399.5499999999993</v>
      </c>
      <c r="L31" s="39">
        <f>ROUND(AVERAGE(L9:L30),2)</f>
        <v>8389.09</v>
      </c>
      <c r="M31" s="38">
        <f>ROUND(AVERAGE(M9:M30),2)</f>
        <v>8399.09</v>
      </c>
      <c r="N31" s="37">
        <f>ROUND(AVERAGE(L31:M31),2)</f>
        <v>8394.09</v>
      </c>
      <c r="O31" s="39">
        <f>ROUND(AVERAGE(O9:O30),2)</f>
        <v>8392.0499999999993</v>
      </c>
      <c r="P31" s="38">
        <f>ROUND(AVERAGE(P9:P30),2)</f>
        <v>8402.0499999999993</v>
      </c>
      <c r="Q31" s="37">
        <f>ROUND(AVERAGE(O31:P31),2)</f>
        <v>8397.0499999999993</v>
      </c>
      <c r="R31" s="36">
        <f>ROUND(AVERAGE(R9:R30),2)</f>
        <v>8386.23</v>
      </c>
      <c r="S31" s="35">
        <f>ROUND(AVERAGE(S9:S30),4)</f>
        <v>1.2625</v>
      </c>
      <c r="T31" s="34">
        <f>ROUND(AVERAGE(T9:T30),4)</f>
        <v>1.0838000000000001</v>
      </c>
      <c r="U31" s="167">
        <f>ROUND(AVERAGE(U9:U30),2)</f>
        <v>141.29</v>
      </c>
      <c r="V31" s="33">
        <f>AVERAGE(V9:V30)</f>
        <v>6642.7345454545466</v>
      </c>
      <c r="W31" s="33">
        <f>AVERAGE(W9:W30)</f>
        <v>6641.5772727272715</v>
      </c>
      <c r="X31" s="33">
        <f>AVERAGE(X9:X30)</f>
        <v>7737.8838214115522</v>
      </c>
      <c r="Y31" s="32">
        <f>AVERAGE(Y9:Y30)</f>
        <v>1.2636772727272727</v>
      </c>
    </row>
    <row r="32" spans="2:25" x14ac:dyDescent="0.2">
      <c r="B32" s="31" t="s">
        <v>12</v>
      </c>
      <c r="C32" s="30">
        <f t="shared" ref="C32:Y32" si="6">MAX(C9:C30)</f>
        <v>8670</v>
      </c>
      <c r="D32" s="29">
        <f t="shared" si="6"/>
        <v>8670.5</v>
      </c>
      <c r="E32" s="28">
        <f t="shared" si="6"/>
        <v>8670.25</v>
      </c>
      <c r="F32" s="30">
        <f t="shared" si="6"/>
        <v>8667</v>
      </c>
      <c r="G32" s="29">
        <f t="shared" si="6"/>
        <v>8668</v>
      </c>
      <c r="H32" s="28">
        <f t="shared" si="6"/>
        <v>8667.5</v>
      </c>
      <c r="I32" s="30">
        <f t="shared" si="6"/>
        <v>8635</v>
      </c>
      <c r="J32" s="29">
        <f t="shared" si="6"/>
        <v>8645</v>
      </c>
      <c r="K32" s="28">
        <f t="shared" si="6"/>
        <v>8640</v>
      </c>
      <c r="L32" s="30">
        <f t="shared" si="6"/>
        <v>8620</v>
      </c>
      <c r="M32" s="29">
        <f t="shared" si="6"/>
        <v>8630</v>
      </c>
      <c r="N32" s="28">
        <f t="shared" si="6"/>
        <v>8625</v>
      </c>
      <c r="O32" s="30">
        <f t="shared" si="6"/>
        <v>8615</v>
      </c>
      <c r="P32" s="29">
        <f t="shared" si="6"/>
        <v>8625</v>
      </c>
      <c r="Q32" s="28">
        <f t="shared" si="6"/>
        <v>8620</v>
      </c>
      <c r="R32" s="27">
        <f t="shared" si="6"/>
        <v>8670.5</v>
      </c>
      <c r="S32" s="26">
        <f t="shared" si="6"/>
        <v>1.2826</v>
      </c>
      <c r="T32" s="25">
        <f t="shared" si="6"/>
        <v>1.099</v>
      </c>
      <c r="U32" s="24">
        <f t="shared" si="6"/>
        <v>144.72999999999999</v>
      </c>
      <c r="V32" s="23">
        <f t="shared" si="6"/>
        <v>6787.62</v>
      </c>
      <c r="W32" s="23">
        <f t="shared" si="6"/>
        <v>6783.53</v>
      </c>
      <c r="X32" s="23">
        <f t="shared" si="6"/>
        <v>7889.4449499545044</v>
      </c>
      <c r="Y32" s="22">
        <f t="shared" si="6"/>
        <v>1.284</v>
      </c>
    </row>
    <row r="33" spans="2:25" ht="13.5" thickBot="1" x14ac:dyDescent="0.25">
      <c r="B33" s="21" t="s">
        <v>13</v>
      </c>
      <c r="C33" s="20">
        <f t="shared" ref="C33:Y33" si="7">MIN(C9:C30)</f>
        <v>8165</v>
      </c>
      <c r="D33" s="19">
        <f t="shared" si="7"/>
        <v>8165.5</v>
      </c>
      <c r="E33" s="18">
        <f t="shared" si="7"/>
        <v>8165.25</v>
      </c>
      <c r="F33" s="20">
        <f t="shared" si="7"/>
        <v>8174</v>
      </c>
      <c r="G33" s="19">
        <f t="shared" si="7"/>
        <v>8175</v>
      </c>
      <c r="H33" s="18">
        <f t="shared" si="7"/>
        <v>8174.5</v>
      </c>
      <c r="I33" s="20">
        <f t="shared" si="7"/>
        <v>8185</v>
      </c>
      <c r="J33" s="19">
        <f t="shared" si="7"/>
        <v>8195</v>
      </c>
      <c r="K33" s="18">
        <f t="shared" si="7"/>
        <v>8190</v>
      </c>
      <c r="L33" s="20">
        <f t="shared" si="7"/>
        <v>8195</v>
      </c>
      <c r="M33" s="19">
        <f t="shared" si="7"/>
        <v>8205</v>
      </c>
      <c r="N33" s="18">
        <f t="shared" si="7"/>
        <v>8200</v>
      </c>
      <c r="O33" s="20">
        <f t="shared" si="7"/>
        <v>8205</v>
      </c>
      <c r="P33" s="19">
        <f t="shared" si="7"/>
        <v>8215</v>
      </c>
      <c r="Q33" s="18">
        <f t="shared" si="7"/>
        <v>8210</v>
      </c>
      <c r="R33" s="17">
        <f t="shared" si="7"/>
        <v>8165.5</v>
      </c>
      <c r="S33" s="16">
        <f t="shared" si="7"/>
        <v>1.2383999999999999</v>
      </c>
      <c r="T33" s="15">
        <f t="shared" si="7"/>
        <v>1.0677000000000001</v>
      </c>
      <c r="U33" s="14">
        <f t="shared" si="7"/>
        <v>138.94</v>
      </c>
      <c r="V33" s="13">
        <f t="shared" si="7"/>
        <v>6451.88</v>
      </c>
      <c r="W33" s="13">
        <f t="shared" si="7"/>
        <v>6457.86</v>
      </c>
      <c r="X33" s="13">
        <f t="shared" si="7"/>
        <v>7464.5762866806836</v>
      </c>
      <c r="Y33" s="12">
        <f t="shared" si="7"/>
        <v>1.2403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5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45107</v>
      </c>
      <c r="D5" s="71"/>
      <c r="F5" s="72">
        <v>45107</v>
      </c>
      <c r="G5" s="71"/>
      <c r="I5" s="72">
        <v>45107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45078</v>
      </c>
      <c r="D8" s="65">
        <v>8186.42</v>
      </c>
      <c r="F8" s="66">
        <f t="shared" ref="F8:F29" si="0">C8</f>
        <v>45078</v>
      </c>
      <c r="G8" s="65">
        <v>2254.5300000000002</v>
      </c>
      <c r="I8" s="66">
        <f t="shared" ref="I8:I29" si="1">C8</f>
        <v>45078</v>
      </c>
      <c r="J8" s="65">
        <v>2285.54</v>
      </c>
    </row>
    <row r="9" spans="2:10" x14ac:dyDescent="0.2">
      <c r="C9" s="66">
        <v>45079</v>
      </c>
      <c r="D9" s="65">
        <v>8285.85</v>
      </c>
      <c r="F9" s="66">
        <f t="shared" si="0"/>
        <v>45079</v>
      </c>
      <c r="G9" s="65">
        <v>2294.7600000000002</v>
      </c>
      <c r="I9" s="66">
        <f t="shared" si="1"/>
        <v>45079</v>
      </c>
      <c r="J9" s="65">
        <v>2307.5500000000002</v>
      </c>
    </row>
    <row r="10" spans="2:10" x14ac:dyDescent="0.2">
      <c r="C10" s="66">
        <v>45082</v>
      </c>
      <c r="D10" s="65">
        <v>8190.51</v>
      </c>
      <c r="F10" s="66">
        <f t="shared" si="0"/>
        <v>45082</v>
      </c>
      <c r="G10" s="65">
        <v>2243.6999999999998</v>
      </c>
      <c r="I10" s="66">
        <f t="shared" si="1"/>
        <v>45082</v>
      </c>
      <c r="J10" s="65">
        <v>2274.6</v>
      </c>
    </row>
    <row r="11" spans="2:10" x14ac:dyDescent="0.2">
      <c r="C11" s="66">
        <v>45083</v>
      </c>
      <c r="D11" s="65">
        <v>8291.23</v>
      </c>
      <c r="F11" s="66">
        <f t="shared" si="0"/>
        <v>45083</v>
      </c>
      <c r="G11" s="65">
        <v>2234.69</v>
      </c>
      <c r="I11" s="66">
        <f t="shared" si="1"/>
        <v>45083</v>
      </c>
      <c r="J11" s="65">
        <v>2307.16</v>
      </c>
    </row>
    <row r="12" spans="2:10" x14ac:dyDescent="0.2">
      <c r="C12" s="66">
        <v>45084</v>
      </c>
      <c r="D12" s="65">
        <v>8295.67</v>
      </c>
      <c r="F12" s="66">
        <f t="shared" si="0"/>
        <v>45084</v>
      </c>
      <c r="G12" s="65">
        <v>2219.27</v>
      </c>
      <c r="I12" s="66">
        <f t="shared" si="1"/>
        <v>45084</v>
      </c>
      <c r="J12" s="65">
        <v>2332.33</v>
      </c>
    </row>
    <row r="13" spans="2:10" x14ac:dyDescent="0.2">
      <c r="C13" s="66">
        <v>45085</v>
      </c>
      <c r="D13" s="65">
        <v>8295.61</v>
      </c>
      <c r="F13" s="66">
        <f t="shared" si="0"/>
        <v>45085</v>
      </c>
      <c r="G13" s="65">
        <v>2228</v>
      </c>
      <c r="I13" s="66">
        <f t="shared" si="1"/>
        <v>45085</v>
      </c>
      <c r="J13" s="65">
        <v>2376.65</v>
      </c>
    </row>
    <row r="14" spans="2:10" x14ac:dyDescent="0.2">
      <c r="C14" s="66">
        <v>45086</v>
      </c>
      <c r="D14" s="65">
        <v>8364.5</v>
      </c>
      <c r="F14" s="66">
        <f t="shared" si="0"/>
        <v>45086</v>
      </c>
      <c r="G14" s="65">
        <v>2267.4699999999998</v>
      </c>
      <c r="I14" s="66">
        <f t="shared" si="1"/>
        <v>45086</v>
      </c>
      <c r="J14" s="65">
        <v>2404.5</v>
      </c>
    </row>
    <row r="15" spans="2:10" x14ac:dyDescent="0.2">
      <c r="C15" s="66">
        <v>45089</v>
      </c>
      <c r="D15" s="65">
        <v>8316.14</v>
      </c>
      <c r="F15" s="66">
        <f t="shared" si="0"/>
        <v>45089</v>
      </c>
      <c r="G15" s="65">
        <v>2241.8200000000002</v>
      </c>
      <c r="I15" s="66">
        <f t="shared" si="1"/>
        <v>45089</v>
      </c>
      <c r="J15" s="65">
        <v>2366.33</v>
      </c>
    </row>
    <row r="16" spans="2:10" x14ac:dyDescent="0.2">
      <c r="C16" s="66">
        <v>45090</v>
      </c>
      <c r="D16" s="65">
        <v>8368.67</v>
      </c>
      <c r="F16" s="66">
        <f t="shared" si="0"/>
        <v>45090</v>
      </c>
      <c r="G16" s="65">
        <v>2235.02</v>
      </c>
      <c r="I16" s="66">
        <f t="shared" si="1"/>
        <v>45090</v>
      </c>
      <c r="J16" s="65">
        <v>2371.38</v>
      </c>
    </row>
    <row r="17" spans="3:10" x14ac:dyDescent="0.2">
      <c r="C17" s="66">
        <v>45091</v>
      </c>
      <c r="D17" s="65">
        <v>8414.6299999999992</v>
      </c>
      <c r="F17" s="66">
        <f t="shared" si="0"/>
        <v>45091</v>
      </c>
      <c r="G17" s="65">
        <v>2248.61</v>
      </c>
      <c r="I17" s="66">
        <f t="shared" si="1"/>
        <v>45091</v>
      </c>
      <c r="J17" s="65">
        <v>2403</v>
      </c>
    </row>
    <row r="18" spans="3:10" x14ac:dyDescent="0.2">
      <c r="C18" s="66">
        <v>45092</v>
      </c>
      <c r="D18" s="65">
        <v>8437.51</v>
      </c>
      <c r="F18" s="66">
        <f t="shared" si="0"/>
        <v>45092</v>
      </c>
      <c r="G18" s="65">
        <v>2236.9499999999998</v>
      </c>
      <c r="I18" s="66">
        <f t="shared" si="1"/>
        <v>45092</v>
      </c>
      <c r="J18" s="65">
        <v>2450.16</v>
      </c>
    </row>
    <row r="19" spans="3:10" x14ac:dyDescent="0.2">
      <c r="C19" s="66">
        <v>45093</v>
      </c>
      <c r="D19" s="65">
        <v>8607.3700000000008</v>
      </c>
      <c r="F19" s="66">
        <f t="shared" si="0"/>
        <v>45093</v>
      </c>
      <c r="G19" s="65">
        <v>2279.4499999999998</v>
      </c>
      <c r="I19" s="66">
        <f t="shared" si="1"/>
        <v>45093</v>
      </c>
      <c r="J19" s="65">
        <v>2507.8000000000002</v>
      </c>
    </row>
    <row r="20" spans="3:10" x14ac:dyDescent="0.2">
      <c r="C20" s="66">
        <v>45096</v>
      </c>
      <c r="D20" s="65">
        <v>8533.85</v>
      </c>
      <c r="F20" s="66">
        <f t="shared" si="0"/>
        <v>45096</v>
      </c>
      <c r="G20" s="65">
        <v>2260.79</v>
      </c>
      <c r="I20" s="66">
        <f t="shared" si="1"/>
        <v>45096</v>
      </c>
      <c r="J20" s="65">
        <v>2465.04</v>
      </c>
    </row>
    <row r="21" spans="3:10" x14ac:dyDescent="0.2">
      <c r="C21" s="66">
        <v>45097</v>
      </c>
      <c r="D21" s="65">
        <v>8523.35</v>
      </c>
      <c r="F21" s="66">
        <f t="shared" si="0"/>
        <v>45097</v>
      </c>
      <c r="G21" s="65">
        <v>2244.83</v>
      </c>
      <c r="I21" s="66">
        <f t="shared" si="1"/>
        <v>45097</v>
      </c>
      <c r="J21" s="65">
        <v>2425.83</v>
      </c>
    </row>
    <row r="22" spans="3:10" x14ac:dyDescent="0.2">
      <c r="C22" s="66">
        <v>45098</v>
      </c>
      <c r="D22" s="65">
        <v>8551.98</v>
      </c>
      <c r="F22" s="66">
        <f t="shared" si="0"/>
        <v>45098</v>
      </c>
      <c r="G22" s="65">
        <v>2220.42</v>
      </c>
      <c r="I22" s="66">
        <f t="shared" si="1"/>
        <v>45098</v>
      </c>
      <c r="J22" s="65">
        <v>2371.11</v>
      </c>
    </row>
    <row r="23" spans="3:10" x14ac:dyDescent="0.2">
      <c r="C23" s="66">
        <v>45099</v>
      </c>
      <c r="D23" s="65">
        <v>8587.6200000000008</v>
      </c>
      <c r="F23" s="66">
        <f t="shared" si="0"/>
        <v>45099</v>
      </c>
      <c r="G23" s="65">
        <v>2232.66</v>
      </c>
      <c r="I23" s="66">
        <f t="shared" si="1"/>
        <v>45099</v>
      </c>
      <c r="J23" s="65">
        <v>2436</v>
      </c>
    </row>
    <row r="24" spans="3:10" x14ac:dyDescent="0.2">
      <c r="C24" s="66">
        <v>45100</v>
      </c>
      <c r="D24" s="65">
        <v>8555.41</v>
      </c>
      <c r="F24" s="66">
        <f t="shared" si="0"/>
        <v>45100</v>
      </c>
      <c r="G24" s="65">
        <v>2203</v>
      </c>
      <c r="I24" s="66">
        <f t="shared" si="1"/>
        <v>45100</v>
      </c>
      <c r="J24" s="65">
        <v>2398.25</v>
      </c>
    </row>
    <row r="25" spans="3:10" x14ac:dyDescent="0.2">
      <c r="C25" s="66">
        <v>45103</v>
      </c>
      <c r="D25" s="65">
        <v>8425.98</v>
      </c>
      <c r="F25" s="66">
        <f t="shared" si="0"/>
        <v>45103</v>
      </c>
      <c r="G25" s="65">
        <v>2178.77</v>
      </c>
      <c r="I25" s="66">
        <f t="shared" si="1"/>
        <v>45103</v>
      </c>
      <c r="J25" s="65">
        <v>2353.4299999999998</v>
      </c>
    </row>
    <row r="26" spans="3:10" x14ac:dyDescent="0.2">
      <c r="C26" s="66">
        <v>45104</v>
      </c>
      <c r="D26" s="65">
        <v>8448.15</v>
      </c>
      <c r="F26" s="66">
        <f t="shared" si="0"/>
        <v>45104</v>
      </c>
      <c r="G26" s="65">
        <v>2175.08</v>
      </c>
      <c r="I26" s="66">
        <f t="shared" si="1"/>
        <v>45104</v>
      </c>
      <c r="J26" s="65">
        <v>2372.1</v>
      </c>
    </row>
    <row r="27" spans="3:10" x14ac:dyDescent="0.2">
      <c r="C27" s="66">
        <v>45105</v>
      </c>
      <c r="D27" s="65">
        <v>8333.34</v>
      </c>
      <c r="F27" s="66">
        <f t="shared" si="0"/>
        <v>45105</v>
      </c>
      <c r="G27" s="65">
        <v>2192.36</v>
      </c>
      <c r="I27" s="66">
        <f t="shared" si="1"/>
        <v>45105</v>
      </c>
      <c r="J27" s="65">
        <v>2366</v>
      </c>
    </row>
    <row r="28" spans="3:10" x14ac:dyDescent="0.2">
      <c r="C28" s="66">
        <v>45106</v>
      </c>
      <c r="D28" s="65">
        <v>8234.9</v>
      </c>
      <c r="F28" s="66">
        <f t="shared" si="0"/>
        <v>45106</v>
      </c>
      <c r="G28" s="65">
        <v>2163.7199999999998</v>
      </c>
      <c r="I28" s="66">
        <f t="shared" si="1"/>
        <v>45106</v>
      </c>
      <c r="J28" s="65">
        <v>2367.1799999999998</v>
      </c>
    </row>
    <row r="29" spans="3:10" ht="13.5" thickBot="1" x14ac:dyDescent="0.25">
      <c r="C29" s="66">
        <v>45107</v>
      </c>
      <c r="D29" s="65">
        <v>8234.86</v>
      </c>
      <c r="F29" s="66">
        <f t="shared" si="0"/>
        <v>45107</v>
      </c>
      <c r="G29" s="65">
        <v>2162.08</v>
      </c>
      <c r="I29" s="66">
        <f t="shared" si="1"/>
        <v>45107</v>
      </c>
      <c r="J29" s="65">
        <v>2353.7399999999998</v>
      </c>
    </row>
    <row r="30" spans="3:10" x14ac:dyDescent="0.2">
      <c r="C30" s="64" t="s">
        <v>11</v>
      </c>
      <c r="D30" s="63">
        <f>ROUND(AVERAGE(D8:D29),2)</f>
        <v>8385.6200000000008</v>
      </c>
      <c r="F30" s="64" t="s">
        <v>11</v>
      </c>
      <c r="G30" s="63">
        <f>ROUND(AVERAGE(G8:G29),2)</f>
        <v>2228.09</v>
      </c>
      <c r="I30" s="64" t="s">
        <v>11</v>
      </c>
      <c r="J30" s="63">
        <f>ROUND(AVERAGE(J8:J29),2)</f>
        <v>2377.08</v>
      </c>
    </row>
    <row r="31" spans="3:10" x14ac:dyDescent="0.2">
      <c r="C31" s="62" t="s">
        <v>12</v>
      </c>
      <c r="D31" s="61">
        <f>MAX(D8:D29)</f>
        <v>8607.3700000000008</v>
      </c>
      <c r="F31" s="62" t="s">
        <v>12</v>
      </c>
      <c r="G31" s="61">
        <f>MAX(G8:G29)</f>
        <v>2294.7600000000002</v>
      </c>
      <c r="I31" s="62" t="s">
        <v>12</v>
      </c>
      <c r="J31" s="61">
        <f>MAX(J8:J29)</f>
        <v>2507.8000000000002</v>
      </c>
    </row>
    <row r="32" spans="3:10" x14ac:dyDescent="0.2">
      <c r="C32" s="60" t="s">
        <v>13</v>
      </c>
      <c r="D32" s="59">
        <f>MIN(D8:D29)</f>
        <v>8186.42</v>
      </c>
      <c r="F32" s="60" t="s">
        <v>13</v>
      </c>
      <c r="G32" s="59">
        <f>MIN(G8:G29)</f>
        <v>2162.08</v>
      </c>
      <c r="I32" s="60" t="s">
        <v>13</v>
      </c>
      <c r="J32" s="59">
        <f>MIN(J8:J29)</f>
        <v>2274.6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ABR!D30</f>
        <v>8385.6200000000008</v>
      </c>
      <c r="D11" s="149">
        <f>ABR!G30</f>
        <v>2228.09</v>
      </c>
      <c r="E11" s="149">
        <f>ABR!J30</f>
        <v>2377.08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1.2625</v>
      </c>
    </row>
    <row r="18" spans="2:9" x14ac:dyDescent="0.2">
      <c r="B18" s="145" t="s">
        <v>43</v>
      </c>
      <c r="C18" s="144">
        <f>'Averages Inc. Euro Eq'!F67</f>
        <v>141.29</v>
      </c>
    </row>
    <row r="19" spans="2:9" x14ac:dyDescent="0.2">
      <c r="B19" s="145" t="s">
        <v>41</v>
      </c>
      <c r="C19" s="143">
        <f>'Averages Inc. Euro Eq'!F68</f>
        <v>1.0838000000000001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2180.41</v>
      </c>
      <c r="D13" s="108">
        <v>1941.45</v>
      </c>
      <c r="E13" s="108">
        <v>8384.89</v>
      </c>
      <c r="F13" s="108">
        <v>2116.91</v>
      </c>
      <c r="G13" s="108">
        <v>21175.23</v>
      </c>
      <c r="H13" s="108">
        <v>27223.86</v>
      </c>
      <c r="I13" s="108">
        <v>2367.16</v>
      </c>
      <c r="J13" s="108">
        <v>2407.27</v>
      </c>
      <c r="K13" s="108">
        <v>0.5</v>
      </c>
      <c r="L13" s="108">
        <v>28674.09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2181.0700000000002</v>
      </c>
      <c r="D15" s="108">
        <v>1951.45</v>
      </c>
      <c r="E15" s="108">
        <v>8386.23</v>
      </c>
      <c r="F15" s="108">
        <v>2118.36</v>
      </c>
      <c r="G15" s="108">
        <v>21192.95</v>
      </c>
      <c r="H15" s="108">
        <v>27262.73</v>
      </c>
      <c r="I15" s="108">
        <v>2368.11</v>
      </c>
      <c r="J15" s="108">
        <v>2417.27</v>
      </c>
      <c r="K15" s="108">
        <v>1</v>
      </c>
      <c r="L15" s="108">
        <v>29174.09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2180.7399999999998</v>
      </c>
      <c r="D17" s="108">
        <v>1946.45</v>
      </c>
      <c r="E17" s="108">
        <v>8385.56</v>
      </c>
      <c r="F17" s="108">
        <v>2117.64</v>
      </c>
      <c r="G17" s="108">
        <v>21184.09</v>
      </c>
      <c r="H17" s="108">
        <v>27243.3</v>
      </c>
      <c r="I17" s="108">
        <v>2367.64</v>
      </c>
      <c r="J17" s="108">
        <v>2412.27</v>
      </c>
      <c r="K17" s="108">
        <v>0.75</v>
      </c>
      <c r="L17" s="108">
        <v>28924.09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2219.91</v>
      </c>
      <c r="D19" s="108">
        <v>1997</v>
      </c>
      <c r="E19" s="108">
        <v>8390.9500000000007</v>
      </c>
      <c r="F19" s="108">
        <v>2080.98</v>
      </c>
      <c r="G19" s="108">
        <v>21318.639999999999</v>
      </c>
      <c r="H19" s="108">
        <v>26264.77</v>
      </c>
      <c r="I19" s="108">
        <v>2375.86</v>
      </c>
      <c r="J19" s="108">
        <v>2438.64</v>
      </c>
      <c r="K19" s="108">
        <v>0.5</v>
      </c>
      <c r="L19" s="108">
        <v>29109.32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2220.73</v>
      </c>
      <c r="D21" s="108">
        <v>2007</v>
      </c>
      <c r="E21" s="108">
        <v>8392.86</v>
      </c>
      <c r="F21" s="108">
        <v>2081.98</v>
      </c>
      <c r="G21" s="108">
        <v>21353.86</v>
      </c>
      <c r="H21" s="108">
        <v>26318.18</v>
      </c>
      <c r="I21" s="108">
        <v>2377.0500000000002</v>
      </c>
      <c r="J21" s="108">
        <v>2448.64</v>
      </c>
      <c r="K21" s="108">
        <v>1</v>
      </c>
      <c r="L21" s="108">
        <v>29609.32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2220.3200000000002</v>
      </c>
      <c r="D23" s="108">
        <v>2002</v>
      </c>
      <c r="E23" s="108">
        <v>8391.91</v>
      </c>
      <c r="F23" s="108">
        <v>2081.48</v>
      </c>
      <c r="G23" s="108">
        <v>21336.25</v>
      </c>
      <c r="H23" s="108">
        <v>26291.48</v>
      </c>
      <c r="I23" s="108">
        <v>2376.4499999999998</v>
      </c>
      <c r="J23" s="108">
        <v>2443.64</v>
      </c>
      <c r="K23" s="108">
        <v>0.75</v>
      </c>
      <c r="L23" s="108">
        <v>29359.32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2372.5500000000002</v>
      </c>
      <c r="D25" s="108">
        <v>2053.1799999999998</v>
      </c>
      <c r="E25" s="108">
        <v>8394.5499999999993</v>
      </c>
      <c r="F25" s="108">
        <v>2095.36</v>
      </c>
      <c r="G25" s="108">
        <v>22427.27</v>
      </c>
      <c r="H25" s="108"/>
      <c r="I25" s="108">
        <v>2392.0500000000002</v>
      </c>
      <c r="J25" s="108">
        <v>2469.5500000000002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2377.5500000000002</v>
      </c>
      <c r="D27" s="108">
        <v>2063.1799999999998</v>
      </c>
      <c r="E27" s="108">
        <v>8404.5499999999993</v>
      </c>
      <c r="F27" s="108">
        <v>2100.36</v>
      </c>
      <c r="G27" s="108">
        <v>22477.27</v>
      </c>
      <c r="H27" s="108"/>
      <c r="I27" s="108">
        <v>2397.0500000000002</v>
      </c>
      <c r="J27" s="108">
        <v>2479.5500000000002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2375.0500000000002</v>
      </c>
      <c r="D29" s="108">
        <v>2058.1799999999998</v>
      </c>
      <c r="E29" s="108">
        <v>8399.5499999999993</v>
      </c>
      <c r="F29" s="108">
        <v>2097.86</v>
      </c>
      <c r="G29" s="108">
        <v>22452.27</v>
      </c>
      <c r="H29" s="108"/>
      <c r="I29" s="108">
        <v>2394.5500000000002</v>
      </c>
      <c r="J29" s="108">
        <v>2474.5500000000002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2478.09</v>
      </c>
      <c r="D31" s="108"/>
      <c r="E31" s="108">
        <v>8389.09</v>
      </c>
      <c r="F31" s="108">
        <v>2121.23</v>
      </c>
      <c r="G31" s="108">
        <v>23341.82</v>
      </c>
      <c r="H31" s="108"/>
      <c r="I31" s="108">
        <v>2399.09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2483.09</v>
      </c>
      <c r="D33" s="108"/>
      <c r="E33" s="108">
        <v>8399.09</v>
      </c>
      <c r="F33" s="108">
        <v>2126.23</v>
      </c>
      <c r="G33" s="108">
        <v>23391.82</v>
      </c>
      <c r="H33" s="108"/>
      <c r="I33" s="108">
        <v>2404.09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2480.59</v>
      </c>
      <c r="D35" s="108"/>
      <c r="E35" s="108">
        <v>8394.09</v>
      </c>
      <c r="F35" s="108">
        <v>2123.73</v>
      </c>
      <c r="G35" s="108">
        <v>23366.82</v>
      </c>
      <c r="H35" s="108"/>
      <c r="I35" s="108">
        <v>2401.59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2585.73</v>
      </c>
      <c r="D37" s="108"/>
      <c r="E37" s="108">
        <v>8392.0499999999993</v>
      </c>
      <c r="F37" s="108">
        <v>2121.23</v>
      </c>
      <c r="G37" s="108">
        <v>24350.68</v>
      </c>
      <c r="H37" s="108"/>
      <c r="I37" s="108">
        <v>2385.59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2590.73</v>
      </c>
      <c r="D39" s="108"/>
      <c r="E39" s="108">
        <v>8402.0499999999993</v>
      </c>
      <c r="F39" s="108">
        <v>2126.23</v>
      </c>
      <c r="G39" s="108">
        <v>24400.68</v>
      </c>
      <c r="H39" s="108"/>
      <c r="I39" s="108">
        <v>2390.59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2588.23</v>
      </c>
      <c r="D41" s="108"/>
      <c r="E41" s="108">
        <v>8397.0499999999993</v>
      </c>
      <c r="F41" s="108">
        <v>2123.73</v>
      </c>
      <c r="G41" s="108">
        <v>24375.68</v>
      </c>
      <c r="H41" s="108"/>
      <c r="I41" s="108">
        <v>2388.09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25283.64</v>
      </c>
      <c r="I43" s="108"/>
      <c r="J43" s="108"/>
      <c r="K43" s="108">
        <v>0.5</v>
      </c>
      <c r="L43" s="108">
        <v>30674.55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25333.64</v>
      </c>
      <c r="I45" s="108"/>
      <c r="J45" s="108"/>
      <c r="K45" s="108">
        <v>1</v>
      </c>
      <c r="L45" s="108">
        <v>31674.55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25308.639999999999</v>
      </c>
      <c r="I47" s="105"/>
      <c r="J47" s="105"/>
      <c r="K47" s="105">
        <v>0.75</v>
      </c>
      <c r="L47" s="105">
        <v>31174.55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2012.77</v>
      </c>
    </row>
    <row r="55" spans="2:5" x14ac:dyDescent="0.2">
      <c r="B55" s="96" t="s">
        <v>56</v>
      </c>
      <c r="C55" s="97">
        <v>1800.72</v>
      </c>
    </row>
    <row r="56" spans="2:5" x14ac:dyDescent="0.2">
      <c r="B56" s="96" t="s">
        <v>55</v>
      </c>
      <c r="C56" s="97">
        <v>7737.88</v>
      </c>
    </row>
    <row r="57" spans="2:5" x14ac:dyDescent="0.2">
      <c r="B57" s="96" t="s">
        <v>54</v>
      </c>
      <c r="C57" s="97">
        <v>1954.24</v>
      </c>
    </row>
    <row r="58" spans="2:5" x14ac:dyDescent="0.2">
      <c r="B58" s="96" t="s">
        <v>53</v>
      </c>
      <c r="C58" s="97">
        <v>19555.77</v>
      </c>
    </row>
    <row r="59" spans="2:5" x14ac:dyDescent="0.2">
      <c r="B59" s="96" t="s">
        <v>52</v>
      </c>
      <c r="C59" s="97">
        <v>25150.14</v>
      </c>
    </row>
    <row r="60" spans="2:5" x14ac:dyDescent="0.2">
      <c r="B60" s="96" t="s">
        <v>51</v>
      </c>
      <c r="C60" s="97">
        <v>2184.98</v>
      </c>
    </row>
    <row r="61" spans="2:5" x14ac:dyDescent="0.2">
      <c r="B61" s="94" t="s">
        <v>50</v>
      </c>
      <c r="C61" s="93">
        <v>2230.58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6642.73</v>
      </c>
      <c r="E65" s="92" t="s">
        <v>46</v>
      </c>
    </row>
    <row r="66" spans="2:9" x14ac:dyDescent="0.2">
      <c r="B66" s="2" t="s">
        <v>45</v>
      </c>
      <c r="D66" s="89">
        <v>6641.58</v>
      </c>
      <c r="E66" s="91" t="s">
        <v>10</v>
      </c>
      <c r="F66" s="87">
        <v>1.2625</v>
      </c>
    </row>
    <row r="67" spans="2:9" x14ac:dyDescent="0.2">
      <c r="B67" s="2" t="s">
        <v>44</v>
      </c>
      <c r="D67" s="89">
        <v>1677.63</v>
      </c>
      <c r="E67" s="91" t="s">
        <v>43</v>
      </c>
      <c r="F67" s="90">
        <v>141.29</v>
      </c>
    </row>
    <row r="68" spans="2:9" x14ac:dyDescent="0.2">
      <c r="B68" s="2" t="s">
        <v>42</v>
      </c>
      <c r="D68" s="89">
        <v>1647.38</v>
      </c>
      <c r="E68" s="88" t="s">
        <v>41</v>
      </c>
      <c r="F68" s="87">
        <v>1.0838000000000001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45078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45078</v>
      </c>
      <c r="C9" s="44">
        <v>1941</v>
      </c>
      <c r="D9" s="43">
        <v>1951</v>
      </c>
      <c r="E9" s="42">
        <f t="shared" ref="E9:E30" si="0">AVERAGE(C9:D9)</f>
        <v>1946</v>
      </c>
      <c r="F9" s="44">
        <v>1997</v>
      </c>
      <c r="G9" s="43">
        <v>2007</v>
      </c>
      <c r="H9" s="42">
        <f t="shared" ref="H9:H30" si="1">AVERAGE(F9:G9)</f>
        <v>2002</v>
      </c>
      <c r="I9" s="44">
        <v>2060</v>
      </c>
      <c r="J9" s="43">
        <v>2070</v>
      </c>
      <c r="K9" s="42">
        <f t="shared" ref="K9:K30" si="2">AVERAGE(I9:J9)</f>
        <v>2065</v>
      </c>
      <c r="L9" s="50">
        <v>1951</v>
      </c>
      <c r="M9" s="49">
        <v>1.2475000000000001</v>
      </c>
      <c r="N9" s="51">
        <v>1.0706</v>
      </c>
      <c r="O9" s="48">
        <v>139.38999999999999</v>
      </c>
      <c r="P9" s="41">
        <v>1563.93</v>
      </c>
      <c r="Q9" s="41">
        <v>1606.37</v>
      </c>
      <c r="R9" s="47">
        <f t="shared" ref="R9:R30" si="3">L9/N9</f>
        <v>1822.3426116196526</v>
      </c>
      <c r="S9" s="46">
        <v>1.2494000000000001</v>
      </c>
    </row>
    <row r="10" spans="1:19" x14ac:dyDescent="0.2">
      <c r="B10" s="45">
        <v>45079</v>
      </c>
      <c r="C10" s="44">
        <v>1941</v>
      </c>
      <c r="D10" s="43">
        <v>1951</v>
      </c>
      <c r="E10" s="42">
        <f t="shared" si="0"/>
        <v>1946</v>
      </c>
      <c r="F10" s="44">
        <v>1997</v>
      </c>
      <c r="G10" s="43">
        <v>2007</v>
      </c>
      <c r="H10" s="42">
        <f t="shared" si="1"/>
        <v>2002</v>
      </c>
      <c r="I10" s="44">
        <v>2060</v>
      </c>
      <c r="J10" s="43">
        <v>2070</v>
      </c>
      <c r="K10" s="42">
        <f t="shared" si="2"/>
        <v>2065</v>
      </c>
      <c r="L10" s="50">
        <v>1951</v>
      </c>
      <c r="M10" s="49">
        <v>1.2522</v>
      </c>
      <c r="N10" s="49">
        <v>1.0758000000000001</v>
      </c>
      <c r="O10" s="48">
        <v>138.94</v>
      </c>
      <c r="P10" s="41">
        <v>1558.06</v>
      </c>
      <c r="Q10" s="41">
        <v>1600.35</v>
      </c>
      <c r="R10" s="47">
        <f t="shared" si="3"/>
        <v>1813.534114147611</v>
      </c>
      <c r="S10" s="46">
        <v>1.2541</v>
      </c>
    </row>
    <row r="11" spans="1:19" x14ac:dyDescent="0.2">
      <c r="B11" s="45">
        <v>45082</v>
      </c>
      <c r="C11" s="44">
        <v>1940</v>
      </c>
      <c r="D11" s="43">
        <v>1950</v>
      </c>
      <c r="E11" s="42">
        <f t="shared" si="0"/>
        <v>1945</v>
      </c>
      <c r="F11" s="44">
        <v>1997</v>
      </c>
      <c r="G11" s="43">
        <v>2007</v>
      </c>
      <c r="H11" s="42">
        <f t="shared" si="1"/>
        <v>2002</v>
      </c>
      <c r="I11" s="44">
        <v>2060</v>
      </c>
      <c r="J11" s="43">
        <v>2070</v>
      </c>
      <c r="K11" s="42">
        <f t="shared" si="2"/>
        <v>2065</v>
      </c>
      <c r="L11" s="50">
        <v>1950</v>
      </c>
      <c r="M11" s="49">
        <v>1.2383999999999999</v>
      </c>
      <c r="N11" s="49">
        <v>1.069</v>
      </c>
      <c r="O11" s="48">
        <v>140.27000000000001</v>
      </c>
      <c r="P11" s="41">
        <v>1574.61</v>
      </c>
      <c r="Q11" s="41">
        <v>1618.16</v>
      </c>
      <c r="R11" s="47">
        <f t="shared" si="3"/>
        <v>1824.1347053320862</v>
      </c>
      <c r="S11" s="46">
        <v>1.2403</v>
      </c>
    </row>
    <row r="12" spans="1:19" x14ac:dyDescent="0.2">
      <c r="B12" s="45">
        <v>45083</v>
      </c>
      <c r="C12" s="44">
        <v>1940</v>
      </c>
      <c r="D12" s="43">
        <v>1950</v>
      </c>
      <c r="E12" s="42">
        <f t="shared" si="0"/>
        <v>1945</v>
      </c>
      <c r="F12" s="44">
        <v>1997</v>
      </c>
      <c r="G12" s="43">
        <v>2007</v>
      </c>
      <c r="H12" s="42">
        <f t="shared" si="1"/>
        <v>2002</v>
      </c>
      <c r="I12" s="44">
        <v>2060</v>
      </c>
      <c r="J12" s="43">
        <v>2070</v>
      </c>
      <c r="K12" s="42">
        <f t="shared" si="2"/>
        <v>2065</v>
      </c>
      <c r="L12" s="50">
        <v>1950</v>
      </c>
      <c r="M12" s="49">
        <v>1.2401</v>
      </c>
      <c r="N12" s="49">
        <v>1.0677000000000001</v>
      </c>
      <c r="O12" s="48">
        <v>139.6</v>
      </c>
      <c r="P12" s="41">
        <v>1572.45</v>
      </c>
      <c r="Q12" s="41">
        <v>1615.94</v>
      </c>
      <c r="R12" s="47">
        <f t="shared" si="3"/>
        <v>1826.3557178982858</v>
      </c>
      <c r="S12" s="46">
        <v>1.242</v>
      </c>
    </row>
    <row r="13" spans="1:19" x14ac:dyDescent="0.2">
      <c r="B13" s="45">
        <v>45084</v>
      </c>
      <c r="C13" s="44">
        <v>1940</v>
      </c>
      <c r="D13" s="43">
        <v>1950</v>
      </c>
      <c r="E13" s="42">
        <f t="shared" si="0"/>
        <v>1945</v>
      </c>
      <c r="F13" s="44">
        <v>1997</v>
      </c>
      <c r="G13" s="43">
        <v>2007</v>
      </c>
      <c r="H13" s="42">
        <f t="shared" si="1"/>
        <v>2002</v>
      </c>
      <c r="I13" s="44">
        <v>2060</v>
      </c>
      <c r="J13" s="43">
        <v>2070</v>
      </c>
      <c r="K13" s="42">
        <f t="shared" si="2"/>
        <v>2065</v>
      </c>
      <c r="L13" s="50">
        <v>1950</v>
      </c>
      <c r="M13" s="49">
        <v>1.2471000000000001</v>
      </c>
      <c r="N13" s="49">
        <v>1.0716000000000001</v>
      </c>
      <c r="O13" s="48">
        <v>139.38</v>
      </c>
      <c r="P13" s="41">
        <v>1563.63</v>
      </c>
      <c r="Q13" s="41">
        <v>1606.89</v>
      </c>
      <c r="R13" s="47">
        <f t="shared" si="3"/>
        <v>1819.7088465845463</v>
      </c>
      <c r="S13" s="46">
        <v>1.2490000000000001</v>
      </c>
    </row>
    <row r="14" spans="1:19" x14ac:dyDescent="0.2">
      <c r="B14" s="45">
        <v>45085</v>
      </c>
      <c r="C14" s="44">
        <v>1941</v>
      </c>
      <c r="D14" s="43">
        <v>1951</v>
      </c>
      <c r="E14" s="42">
        <f t="shared" si="0"/>
        <v>1946</v>
      </c>
      <c r="F14" s="44">
        <v>1997</v>
      </c>
      <c r="G14" s="43">
        <v>2007</v>
      </c>
      <c r="H14" s="42">
        <f t="shared" si="1"/>
        <v>2002</v>
      </c>
      <c r="I14" s="44">
        <v>2060</v>
      </c>
      <c r="J14" s="43">
        <v>2070</v>
      </c>
      <c r="K14" s="42">
        <f t="shared" si="2"/>
        <v>2065</v>
      </c>
      <c r="L14" s="50">
        <v>1951</v>
      </c>
      <c r="M14" s="49">
        <v>1.2465999999999999</v>
      </c>
      <c r="N14" s="49">
        <v>1.0736000000000001</v>
      </c>
      <c r="O14" s="48">
        <v>139.69999999999999</v>
      </c>
      <c r="P14" s="41">
        <v>1565.06</v>
      </c>
      <c r="Q14" s="41">
        <v>1607.53</v>
      </c>
      <c r="R14" s="47">
        <f t="shared" si="3"/>
        <v>1817.2503725782412</v>
      </c>
      <c r="S14" s="46">
        <v>1.2484999999999999</v>
      </c>
    </row>
    <row r="15" spans="1:19" x14ac:dyDescent="0.2">
      <c r="B15" s="45">
        <v>45086</v>
      </c>
      <c r="C15" s="44">
        <v>1942</v>
      </c>
      <c r="D15" s="43">
        <v>1952</v>
      </c>
      <c r="E15" s="42">
        <f t="shared" si="0"/>
        <v>1947</v>
      </c>
      <c r="F15" s="44">
        <v>1997</v>
      </c>
      <c r="G15" s="43">
        <v>2007</v>
      </c>
      <c r="H15" s="42">
        <f t="shared" si="1"/>
        <v>2002</v>
      </c>
      <c r="I15" s="44">
        <v>2060</v>
      </c>
      <c r="J15" s="43">
        <v>2070</v>
      </c>
      <c r="K15" s="42">
        <f t="shared" si="2"/>
        <v>2065</v>
      </c>
      <c r="L15" s="50">
        <v>1952</v>
      </c>
      <c r="M15" s="49">
        <v>1.2565</v>
      </c>
      <c r="N15" s="49">
        <v>1.0773999999999999</v>
      </c>
      <c r="O15" s="48">
        <v>139.38999999999999</v>
      </c>
      <c r="P15" s="41">
        <v>1553.52</v>
      </c>
      <c r="Q15" s="41">
        <v>1595.01</v>
      </c>
      <c r="R15" s="47">
        <f t="shared" si="3"/>
        <v>1811.7690736959348</v>
      </c>
      <c r="S15" s="46">
        <v>1.2583</v>
      </c>
    </row>
    <row r="16" spans="1:19" x14ac:dyDescent="0.2">
      <c r="B16" s="45">
        <v>45089</v>
      </c>
      <c r="C16" s="44">
        <v>1940</v>
      </c>
      <c r="D16" s="43">
        <v>1950</v>
      </c>
      <c r="E16" s="42">
        <f t="shared" si="0"/>
        <v>1945</v>
      </c>
      <c r="F16" s="44">
        <v>1997</v>
      </c>
      <c r="G16" s="43">
        <v>2007</v>
      </c>
      <c r="H16" s="42">
        <f t="shared" si="1"/>
        <v>2002</v>
      </c>
      <c r="I16" s="44">
        <v>2055</v>
      </c>
      <c r="J16" s="43">
        <v>2065</v>
      </c>
      <c r="K16" s="42">
        <f t="shared" si="2"/>
        <v>2060</v>
      </c>
      <c r="L16" s="50">
        <v>1950</v>
      </c>
      <c r="M16" s="49">
        <v>1.2564</v>
      </c>
      <c r="N16" s="49">
        <v>1.0763</v>
      </c>
      <c r="O16" s="48">
        <v>139.38999999999999</v>
      </c>
      <c r="P16" s="41">
        <v>1552.05</v>
      </c>
      <c r="Q16" s="41">
        <v>1595.14</v>
      </c>
      <c r="R16" s="47">
        <f t="shared" si="3"/>
        <v>1811.7625197435659</v>
      </c>
      <c r="S16" s="46">
        <v>1.2582</v>
      </c>
    </row>
    <row r="17" spans="2:19" x14ac:dyDescent="0.2">
      <c r="B17" s="45">
        <v>45090</v>
      </c>
      <c r="C17" s="44">
        <v>1940</v>
      </c>
      <c r="D17" s="43">
        <v>1950</v>
      </c>
      <c r="E17" s="42">
        <f t="shared" si="0"/>
        <v>1945</v>
      </c>
      <c r="F17" s="44">
        <v>1997</v>
      </c>
      <c r="G17" s="43">
        <v>2007</v>
      </c>
      <c r="H17" s="42">
        <f t="shared" si="1"/>
        <v>2002</v>
      </c>
      <c r="I17" s="44">
        <v>2055</v>
      </c>
      <c r="J17" s="43">
        <v>2065</v>
      </c>
      <c r="K17" s="42">
        <f t="shared" si="2"/>
        <v>2060</v>
      </c>
      <c r="L17" s="50">
        <v>1950</v>
      </c>
      <c r="M17" s="49">
        <v>1.2572000000000001</v>
      </c>
      <c r="N17" s="49">
        <v>1.0793999999999999</v>
      </c>
      <c r="O17" s="48">
        <v>139.53</v>
      </c>
      <c r="P17" s="41">
        <v>1551.07</v>
      </c>
      <c r="Q17" s="41">
        <v>1594.25</v>
      </c>
      <c r="R17" s="47">
        <f t="shared" si="3"/>
        <v>1806.5591995553086</v>
      </c>
      <c r="S17" s="46">
        <v>1.2588999999999999</v>
      </c>
    </row>
    <row r="18" spans="2:19" x14ac:dyDescent="0.2">
      <c r="B18" s="45">
        <v>45091</v>
      </c>
      <c r="C18" s="44">
        <v>1941</v>
      </c>
      <c r="D18" s="43">
        <v>1951</v>
      </c>
      <c r="E18" s="42">
        <f t="shared" si="0"/>
        <v>1946</v>
      </c>
      <c r="F18" s="44">
        <v>1997</v>
      </c>
      <c r="G18" s="43">
        <v>2007</v>
      </c>
      <c r="H18" s="42">
        <f t="shared" si="1"/>
        <v>2002</v>
      </c>
      <c r="I18" s="44">
        <v>2055</v>
      </c>
      <c r="J18" s="43">
        <v>2065</v>
      </c>
      <c r="K18" s="42">
        <f t="shared" si="2"/>
        <v>2060</v>
      </c>
      <c r="L18" s="50">
        <v>1951</v>
      </c>
      <c r="M18" s="49">
        <v>1.2647999999999999</v>
      </c>
      <c r="N18" s="49">
        <v>1.0804</v>
      </c>
      <c r="O18" s="48">
        <v>139.97999999999999</v>
      </c>
      <c r="P18" s="41">
        <v>1542.54</v>
      </c>
      <c r="Q18" s="41">
        <v>1584.81</v>
      </c>
      <c r="R18" s="47">
        <f t="shared" si="3"/>
        <v>1805.8126619770455</v>
      </c>
      <c r="S18" s="46">
        <v>1.2664</v>
      </c>
    </row>
    <row r="19" spans="2:19" x14ac:dyDescent="0.2">
      <c r="B19" s="45">
        <v>45092</v>
      </c>
      <c r="C19" s="44">
        <v>1943</v>
      </c>
      <c r="D19" s="43">
        <v>1953</v>
      </c>
      <c r="E19" s="42">
        <f t="shared" si="0"/>
        <v>1948</v>
      </c>
      <c r="F19" s="44">
        <v>1997</v>
      </c>
      <c r="G19" s="43">
        <v>2007</v>
      </c>
      <c r="H19" s="42">
        <f t="shared" si="1"/>
        <v>2002</v>
      </c>
      <c r="I19" s="44">
        <v>2055</v>
      </c>
      <c r="J19" s="43">
        <v>2065</v>
      </c>
      <c r="K19" s="42">
        <f t="shared" si="2"/>
        <v>2060</v>
      </c>
      <c r="L19" s="50">
        <v>1953</v>
      </c>
      <c r="M19" s="49">
        <v>1.2645</v>
      </c>
      <c r="N19" s="49">
        <v>1.0818000000000001</v>
      </c>
      <c r="O19" s="48">
        <v>141.26</v>
      </c>
      <c r="P19" s="41">
        <v>1544.48</v>
      </c>
      <c r="Q19" s="41">
        <v>1585.43</v>
      </c>
      <c r="R19" s="47">
        <f t="shared" si="3"/>
        <v>1805.3244592346089</v>
      </c>
      <c r="S19" s="46">
        <v>1.2659</v>
      </c>
    </row>
    <row r="20" spans="2:19" x14ac:dyDescent="0.2">
      <c r="B20" s="45">
        <v>45093</v>
      </c>
      <c r="C20" s="44">
        <v>1943</v>
      </c>
      <c r="D20" s="43">
        <v>1953</v>
      </c>
      <c r="E20" s="42">
        <f t="shared" si="0"/>
        <v>1948</v>
      </c>
      <c r="F20" s="44">
        <v>1997</v>
      </c>
      <c r="G20" s="43">
        <v>2007</v>
      </c>
      <c r="H20" s="42">
        <f t="shared" si="1"/>
        <v>2002</v>
      </c>
      <c r="I20" s="44">
        <v>2055</v>
      </c>
      <c r="J20" s="43">
        <v>2065</v>
      </c>
      <c r="K20" s="42">
        <f t="shared" si="2"/>
        <v>2060</v>
      </c>
      <c r="L20" s="50">
        <v>1953</v>
      </c>
      <c r="M20" s="49">
        <v>1.2826</v>
      </c>
      <c r="N20" s="49">
        <v>1.0961000000000001</v>
      </c>
      <c r="O20" s="48">
        <v>140.97</v>
      </c>
      <c r="P20" s="41">
        <v>1522.69</v>
      </c>
      <c r="Q20" s="41">
        <v>1563.08</v>
      </c>
      <c r="R20" s="47">
        <f t="shared" si="3"/>
        <v>1781.7717361554601</v>
      </c>
      <c r="S20" s="46">
        <v>1.284</v>
      </c>
    </row>
    <row r="21" spans="2:19" x14ac:dyDescent="0.2">
      <c r="B21" s="45">
        <v>45096</v>
      </c>
      <c r="C21" s="44">
        <v>1941</v>
      </c>
      <c r="D21" s="43">
        <v>1951</v>
      </c>
      <c r="E21" s="42">
        <f t="shared" si="0"/>
        <v>1946</v>
      </c>
      <c r="F21" s="44">
        <v>1997</v>
      </c>
      <c r="G21" s="43">
        <v>2007</v>
      </c>
      <c r="H21" s="42">
        <f t="shared" si="1"/>
        <v>2002</v>
      </c>
      <c r="I21" s="44">
        <v>2050</v>
      </c>
      <c r="J21" s="43">
        <v>2060</v>
      </c>
      <c r="K21" s="42">
        <f t="shared" si="2"/>
        <v>2055</v>
      </c>
      <c r="L21" s="50">
        <v>1951</v>
      </c>
      <c r="M21" s="49">
        <v>1.2810999999999999</v>
      </c>
      <c r="N21" s="49">
        <v>1.0921000000000001</v>
      </c>
      <c r="O21" s="48">
        <v>141.87</v>
      </c>
      <c r="P21" s="41">
        <v>1522.91</v>
      </c>
      <c r="Q21" s="41">
        <v>1565.03</v>
      </c>
      <c r="R21" s="47">
        <f t="shared" si="3"/>
        <v>1786.4664408021242</v>
      </c>
      <c r="S21" s="46">
        <v>1.2824</v>
      </c>
    </row>
    <row r="22" spans="2:19" x14ac:dyDescent="0.2">
      <c r="B22" s="45">
        <v>45097</v>
      </c>
      <c r="C22" s="44">
        <v>1941</v>
      </c>
      <c r="D22" s="43">
        <v>1951</v>
      </c>
      <c r="E22" s="42">
        <f t="shared" si="0"/>
        <v>1946</v>
      </c>
      <c r="F22" s="44">
        <v>1997</v>
      </c>
      <c r="G22" s="43">
        <v>2007</v>
      </c>
      <c r="H22" s="42">
        <f t="shared" si="1"/>
        <v>2002</v>
      </c>
      <c r="I22" s="44">
        <v>2050</v>
      </c>
      <c r="J22" s="43">
        <v>2060</v>
      </c>
      <c r="K22" s="42">
        <f t="shared" si="2"/>
        <v>2055</v>
      </c>
      <c r="L22" s="50">
        <v>1951</v>
      </c>
      <c r="M22" s="49">
        <v>1.2753000000000001</v>
      </c>
      <c r="N22" s="49">
        <v>1.0929</v>
      </c>
      <c r="O22" s="48">
        <v>141.41999999999999</v>
      </c>
      <c r="P22" s="41">
        <v>1529.84</v>
      </c>
      <c r="Q22" s="41">
        <v>1572.14</v>
      </c>
      <c r="R22" s="47">
        <f t="shared" si="3"/>
        <v>1785.1587519443683</v>
      </c>
      <c r="S22" s="46">
        <v>1.2766</v>
      </c>
    </row>
    <row r="23" spans="2:19" x14ac:dyDescent="0.2">
      <c r="B23" s="45">
        <v>45098</v>
      </c>
      <c r="C23" s="44">
        <v>1941</v>
      </c>
      <c r="D23" s="43">
        <v>1951</v>
      </c>
      <c r="E23" s="42">
        <f t="shared" si="0"/>
        <v>1946</v>
      </c>
      <c r="F23" s="44">
        <v>1997</v>
      </c>
      <c r="G23" s="43">
        <v>2007</v>
      </c>
      <c r="H23" s="42">
        <f t="shared" si="1"/>
        <v>2002</v>
      </c>
      <c r="I23" s="44">
        <v>2050</v>
      </c>
      <c r="J23" s="43">
        <v>2060</v>
      </c>
      <c r="K23" s="42">
        <f t="shared" si="2"/>
        <v>2055</v>
      </c>
      <c r="L23" s="50">
        <v>1951</v>
      </c>
      <c r="M23" s="49">
        <v>1.2728999999999999</v>
      </c>
      <c r="N23" s="49">
        <v>1.0925</v>
      </c>
      <c r="O23" s="48">
        <v>141.83000000000001</v>
      </c>
      <c r="P23" s="41">
        <v>1532.72</v>
      </c>
      <c r="Q23" s="41">
        <v>1575.35</v>
      </c>
      <c r="R23" s="47">
        <f t="shared" si="3"/>
        <v>1785.812356979405</v>
      </c>
      <c r="S23" s="46">
        <v>1.274</v>
      </c>
    </row>
    <row r="24" spans="2:19" x14ac:dyDescent="0.2">
      <c r="B24" s="45">
        <v>45099</v>
      </c>
      <c r="C24" s="44">
        <v>1942</v>
      </c>
      <c r="D24" s="43">
        <v>1952</v>
      </c>
      <c r="E24" s="42">
        <f t="shared" si="0"/>
        <v>1947</v>
      </c>
      <c r="F24" s="44">
        <v>1997</v>
      </c>
      <c r="G24" s="43">
        <v>2007</v>
      </c>
      <c r="H24" s="42">
        <f t="shared" si="1"/>
        <v>2002</v>
      </c>
      <c r="I24" s="44">
        <v>2050</v>
      </c>
      <c r="J24" s="43">
        <v>2060</v>
      </c>
      <c r="K24" s="42">
        <f t="shared" si="2"/>
        <v>2055</v>
      </c>
      <c r="L24" s="50">
        <v>1952</v>
      </c>
      <c r="M24" s="49">
        <v>1.2774000000000001</v>
      </c>
      <c r="N24" s="49">
        <v>1.099</v>
      </c>
      <c r="O24" s="48">
        <v>142.13999999999999</v>
      </c>
      <c r="P24" s="41">
        <v>1528.1</v>
      </c>
      <c r="Q24" s="41">
        <v>1570.67</v>
      </c>
      <c r="R24" s="47">
        <f t="shared" si="3"/>
        <v>1776.1601455868972</v>
      </c>
      <c r="S24" s="46">
        <v>1.2778</v>
      </c>
    </row>
    <row r="25" spans="2:19" x14ac:dyDescent="0.2">
      <c r="B25" s="45">
        <v>45100</v>
      </c>
      <c r="C25" s="44">
        <v>1943</v>
      </c>
      <c r="D25" s="43">
        <v>1953</v>
      </c>
      <c r="E25" s="42">
        <f t="shared" si="0"/>
        <v>1948</v>
      </c>
      <c r="F25" s="44">
        <v>1997</v>
      </c>
      <c r="G25" s="43">
        <v>2007</v>
      </c>
      <c r="H25" s="42">
        <f t="shared" si="1"/>
        <v>2002</v>
      </c>
      <c r="I25" s="44">
        <v>2050</v>
      </c>
      <c r="J25" s="43">
        <v>2060</v>
      </c>
      <c r="K25" s="42">
        <f t="shared" si="2"/>
        <v>2055</v>
      </c>
      <c r="L25" s="50">
        <v>1953</v>
      </c>
      <c r="M25" s="49">
        <v>1.2722</v>
      </c>
      <c r="N25" s="49">
        <v>1.0875999999999999</v>
      </c>
      <c r="O25" s="48">
        <v>143.27000000000001</v>
      </c>
      <c r="P25" s="41">
        <v>1535.14</v>
      </c>
      <c r="Q25" s="41">
        <v>1577.21</v>
      </c>
      <c r="R25" s="47">
        <f t="shared" si="3"/>
        <v>1795.6969474071352</v>
      </c>
      <c r="S25" s="46">
        <v>1.2725</v>
      </c>
    </row>
    <row r="26" spans="2:19" x14ac:dyDescent="0.2">
      <c r="B26" s="45">
        <v>45103</v>
      </c>
      <c r="C26" s="44">
        <v>1941</v>
      </c>
      <c r="D26" s="43">
        <v>1951</v>
      </c>
      <c r="E26" s="42">
        <f t="shared" si="0"/>
        <v>1946</v>
      </c>
      <c r="F26" s="44">
        <v>1997</v>
      </c>
      <c r="G26" s="43">
        <v>2007</v>
      </c>
      <c r="H26" s="42">
        <f t="shared" si="1"/>
        <v>2002</v>
      </c>
      <c r="I26" s="44">
        <v>2045</v>
      </c>
      <c r="J26" s="43">
        <v>2055</v>
      </c>
      <c r="K26" s="42">
        <f t="shared" si="2"/>
        <v>2050</v>
      </c>
      <c r="L26" s="50">
        <v>1951</v>
      </c>
      <c r="M26" s="49">
        <v>1.2715000000000001</v>
      </c>
      <c r="N26" s="49">
        <v>1.0918000000000001</v>
      </c>
      <c r="O26" s="48">
        <v>143.21</v>
      </c>
      <c r="P26" s="41">
        <v>1534.41</v>
      </c>
      <c r="Q26" s="41">
        <v>1578.08</v>
      </c>
      <c r="R26" s="47">
        <f t="shared" si="3"/>
        <v>1786.9573181901446</v>
      </c>
      <c r="S26" s="46">
        <v>1.2718</v>
      </c>
    </row>
    <row r="27" spans="2:19" x14ac:dyDescent="0.2">
      <c r="B27" s="45">
        <v>45104</v>
      </c>
      <c r="C27" s="44">
        <v>1941</v>
      </c>
      <c r="D27" s="43">
        <v>1951</v>
      </c>
      <c r="E27" s="42">
        <f t="shared" si="0"/>
        <v>1946</v>
      </c>
      <c r="F27" s="44">
        <v>1997</v>
      </c>
      <c r="G27" s="43">
        <v>2007</v>
      </c>
      <c r="H27" s="42">
        <f t="shared" si="1"/>
        <v>2002</v>
      </c>
      <c r="I27" s="44">
        <v>2045</v>
      </c>
      <c r="J27" s="43">
        <v>2055</v>
      </c>
      <c r="K27" s="42">
        <f t="shared" si="2"/>
        <v>2050</v>
      </c>
      <c r="L27" s="50">
        <v>1951</v>
      </c>
      <c r="M27" s="49">
        <v>1.2728999999999999</v>
      </c>
      <c r="N27" s="49">
        <v>1.0945</v>
      </c>
      <c r="O27" s="48">
        <v>143.56</v>
      </c>
      <c r="P27" s="41">
        <v>1532.72</v>
      </c>
      <c r="Q27" s="41">
        <v>1576.34</v>
      </c>
      <c r="R27" s="47">
        <f t="shared" si="3"/>
        <v>1782.5491091822751</v>
      </c>
      <c r="S27" s="46">
        <v>1.2732000000000001</v>
      </c>
    </row>
    <row r="28" spans="2:19" x14ac:dyDescent="0.2">
      <c r="B28" s="45">
        <v>45105</v>
      </c>
      <c r="C28" s="44">
        <v>1942</v>
      </c>
      <c r="D28" s="43">
        <v>1952</v>
      </c>
      <c r="E28" s="42">
        <f t="shared" si="0"/>
        <v>1947</v>
      </c>
      <c r="F28" s="44">
        <v>1997</v>
      </c>
      <c r="G28" s="43">
        <v>2007</v>
      </c>
      <c r="H28" s="42">
        <f t="shared" si="1"/>
        <v>2002</v>
      </c>
      <c r="I28" s="44">
        <v>2045</v>
      </c>
      <c r="J28" s="43">
        <v>2055</v>
      </c>
      <c r="K28" s="42">
        <f t="shared" si="2"/>
        <v>2050</v>
      </c>
      <c r="L28" s="50">
        <v>1952</v>
      </c>
      <c r="M28" s="49">
        <v>1.2665</v>
      </c>
      <c r="N28" s="49">
        <v>1.0941000000000001</v>
      </c>
      <c r="O28" s="48">
        <v>144.19999999999999</v>
      </c>
      <c r="P28" s="41">
        <v>1541.26</v>
      </c>
      <c r="Q28" s="41">
        <v>1584.43</v>
      </c>
      <c r="R28" s="47">
        <f t="shared" si="3"/>
        <v>1784.114797550498</v>
      </c>
      <c r="S28" s="46">
        <v>1.2666999999999999</v>
      </c>
    </row>
    <row r="29" spans="2:19" x14ac:dyDescent="0.2">
      <c r="B29" s="45">
        <v>45106</v>
      </c>
      <c r="C29" s="44">
        <v>1943</v>
      </c>
      <c r="D29" s="43">
        <v>1953</v>
      </c>
      <c r="E29" s="42">
        <f t="shared" si="0"/>
        <v>1948</v>
      </c>
      <c r="F29" s="44">
        <v>1997</v>
      </c>
      <c r="G29" s="43">
        <v>2007</v>
      </c>
      <c r="H29" s="42">
        <f t="shared" si="1"/>
        <v>2002</v>
      </c>
      <c r="I29" s="44">
        <v>2045</v>
      </c>
      <c r="J29" s="43">
        <v>2055</v>
      </c>
      <c r="K29" s="42">
        <f t="shared" si="2"/>
        <v>2050</v>
      </c>
      <c r="L29" s="50">
        <v>1953</v>
      </c>
      <c r="M29" s="49">
        <v>1.2656000000000001</v>
      </c>
      <c r="N29" s="49">
        <v>1.0939000000000001</v>
      </c>
      <c r="O29" s="48">
        <v>144.31</v>
      </c>
      <c r="P29" s="41">
        <v>1543.14</v>
      </c>
      <c r="Q29" s="41">
        <v>1585.43</v>
      </c>
      <c r="R29" s="47">
        <f t="shared" si="3"/>
        <v>1785.3551512935367</v>
      </c>
      <c r="S29" s="46">
        <v>1.2659</v>
      </c>
    </row>
    <row r="30" spans="2:19" x14ac:dyDescent="0.2">
      <c r="B30" s="45">
        <v>45107</v>
      </c>
      <c r="C30" s="44">
        <v>1945</v>
      </c>
      <c r="D30" s="43">
        <v>1955</v>
      </c>
      <c r="E30" s="42">
        <f t="shared" si="0"/>
        <v>1950</v>
      </c>
      <c r="F30" s="44">
        <v>1997</v>
      </c>
      <c r="G30" s="43">
        <v>2007</v>
      </c>
      <c r="H30" s="42">
        <f t="shared" si="1"/>
        <v>2002</v>
      </c>
      <c r="I30" s="44">
        <v>2045</v>
      </c>
      <c r="J30" s="43">
        <v>2055</v>
      </c>
      <c r="K30" s="42">
        <f t="shared" si="2"/>
        <v>2050</v>
      </c>
      <c r="L30" s="50">
        <v>1955</v>
      </c>
      <c r="M30" s="49">
        <v>1.2647999999999999</v>
      </c>
      <c r="N30" s="49">
        <v>1.0853999999999999</v>
      </c>
      <c r="O30" s="48">
        <v>144.72999999999999</v>
      </c>
      <c r="P30" s="41">
        <v>1545.7</v>
      </c>
      <c r="Q30" s="41">
        <v>1586.56</v>
      </c>
      <c r="R30" s="47">
        <f t="shared" si="3"/>
        <v>1801.1792887414779</v>
      </c>
      <c r="S30" s="46">
        <v>1.2649999999999999</v>
      </c>
    </row>
    <row r="31" spans="2:19" x14ac:dyDescent="0.2">
      <c r="B31" s="40" t="s">
        <v>11</v>
      </c>
      <c r="C31" s="39">
        <f>ROUND(AVERAGE(C9:C30),2)</f>
        <v>1941.45</v>
      </c>
      <c r="D31" s="38">
        <f>ROUND(AVERAGE(D9:D30),2)</f>
        <v>1951.45</v>
      </c>
      <c r="E31" s="37">
        <f>ROUND(AVERAGE(C31:D31),2)</f>
        <v>1946.45</v>
      </c>
      <c r="F31" s="39">
        <f>ROUND(AVERAGE(F9:F30),2)</f>
        <v>1997</v>
      </c>
      <c r="G31" s="38">
        <f>ROUND(AVERAGE(G9:G30),2)</f>
        <v>2007</v>
      </c>
      <c r="H31" s="37">
        <f>ROUND(AVERAGE(F31:G31),2)</f>
        <v>2002</v>
      </c>
      <c r="I31" s="39">
        <f>ROUND(AVERAGE(I9:I30),2)</f>
        <v>2053.1799999999998</v>
      </c>
      <c r="J31" s="38">
        <f>ROUND(AVERAGE(J9:J30),2)</f>
        <v>2063.1799999999998</v>
      </c>
      <c r="K31" s="37">
        <f>ROUND(AVERAGE(I31:J31),2)</f>
        <v>2058.1799999999998</v>
      </c>
      <c r="L31" s="36">
        <f>ROUND(AVERAGE(L9:L30),2)</f>
        <v>1951.45</v>
      </c>
      <c r="M31" s="35">
        <f>ROUND(AVERAGE(M9:M30),4)</f>
        <v>1.2625</v>
      </c>
      <c r="N31" s="34">
        <f>ROUND(AVERAGE(N9:N30),4)</f>
        <v>1.0838000000000001</v>
      </c>
      <c r="O31" s="167">
        <f>ROUND(AVERAGE(O9:O30),2)</f>
        <v>141.29</v>
      </c>
      <c r="P31" s="33">
        <f>AVERAGE(P9:P30)</f>
        <v>1545.9104545454541</v>
      </c>
      <c r="Q31" s="33">
        <f>AVERAGE(Q9:Q30)</f>
        <v>1588.3727272727267</v>
      </c>
      <c r="R31" s="33">
        <f>AVERAGE(R9:R30)</f>
        <v>1800.717105736373</v>
      </c>
      <c r="S31" s="32">
        <f>AVERAGE(S9:S30)</f>
        <v>1.2636772727272727</v>
      </c>
    </row>
    <row r="32" spans="2:19" x14ac:dyDescent="0.2">
      <c r="B32" s="31" t="s">
        <v>12</v>
      </c>
      <c r="C32" s="30">
        <f t="shared" ref="C32:S32" si="4">MAX(C9:C30)</f>
        <v>1945</v>
      </c>
      <c r="D32" s="29">
        <f t="shared" si="4"/>
        <v>1955</v>
      </c>
      <c r="E32" s="28">
        <f t="shared" si="4"/>
        <v>1950</v>
      </c>
      <c r="F32" s="30">
        <f t="shared" si="4"/>
        <v>1997</v>
      </c>
      <c r="G32" s="29">
        <f t="shared" si="4"/>
        <v>2007</v>
      </c>
      <c r="H32" s="28">
        <f t="shared" si="4"/>
        <v>2002</v>
      </c>
      <c r="I32" s="30">
        <f t="shared" si="4"/>
        <v>2060</v>
      </c>
      <c r="J32" s="29">
        <f t="shared" si="4"/>
        <v>2070</v>
      </c>
      <c r="K32" s="28">
        <f t="shared" si="4"/>
        <v>2065</v>
      </c>
      <c r="L32" s="27">
        <f t="shared" si="4"/>
        <v>1955</v>
      </c>
      <c r="M32" s="26">
        <f t="shared" si="4"/>
        <v>1.2826</v>
      </c>
      <c r="N32" s="25">
        <f t="shared" si="4"/>
        <v>1.099</v>
      </c>
      <c r="O32" s="24">
        <f t="shared" si="4"/>
        <v>144.72999999999999</v>
      </c>
      <c r="P32" s="23">
        <f t="shared" si="4"/>
        <v>1574.61</v>
      </c>
      <c r="Q32" s="23">
        <f t="shared" si="4"/>
        <v>1618.16</v>
      </c>
      <c r="R32" s="23">
        <f t="shared" si="4"/>
        <v>1826.3557178982858</v>
      </c>
      <c r="S32" s="22">
        <f t="shared" si="4"/>
        <v>1.284</v>
      </c>
    </row>
    <row r="33" spans="2:19" ht="13.5" thickBot="1" x14ac:dyDescent="0.25">
      <c r="B33" s="21" t="s">
        <v>13</v>
      </c>
      <c r="C33" s="20">
        <f t="shared" ref="C33:S33" si="5">MIN(C9:C30)</f>
        <v>1940</v>
      </c>
      <c r="D33" s="19">
        <f t="shared" si="5"/>
        <v>1950</v>
      </c>
      <c r="E33" s="18">
        <f t="shared" si="5"/>
        <v>1945</v>
      </c>
      <c r="F33" s="20">
        <f t="shared" si="5"/>
        <v>1997</v>
      </c>
      <c r="G33" s="19">
        <f t="shared" si="5"/>
        <v>2007</v>
      </c>
      <c r="H33" s="18">
        <f t="shared" si="5"/>
        <v>2002</v>
      </c>
      <c r="I33" s="20">
        <f t="shared" si="5"/>
        <v>2045</v>
      </c>
      <c r="J33" s="19">
        <f t="shared" si="5"/>
        <v>2055</v>
      </c>
      <c r="K33" s="18">
        <f t="shared" si="5"/>
        <v>2050</v>
      </c>
      <c r="L33" s="17">
        <f t="shared" si="5"/>
        <v>1950</v>
      </c>
      <c r="M33" s="16">
        <f t="shared" si="5"/>
        <v>1.2383999999999999</v>
      </c>
      <c r="N33" s="15">
        <f t="shared" si="5"/>
        <v>1.0677000000000001</v>
      </c>
      <c r="O33" s="14">
        <f t="shared" si="5"/>
        <v>138.94</v>
      </c>
      <c r="P33" s="13">
        <f t="shared" si="5"/>
        <v>1522.69</v>
      </c>
      <c r="Q33" s="13">
        <f t="shared" si="5"/>
        <v>1563.08</v>
      </c>
      <c r="R33" s="13">
        <f t="shared" si="5"/>
        <v>1776.1601455868972</v>
      </c>
      <c r="S33" s="12">
        <f t="shared" si="5"/>
        <v>1.2403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45078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45078</v>
      </c>
      <c r="C9" s="44">
        <v>2444</v>
      </c>
      <c r="D9" s="43">
        <v>2454</v>
      </c>
      <c r="E9" s="42">
        <f t="shared" ref="E9:E30" si="0">AVERAGE(C9:D9)</f>
        <v>2449</v>
      </c>
      <c r="F9" s="44">
        <v>2490</v>
      </c>
      <c r="G9" s="43">
        <v>2500</v>
      </c>
      <c r="H9" s="42">
        <f t="shared" ref="H9:H30" si="1">AVERAGE(F9:G9)</f>
        <v>2495</v>
      </c>
      <c r="I9" s="44">
        <v>2525</v>
      </c>
      <c r="J9" s="43">
        <v>2535</v>
      </c>
      <c r="K9" s="42">
        <f t="shared" ref="K9:K30" si="2">AVERAGE(I9:J9)</f>
        <v>2530</v>
      </c>
      <c r="L9" s="50">
        <v>2454</v>
      </c>
      <c r="M9" s="49">
        <v>1.2475000000000001</v>
      </c>
      <c r="N9" s="51">
        <v>1.0706</v>
      </c>
      <c r="O9" s="48">
        <v>139.38999999999999</v>
      </c>
      <c r="P9" s="41">
        <v>1967.13</v>
      </c>
      <c r="Q9" s="41">
        <v>2000.96</v>
      </c>
      <c r="R9" s="47">
        <f t="shared" ref="R9:R30" si="3">L9/N9</f>
        <v>2292.172613487764</v>
      </c>
      <c r="S9" s="46">
        <v>1.2494000000000001</v>
      </c>
    </row>
    <row r="10" spans="1:19" x14ac:dyDescent="0.2">
      <c r="B10" s="45">
        <v>45079</v>
      </c>
      <c r="C10" s="44">
        <v>2446</v>
      </c>
      <c r="D10" s="43">
        <v>2456</v>
      </c>
      <c r="E10" s="42">
        <f t="shared" si="0"/>
        <v>2451</v>
      </c>
      <c r="F10" s="44">
        <v>2490</v>
      </c>
      <c r="G10" s="43">
        <v>2500</v>
      </c>
      <c r="H10" s="42">
        <f t="shared" si="1"/>
        <v>2495</v>
      </c>
      <c r="I10" s="44">
        <v>2525</v>
      </c>
      <c r="J10" s="43">
        <v>2535</v>
      </c>
      <c r="K10" s="42">
        <f t="shared" si="2"/>
        <v>2530</v>
      </c>
      <c r="L10" s="50">
        <v>2456</v>
      </c>
      <c r="M10" s="49">
        <v>1.2522</v>
      </c>
      <c r="N10" s="49">
        <v>1.0758000000000001</v>
      </c>
      <c r="O10" s="48">
        <v>138.94</v>
      </c>
      <c r="P10" s="41">
        <v>1961.35</v>
      </c>
      <c r="Q10" s="41">
        <v>1993.46</v>
      </c>
      <c r="R10" s="47">
        <f t="shared" si="3"/>
        <v>2282.952221602528</v>
      </c>
      <c r="S10" s="46">
        <v>1.2541</v>
      </c>
    </row>
    <row r="11" spans="1:19" x14ac:dyDescent="0.2">
      <c r="B11" s="45">
        <v>45082</v>
      </c>
      <c r="C11" s="44">
        <v>2396</v>
      </c>
      <c r="D11" s="43">
        <v>2406</v>
      </c>
      <c r="E11" s="42">
        <f t="shared" si="0"/>
        <v>2401</v>
      </c>
      <c r="F11" s="44">
        <v>2440</v>
      </c>
      <c r="G11" s="43">
        <v>2450</v>
      </c>
      <c r="H11" s="42">
        <f t="shared" si="1"/>
        <v>2445</v>
      </c>
      <c r="I11" s="44">
        <v>2475</v>
      </c>
      <c r="J11" s="43">
        <v>2485</v>
      </c>
      <c r="K11" s="42">
        <f t="shared" si="2"/>
        <v>2480</v>
      </c>
      <c r="L11" s="50">
        <v>2406</v>
      </c>
      <c r="M11" s="49">
        <v>1.2383999999999999</v>
      </c>
      <c r="N11" s="49">
        <v>1.069</v>
      </c>
      <c r="O11" s="48">
        <v>140.27000000000001</v>
      </c>
      <c r="P11" s="41">
        <v>1942.83</v>
      </c>
      <c r="Q11" s="41">
        <v>1975.33</v>
      </c>
      <c r="R11" s="47">
        <f t="shared" si="3"/>
        <v>2250.7015902712815</v>
      </c>
      <c r="S11" s="46">
        <v>1.2403</v>
      </c>
    </row>
    <row r="12" spans="1:19" x14ac:dyDescent="0.2">
      <c r="B12" s="45">
        <v>45083</v>
      </c>
      <c r="C12" s="44">
        <v>2398</v>
      </c>
      <c r="D12" s="43">
        <v>2408</v>
      </c>
      <c r="E12" s="42">
        <f t="shared" si="0"/>
        <v>2403</v>
      </c>
      <c r="F12" s="44">
        <v>2440</v>
      </c>
      <c r="G12" s="43">
        <v>2450</v>
      </c>
      <c r="H12" s="42">
        <f t="shared" si="1"/>
        <v>2445</v>
      </c>
      <c r="I12" s="44">
        <v>2475</v>
      </c>
      <c r="J12" s="43">
        <v>2485</v>
      </c>
      <c r="K12" s="42">
        <f t="shared" si="2"/>
        <v>2480</v>
      </c>
      <c r="L12" s="50">
        <v>2408</v>
      </c>
      <c r="M12" s="49">
        <v>1.2401</v>
      </c>
      <c r="N12" s="49">
        <v>1.0677000000000001</v>
      </c>
      <c r="O12" s="48">
        <v>139.6</v>
      </c>
      <c r="P12" s="41">
        <v>1941.78</v>
      </c>
      <c r="Q12" s="41">
        <v>1972.62</v>
      </c>
      <c r="R12" s="47">
        <f t="shared" si="3"/>
        <v>2255.3151634354217</v>
      </c>
      <c r="S12" s="46">
        <v>1.242</v>
      </c>
    </row>
    <row r="13" spans="1:19" x14ac:dyDescent="0.2">
      <c r="B13" s="45">
        <v>45084</v>
      </c>
      <c r="C13" s="44">
        <v>2400</v>
      </c>
      <c r="D13" s="43">
        <v>2410</v>
      </c>
      <c r="E13" s="42">
        <f t="shared" si="0"/>
        <v>2405</v>
      </c>
      <c r="F13" s="44">
        <v>2440</v>
      </c>
      <c r="G13" s="43">
        <v>2450</v>
      </c>
      <c r="H13" s="42">
        <f t="shared" si="1"/>
        <v>2445</v>
      </c>
      <c r="I13" s="44">
        <v>2475</v>
      </c>
      <c r="J13" s="43">
        <v>2485</v>
      </c>
      <c r="K13" s="42">
        <f t="shared" si="2"/>
        <v>2480</v>
      </c>
      <c r="L13" s="50">
        <v>2410</v>
      </c>
      <c r="M13" s="49">
        <v>1.2471000000000001</v>
      </c>
      <c r="N13" s="49">
        <v>1.0716000000000001</v>
      </c>
      <c r="O13" s="48">
        <v>139.38</v>
      </c>
      <c r="P13" s="41">
        <v>1932.48</v>
      </c>
      <c r="Q13" s="41">
        <v>1961.57</v>
      </c>
      <c r="R13" s="47">
        <f t="shared" si="3"/>
        <v>2248.9734975737215</v>
      </c>
      <c r="S13" s="46">
        <v>1.2490000000000001</v>
      </c>
    </row>
    <row r="14" spans="1:19" x14ac:dyDescent="0.2">
      <c r="B14" s="45">
        <v>45085</v>
      </c>
      <c r="C14" s="44">
        <v>2404</v>
      </c>
      <c r="D14" s="43">
        <v>2414</v>
      </c>
      <c r="E14" s="42">
        <f t="shared" si="0"/>
        <v>2409</v>
      </c>
      <c r="F14" s="44">
        <v>2440</v>
      </c>
      <c r="G14" s="43">
        <v>2450</v>
      </c>
      <c r="H14" s="42">
        <f t="shared" si="1"/>
        <v>2445</v>
      </c>
      <c r="I14" s="44">
        <v>2475</v>
      </c>
      <c r="J14" s="43">
        <v>2485</v>
      </c>
      <c r="K14" s="42">
        <f t="shared" si="2"/>
        <v>2480</v>
      </c>
      <c r="L14" s="50">
        <v>2414</v>
      </c>
      <c r="M14" s="49">
        <v>1.2465999999999999</v>
      </c>
      <c r="N14" s="49">
        <v>1.0736000000000001</v>
      </c>
      <c r="O14" s="48">
        <v>139.69999999999999</v>
      </c>
      <c r="P14" s="41">
        <v>1936.47</v>
      </c>
      <c r="Q14" s="41">
        <v>1962.35</v>
      </c>
      <c r="R14" s="47">
        <f t="shared" si="3"/>
        <v>2248.5096870342768</v>
      </c>
      <c r="S14" s="46">
        <v>1.2484999999999999</v>
      </c>
    </row>
    <row r="15" spans="1:19" x14ac:dyDescent="0.2">
      <c r="B15" s="45">
        <v>45086</v>
      </c>
      <c r="C15" s="44">
        <v>2406</v>
      </c>
      <c r="D15" s="43">
        <v>2416</v>
      </c>
      <c r="E15" s="42">
        <f t="shared" si="0"/>
        <v>2411</v>
      </c>
      <c r="F15" s="44">
        <v>2440</v>
      </c>
      <c r="G15" s="43">
        <v>2450</v>
      </c>
      <c r="H15" s="42">
        <f t="shared" si="1"/>
        <v>2445</v>
      </c>
      <c r="I15" s="44">
        <v>2475</v>
      </c>
      <c r="J15" s="43">
        <v>2485</v>
      </c>
      <c r="K15" s="42">
        <f t="shared" si="2"/>
        <v>2480</v>
      </c>
      <c r="L15" s="50">
        <v>2416</v>
      </c>
      <c r="M15" s="49">
        <v>1.2565</v>
      </c>
      <c r="N15" s="49">
        <v>1.0773999999999999</v>
      </c>
      <c r="O15" s="48">
        <v>139.38999999999999</v>
      </c>
      <c r="P15" s="41">
        <v>1922.8</v>
      </c>
      <c r="Q15" s="41">
        <v>1947.07</v>
      </c>
      <c r="R15" s="47">
        <f t="shared" si="3"/>
        <v>2242.4354928531652</v>
      </c>
      <c r="S15" s="46">
        <v>1.2583</v>
      </c>
    </row>
    <row r="16" spans="1:19" x14ac:dyDescent="0.2">
      <c r="B16" s="45">
        <v>45089</v>
      </c>
      <c r="C16" s="44">
        <v>2406</v>
      </c>
      <c r="D16" s="43">
        <v>2416</v>
      </c>
      <c r="E16" s="42">
        <f t="shared" si="0"/>
        <v>2411</v>
      </c>
      <c r="F16" s="44">
        <v>2440</v>
      </c>
      <c r="G16" s="43">
        <v>2450</v>
      </c>
      <c r="H16" s="42">
        <f t="shared" si="1"/>
        <v>2445</v>
      </c>
      <c r="I16" s="44">
        <v>2470</v>
      </c>
      <c r="J16" s="43">
        <v>2480</v>
      </c>
      <c r="K16" s="42">
        <f t="shared" si="2"/>
        <v>2475</v>
      </c>
      <c r="L16" s="50">
        <v>2416</v>
      </c>
      <c r="M16" s="49">
        <v>1.2564</v>
      </c>
      <c r="N16" s="49">
        <v>1.0763</v>
      </c>
      <c r="O16" s="48">
        <v>139.38999999999999</v>
      </c>
      <c r="P16" s="41">
        <v>1922.95</v>
      </c>
      <c r="Q16" s="41">
        <v>1947.23</v>
      </c>
      <c r="R16" s="47">
        <f t="shared" si="3"/>
        <v>2244.7273065130539</v>
      </c>
      <c r="S16" s="46">
        <v>1.2582</v>
      </c>
    </row>
    <row r="17" spans="2:19" x14ac:dyDescent="0.2">
      <c r="B17" s="45">
        <v>45090</v>
      </c>
      <c r="C17" s="44">
        <v>2408</v>
      </c>
      <c r="D17" s="43">
        <v>2418</v>
      </c>
      <c r="E17" s="42">
        <f t="shared" si="0"/>
        <v>2413</v>
      </c>
      <c r="F17" s="44">
        <v>2440</v>
      </c>
      <c r="G17" s="43">
        <v>2450</v>
      </c>
      <c r="H17" s="42">
        <f t="shared" si="1"/>
        <v>2445</v>
      </c>
      <c r="I17" s="44">
        <v>2470</v>
      </c>
      <c r="J17" s="43">
        <v>2480</v>
      </c>
      <c r="K17" s="42">
        <f t="shared" si="2"/>
        <v>2475</v>
      </c>
      <c r="L17" s="50">
        <v>2418</v>
      </c>
      <c r="M17" s="49">
        <v>1.2572000000000001</v>
      </c>
      <c r="N17" s="49">
        <v>1.0793999999999999</v>
      </c>
      <c r="O17" s="48">
        <v>139.53</v>
      </c>
      <c r="P17" s="41">
        <v>1923.32</v>
      </c>
      <c r="Q17" s="41">
        <v>1946.14</v>
      </c>
      <c r="R17" s="47">
        <f t="shared" si="3"/>
        <v>2240.1334074485826</v>
      </c>
      <c r="S17" s="46">
        <v>1.2588999999999999</v>
      </c>
    </row>
    <row r="18" spans="2:19" x14ac:dyDescent="0.2">
      <c r="B18" s="45">
        <v>45091</v>
      </c>
      <c r="C18" s="44">
        <v>2399</v>
      </c>
      <c r="D18" s="43">
        <v>2409</v>
      </c>
      <c r="E18" s="42">
        <f t="shared" si="0"/>
        <v>2404</v>
      </c>
      <c r="F18" s="44">
        <v>2430</v>
      </c>
      <c r="G18" s="43">
        <v>2440</v>
      </c>
      <c r="H18" s="42">
        <f t="shared" si="1"/>
        <v>2435</v>
      </c>
      <c r="I18" s="44">
        <v>2460</v>
      </c>
      <c r="J18" s="43">
        <v>2470</v>
      </c>
      <c r="K18" s="42">
        <f t="shared" si="2"/>
        <v>2465</v>
      </c>
      <c r="L18" s="50">
        <v>2409</v>
      </c>
      <c r="M18" s="49">
        <v>1.2647999999999999</v>
      </c>
      <c r="N18" s="49">
        <v>1.0804</v>
      </c>
      <c r="O18" s="48">
        <v>139.97999999999999</v>
      </c>
      <c r="P18" s="41">
        <v>1904.65</v>
      </c>
      <c r="Q18" s="41">
        <v>1926.72</v>
      </c>
      <c r="R18" s="47">
        <f t="shared" si="3"/>
        <v>2229.7297297297296</v>
      </c>
      <c r="S18" s="46">
        <v>1.2664</v>
      </c>
    </row>
    <row r="19" spans="2:19" x14ac:dyDescent="0.2">
      <c r="B19" s="45">
        <v>45092</v>
      </c>
      <c r="C19" s="44">
        <v>2405</v>
      </c>
      <c r="D19" s="43">
        <v>2415</v>
      </c>
      <c r="E19" s="42">
        <f t="shared" si="0"/>
        <v>2410</v>
      </c>
      <c r="F19" s="44">
        <v>2430</v>
      </c>
      <c r="G19" s="43">
        <v>2440</v>
      </c>
      <c r="H19" s="42">
        <f t="shared" si="1"/>
        <v>2435</v>
      </c>
      <c r="I19" s="44">
        <v>2460</v>
      </c>
      <c r="J19" s="43">
        <v>2470</v>
      </c>
      <c r="K19" s="42">
        <f t="shared" si="2"/>
        <v>2465</v>
      </c>
      <c r="L19" s="50">
        <v>2415</v>
      </c>
      <c r="M19" s="49">
        <v>1.2645</v>
      </c>
      <c r="N19" s="49">
        <v>1.0818000000000001</v>
      </c>
      <c r="O19" s="48">
        <v>141.26</v>
      </c>
      <c r="P19" s="41">
        <v>1909.85</v>
      </c>
      <c r="Q19" s="41">
        <v>1927.48</v>
      </c>
      <c r="R19" s="47">
        <f t="shared" si="3"/>
        <v>2232.3904603438709</v>
      </c>
      <c r="S19" s="46">
        <v>1.2659</v>
      </c>
    </row>
    <row r="20" spans="2:19" x14ac:dyDescent="0.2">
      <c r="B20" s="45">
        <v>45093</v>
      </c>
      <c r="C20" s="44">
        <v>2405</v>
      </c>
      <c r="D20" s="43">
        <v>2415</v>
      </c>
      <c r="E20" s="42">
        <f t="shared" si="0"/>
        <v>2410</v>
      </c>
      <c r="F20" s="44">
        <v>2430</v>
      </c>
      <c r="G20" s="43">
        <v>2440</v>
      </c>
      <c r="H20" s="42">
        <f t="shared" si="1"/>
        <v>2435</v>
      </c>
      <c r="I20" s="44">
        <v>2460</v>
      </c>
      <c r="J20" s="43">
        <v>2470</v>
      </c>
      <c r="K20" s="42">
        <f t="shared" si="2"/>
        <v>2465</v>
      </c>
      <c r="L20" s="50">
        <v>2415</v>
      </c>
      <c r="M20" s="49">
        <v>1.2826</v>
      </c>
      <c r="N20" s="49">
        <v>1.0961000000000001</v>
      </c>
      <c r="O20" s="48">
        <v>140.97</v>
      </c>
      <c r="P20" s="41">
        <v>1882.89</v>
      </c>
      <c r="Q20" s="41">
        <v>1900.31</v>
      </c>
      <c r="R20" s="47">
        <f t="shared" si="3"/>
        <v>2203.2661253535261</v>
      </c>
      <c r="S20" s="46">
        <v>1.284</v>
      </c>
    </row>
    <row r="21" spans="2:19" x14ac:dyDescent="0.2">
      <c r="B21" s="45">
        <v>45096</v>
      </c>
      <c r="C21" s="44">
        <v>2405</v>
      </c>
      <c r="D21" s="43">
        <v>2415</v>
      </c>
      <c r="E21" s="42">
        <f t="shared" si="0"/>
        <v>2410</v>
      </c>
      <c r="F21" s="44">
        <v>2430</v>
      </c>
      <c r="G21" s="43">
        <v>2440</v>
      </c>
      <c r="H21" s="42">
        <f t="shared" si="1"/>
        <v>2435</v>
      </c>
      <c r="I21" s="44">
        <v>2460</v>
      </c>
      <c r="J21" s="43">
        <v>2470</v>
      </c>
      <c r="K21" s="42">
        <f t="shared" si="2"/>
        <v>2465</v>
      </c>
      <c r="L21" s="50">
        <v>2415</v>
      </c>
      <c r="M21" s="49">
        <v>1.2810999999999999</v>
      </c>
      <c r="N21" s="49">
        <v>1.0921000000000001</v>
      </c>
      <c r="O21" s="48">
        <v>141.87</v>
      </c>
      <c r="P21" s="41">
        <v>1885.1</v>
      </c>
      <c r="Q21" s="41">
        <v>1902.68</v>
      </c>
      <c r="R21" s="47">
        <f t="shared" si="3"/>
        <v>2211.3359582455819</v>
      </c>
      <c r="S21" s="46">
        <v>1.2824</v>
      </c>
    </row>
    <row r="22" spans="2:19" x14ac:dyDescent="0.2">
      <c r="B22" s="45">
        <v>45097</v>
      </c>
      <c r="C22" s="44">
        <v>2405</v>
      </c>
      <c r="D22" s="43">
        <v>2415</v>
      </c>
      <c r="E22" s="42">
        <f t="shared" si="0"/>
        <v>2410</v>
      </c>
      <c r="F22" s="44">
        <v>2430</v>
      </c>
      <c r="G22" s="43">
        <v>2440</v>
      </c>
      <c r="H22" s="42">
        <f t="shared" si="1"/>
        <v>2435</v>
      </c>
      <c r="I22" s="44">
        <v>2460</v>
      </c>
      <c r="J22" s="43">
        <v>2470</v>
      </c>
      <c r="K22" s="42">
        <f t="shared" si="2"/>
        <v>2465</v>
      </c>
      <c r="L22" s="50">
        <v>2415</v>
      </c>
      <c r="M22" s="49">
        <v>1.2753000000000001</v>
      </c>
      <c r="N22" s="49">
        <v>1.0929</v>
      </c>
      <c r="O22" s="48">
        <v>141.41999999999999</v>
      </c>
      <c r="P22" s="41">
        <v>1893.67</v>
      </c>
      <c r="Q22" s="41">
        <v>1911.33</v>
      </c>
      <c r="R22" s="47">
        <f t="shared" si="3"/>
        <v>2209.7172659895691</v>
      </c>
      <c r="S22" s="46">
        <v>1.2766</v>
      </c>
    </row>
    <row r="23" spans="2:19" x14ac:dyDescent="0.2">
      <c r="B23" s="45">
        <v>45098</v>
      </c>
      <c r="C23" s="44">
        <v>2405</v>
      </c>
      <c r="D23" s="43">
        <v>2415</v>
      </c>
      <c r="E23" s="42">
        <f t="shared" si="0"/>
        <v>2410</v>
      </c>
      <c r="F23" s="44">
        <v>2430</v>
      </c>
      <c r="G23" s="43">
        <v>2440</v>
      </c>
      <c r="H23" s="42">
        <f t="shared" si="1"/>
        <v>2435</v>
      </c>
      <c r="I23" s="44">
        <v>2460</v>
      </c>
      <c r="J23" s="43">
        <v>2470</v>
      </c>
      <c r="K23" s="42">
        <f t="shared" si="2"/>
        <v>2465</v>
      </c>
      <c r="L23" s="50">
        <v>2415</v>
      </c>
      <c r="M23" s="49">
        <v>1.2728999999999999</v>
      </c>
      <c r="N23" s="49">
        <v>1.0925</v>
      </c>
      <c r="O23" s="48">
        <v>141.83000000000001</v>
      </c>
      <c r="P23" s="41">
        <v>1897.24</v>
      </c>
      <c r="Q23" s="41">
        <v>1915.23</v>
      </c>
      <c r="R23" s="47">
        <f t="shared" si="3"/>
        <v>2210.5263157894738</v>
      </c>
      <c r="S23" s="46">
        <v>1.274</v>
      </c>
    </row>
    <row r="24" spans="2:19" x14ac:dyDescent="0.2">
      <c r="B24" s="45">
        <v>45099</v>
      </c>
      <c r="C24" s="44">
        <v>2405</v>
      </c>
      <c r="D24" s="43">
        <v>2415</v>
      </c>
      <c r="E24" s="42">
        <f t="shared" si="0"/>
        <v>2410</v>
      </c>
      <c r="F24" s="44">
        <v>2430</v>
      </c>
      <c r="G24" s="43">
        <v>2440</v>
      </c>
      <c r="H24" s="42">
        <f t="shared" si="1"/>
        <v>2435</v>
      </c>
      <c r="I24" s="44">
        <v>2460</v>
      </c>
      <c r="J24" s="43">
        <v>2470</v>
      </c>
      <c r="K24" s="42">
        <f t="shared" si="2"/>
        <v>2465</v>
      </c>
      <c r="L24" s="50">
        <v>2415</v>
      </c>
      <c r="M24" s="49">
        <v>1.2774000000000001</v>
      </c>
      <c r="N24" s="49">
        <v>1.099</v>
      </c>
      <c r="O24" s="48">
        <v>142.13999999999999</v>
      </c>
      <c r="P24" s="41">
        <v>1890.56</v>
      </c>
      <c r="Q24" s="41">
        <v>1909.53</v>
      </c>
      <c r="R24" s="47">
        <f t="shared" si="3"/>
        <v>2197.4522292993629</v>
      </c>
      <c r="S24" s="46">
        <v>1.2778</v>
      </c>
    </row>
    <row r="25" spans="2:19" x14ac:dyDescent="0.2">
      <c r="B25" s="45">
        <v>45100</v>
      </c>
      <c r="C25" s="44">
        <v>2405</v>
      </c>
      <c r="D25" s="43">
        <v>2415</v>
      </c>
      <c r="E25" s="42">
        <f t="shared" si="0"/>
        <v>2410</v>
      </c>
      <c r="F25" s="44">
        <v>2430</v>
      </c>
      <c r="G25" s="43">
        <v>2440</v>
      </c>
      <c r="H25" s="42">
        <f t="shared" si="1"/>
        <v>2435</v>
      </c>
      <c r="I25" s="44">
        <v>2460</v>
      </c>
      <c r="J25" s="43">
        <v>2470</v>
      </c>
      <c r="K25" s="42">
        <f t="shared" si="2"/>
        <v>2465</v>
      </c>
      <c r="L25" s="50">
        <v>2415</v>
      </c>
      <c r="M25" s="49">
        <v>1.2722</v>
      </c>
      <c r="N25" s="49">
        <v>1.0875999999999999</v>
      </c>
      <c r="O25" s="48">
        <v>143.27000000000001</v>
      </c>
      <c r="P25" s="41">
        <v>1898.29</v>
      </c>
      <c r="Q25" s="41">
        <v>1917.49</v>
      </c>
      <c r="R25" s="47">
        <f t="shared" si="3"/>
        <v>2220.4854726002209</v>
      </c>
      <c r="S25" s="46">
        <v>1.2725</v>
      </c>
    </row>
    <row r="26" spans="2:19" x14ac:dyDescent="0.2">
      <c r="B26" s="45">
        <v>45103</v>
      </c>
      <c r="C26" s="44">
        <v>2404</v>
      </c>
      <c r="D26" s="43">
        <v>2414</v>
      </c>
      <c r="E26" s="42">
        <f t="shared" si="0"/>
        <v>2409</v>
      </c>
      <c r="F26" s="44">
        <v>2430</v>
      </c>
      <c r="G26" s="43">
        <v>2440</v>
      </c>
      <c r="H26" s="42">
        <f t="shared" si="1"/>
        <v>2435</v>
      </c>
      <c r="I26" s="44">
        <v>2460</v>
      </c>
      <c r="J26" s="43">
        <v>2470</v>
      </c>
      <c r="K26" s="42">
        <f t="shared" si="2"/>
        <v>2465</v>
      </c>
      <c r="L26" s="50">
        <v>2414</v>
      </c>
      <c r="M26" s="49">
        <v>1.2715000000000001</v>
      </c>
      <c r="N26" s="49">
        <v>1.0918000000000001</v>
      </c>
      <c r="O26" s="48">
        <v>143.21</v>
      </c>
      <c r="P26" s="41">
        <v>1898.55</v>
      </c>
      <c r="Q26" s="41">
        <v>1918.54</v>
      </c>
      <c r="R26" s="47">
        <f t="shared" si="3"/>
        <v>2211.0276607437258</v>
      </c>
      <c r="S26" s="46">
        <v>1.2718</v>
      </c>
    </row>
    <row r="27" spans="2:19" x14ac:dyDescent="0.2">
      <c r="B27" s="45">
        <v>45104</v>
      </c>
      <c r="C27" s="44">
        <v>2404</v>
      </c>
      <c r="D27" s="43">
        <v>2414</v>
      </c>
      <c r="E27" s="42">
        <f t="shared" si="0"/>
        <v>2409</v>
      </c>
      <c r="F27" s="44">
        <v>2430</v>
      </c>
      <c r="G27" s="43">
        <v>2440</v>
      </c>
      <c r="H27" s="42">
        <f t="shared" si="1"/>
        <v>2435</v>
      </c>
      <c r="I27" s="44">
        <v>2460</v>
      </c>
      <c r="J27" s="43">
        <v>2470</v>
      </c>
      <c r="K27" s="42">
        <f t="shared" si="2"/>
        <v>2465</v>
      </c>
      <c r="L27" s="50">
        <v>2414</v>
      </c>
      <c r="M27" s="49">
        <v>1.2728999999999999</v>
      </c>
      <c r="N27" s="49">
        <v>1.0945</v>
      </c>
      <c r="O27" s="48">
        <v>143.56</v>
      </c>
      <c r="P27" s="41">
        <v>1896.46</v>
      </c>
      <c r="Q27" s="41">
        <v>1916.43</v>
      </c>
      <c r="R27" s="47">
        <f t="shared" si="3"/>
        <v>2205.5733211512106</v>
      </c>
      <c r="S27" s="46">
        <v>1.2732000000000001</v>
      </c>
    </row>
    <row r="28" spans="2:19" x14ac:dyDescent="0.2">
      <c r="B28" s="45">
        <v>45105</v>
      </c>
      <c r="C28" s="44">
        <v>2403</v>
      </c>
      <c r="D28" s="43">
        <v>2413</v>
      </c>
      <c r="E28" s="42">
        <f t="shared" si="0"/>
        <v>2408</v>
      </c>
      <c r="F28" s="44">
        <v>2430</v>
      </c>
      <c r="G28" s="43">
        <v>2440</v>
      </c>
      <c r="H28" s="42">
        <f t="shared" si="1"/>
        <v>2435</v>
      </c>
      <c r="I28" s="44">
        <v>2455</v>
      </c>
      <c r="J28" s="43">
        <v>2465</v>
      </c>
      <c r="K28" s="42">
        <f t="shared" si="2"/>
        <v>2460</v>
      </c>
      <c r="L28" s="50">
        <v>2413</v>
      </c>
      <c r="M28" s="49">
        <v>1.2665</v>
      </c>
      <c r="N28" s="49">
        <v>1.0941000000000001</v>
      </c>
      <c r="O28" s="48">
        <v>144.19999999999999</v>
      </c>
      <c r="P28" s="41">
        <v>1905.25</v>
      </c>
      <c r="Q28" s="41">
        <v>1926.27</v>
      </c>
      <c r="R28" s="47">
        <f t="shared" si="3"/>
        <v>2205.4656795539713</v>
      </c>
      <c r="S28" s="46">
        <v>1.2666999999999999</v>
      </c>
    </row>
    <row r="29" spans="2:19" x14ac:dyDescent="0.2">
      <c r="B29" s="45">
        <v>45106</v>
      </c>
      <c r="C29" s="44">
        <v>2403</v>
      </c>
      <c r="D29" s="43">
        <v>2413</v>
      </c>
      <c r="E29" s="42">
        <f t="shared" si="0"/>
        <v>2408</v>
      </c>
      <c r="F29" s="44">
        <v>2430</v>
      </c>
      <c r="G29" s="43">
        <v>2440</v>
      </c>
      <c r="H29" s="42">
        <f t="shared" si="1"/>
        <v>2435</v>
      </c>
      <c r="I29" s="44">
        <v>2455</v>
      </c>
      <c r="J29" s="43">
        <v>2465</v>
      </c>
      <c r="K29" s="42">
        <f t="shared" si="2"/>
        <v>2460</v>
      </c>
      <c r="L29" s="50">
        <v>2413</v>
      </c>
      <c r="M29" s="49">
        <v>1.2656000000000001</v>
      </c>
      <c r="N29" s="49">
        <v>1.0939000000000001</v>
      </c>
      <c r="O29" s="48">
        <v>144.31</v>
      </c>
      <c r="P29" s="41">
        <v>1906.61</v>
      </c>
      <c r="Q29" s="41">
        <v>1927.48</v>
      </c>
      <c r="R29" s="47">
        <f t="shared" si="3"/>
        <v>2205.8689094067099</v>
      </c>
      <c r="S29" s="46">
        <v>1.2659</v>
      </c>
    </row>
    <row r="30" spans="2:19" x14ac:dyDescent="0.2">
      <c r="B30" s="45">
        <v>45107</v>
      </c>
      <c r="C30" s="44">
        <v>2404</v>
      </c>
      <c r="D30" s="43">
        <v>2414</v>
      </c>
      <c r="E30" s="42">
        <f t="shared" si="0"/>
        <v>2409</v>
      </c>
      <c r="F30" s="44">
        <v>2430</v>
      </c>
      <c r="G30" s="43">
        <v>2440</v>
      </c>
      <c r="H30" s="42">
        <f t="shared" si="1"/>
        <v>2435</v>
      </c>
      <c r="I30" s="44">
        <v>2455</v>
      </c>
      <c r="J30" s="43">
        <v>2465</v>
      </c>
      <c r="K30" s="42">
        <f t="shared" si="2"/>
        <v>2460</v>
      </c>
      <c r="L30" s="50">
        <v>2414</v>
      </c>
      <c r="M30" s="49">
        <v>1.2647999999999999</v>
      </c>
      <c r="N30" s="49">
        <v>1.0853999999999999</v>
      </c>
      <c r="O30" s="48">
        <v>144.72999999999999</v>
      </c>
      <c r="P30" s="41">
        <v>1908.6</v>
      </c>
      <c r="Q30" s="41">
        <v>1928.85</v>
      </c>
      <c r="R30" s="47">
        <f t="shared" si="3"/>
        <v>2224.0648608807815</v>
      </c>
      <c r="S30" s="46">
        <v>1.2649999999999999</v>
      </c>
    </row>
    <row r="31" spans="2:19" x14ac:dyDescent="0.2">
      <c r="B31" s="40" t="s">
        <v>11</v>
      </c>
      <c r="C31" s="39">
        <f>ROUND(AVERAGE(C9:C30),2)</f>
        <v>2407.27</v>
      </c>
      <c r="D31" s="38">
        <f>ROUND(AVERAGE(D9:D30),2)</f>
        <v>2417.27</v>
      </c>
      <c r="E31" s="37">
        <f>ROUND(AVERAGE(C31:D31),2)</f>
        <v>2412.27</v>
      </c>
      <c r="F31" s="39">
        <f>ROUND(AVERAGE(F9:F30),2)</f>
        <v>2438.64</v>
      </c>
      <c r="G31" s="38">
        <f>ROUND(AVERAGE(G9:G30),2)</f>
        <v>2448.64</v>
      </c>
      <c r="H31" s="37">
        <f>ROUND(AVERAGE(F31:G31),2)</f>
        <v>2443.64</v>
      </c>
      <c r="I31" s="39">
        <f>ROUND(AVERAGE(I9:I30),2)</f>
        <v>2469.5500000000002</v>
      </c>
      <c r="J31" s="38">
        <f>ROUND(AVERAGE(J9:J30),2)</f>
        <v>2479.5500000000002</v>
      </c>
      <c r="K31" s="37">
        <f>ROUND(AVERAGE(I31:J31),2)</f>
        <v>2474.5500000000002</v>
      </c>
      <c r="L31" s="36">
        <f>ROUND(AVERAGE(L9:L30),2)</f>
        <v>2417.27</v>
      </c>
      <c r="M31" s="35">
        <f>ROUND(AVERAGE(M9:M30),4)</f>
        <v>1.2625</v>
      </c>
      <c r="N31" s="34">
        <f>ROUND(AVERAGE(N9:N30),4)</f>
        <v>1.0838000000000001</v>
      </c>
      <c r="O31" s="167">
        <f>ROUND(AVERAGE(O9:O30),2)</f>
        <v>141.29</v>
      </c>
      <c r="P31" s="33">
        <f>AVERAGE(P9:P30)</f>
        <v>1914.9468181818183</v>
      </c>
      <c r="Q31" s="33">
        <f>AVERAGE(Q9:Q30)</f>
        <v>1937.9577272727272</v>
      </c>
      <c r="R31" s="33">
        <f>AVERAGE(R9:R30)</f>
        <v>2230.5829531503423</v>
      </c>
      <c r="S31" s="32">
        <f>AVERAGE(S9:S30)</f>
        <v>1.2636772727272727</v>
      </c>
    </row>
    <row r="32" spans="2:19" x14ac:dyDescent="0.2">
      <c r="B32" s="31" t="s">
        <v>12</v>
      </c>
      <c r="C32" s="30">
        <f t="shared" ref="C32:S32" si="4">MAX(C9:C30)</f>
        <v>2446</v>
      </c>
      <c r="D32" s="29">
        <f t="shared" si="4"/>
        <v>2456</v>
      </c>
      <c r="E32" s="28">
        <f t="shared" si="4"/>
        <v>2451</v>
      </c>
      <c r="F32" s="30">
        <f t="shared" si="4"/>
        <v>2490</v>
      </c>
      <c r="G32" s="29">
        <f t="shared" si="4"/>
        <v>2500</v>
      </c>
      <c r="H32" s="28">
        <f t="shared" si="4"/>
        <v>2495</v>
      </c>
      <c r="I32" s="30">
        <f t="shared" si="4"/>
        <v>2525</v>
      </c>
      <c r="J32" s="29">
        <f t="shared" si="4"/>
        <v>2535</v>
      </c>
      <c r="K32" s="28">
        <f t="shared" si="4"/>
        <v>2530</v>
      </c>
      <c r="L32" s="27">
        <f t="shared" si="4"/>
        <v>2456</v>
      </c>
      <c r="M32" s="26">
        <f t="shared" si="4"/>
        <v>1.2826</v>
      </c>
      <c r="N32" s="25">
        <f t="shared" si="4"/>
        <v>1.099</v>
      </c>
      <c r="O32" s="24">
        <f t="shared" si="4"/>
        <v>144.72999999999999</v>
      </c>
      <c r="P32" s="23">
        <f t="shared" si="4"/>
        <v>1967.13</v>
      </c>
      <c r="Q32" s="23">
        <f t="shared" si="4"/>
        <v>2000.96</v>
      </c>
      <c r="R32" s="23">
        <f t="shared" si="4"/>
        <v>2292.172613487764</v>
      </c>
      <c r="S32" s="22">
        <f t="shared" si="4"/>
        <v>1.284</v>
      </c>
    </row>
    <row r="33" spans="2:19" ht="13.5" thickBot="1" x14ac:dyDescent="0.25">
      <c r="B33" s="21" t="s">
        <v>13</v>
      </c>
      <c r="C33" s="20">
        <f t="shared" ref="C33:S33" si="5">MIN(C9:C30)</f>
        <v>2396</v>
      </c>
      <c r="D33" s="19">
        <f t="shared" si="5"/>
        <v>2406</v>
      </c>
      <c r="E33" s="18">
        <f t="shared" si="5"/>
        <v>2401</v>
      </c>
      <c r="F33" s="20">
        <f t="shared" si="5"/>
        <v>2430</v>
      </c>
      <c r="G33" s="19">
        <f t="shared" si="5"/>
        <v>2440</v>
      </c>
      <c r="H33" s="18">
        <f t="shared" si="5"/>
        <v>2435</v>
      </c>
      <c r="I33" s="20">
        <f t="shared" si="5"/>
        <v>2455</v>
      </c>
      <c r="J33" s="19">
        <f t="shared" si="5"/>
        <v>2465</v>
      </c>
      <c r="K33" s="18">
        <f t="shared" si="5"/>
        <v>2460</v>
      </c>
      <c r="L33" s="17">
        <f t="shared" si="5"/>
        <v>2406</v>
      </c>
      <c r="M33" s="16">
        <f t="shared" si="5"/>
        <v>1.2383999999999999</v>
      </c>
      <c r="N33" s="15">
        <f t="shared" si="5"/>
        <v>1.0677000000000001</v>
      </c>
      <c r="O33" s="14">
        <f t="shared" si="5"/>
        <v>138.94</v>
      </c>
      <c r="P33" s="13">
        <f t="shared" si="5"/>
        <v>1882.89</v>
      </c>
      <c r="Q33" s="13">
        <f t="shared" si="5"/>
        <v>1900.31</v>
      </c>
      <c r="R33" s="13">
        <f t="shared" si="5"/>
        <v>2197.4522292993629</v>
      </c>
      <c r="S33" s="12">
        <f t="shared" si="5"/>
        <v>1.2403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45078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45078</v>
      </c>
      <c r="C9" s="44">
        <v>2280.5</v>
      </c>
      <c r="D9" s="43">
        <v>2281</v>
      </c>
      <c r="E9" s="42">
        <f t="shared" ref="E9:E30" si="0">AVERAGE(C9:D9)</f>
        <v>2280.75</v>
      </c>
      <c r="F9" s="44">
        <v>2252.5</v>
      </c>
      <c r="G9" s="43">
        <v>2253</v>
      </c>
      <c r="H9" s="42">
        <f t="shared" ref="H9:H30" si="1">AVERAGE(F9:G9)</f>
        <v>2252.75</v>
      </c>
      <c r="I9" s="44">
        <v>2402</v>
      </c>
      <c r="J9" s="43">
        <v>2407</v>
      </c>
      <c r="K9" s="42">
        <f t="shared" ref="K9:K30" si="2">AVERAGE(I9:J9)</f>
        <v>2404.5</v>
      </c>
      <c r="L9" s="44">
        <v>2500</v>
      </c>
      <c r="M9" s="43">
        <v>2505</v>
      </c>
      <c r="N9" s="42">
        <f t="shared" ref="N9:N30" si="3">AVERAGE(L9:M9)</f>
        <v>2502.5</v>
      </c>
      <c r="O9" s="44">
        <v>2608</v>
      </c>
      <c r="P9" s="43">
        <v>2613</v>
      </c>
      <c r="Q9" s="42">
        <f t="shared" ref="Q9:Q30" si="4">AVERAGE(O9:P9)</f>
        <v>2610.5</v>
      </c>
      <c r="R9" s="50">
        <v>2281</v>
      </c>
      <c r="S9" s="49">
        <v>1.2475000000000001</v>
      </c>
      <c r="T9" s="51">
        <v>1.0706</v>
      </c>
      <c r="U9" s="48">
        <v>139.38999999999999</v>
      </c>
      <c r="V9" s="41">
        <v>1828.46</v>
      </c>
      <c r="W9" s="41">
        <v>1803.27</v>
      </c>
      <c r="X9" s="47">
        <f t="shared" ref="X9:X30" si="5">R9/T9</f>
        <v>2130.5809826265645</v>
      </c>
      <c r="Y9" s="46">
        <v>1.2494000000000001</v>
      </c>
    </row>
    <row r="10" spans="1:25" x14ac:dyDescent="0.2">
      <c r="B10" s="45">
        <v>45079</v>
      </c>
      <c r="C10" s="44">
        <v>2263</v>
      </c>
      <c r="D10" s="43">
        <v>2263.5</v>
      </c>
      <c r="E10" s="42">
        <f t="shared" si="0"/>
        <v>2263.25</v>
      </c>
      <c r="F10" s="44">
        <v>2289</v>
      </c>
      <c r="G10" s="43">
        <v>2289.5</v>
      </c>
      <c r="H10" s="42">
        <f t="shared" si="1"/>
        <v>2289.25</v>
      </c>
      <c r="I10" s="44">
        <v>2438</v>
      </c>
      <c r="J10" s="43">
        <v>2443</v>
      </c>
      <c r="K10" s="42">
        <f t="shared" si="2"/>
        <v>2440.5</v>
      </c>
      <c r="L10" s="44">
        <v>2540</v>
      </c>
      <c r="M10" s="43">
        <v>2545</v>
      </c>
      <c r="N10" s="42">
        <f t="shared" si="3"/>
        <v>2542.5</v>
      </c>
      <c r="O10" s="44">
        <v>2640</v>
      </c>
      <c r="P10" s="43">
        <v>2645</v>
      </c>
      <c r="Q10" s="42">
        <f t="shared" si="4"/>
        <v>2642.5</v>
      </c>
      <c r="R10" s="50">
        <v>2263.5</v>
      </c>
      <c r="S10" s="49">
        <v>1.2522</v>
      </c>
      <c r="T10" s="49">
        <v>1.0758000000000001</v>
      </c>
      <c r="U10" s="48">
        <v>138.94</v>
      </c>
      <c r="V10" s="41">
        <v>1807.62</v>
      </c>
      <c r="W10" s="41">
        <v>1825.61</v>
      </c>
      <c r="X10" s="47">
        <f t="shared" si="5"/>
        <v>2104.0156162855546</v>
      </c>
      <c r="Y10" s="46">
        <v>1.2541</v>
      </c>
    </row>
    <row r="11" spans="1:25" x14ac:dyDescent="0.2">
      <c r="B11" s="45">
        <v>45082</v>
      </c>
      <c r="C11" s="44">
        <v>2214</v>
      </c>
      <c r="D11" s="43">
        <v>2216</v>
      </c>
      <c r="E11" s="42">
        <f t="shared" si="0"/>
        <v>2215</v>
      </c>
      <c r="F11" s="44">
        <v>2254.5</v>
      </c>
      <c r="G11" s="43">
        <v>2255</v>
      </c>
      <c r="H11" s="42">
        <f t="shared" si="1"/>
        <v>2254.75</v>
      </c>
      <c r="I11" s="44">
        <v>2402</v>
      </c>
      <c r="J11" s="43">
        <v>2407</v>
      </c>
      <c r="K11" s="42">
        <f t="shared" si="2"/>
        <v>2404.5</v>
      </c>
      <c r="L11" s="44">
        <v>2502</v>
      </c>
      <c r="M11" s="43">
        <v>2507</v>
      </c>
      <c r="N11" s="42">
        <f t="shared" si="3"/>
        <v>2504.5</v>
      </c>
      <c r="O11" s="44">
        <v>2613</v>
      </c>
      <c r="P11" s="43">
        <v>2618</v>
      </c>
      <c r="Q11" s="42">
        <f t="shared" si="4"/>
        <v>2615.5</v>
      </c>
      <c r="R11" s="50">
        <v>2216</v>
      </c>
      <c r="S11" s="49">
        <v>1.2383999999999999</v>
      </c>
      <c r="T11" s="49">
        <v>1.069</v>
      </c>
      <c r="U11" s="48">
        <v>140.27000000000001</v>
      </c>
      <c r="V11" s="41">
        <v>1789.41</v>
      </c>
      <c r="W11" s="41">
        <v>1818.11</v>
      </c>
      <c r="X11" s="47">
        <f t="shared" si="5"/>
        <v>2072.9653882132834</v>
      </c>
      <c r="Y11" s="46">
        <v>1.2403</v>
      </c>
    </row>
    <row r="12" spans="1:25" x14ac:dyDescent="0.2">
      <c r="B12" s="45">
        <v>45083</v>
      </c>
      <c r="C12" s="44">
        <v>2171</v>
      </c>
      <c r="D12" s="43">
        <v>2172</v>
      </c>
      <c r="E12" s="42">
        <f t="shared" si="0"/>
        <v>2171.5</v>
      </c>
      <c r="F12" s="44">
        <v>2218.5</v>
      </c>
      <c r="G12" s="43">
        <v>2219</v>
      </c>
      <c r="H12" s="42">
        <f t="shared" si="1"/>
        <v>2218.75</v>
      </c>
      <c r="I12" s="44">
        <v>2380</v>
      </c>
      <c r="J12" s="43">
        <v>2385</v>
      </c>
      <c r="K12" s="42">
        <f t="shared" si="2"/>
        <v>2382.5</v>
      </c>
      <c r="L12" s="44">
        <v>2480</v>
      </c>
      <c r="M12" s="43">
        <v>2485</v>
      </c>
      <c r="N12" s="42">
        <f t="shared" si="3"/>
        <v>2482.5</v>
      </c>
      <c r="O12" s="44">
        <v>2587</v>
      </c>
      <c r="P12" s="43">
        <v>2592</v>
      </c>
      <c r="Q12" s="42">
        <f t="shared" si="4"/>
        <v>2589.5</v>
      </c>
      <c r="R12" s="50">
        <v>2172</v>
      </c>
      <c r="S12" s="49">
        <v>1.2401</v>
      </c>
      <c r="T12" s="49">
        <v>1.0677000000000001</v>
      </c>
      <c r="U12" s="48">
        <v>139.6</v>
      </c>
      <c r="V12" s="41">
        <v>1751.47</v>
      </c>
      <c r="W12" s="41">
        <v>1786.63</v>
      </c>
      <c r="X12" s="47">
        <f t="shared" si="5"/>
        <v>2034.279291935937</v>
      </c>
      <c r="Y12" s="46">
        <v>1.242</v>
      </c>
    </row>
    <row r="13" spans="1:25" x14ac:dyDescent="0.2">
      <c r="B13" s="45">
        <v>45084</v>
      </c>
      <c r="C13" s="44">
        <v>2168</v>
      </c>
      <c r="D13" s="43">
        <v>2169</v>
      </c>
      <c r="E13" s="42">
        <f t="shared" si="0"/>
        <v>2168.5</v>
      </c>
      <c r="F13" s="44">
        <v>2213</v>
      </c>
      <c r="G13" s="43">
        <v>2215</v>
      </c>
      <c r="H13" s="42">
        <f t="shared" si="1"/>
        <v>2214</v>
      </c>
      <c r="I13" s="44">
        <v>2373</v>
      </c>
      <c r="J13" s="43">
        <v>2378</v>
      </c>
      <c r="K13" s="42">
        <f t="shared" si="2"/>
        <v>2375.5</v>
      </c>
      <c r="L13" s="44">
        <v>2483</v>
      </c>
      <c r="M13" s="43">
        <v>2488</v>
      </c>
      <c r="N13" s="42">
        <f t="shared" si="3"/>
        <v>2485.5</v>
      </c>
      <c r="O13" s="44">
        <v>2593</v>
      </c>
      <c r="P13" s="43">
        <v>2598</v>
      </c>
      <c r="Q13" s="42">
        <f t="shared" si="4"/>
        <v>2595.5</v>
      </c>
      <c r="R13" s="50">
        <v>2169</v>
      </c>
      <c r="S13" s="49">
        <v>1.2471000000000001</v>
      </c>
      <c r="T13" s="49">
        <v>1.0716000000000001</v>
      </c>
      <c r="U13" s="48">
        <v>139.38</v>
      </c>
      <c r="V13" s="41">
        <v>1739.24</v>
      </c>
      <c r="W13" s="41">
        <v>1773.42</v>
      </c>
      <c r="X13" s="47">
        <f t="shared" si="5"/>
        <v>2024.0761478163492</v>
      </c>
      <c r="Y13" s="46">
        <v>1.2490000000000001</v>
      </c>
    </row>
    <row r="14" spans="1:25" x14ac:dyDescent="0.2">
      <c r="B14" s="45">
        <v>45085</v>
      </c>
      <c r="C14" s="44">
        <v>2187</v>
      </c>
      <c r="D14" s="43">
        <v>2187.5</v>
      </c>
      <c r="E14" s="42">
        <f t="shared" si="0"/>
        <v>2187.25</v>
      </c>
      <c r="F14" s="44">
        <v>2226</v>
      </c>
      <c r="G14" s="43">
        <v>2227</v>
      </c>
      <c r="H14" s="42">
        <f t="shared" si="1"/>
        <v>2226.5</v>
      </c>
      <c r="I14" s="44">
        <v>2382</v>
      </c>
      <c r="J14" s="43">
        <v>2387</v>
      </c>
      <c r="K14" s="42">
        <f t="shared" si="2"/>
        <v>2384.5</v>
      </c>
      <c r="L14" s="44">
        <v>2490</v>
      </c>
      <c r="M14" s="43">
        <v>2495</v>
      </c>
      <c r="N14" s="42">
        <f t="shared" si="3"/>
        <v>2492.5</v>
      </c>
      <c r="O14" s="44">
        <v>2600</v>
      </c>
      <c r="P14" s="43">
        <v>2605</v>
      </c>
      <c r="Q14" s="42">
        <f t="shared" si="4"/>
        <v>2602.5</v>
      </c>
      <c r="R14" s="50">
        <v>2187.5</v>
      </c>
      <c r="S14" s="49">
        <v>1.2465999999999999</v>
      </c>
      <c r="T14" s="49">
        <v>1.0736000000000001</v>
      </c>
      <c r="U14" s="48">
        <v>139.69999999999999</v>
      </c>
      <c r="V14" s="41">
        <v>1754.77</v>
      </c>
      <c r="W14" s="41">
        <v>1783.74</v>
      </c>
      <c r="X14" s="47">
        <f t="shared" si="5"/>
        <v>2037.5372578241429</v>
      </c>
      <c r="Y14" s="46">
        <v>1.2484999999999999</v>
      </c>
    </row>
    <row r="15" spans="1:25" x14ac:dyDescent="0.2">
      <c r="B15" s="45">
        <v>45086</v>
      </c>
      <c r="C15" s="44">
        <v>2220.5</v>
      </c>
      <c r="D15" s="43">
        <v>2221</v>
      </c>
      <c r="E15" s="42">
        <f t="shared" si="0"/>
        <v>2220.75</v>
      </c>
      <c r="F15" s="44">
        <v>2265.5</v>
      </c>
      <c r="G15" s="43">
        <v>2266</v>
      </c>
      <c r="H15" s="42">
        <f t="shared" si="1"/>
        <v>2265.75</v>
      </c>
      <c r="I15" s="44">
        <v>2415</v>
      </c>
      <c r="J15" s="43">
        <v>2420</v>
      </c>
      <c r="K15" s="42">
        <f t="shared" si="2"/>
        <v>2417.5</v>
      </c>
      <c r="L15" s="44">
        <v>2518</v>
      </c>
      <c r="M15" s="43">
        <v>2523</v>
      </c>
      <c r="N15" s="42">
        <f t="shared" si="3"/>
        <v>2520.5</v>
      </c>
      <c r="O15" s="44">
        <v>2628</v>
      </c>
      <c r="P15" s="43">
        <v>2633</v>
      </c>
      <c r="Q15" s="42">
        <f t="shared" si="4"/>
        <v>2630.5</v>
      </c>
      <c r="R15" s="50">
        <v>2221</v>
      </c>
      <c r="S15" s="49">
        <v>1.2565</v>
      </c>
      <c r="T15" s="49">
        <v>1.0773999999999999</v>
      </c>
      <c r="U15" s="48">
        <v>139.38999999999999</v>
      </c>
      <c r="V15" s="41">
        <v>1767.61</v>
      </c>
      <c r="W15" s="41">
        <v>1800.84</v>
      </c>
      <c r="X15" s="47">
        <f t="shared" si="5"/>
        <v>2061.4442175607946</v>
      </c>
      <c r="Y15" s="46">
        <v>1.2583</v>
      </c>
    </row>
    <row r="16" spans="1:25" x14ac:dyDescent="0.2">
      <c r="B16" s="45">
        <v>45089</v>
      </c>
      <c r="C16" s="44">
        <v>2187.5</v>
      </c>
      <c r="D16" s="43">
        <v>2188</v>
      </c>
      <c r="E16" s="42">
        <f t="shared" si="0"/>
        <v>2187.75</v>
      </c>
      <c r="F16" s="44">
        <v>2233</v>
      </c>
      <c r="G16" s="43">
        <v>2234</v>
      </c>
      <c r="H16" s="42">
        <f t="shared" si="1"/>
        <v>2233.5</v>
      </c>
      <c r="I16" s="44">
        <v>2387</v>
      </c>
      <c r="J16" s="43">
        <v>2392</v>
      </c>
      <c r="K16" s="42">
        <f t="shared" si="2"/>
        <v>2389.5</v>
      </c>
      <c r="L16" s="44">
        <v>2490</v>
      </c>
      <c r="M16" s="43">
        <v>2495</v>
      </c>
      <c r="N16" s="42">
        <f t="shared" si="3"/>
        <v>2492.5</v>
      </c>
      <c r="O16" s="44">
        <v>2595</v>
      </c>
      <c r="P16" s="43">
        <v>2600</v>
      </c>
      <c r="Q16" s="42">
        <f t="shared" si="4"/>
        <v>2597.5</v>
      </c>
      <c r="R16" s="50">
        <v>2188</v>
      </c>
      <c r="S16" s="49">
        <v>1.2564</v>
      </c>
      <c r="T16" s="49">
        <v>1.0763</v>
      </c>
      <c r="U16" s="48">
        <v>139.38999999999999</v>
      </c>
      <c r="V16" s="41">
        <v>1741.48</v>
      </c>
      <c r="W16" s="41">
        <v>1775.55</v>
      </c>
      <c r="X16" s="47">
        <f t="shared" si="5"/>
        <v>2032.8904580507292</v>
      </c>
      <c r="Y16" s="46">
        <v>1.2582</v>
      </c>
    </row>
    <row r="17" spans="2:25" x14ac:dyDescent="0.2">
      <c r="B17" s="45">
        <v>45090</v>
      </c>
      <c r="C17" s="44">
        <v>2193</v>
      </c>
      <c r="D17" s="43">
        <v>2193.5</v>
      </c>
      <c r="E17" s="42">
        <f t="shared" si="0"/>
        <v>2193.25</v>
      </c>
      <c r="F17" s="44">
        <v>2235</v>
      </c>
      <c r="G17" s="43">
        <v>2236</v>
      </c>
      <c r="H17" s="42">
        <f t="shared" si="1"/>
        <v>2235.5</v>
      </c>
      <c r="I17" s="44">
        <v>2388</v>
      </c>
      <c r="J17" s="43">
        <v>2393</v>
      </c>
      <c r="K17" s="42">
        <f t="shared" si="2"/>
        <v>2390.5</v>
      </c>
      <c r="L17" s="44">
        <v>2495</v>
      </c>
      <c r="M17" s="43">
        <v>2500</v>
      </c>
      <c r="N17" s="42">
        <f t="shared" si="3"/>
        <v>2497.5</v>
      </c>
      <c r="O17" s="44">
        <v>2603</v>
      </c>
      <c r="P17" s="43">
        <v>2608</v>
      </c>
      <c r="Q17" s="42">
        <f t="shared" si="4"/>
        <v>2605.5</v>
      </c>
      <c r="R17" s="50">
        <v>2193.5</v>
      </c>
      <c r="S17" s="49">
        <v>1.2572000000000001</v>
      </c>
      <c r="T17" s="49">
        <v>1.0793999999999999</v>
      </c>
      <c r="U17" s="48">
        <v>139.53</v>
      </c>
      <c r="V17" s="41">
        <v>1744.75</v>
      </c>
      <c r="W17" s="41">
        <v>1776.15</v>
      </c>
      <c r="X17" s="47">
        <f t="shared" si="5"/>
        <v>2032.1474893459331</v>
      </c>
      <c r="Y17" s="46">
        <v>1.2588999999999999</v>
      </c>
    </row>
    <row r="18" spans="2:25" x14ac:dyDescent="0.2">
      <c r="B18" s="45">
        <v>45091</v>
      </c>
      <c r="C18" s="44">
        <v>2199</v>
      </c>
      <c r="D18" s="43">
        <v>2200</v>
      </c>
      <c r="E18" s="42">
        <f t="shared" si="0"/>
        <v>2199.5</v>
      </c>
      <c r="F18" s="44">
        <v>2242.5</v>
      </c>
      <c r="G18" s="43">
        <v>2243</v>
      </c>
      <c r="H18" s="42">
        <f t="shared" si="1"/>
        <v>2242.75</v>
      </c>
      <c r="I18" s="44">
        <v>2388</v>
      </c>
      <c r="J18" s="43">
        <v>2393</v>
      </c>
      <c r="K18" s="42">
        <f t="shared" si="2"/>
        <v>2390.5</v>
      </c>
      <c r="L18" s="44">
        <v>2490</v>
      </c>
      <c r="M18" s="43">
        <v>2495</v>
      </c>
      <c r="N18" s="42">
        <f t="shared" si="3"/>
        <v>2492.5</v>
      </c>
      <c r="O18" s="44">
        <v>2593</v>
      </c>
      <c r="P18" s="43">
        <v>2598</v>
      </c>
      <c r="Q18" s="42">
        <f t="shared" si="4"/>
        <v>2595.5</v>
      </c>
      <c r="R18" s="50">
        <v>2200</v>
      </c>
      <c r="S18" s="49">
        <v>1.2647999999999999</v>
      </c>
      <c r="T18" s="49">
        <v>1.0804</v>
      </c>
      <c r="U18" s="48">
        <v>139.97999999999999</v>
      </c>
      <c r="V18" s="41">
        <v>1739.41</v>
      </c>
      <c r="W18" s="41">
        <v>1771.16</v>
      </c>
      <c r="X18" s="47">
        <f t="shared" si="5"/>
        <v>2036.2828582006664</v>
      </c>
      <c r="Y18" s="46">
        <v>1.2664</v>
      </c>
    </row>
    <row r="19" spans="2:25" x14ac:dyDescent="0.2">
      <c r="B19" s="45">
        <v>45092</v>
      </c>
      <c r="C19" s="44">
        <v>2196</v>
      </c>
      <c r="D19" s="43">
        <v>2197</v>
      </c>
      <c r="E19" s="42">
        <f t="shared" si="0"/>
        <v>2196.5</v>
      </c>
      <c r="F19" s="44">
        <v>2236.5</v>
      </c>
      <c r="G19" s="43">
        <v>2237</v>
      </c>
      <c r="H19" s="42">
        <f t="shared" si="1"/>
        <v>2236.75</v>
      </c>
      <c r="I19" s="44">
        <v>2383</v>
      </c>
      <c r="J19" s="43">
        <v>2388</v>
      </c>
      <c r="K19" s="42">
        <f t="shared" si="2"/>
        <v>2385.5</v>
      </c>
      <c r="L19" s="44">
        <v>2485</v>
      </c>
      <c r="M19" s="43">
        <v>2490</v>
      </c>
      <c r="N19" s="42">
        <f t="shared" si="3"/>
        <v>2487.5</v>
      </c>
      <c r="O19" s="44">
        <v>2588</v>
      </c>
      <c r="P19" s="43">
        <v>2593</v>
      </c>
      <c r="Q19" s="42">
        <f t="shared" si="4"/>
        <v>2590.5</v>
      </c>
      <c r="R19" s="50">
        <v>2197</v>
      </c>
      <c r="S19" s="49">
        <v>1.2645</v>
      </c>
      <c r="T19" s="49">
        <v>1.0818000000000001</v>
      </c>
      <c r="U19" s="48">
        <v>141.26</v>
      </c>
      <c r="V19" s="41">
        <v>1737.45</v>
      </c>
      <c r="W19" s="41">
        <v>1767.12</v>
      </c>
      <c r="X19" s="47">
        <f t="shared" si="5"/>
        <v>2030.8744684784617</v>
      </c>
      <c r="Y19" s="46">
        <v>1.2659</v>
      </c>
    </row>
    <row r="20" spans="2:25" x14ac:dyDescent="0.2">
      <c r="B20" s="45">
        <v>45093</v>
      </c>
      <c r="C20" s="44">
        <v>2224</v>
      </c>
      <c r="D20" s="43">
        <v>2224.5</v>
      </c>
      <c r="E20" s="42">
        <f t="shared" si="0"/>
        <v>2224.25</v>
      </c>
      <c r="F20" s="44">
        <v>2269.5</v>
      </c>
      <c r="G20" s="43">
        <v>2270</v>
      </c>
      <c r="H20" s="42">
        <f t="shared" si="1"/>
        <v>2269.75</v>
      </c>
      <c r="I20" s="44">
        <v>2415</v>
      </c>
      <c r="J20" s="43">
        <v>2420</v>
      </c>
      <c r="K20" s="42">
        <f t="shared" si="2"/>
        <v>2417.5</v>
      </c>
      <c r="L20" s="44">
        <v>2515</v>
      </c>
      <c r="M20" s="43">
        <v>2520</v>
      </c>
      <c r="N20" s="42">
        <f t="shared" si="3"/>
        <v>2517.5</v>
      </c>
      <c r="O20" s="44">
        <v>2618</v>
      </c>
      <c r="P20" s="43">
        <v>2623</v>
      </c>
      <c r="Q20" s="42">
        <f t="shared" si="4"/>
        <v>2620.5</v>
      </c>
      <c r="R20" s="50">
        <v>2224.5</v>
      </c>
      <c r="S20" s="49">
        <v>1.2826</v>
      </c>
      <c r="T20" s="49">
        <v>1.0961000000000001</v>
      </c>
      <c r="U20" s="48">
        <v>140.97</v>
      </c>
      <c r="V20" s="41">
        <v>1734.37</v>
      </c>
      <c r="W20" s="41">
        <v>1767.91</v>
      </c>
      <c r="X20" s="47">
        <f t="shared" si="5"/>
        <v>2029.4681142231548</v>
      </c>
      <c r="Y20" s="46">
        <v>1.284</v>
      </c>
    </row>
    <row r="21" spans="2:25" x14ac:dyDescent="0.2">
      <c r="B21" s="45">
        <v>45096</v>
      </c>
      <c r="C21" s="44">
        <v>2194.5</v>
      </c>
      <c r="D21" s="43">
        <v>2195</v>
      </c>
      <c r="E21" s="42">
        <f t="shared" si="0"/>
        <v>2194.75</v>
      </c>
      <c r="F21" s="44">
        <v>2244</v>
      </c>
      <c r="G21" s="43">
        <v>2245</v>
      </c>
      <c r="H21" s="42">
        <f t="shared" si="1"/>
        <v>2244.5</v>
      </c>
      <c r="I21" s="44">
        <v>2392</v>
      </c>
      <c r="J21" s="43">
        <v>2397</v>
      </c>
      <c r="K21" s="42">
        <f t="shared" si="2"/>
        <v>2394.5</v>
      </c>
      <c r="L21" s="44">
        <v>2492</v>
      </c>
      <c r="M21" s="43">
        <v>2497</v>
      </c>
      <c r="N21" s="42">
        <f t="shared" si="3"/>
        <v>2494.5</v>
      </c>
      <c r="O21" s="44">
        <v>2595</v>
      </c>
      <c r="P21" s="43">
        <v>2600</v>
      </c>
      <c r="Q21" s="42">
        <f t="shared" si="4"/>
        <v>2597.5</v>
      </c>
      <c r="R21" s="50">
        <v>2195</v>
      </c>
      <c r="S21" s="49">
        <v>1.2810999999999999</v>
      </c>
      <c r="T21" s="49">
        <v>1.0921000000000001</v>
      </c>
      <c r="U21" s="48">
        <v>141.87</v>
      </c>
      <c r="V21" s="41">
        <v>1713.37</v>
      </c>
      <c r="W21" s="41">
        <v>1750.62</v>
      </c>
      <c r="X21" s="47">
        <f t="shared" si="5"/>
        <v>2009.8892042853217</v>
      </c>
      <c r="Y21" s="46">
        <v>1.2824</v>
      </c>
    </row>
    <row r="22" spans="2:25" x14ac:dyDescent="0.2">
      <c r="B22" s="45">
        <v>45097</v>
      </c>
      <c r="C22" s="44">
        <v>2184</v>
      </c>
      <c r="D22" s="43">
        <v>2184.5</v>
      </c>
      <c r="E22" s="42">
        <f t="shared" si="0"/>
        <v>2184.25</v>
      </c>
      <c r="F22" s="44">
        <v>2227</v>
      </c>
      <c r="G22" s="43">
        <v>2229</v>
      </c>
      <c r="H22" s="42">
        <f t="shared" si="1"/>
        <v>2228</v>
      </c>
      <c r="I22" s="44">
        <v>2378</v>
      </c>
      <c r="J22" s="43">
        <v>2383</v>
      </c>
      <c r="K22" s="42">
        <f t="shared" si="2"/>
        <v>2380.5</v>
      </c>
      <c r="L22" s="44">
        <v>2480</v>
      </c>
      <c r="M22" s="43">
        <v>2485</v>
      </c>
      <c r="N22" s="42">
        <f t="shared" si="3"/>
        <v>2482.5</v>
      </c>
      <c r="O22" s="44">
        <v>2585</v>
      </c>
      <c r="P22" s="43">
        <v>2590</v>
      </c>
      <c r="Q22" s="42">
        <f t="shared" si="4"/>
        <v>2587.5</v>
      </c>
      <c r="R22" s="50">
        <v>2184.5</v>
      </c>
      <c r="S22" s="49">
        <v>1.2753000000000001</v>
      </c>
      <c r="T22" s="49">
        <v>1.0929</v>
      </c>
      <c r="U22" s="48">
        <v>141.41999999999999</v>
      </c>
      <c r="V22" s="41">
        <v>1712.93</v>
      </c>
      <c r="W22" s="41">
        <v>1746.04</v>
      </c>
      <c r="X22" s="47">
        <f t="shared" si="5"/>
        <v>1998.8105041632355</v>
      </c>
      <c r="Y22" s="46">
        <v>1.2766</v>
      </c>
    </row>
    <row r="23" spans="2:25" x14ac:dyDescent="0.2">
      <c r="B23" s="45">
        <v>45098</v>
      </c>
      <c r="C23" s="44">
        <v>2156.5</v>
      </c>
      <c r="D23" s="43">
        <v>2157</v>
      </c>
      <c r="E23" s="42">
        <f t="shared" si="0"/>
        <v>2156.75</v>
      </c>
      <c r="F23" s="44">
        <v>2204.5</v>
      </c>
      <c r="G23" s="43">
        <v>2205</v>
      </c>
      <c r="H23" s="42">
        <f t="shared" si="1"/>
        <v>2204.75</v>
      </c>
      <c r="I23" s="44">
        <v>2358</v>
      </c>
      <c r="J23" s="43">
        <v>2363</v>
      </c>
      <c r="K23" s="42">
        <f t="shared" si="2"/>
        <v>2360.5</v>
      </c>
      <c r="L23" s="44">
        <v>2465</v>
      </c>
      <c r="M23" s="43">
        <v>2470</v>
      </c>
      <c r="N23" s="42">
        <f t="shared" si="3"/>
        <v>2467.5</v>
      </c>
      <c r="O23" s="44">
        <v>2570</v>
      </c>
      <c r="P23" s="43">
        <v>2575</v>
      </c>
      <c r="Q23" s="42">
        <f t="shared" si="4"/>
        <v>2572.5</v>
      </c>
      <c r="R23" s="50">
        <v>2157</v>
      </c>
      <c r="S23" s="49">
        <v>1.2728999999999999</v>
      </c>
      <c r="T23" s="49">
        <v>1.0925</v>
      </c>
      <c r="U23" s="48">
        <v>141.83000000000001</v>
      </c>
      <c r="V23" s="41">
        <v>1694.56</v>
      </c>
      <c r="W23" s="41">
        <v>1730.77</v>
      </c>
      <c r="X23" s="47">
        <f t="shared" si="5"/>
        <v>1974.3707093821511</v>
      </c>
      <c r="Y23" s="46">
        <v>1.274</v>
      </c>
    </row>
    <row r="24" spans="2:25" x14ac:dyDescent="0.2">
      <c r="B24" s="45">
        <v>45099</v>
      </c>
      <c r="C24" s="44">
        <v>2190</v>
      </c>
      <c r="D24" s="43">
        <v>2190.5</v>
      </c>
      <c r="E24" s="42">
        <f t="shared" si="0"/>
        <v>2190.25</v>
      </c>
      <c r="F24" s="44">
        <v>2233.5</v>
      </c>
      <c r="G24" s="43">
        <v>2234</v>
      </c>
      <c r="H24" s="42">
        <f t="shared" si="1"/>
        <v>2233.75</v>
      </c>
      <c r="I24" s="44">
        <v>2385</v>
      </c>
      <c r="J24" s="43">
        <v>2390</v>
      </c>
      <c r="K24" s="42">
        <f t="shared" si="2"/>
        <v>2387.5</v>
      </c>
      <c r="L24" s="44">
        <v>2490</v>
      </c>
      <c r="M24" s="43">
        <v>2495</v>
      </c>
      <c r="N24" s="42">
        <f t="shared" si="3"/>
        <v>2492.5</v>
      </c>
      <c r="O24" s="44">
        <v>2595</v>
      </c>
      <c r="P24" s="43">
        <v>2600</v>
      </c>
      <c r="Q24" s="42">
        <f t="shared" si="4"/>
        <v>2597.5</v>
      </c>
      <c r="R24" s="50">
        <v>2190.5</v>
      </c>
      <c r="S24" s="49">
        <v>1.2774000000000001</v>
      </c>
      <c r="T24" s="49">
        <v>1.099</v>
      </c>
      <c r="U24" s="48">
        <v>142.13999999999999</v>
      </c>
      <c r="V24" s="41">
        <v>1714.81</v>
      </c>
      <c r="W24" s="41">
        <v>1748.32</v>
      </c>
      <c r="X24" s="47">
        <f t="shared" si="5"/>
        <v>1993.1756141947226</v>
      </c>
      <c r="Y24" s="46">
        <v>1.2778</v>
      </c>
    </row>
    <row r="25" spans="2:25" x14ac:dyDescent="0.2">
      <c r="B25" s="45">
        <v>45100</v>
      </c>
      <c r="C25" s="44">
        <v>2132</v>
      </c>
      <c r="D25" s="43">
        <v>2132.5</v>
      </c>
      <c r="E25" s="42">
        <f t="shared" si="0"/>
        <v>2132.25</v>
      </c>
      <c r="F25" s="44">
        <v>2174</v>
      </c>
      <c r="G25" s="43">
        <v>2175</v>
      </c>
      <c r="H25" s="42">
        <f t="shared" si="1"/>
        <v>2174.5</v>
      </c>
      <c r="I25" s="44">
        <v>2333</v>
      </c>
      <c r="J25" s="43">
        <v>2338</v>
      </c>
      <c r="K25" s="42">
        <f t="shared" si="2"/>
        <v>2335.5</v>
      </c>
      <c r="L25" s="44">
        <v>2440</v>
      </c>
      <c r="M25" s="43">
        <v>2445</v>
      </c>
      <c r="N25" s="42">
        <f t="shared" si="3"/>
        <v>2442.5</v>
      </c>
      <c r="O25" s="44">
        <v>2550</v>
      </c>
      <c r="P25" s="43">
        <v>2555</v>
      </c>
      <c r="Q25" s="42">
        <f t="shared" si="4"/>
        <v>2552.5</v>
      </c>
      <c r="R25" s="50">
        <v>2132.5</v>
      </c>
      <c r="S25" s="49">
        <v>1.2722</v>
      </c>
      <c r="T25" s="49">
        <v>1.0875999999999999</v>
      </c>
      <c r="U25" s="48">
        <v>143.27000000000001</v>
      </c>
      <c r="V25" s="41">
        <v>1676.23</v>
      </c>
      <c r="W25" s="41">
        <v>1709.23</v>
      </c>
      <c r="X25" s="47">
        <f t="shared" si="5"/>
        <v>1960.739242368518</v>
      </c>
      <c r="Y25" s="46">
        <v>1.2725</v>
      </c>
    </row>
    <row r="26" spans="2:25" x14ac:dyDescent="0.2">
      <c r="B26" s="45">
        <v>45103</v>
      </c>
      <c r="C26" s="44">
        <v>2115.5</v>
      </c>
      <c r="D26" s="43">
        <v>2116</v>
      </c>
      <c r="E26" s="42">
        <f t="shared" si="0"/>
        <v>2115.75</v>
      </c>
      <c r="F26" s="44">
        <v>2154.5</v>
      </c>
      <c r="G26" s="43">
        <v>2155</v>
      </c>
      <c r="H26" s="42">
        <f t="shared" si="1"/>
        <v>2154.75</v>
      </c>
      <c r="I26" s="44">
        <v>2310</v>
      </c>
      <c r="J26" s="43">
        <v>2315</v>
      </c>
      <c r="K26" s="42">
        <f t="shared" si="2"/>
        <v>2312.5</v>
      </c>
      <c r="L26" s="44">
        <v>2418</v>
      </c>
      <c r="M26" s="43">
        <v>2423</v>
      </c>
      <c r="N26" s="42">
        <f t="shared" si="3"/>
        <v>2420.5</v>
      </c>
      <c r="O26" s="44">
        <v>2527</v>
      </c>
      <c r="P26" s="43">
        <v>2532</v>
      </c>
      <c r="Q26" s="42">
        <f t="shared" si="4"/>
        <v>2529.5</v>
      </c>
      <c r="R26" s="50">
        <v>2116</v>
      </c>
      <c r="S26" s="49">
        <v>1.2715000000000001</v>
      </c>
      <c r="T26" s="49">
        <v>1.0918000000000001</v>
      </c>
      <c r="U26" s="48">
        <v>143.21</v>
      </c>
      <c r="V26" s="41">
        <v>1664.18</v>
      </c>
      <c r="W26" s="41">
        <v>1694.45</v>
      </c>
      <c r="X26" s="47">
        <f t="shared" si="5"/>
        <v>1938.0838981498441</v>
      </c>
      <c r="Y26" s="46">
        <v>1.2718</v>
      </c>
    </row>
    <row r="27" spans="2:25" x14ac:dyDescent="0.2">
      <c r="B27" s="45">
        <v>45104</v>
      </c>
      <c r="C27" s="44">
        <v>2151</v>
      </c>
      <c r="D27" s="43">
        <v>2151.5</v>
      </c>
      <c r="E27" s="42">
        <f t="shared" si="0"/>
        <v>2151.25</v>
      </c>
      <c r="F27" s="44">
        <v>2191</v>
      </c>
      <c r="G27" s="43">
        <v>2191.5</v>
      </c>
      <c r="H27" s="42">
        <f t="shared" si="1"/>
        <v>2191.25</v>
      </c>
      <c r="I27" s="44">
        <v>2342</v>
      </c>
      <c r="J27" s="43">
        <v>2347</v>
      </c>
      <c r="K27" s="42">
        <f t="shared" si="2"/>
        <v>2344.5</v>
      </c>
      <c r="L27" s="44">
        <v>2453</v>
      </c>
      <c r="M27" s="43">
        <v>2458</v>
      </c>
      <c r="N27" s="42">
        <f t="shared" si="3"/>
        <v>2455.5</v>
      </c>
      <c r="O27" s="44">
        <v>2560</v>
      </c>
      <c r="P27" s="43">
        <v>2565</v>
      </c>
      <c r="Q27" s="42">
        <f t="shared" si="4"/>
        <v>2562.5</v>
      </c>
      <c r="R27" s="50">
        <v>2151.5</v>
      </c>
      <c r="S27" s="49">
        <v>1.2728999999999999</v>
      </c>
      <c r="T27" s="49">
        <v>1.0945</v>
      </c>
      <c r="U27" s="48">
        <v>143.56</v>
      </c>
      <c r="V27" s="41">
        <v>1690.23</v>
      </c>
      <c r="W27" s="41">
        <v>1721.25</v>
      </c>
      <c r="X27" s="47">
        <f t="shared" si="5"/>
        <v>1965.7377798081316</v>
      </c>
      <c r="Y27" s="46">
        <v>1.2732000000000001</v>
      </c>
    </row>
    <row r="28" spans="2:25" x14ac:dyDescent="0.2">
      <c r="B28" s="45">
        <v>45105</v>
      </c>
      <c r="C28" s="44">
        <v>2141</v>
      </c>
      <c r="D28" s="43">
        <v>2141.5</v>
      </c>
      <c r="E28" s="42">
        <f t="shared" si="0"/>
        <v>2141.25</v>
      </c>
      <c r="F28" s="44">
        <v>2183</v>
      </c>
      <c r="G28" s="43">
        <v>2183.5</v>
      </c>
      <c r="H28" s="42">
        <f t="shared" si="1"/>
        <v>2183.25</v>
      </c>
      <c r="I28" s="44">
        <v>2333</v>
      </c>
      <c r="J28" s="43">
        <v>2338</v>
      </c>
      <c r="K28" s="42">
        <f t="shared" si="2"/>
        <v>2335.5</v>
      </c>
      <c r="L28" s="44">
        <v>2440</v>
      </c>
      <c r="M28" s="43">
        <v>2445</v>
      </c>
      <c r="N28" s="42">
        <f t="shared" si="3"/>
        <v>2442.5</v>
      </c>
      <c r="O28" s="44">
        <v>2548</v>
      </c>
      <c r="P28" s="43">
        <v>2553</v>
      </c>
      <c r="Q28" s="42">
        <f t="shared" si="4"/>
        <v>2550.5</v>
      </c>
      <c r="R28" s="50">
        <v>2141.5</v>
      </c>
      <c r="S28" s="49">
        <v>1.2665</v>
      </c>
      <c r="T28" s="49">
        <v>1.0941000000000001</v>
      </c>
      <c r="U28" s="48">
        <v>144.19999999999999</v>
      </c>
      <c r="V28" s="41">
        <v>1690.88</v>
      </c>
      <c r="W28" s="41">
        <v>1723.77</v>
      </c>
      <c r="X28" s="47">
        <f t="shared" si="5"/>
        <v>1957.3165158577826</v>
      </c>
      <c r="Y28" s="46">
        <v>1.2666999999999999</v>
      </c>
    </row>
    <row r="29" spans="2:25" x14ac:dyDescent="0.2">
      <c r="B29" s="45">
        <v>45106</v>
      </c>
      <c r="C29" s="44">
        <v>2105</v>
      </c>
      <c r="D29" s="43">
        <v>2105.5</v>
      </c>
      <c r="E29" s="42">
        <f t="shared" si="0"/>
        <v>2105.25</v>
      </c>
      <c r="F29" s="44">
        <v>2150</v>
      </c>
      <c r="G29" s="43">
        <v>2152</v>
      </c>
      <c r="H29" s="42">
        <f t="shared" si="1"/>
        <v>2151</v>
      </c>
      <c r="I29" s="44">
        <v>2310</v>
      </c>
      <c r="J29" s="43">
        <v>2315</v>
      </c>
      <c r="K29" s="42">
        <f t="shared" si="2"/>
        <v>2312.5</v>
      </c>
      <c r="L29" s="44">
        <v>2430</v>
      </c>
      <c r="M29" s="43">
        <v>2435</v>
      </c>
      <c r="N29" s="42">
        <f t="shared" si="3"/>
        <v>2432.5</v>
      </c>
      <c r="O29" s="44">
        <v>2550</v>
      </c>
      <c r="P29" s="43">
        <v>2555</v>
      </c>
      <c r="Q29" s="42">
        <f t="shared" si="4"/>
        <v>2552.5</v>
      </c>
      <c r="R29" s="50">
        <v>2105.5</v>
      </c>
      <c r="S29" s="49">
        <v>1.2656000000000001</v>
      </c>
      <c r="T29" s="49">
        <v>1.0939000000000001</v>
      </c>
      <c r="U29" s="48">
        <v>144.31</v>
      </c>
      <c r="V29" s="41">
        <v>1663.64</v>
      </c>
      <c r="W29" s="41">
        <v>1699.98</v>
      </c>
      <c r="X29" s="47">
        <f t="shared" si="5"/>
        <v>1924.7646037114907</v>
      </c>
      <c r="Y29" s="46">
        <v>1.2659</v>
      </c>
    </row>
    <row r="30" spans="2:25" x14ac:dyDescent="0.2">
      <c r="B30" s="45">
        <v>45107</v>
      </c>
      <c r="C30" s="44">
        <v>2096</v>
      </c>
      <c r="D30" s="43">
        <v>2096.5</v>
      </c>
      <c r="E30" s="42">
        <f t="shared" si="0"/>
        <v>2096.25</v>
      </c>
      <c r="F30" s="44">
        <v>2141</v>
      </c>
      <c r="G30" s="43">
        <v>2141.5</v>
      </c>
      <c r="H30" s="42">
        <f t="shared" si="1"/>
        <v>2141.25</v>
      </c>
      <c r="I30" s="44">
        <v>2302</v>
      </c>
      <c r="J30" s="43">
        <v>2307</v>
      </c>
      <c r="K30" s="42">
        <f t="shared" si="2"/>
        <v>2304.5</v>
      </c>
      <c r="L30" s="44">
        <v>2422</v>
      </c>
      <c r="M30" s="43">
        <v>2427</v>
      </c>
      <c r="N30" s="42">
        <f t="shared" si="3"/>
        <v>2424.5</v>
      </c>
      <c r="O30" s="44">
        <v>2540</v>
      </c>
      <c r="P30" s="43">
        <v>2545</v>
      </c>
      <c r="Q30" s="42">
        <f t="shared" si="4"/>
        <v>2542.5</v>
      </c>
      <c r="R30" s="50">
        <v>2096.5</v>
      </c>
      <c r="S30" s="49">
        <v>1.2647999999999999</v>
      </c>
      <c r="T30" s="49">
        <v>1.0853999999999999</v>
      </c>
      <c r="U30" s="48">
        <v>144.72999999999999</v>
      </c>
      <c r="V30" s="41">
        <v>1657.57</v>
      </c>
      <c r="W30" s="41">
        <v>1692.89</v>
      </c>
      <c r="X30" s="47">
        <f t="shared" si="5"/>
        <v>1931.5459738345312</v>
      </c>
      <c r="Y30" s="46">
        <v>1.2649999999999999</v>
      </c>
    </row>
    <row r="31" spans="2:25" x14ac:dyDescent="0.2">
      <c r="B31" s="40" t="s">
        <v>11</v>
      </c>
      <c r="C31" s="39">
        <f>ROUND(AVERAGE(C9:C30),2)</f>
        <v>2180.41</v>
      </c>
      <c r="D31" s="38">
        <f>ROUND(AVERAGE(D9:D30),2)</f>
        <v>2181.0700000000002</v>
      </c>
      <c r="E31" s="37">
        <f>ROUND(AVERAGE(C31:D31),2)</f>
        <v>2180.7399999999998</v>
      </c>
      <c r="F31" s="39">
        <f>ROUND(AVERAGE(F9:F30),2)</f>
        <v>2219.91</v>
      </c>
      <c r="G31" s="38">
        <f>ROUND(AVERAGE(G9:G30),2)</f>
        <v>2220.73</v>
      </c>
      <c r="H31" s="37">
        <f>ROUND(AVERAGE(F31:G31),2)</f>
        <v>2220.3200000000002</v>
      </c>
      <c r="I31" s="39">
        <f>ROUND(AVERAGE(I9:I30),2)</f>
        <v>2372.5500000000002</v>
      </c>
      <c r="J31" s="38">
        <f>ROUND(AVERAGE(J9:J30),2)</f>
        <v>2377.5500000000002</v>
      </c>
      <c r="K31" s="37">
        <f>ROUND(AVERAGE(I31:J31),2)</f>
        <v>2375.0500000000002</v>
      </c>
      <c r="L31" s="39">
        <f>ROUND(AVERAGE(L9:L30),2)</f>
        <v>2478.09</v>
      </c>
      <c r="M31" s="38">
        <f>ROUND(AVERAGE(M9:M30),2)</f>
        <v>2483.09</v>
      </c>
      <c r="N31" s="37">
        <f>ROUND(AVERAGE(L31:M31),2)</f>
        <v>2480.59</v>
      </c>
      <c r="O31" s="39">
        <f>ROUND(AVERAGE(O9:O30),2)</f>
        <v>2585.73</v>
      </c>
      <c r="P31" s="38">
        <f>ROUND(AVERAGE(P9:P30),2)</f>
        <v>2590.73</v>
      </c>
      <c r="Q31" s="37">
        <f>ROUND(AVERAGE(O31:P31),2)</f>
        <v>2588.23</v>
      </c>
      <c r="R31" s="36">
        <f>ROUND(AVERAGE(R9:R30),2)</f>
        <v>2181.0700000000002</v>
      </c>
      <c r="S31" s="35">
        <f>ROUND(AVERAGE(S9:S30),4)</f>
        <v>1.2625</v>
      </c>
      <c r="T31" s="34">
        <f>ROUND(AVERAGE(T9:T30),4)</f>
        <v>1.0838000000000001</v>
      </c>
      <c r="U31" s="167">
        <f>ROUND(AVERAGE(U9:U30),2)</f>
        <v>141.29</v>
      </c>
      <c r="V31" s="33">
        <f>AVERAGE(V9:V30)</f>
        <v>1727.929090909091</v>
      </c>
      <c r="W31" s="33">
        <f>AVERAGE(W9:W30)</f>
        <v>1757.5831818181819</v>
      </c>
      <c r="X31" s="33">
        <f>AVERAGE(X9:X30)</f>
        <v>2012.7725607416955</v>
      </c>
      <c r="Y31" s="32">
        <f>AVERAGE(Y9:Y30)</f>
        <v>1.2636772727272727</v>
      </c>
    </row>
    <row r="32" spans="2:25" x14ac:dyDescent="0.2">
      <c r="B32" s="31" t="s">
        <v>12</v>
      </c>
      <c r="C32" s="30">
        <f t="shared" ref="C32:Y32" si="6">MAX(C9:C30)</f>
        <v>2280.5</v>
      </c>
      <c r="D32" s="29">
        <f t="shared" si="6"/>
        <v>2281</v>
      </c>
      <c r="E32" s="28">
        <f t="shared" si="6"/>
        <v>2280.75</v>
      </c>
      <c r="F32" s="30">
        <f t="shared" si="6"/>
        <v>2289</v>
      </c>
      <c r="G32" s="29">
        <f t="shared" si="6"/>
        <v>2289.5</v>
      </c>
      <c r="H32" s="28">
        <f t="shared" si="6"/>
        <v>2289.25</v>
      </c>
      <c r="I32" s="30">
        <f t="shared" si="6"/>
        <v>2438</v>
      </c>
      <c r="J32" s="29">
        <f t="shared" si="6"/>
        <v>2443</v>
      </c>
      <c r="K32" s="28">
        <f t="shared" si="6"/>
        <v>2440.5</v>
      </c>
      <c r="L32" s="30">
        <f t="shared" si="6"/>
        <v>2540</v>
      </c>
      <c r="M32" s="29">
        <f t="shared" si="6"/>
        <v>2545</v>
      </c>
      <c r="N32" s="28">
        <f t="shared" si="6"/>
        <v>2542.5</v>
      </c>
      <c r="O32" s="30">
        <f t="shared" si="6"/>
        <v>2640</v>
      </c>
      <c r="P32" s="29">
        <f t="shared" si="6"/>
        <v>2645</v>
      </c>
      <c r="Q32" s="28">
        <f t="shared" si="6"/>
        <v>2642.5</v>
      </c>
      <c r="R32" s="27">
        <f t="shared" si="6"/>
        <v>2281</v>
      </c>
      <c r="S32" s="26">
        <f t="shared" si="6"/>
        <v>1.2826</v>
      </c>
      <c r="T32" s="25">
        <f t="shared" si="6"/>
        <v>1.099</v>
      </c>
      <c r="U32" s="24">
        <f t="shared" si="6"/>
        <v>144.72999999999999</v>
      </c>
      <c r="V32" s="23">
        <f t="shared" si="6"/>
        <v>1828.46</v>
      </c>
      <c r="W32" s="23">
        <f t="shared" si="6"/>
        <v>1825.61</v>
      </c>
      <c r="X32" s="23">
        <f t="shared" si="6"/>
        <v>2130.5809826265645</v>
      </c>
      <c r="Y32" s="22">
        <f t="shared" si="6"/>
        <v>1.284</v>
      </c>
    </row>
    <row r="33" spans="2:25" ht="13.5" thickBot="1" x14ac:dyDescent="0.25">
      <c r="B33" s="21" t="s">
        <v>13</v>
      </c>
      <c r="C33" s="20">
        <f t="shared" ref="C33:Y33" si="7">MIN(C9:C30)</f>
        <v>2096</v>
      </c>
      <c r="D33" s="19">
        <f t="shared" si="7"/>
        <v>2096.5</v>
      </c>
      <c r="E33" s="18">
        <f t="shared" si="7"/>
        <v>2096.25</v>
      </c>
      <c r="F33" s="20">
        <f t="shared" si="7"/>
        <v>2141</v>
      </c>
      <c r="G33" s="19">
        <f t="shared" si="7"/>
        <v>2141.5</v>
      </c>
      <c r="H33" s="18">
        <f t="shared" si="7"/>
        <v>2141.25</v>
      </c>
      <c r="I33" s="20">
        <f t="shared" si="7"/>
        <v>2302</v>
      </c>
      <c r="J33" s="19">
        <f t="shared" si="7"/>
        <v>2307</v>
      </c>
      <c r="K33" s="18">
        <f t="shared" si="7"/>
        <v>2304.5</v>
      </c>
      <c r="L33" s="20">
        <f t="shared" si="7"/>
        <v>2418</v>
      </c>
      <c r="M33" s="19">
        <f t="shared" si="7"/>
        <v>2423</v>
      </c>
      <c r="N33" s="18">
        <f t="shared" si="7"/>
        <v>2420.5</v>
      </c>
      <c r="O33" s="20">
        <f t="shared" si="7"/>
        <v>2527</v>
      </c>
      <c r="P33" s="19">
        <f t="shared" si="7"/>
        <v>2532</v>
      </c>
      <c r="Q33" s="18">
        <f t="shared" si="7"/>
        <v>2529.5</v>
      </c>
      <c r="R33" s="17">
        <f t="shared" si="7"/>
        <v>2096.5</v>
      </c>
      <c r="S33" s="16">
        <f t="shared" si="7"/>
        <v>1.2383999999999999</v>
      </c>
      <c r="T33" s="15">
        <f t="shared" si="7"/>
        <v>1.0677000000000001</v>
      </c>
      <c r="U33" s="14">
        <f t="shared" si="7"/>
        <v>138.94</v>
      </c>
      <c r="V33" s="13">
        <f t="shared" si="7"/>
        <v>1657.57</v>
      </c>
      <c r="W33" s="13">
        <f t="shared" si="7"/>
        <v>1692.89</v>
      </c>
      <c r="X33" s="13">
        <f t="shared" si="7"/>
        <v>1924.7646037114907</v>
      </c>
      <c r="Y33" s="12">
        <f t="shared" si="7"/>
        <v>1.2403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45078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45078</v>
      </c>
      <c r="C9" s="44">
        <v>2270.5</v>
      </c>
      <c r="D9" s="43">
        <v>2271</v>
      </c>
      <c r="E9" s="42">
        <f t="shared" ref="E9:E30" si="0">AVERAGE(C9:D9)</f>
        <v>2270.75</v>
      </c>
      <c r="F9" s="44">
        <v>2286</v>
      </c>
      <c r="G9" s="43">
        <v>2286.5</v>
      </c>
      <c r="H9" s="42">
        <f t="shared" ref="H9:H30" si="1">AVERAGE(F9:G9)</f>
        <v>2286.25</v>
      </c>
      <c r="I9" s="44">
        <v>2308</v>
      </c>
      <c r="J9" s="43">
        <v>2313</v>
      </c>
      <c r="K9" s="42">
        <f t="shared" ref="K9:K30" si="2">AVERAGE(I9:J9)</f>
        <v>2310.5</v>
      </c>
      <c r="L9" s="44">
        <v>2303</v>
      </c>
      <c r="M9" s="43">
        <v>2308</v>
      </c>
      <c r="N9" s="42">
        <f t="shared" ref="N9:N30" si="3">AVERAGE(L9:M9)</f>
        <v>2305.5</v>
      </c>
      <c r="O9" s="44">
        <v>2253</v>
      </c>
      <c r="P9" s="43">
        <v>2258</v>
      </c>
      <c r="Q9" s="42">
        <f t="shared" ref="Q9:Q30" si="4">AVERAGE(O9:P9)</f>
        <v>2255.5</v>
      </c>
      <c r="R9" s="50">
        <v>2271</v>
      </c>
      <c r="S9" s="49">
        <v>1.2475000000000001</v>
      </c>
      <c r="T9" s="51">
        <v>1.0706</v>
      </c>
      <c r="U9" s="48">
        <v>139.38999999999999</v>
      </c>
      <c r="V9" s="41">
        <v>1820.44</v>
      </c>
      <c r="W9" s="41">
        <v>1830.08</v>
      </c>
      <c r="X9" s="47">
        <f t="shared" ref="X9:X30" si="5">R9/T9</f>
        <v>2121.2404259293853</v>
      </c>
      <c r="Y9" s="46">
        <v>1.2494000000000001</v>
      </c>
    </row>
    <row r="10" spans="1:25" x14ac:dyDescent="0.2">
      <c r="B10" s="45">
        <v>45079</v>
      </c>
      <c r="C10" s="44">
        <v>2301</v>
      </c>
      <c r="D10" s="43">
        <v>2302</v>
      </c>
      <c r="E10" s="42">
        <f t="shared" si="0"/>
        <v>2301.5</v>
      </c>
      <c r="F10" s="44">
        <v>2321</v>
      </c>
      <c r="G10" s="43">
        <v>2323</v>
      </c>
      <c r="H10" s="42">
        <f t="shared" si="1"/>
        <v>2322</v>
      </c>
      <c r="I10" s="44">
        <v>2350</v>
      </c>
      <c r="J10" s="43">
        <v>2355</v>
      </c>
      <c r="K10" s="42">
        <f t="shared" si="2"/>
        <v>2352.5</v>
      </c>
      <c r="L10" s="44">
        <v>2355</v>
      </c>
      <c r="M10" s="43">
        <v>2360</v>
      </c>
      <c r="N10" s="42">
        <f t="shared" si="3"/>
        <v>2357.5</v>
      </c>
      <c r="O10" s="44">
        <v>2320</v>
      </c>
      <c r="P10" s="43">
        <v>2325</v>
      </c>
      <c r="Q10" s="42">
        <f t="shared" si="4"/>
        <v>2322.5</v>
      </c>
      <c r="R10" s="50">
        <v>2302</v>
      </c>
      <c r="S10" s="49">
        <v>1.2522</v>
      </c>
      <c r="T10" s="49">
        <v>1.0758000000000001</v>
      </c>
      <c r="U10" s="48">
        <v>138.94</v>
      </c>
      <c r="V10" s="41">
        <v>1838.36</v>
      </c>
      <c r="W10" s="41">
        <v>1852.32</v>
      </c>
      <c r="X10" s="47">
        <f t="shared" si="5"/>
        <v>2139.8029373489494</v>
      </c>
      <c r="Y10" s="46">
        <v>1.2541</v>
      </c>
    </row>
    <row r="11" spans="1:25" x14ac:dyDescent="0.2">
      <c r="B11" s="45">
        <v>45082</v>
      </c>
      <c r="C11" s="44">
        <v>2269</v>
      </c>
      <c r="D11" s="43">
        <v>2271</v>
      </c>
      <c r="E11" s="42">
        <f t="shared" si="0"/>
        <v>2270</v>
      </c>
      <c r="F11" s="44">
        <v>2276</v>
      </c>
      <c r="G11" s="43">
        <v>2278</v>
      </c>
      <c r="H11" s="42">
        <f t="shared" si="1"/>
        <v>2277</v>
      </c>
      <c r="I11" s="44">
        <v>2295</v>
      </c>
      <c r="J11" s="43">
        <v>2300</v>
      </c>
      <c r="K11" s="42">
        <f t="shared" si="2"/>
        <v>2297.5</v>
      </c>
      <c r="L11" s="44">
        <v>2300</v>
      </c>
      <c r="M11" s="43">
        <v>2305</v>
      </c>
      <c r="N11" s="42">
        <f t="shared" si="3"/>
        <v>2302.5</v>
      </c>
      <c r="O11" s="44">
        <v>2267</v>
      </c>
      <c r="P11" s="43">
        <v>2272</v>
      </c>
      <c r="Q11" s="42">
        <f t="shared" si="4"/>
        <v>2269.5</v>
      </c>
      <c r="R11" s="50">
        <v>2271</v>
      </c>
      <c r="S11" s="49">
        <v>1.2383999999999999</v>
      </c>
      <c r="T11" s="49">
        <v>1.069</v>
      </c>
      <c r="U11" s="48">
        <v>140.27000000000001</v>
      </c>
      <c r="V11" s="41">
        <v>1833.82</v>
      </c>
      <c r="W11" s="41">
        <v>1836.65</v>
      </c>
      <c r="X11" s="47">
        <f t="shared" si="5"/>
        <v>2124.4153414405987</v>
      </c>
      <c r="Y11" s="46">
        <v>1.2403</v>
      </c>
    </row>
    <row r="12" spans="1:25" x14ac:dyDescent="0.2">
      <c r="B12" s="45">
        <v>45083</v>
      </c>
      <c r="C12" s="44">
        <v>2288</v>
      </c>
      <c r="D12" s="43">
        <v>2290</v>
      </c>
      <c r="E12" s="42">
        <f t="shared" si="0"/>
        <v>2289</v>
      </c>
      <c r="F12" s="44">
        <v>2296</v>
      </c>
      <c r="G12" s="43">
        <v>2298</v>
      </c>
      <c r="H12" s="42">
        <f t="shared" si="1"/>
        <v>2297</v>
      </c>
      <c r="I12" s="44">
        <v>2328</v>
      </c>
      <c r="J12" s="43">
        <v>2333</v>
      </c>
      <c r="K12" s="42">
        <f t="shared" si="2"/>
        <v>2330.5</v>
      </c>
      <c r="L12" s="44">
        <v>2338</v>
      </c>
      <c r="M12" s="43">
        <v>2343</v>
      </c>
      <c r="N12" s="42">
        <f t="shared" si="3"/>
        <v>2340.5</v>
      </c>
      <c r="O12" s="44">
        <v>2318</v>
      </c>
      <c r="P12" s="43">
        <v>2323</v>
      </c>
      <c r="Q12" s="42">
        <f t="shared" si="4"/>
        <v>2320.5</v>
      </c>
      <c r="R12" s="50">
        <v>2290</v>
      </c>
      <c r="S12" s="49">
        <v>1.2401</v>
      </c>
      <c r="T12" s="49">
        <v>1.0677000000000001</v>
      </c>
      <c r="U12" s="48">
        <v>139.6</v>
      </c>
      <c r="V12" s="41">
        <v>1846.63</v>
      </c>
      <c r="W12" s="41">
        <v>1850.24</v>
      </c>
      <c r="X12" s="47">
        <f t="shared" si="5"/>
        <v>2144.7972276856794</v>
      </c>
      <c r="Y12" s="46">
        <v>1.242</v>
      </c>
    </row>
    <row r="13" spans="1:25" x14ac:dyDescent="0.2">
      <c r="B13" s="45">
        <v>45084</v>
      </c>
      <c r="C13" s="44">
        <v>2381</v>
      </c>
      <c r="D13" s="43">
        <v>2382</v>
      </c>
      <c r="E13" s="42">
        <f t="shared" si="0"/>
        <v>2381.5</v>
      </c>
      <c r="F13" s="44">
        <v>2380</v>
      </c>
      <c r="G13" s="43">
        <v>2380.5</v>
      </c>
      <c r="H13" s="42">
        <f t="shared" si="1"/>
        <v>2380.25</v>
      </c>
      <c r="I13" s="44">
        <v>2395</v>
      </c>
      <c r="J13" s="43">
        <v>2400</v>
      </c>
      <c r="K13" s="42">
        <f t="shared" si="2"/>
        <v>2397.5</v>
      </c>
      <c r="L13" s="44">
        <v>2405</v>
      </c>
      <c r="M13" s="43">
        <v>2410</v>
      </c>
      <c r="N13" s="42">
        <f t="shared" si="3"/>
        <v>2407.5</v>
      </c>
      <c r="O13" s="44">
        <v>2387</v>
      </c>
      <c r="P13" s="43">
        <v>2392</v>
      </c>
      <c r="Q13" s="42">
        <f t="shared" si="4"/>
        <v>2389.5</v>
      </c>
      <c r="R13" s="50">
        <v>2382</v>
      </c>
      <c r="S13" s="49">
        <v>1.2471000000000001</v>
      </c>
      <c r="T13" s="49">
        <v>1.0716000000000001</v>
      </c>
      <c r="U13" s="48">
        <v>139.38</v>
      </c>
      <c r="V13" s="41">
        <v>1910.03</v>
      </c>
      <c r="W13" s="41">
        <v>1905.92</v>
      </c>
      <c r="X13" s="47">
        <f t="shared" si="5"/>
        <v>2222.844344904815</v>
      </c>
      <c r="Y13" s="46">
        <v>1.2490000000000001</v>
      </c>
    </row>
    <row r="14" spans="1:25" x14ac:dyDescent="0.2">
      <c r="B14" s="45">
        <v>45085</v>
      </c>
      <c r="C14" s="44">
        <v>2370</v>
      </c>
      <c r="D14" s="43">
        <v>2371</v>
      </c>
      <c r="E14" s="42">
        <f t="shared" si="0"/>
        <v>2370.5</v>
      </c>
      <c r="F14" s="44">
        <v>2370</v>
      </c>
      <c r="G14" s="43">
        <v>2371</v>
      </c>
      <c r="H14" s="42">
        <f t="shared" si="1"/>
        <v>2370.5</v>
      </c>
      <c r="I14" s="44">
        <v>2380</v>
      </c>
      <c r="J14" s="43">
        <v>2385</v>
      </c>
      <c r="K14" s="42">
        <f t="shared" si="2"/>
        <v>2382.5</v>
      </c>
      <c r="L14" s="44">
        <v>2390</v>
      </c>
      <c r="M14" s="43">
        <v>2395</v>
      </c>
      <c r="N14" s="42">
        <f t="shared" si="3"/>
        <v>2392.5</v>
      </c>
      <c r="O14" s="44">
        <v>2372</v>
      </c>
      <c r="P14" s="43">
        <v>2377</v>
      </c>
      <c r="Q14" s="42">
        <f t="shared" si="4"/>
        <v>2374.5</v>
      </c>
      <c r="R14" s="50">
        <v>2371</v>
      </c>
      <c r="S14" s="49">
        <v>1.2465999999999999</v>
      </c>
      <c r="T14" s="49">
        <v>1.0736000000000001</v>
      </c>
      <c r="U14" s="48">
        <v>139.69999999999999</v>
      </c>
      <c r="V14" s="41">
        <v>1901.97</v>
      </c>
      <c r="W14" s="41">
        <v>1899.08</v>
      </c>
      <c r="X14" s="47">
        <f t="shared" si="5"/>
        <v>2208.4575260804768</v>
      </c>
      <c r="Y14" s="46">
        <v>1.2484999999999999</v>
      </c>
    </row>
    <row r="15" spans="1:25" x14ac:dyDescent="0.2">
      <c r="B15" s="45">
        <v>45086</v>
      </c>
      <c r="C15" s="44">
        <v>2396</v>
      </c>
      <c r="D15" s="43">
        <v>2397</v>
      </c>
      <c r="E15" s="42">
        <f t="shared" si="0"/>
        <v>2396.5</v>
      </c>
      <c r="F15" s="44">
        <v>2402.5</v>
      </c>
      <c r="G15" s="43">
        <v>2403</v>
      </c>
      <c r="H15" s="42">
        <f t="shared" si="1"/>
        <v>2402.75</v>
      </c>
      <c r="I15" s="44">
        <v>2415</v>
      </c>
      <c r="J15" s="43">
        <v>2420</v>
      </c>
      <c r="K15" s="42">
        <f t="shared" si="2"/>
        <v>2417.5</v>
      </c>
      <c r="L15" s="44">
        <v>2425</v>
      </c>
      <c r="M15" s="43">
        <v>2430</v>
      </c>
      <c r="N15" s="42">
        <f t="shared" si="3"/>
        <v>2427.5</v>
      </c>
      <c r="O15" s="44">
        <v>2407</v>
      </c>
      <c r="P15" s="43">
        <v>2412</v>
      </c>
      <c r="Q15" s="42">
        <f t="shared" si="4"/>
        <v>2409.5</v>
      </c>
      <c r="R15" s="50">
        <v>2397</v>
      </c>
      <c r="S15" s="49">
        <v>1.2565</v>
      </c>
      <c r="T15" s="49">
        <v>1.0773999999999999</v>
      </c>
      <c r="U15" s="48">
        <v>139.38999999999999</v>
      </c>
      <c r="V15" s="41">
        <v>1907.68</v>
      </c>
      <c r="W15" s="41">
        <v>1909.72</v>
      </c>
      <c r="X15" s="47">
        <f t="shared" si="5"/>
        <v>2224.8004455169853</v>
      </c>
      <c r="Y15" s="46">
        <v>1.2583</v>
      </c>
    </row>
    <row r="16" spans="1:25" x14ac:dyDescent="0.2">
      <c r="B16" s="45">
        <v>45089</v>
      </c>
      <c r="C16" s="44">
        <v>2356</v>
      </c>
      <c r="D16" s="43">
        <v>2356.5</v>
      </c>
      <c r="E16" s="42">
        <f t="shared" si="0"/>
        <v>2356.25</v>
      </c>
      <c r="F16" s="44">
        <v>2363</v>
      </c>
      <c r="G16" s="43">
        <v>2363.5</v>
      </c>
      <c r="H16" s="42">
        <f t="shared" si="1"/>
        <v>2363.25</v>
      </c>
      <c r="I16" s="44">
        <v>2375</v>
      </c>
      <c r="J16" s="43">
        <v>2380</v>
      </c>
      <c r="K16" s="42">
        <f t="shared" si="2"/>
        <v>2377.5</v>
      </c>
      <c r="L16" s="44">
        <v>2385</v>
      </c>
      <c r="M16" s="43">
        <v>2390</v>
      </c>
      <c r="N16" s="42">
        <f t="shared" si="3"/>
        <v>2387.5</v>
      </c>
      <c r="O16" s="44">
        <v>2367</v>
      </c>
      <c r="P16" s="43">
        <v>2372</v>
      </c>
      <c r="Q16" s="42">
        <f t="shared" si="4"/>
        <v>2369.5</v>
      </c>
      <c r="R16" s="50">
        <v>2356.5</v>
      </c>
      <c r="S16" s="49">
        <v>1.2564</v>
      </c>
      <c r="T16" s="49">
        <v>1.0763</v>
      </c>
      <c r="U16" s="48">
        <v>139.38999999999999</v>
      </c>
      <c r="V16" s="41">
        <v>1875.6</v>
      </c>
      <c r="W16" s="41">
        <v>1878.48</v>
      </c>
      <c r="X16" s="47">
        <f t="shared" si="5"/>
        <v>2189.4453219362631</v>
      </c>
      <c r="Y16" s="46">
        <v>1.2582</v>
      </c>
    </row>
    <row r="17" spans="2:25" x14ac:dyDescent="0.2">
      <c r="B17" s="45">
        <v>45090</v>
      </c>
      <c r="C17" s="44">
        <v>2381</v>
      </c>
      <c r="D17" s="43">
        <v>2382</v>
      </c>
      <c r="E17" s="42">
        <f t="shared" si="0"/>
        <v>2381.5</v>
      </c>
      <c r="F17" s="44">
        <v>2380</v>
      </c>
      <c r="G17" s="43">
        <v>2382</v>
      </c>
      <c r="H17" s="42">
        <f t="shared" si="1"/>
        <v>2381</v>
      </c>
      <c r="I17" s="44">
        <v>2395</v>
      </c>
      <c r="J17" s="43">
        <v>2400</v>
      </c>
      <c r="K17" s="42">
        <f t="shared" si="2"/>
        <v>2397.5</v>
      </c>
      <c r="L17" s="44">
        <v>2405</v>
      </c>
      <c r="M17" s="43">
        <v>2410</v>
      </c>
      <c r="N17" s="42">
        <f t="shared" si="3"/>
        <v>2407.5</v>
      </c>
      <c r="O17" s="44">
        <v>2387</v>
      </c>
      <c r="P17" s="43">
        <v>2392</v>
      </c>
      <c r="Q17" s="42">
        <f t="shared" si="4"/>
        <v>2389.5</v>
      </c>
      <c r="R17" s="50">
        <v>2382</v>
      </c>
      <c r="S17" s="49">
        <v>1.2572000000000001</v>
      </c>
      <c r="T17" s="49">
        <v>1.0793999999999999</v>
      </c>
      <c r="U17" s="48">
        <v>139.53</v>
      </c>
      <c r="V17" s="41">
        <v>1894.69</v>
      </c>
      <c r="W17" s="41">
        <v>1892.13</v>
      </c>
      <c r="X17" s="47">
        <f t="shared" si="5"/>
        <v>2206.7815453029461</v>
      </c>
      <c r="Y17" s="46">
        <v>1.2588999999999999</v>
      </c>
    </row>
    <row r="18" spans="2:25" x14ac:dyDescent="0.2">
      <c r="B18" s="45">
        <v>45091</v>
      </c>
      <c r="C18" s="44">
        <v>2449</v>
      </c>
      <c r="D18" s="43">
        <v>2450</v>
      </c>
      <c r="E18" s="42">
        <f t="shared" si="0"/>
        <v>2449.5</v>
      </c>
      <c r="F18" s="44">
        <v>2442.5</v>
      </c>
      <c r="G18" s="43">
        <v>2443.5</v>
      </c>
      <c r="H18" s="42">
        <f t="shared" si="1"/>
        <v>2443</v>
      </c>
      <c r="I18" s="44">
        <v>2452</v>
      </c>
      <c r="J18" s="43">
        <v>2457</v>
      </c>
      <c r="K18" s="42">
        <f t="shared" si="2"/>
        <v>2454.5</v>
      </c>
      <c r="L18" s="44">
        <v>2462</v>
      </c>
      <c r="M18" s="43">
        <v>2467</v>
      </c>
      <c r="N18" s="42">
        <f t="shared" si="3"/>
        <v>2464.5</v>
      </c>
      <c r="O18" s="44">
        <v>2443</v>
      </c>
      <c r="P18" s="43">
        <v>2448</v>
      </c>
      <c r="Q18" s="42">
        <f t="shared" si="4"/>
        <v>2445.5</v>
      </c>
      <c r="R18" s="50">
        <v>2450</v>
      </c>
      <c r="S18" s="49">
        <v>1.2647999999999999</v>
      </c>
      <c r="T18" s="49">
        <v>1.0804</v>
      </c>
      <c r="U18" s="48">
        <v>139.97999999999999</v>
      </c>
      <c r="V18" s="41">
        <v>1937.07</v>
      </c>
      <c r="W18" s="41">
        <v>1929.49</v>
      </c>
      <c r="X18" s="47">
        <f t="shared" si="5"/>
        <v>2267.6786375416514</v>
      </c>
      <c r="Y18" s="46">
        <v>1.2664</v>
      </c>
    </row>
    <row r="19" spans="2:25" x14ac:dyDescent="0.2">
      <c r="B19" s="45">
        <v>45092</v>
      </c>
      <c r="C19" s="44">
        <v>2460</v>
      </c>
      <c r="D19" s="43">
        <v>2461</v>
      </c>
      <c r="E19" s="42">
        <f t="shared" si="0"/>
        <v>2460.5</v>
      </c>
      <c r="F19" s="44">
        <v>2460</v>
      </c>
      <c r="G19" s="43">
        <v>2461</v>
      </c>
      <c r="H19" s="42">
        <f t="shared" si="1"/>
        <v>2460.5</v>
      </c>
      <c r="I19" s="44">
        <v>2463</v>
      </c>
      <c r="J19" s="43">
        <v>2468</v>
      </c>
      <c r="K19" s="42">
        <f t="shared" si="2"/>
        <v>2465.5</v>
      </c>
      <c r="L19" s="44">
        <v>2473</v>
      </c>
      <c r="M19" s="43">
        <v>2478</v>
      </c>
      <c r="N19" s="42">
        <f t="shared" si="3"/>
        <v>2475.5</v>
      </c>
      <c r="O19" s="44">
        <v>2455</v>
      </c>
      <c r="P19" s="43">
        <v>2460</v>
      </c>
      <c r="Q19" s="42">
        <f t="shared" si="4"/>
        <v>2457.5</v>
      </c>
      <c r="R19" s="50">
        <v>2461</v>
      </c>
      <c r="S19" s="49">
        <v>1.2645</v>
      </c>
      <c r="T19" s="49">
        <v>1.0818000000000001</v>
      </c>
      <c r="U19" s="48">
        <v>141.26</v>
      </c>
      <c r="V19" s="41">
        <v>1946.22</v>
      </c>
      <c r="W19" s="41">
        <v>1944.07</v>
      </c>
      <c r="X19" s="47">
        <f t="shared" si="5"/>
        <v>2274.9121833980403</v>
      </c>
      <c r="Y19" s="46">
        <v>1.2659</v>
      </c>
    </row>
    <row r="20" spans="2:25" x14ac:dyDescent="0.2">
      <c r="B20" s="45">
        <v>45093</v>
      </c>
      <c r="C20" s="44">
        <v>2484</v>
      </c>
      <c r="D20" s="43">
        <v>2485</v>
      </c>
      <c r="E20" s="42">
        <f t="shared" si="0"/>
        <v>2484.5</v>
      </c>
      <c r="F20" s="44">
        <v>2486</v>
      </c>
      <c r="G20" s="43">
        <v>2487</v>
      </c>
      <c r="H20" s="42">
        <f t="shared" si="1"/>
        <v>2486.5</v>
      </c>
      <c r="I20" s="44">
        <v>2492</v>
      </c>
      <c r="J20" s="43">
        <v>2497</v>
      </c>
      <c r="K20" s="42">
        <f t="shared" si="2"/>
        <v>2494.5</v>
      </c>
      <c r="L20" s="44">
        <v>2502</v>
      </c>
      <c r="M20" s="43">
        <v>2507</v>
      </c>
      <c r="N20" s="42">
        <f t="shared" si="3"/>
        <v>2504.5</v>
      </c>
      <c r="O20" s="44">
        <v>2485</v>
      </c>
      <c r="P20" s="43">
        <v>2490</v>
      </c>
      <c r="Q20" s="42">
        <f t="shared" si="4"/>
        <v>2487.5</v>
      </c>
      <c r="R20" s="50">
        <v>2485</v>
      </c>
      <c r="S20" s="49">
        <v>1.2826</v>
      </c>
      <c r="T20" s="49">
        <v>1.0961000000000001</v>
      </c>
      <c r="U20" s="48">
        <v>140.97</v>
      </c>
      <c r="V20" s="41">
        <v>1937.47</v>
      </c>
      <c r="W20" s="41">
        <v>1936.92</v>
      </c>
      <c r="X20" s="47">
        <f t="shared" si="5"/>
        <v>2267.128911595657</v>
      </c>
      <c r="Y20" s="46">
        <v>1.284</v>
      </c>
    </row>
    <row r="21" spans="2:25" x14ac:dyDescent="0.2">
      <c r="B21" s="45">
        <v>45096</v>
      </c>
      <c r="C21" s="44">
        <v>2431</v>
      </c>
      <c r="D21" s="43">
        <v>2431.5</v>
      </c>
      <c r="E21" s="42">
        <f t="shared" si="0"/>
        <v>2431.25</v>
      </c>
      <c r="F21" s="44">
        <v>2435</v>
      </c>
      <c r="G21" s="43">
        <v>2437</v>
      </c>
      <c r="H21" s="42">
        <f t="shared" si="1"/>
        <v>2436</v>
      </c>
      <c r="I21" s="44">
        <v>2458</v>
      </c>
      <c r="J21" s="43">
        <v>2463</v>
      </c>
      <c r="K21" s="42">
        <f t="shared" si="2"/>
        <v>2460.5</v>
      </c>
      <c r="L21" s="44">
        <v>2453</v>
      </c>
      <c r="M21" s="43">
        <v>2458</v>
      </c>
      <c r="N21" s="42">
        <f t="shared" si="3"/>
        <v>2455.5</v>
      </c>
      <c r="O21" s="44">
        <v>2440</v>
      </c>
      <c r="P21" s="43">
        <v>2445</v>
      </c>
      <c r="Q21" s="42">
        <f t="shared" si="4"/>
        <v>2442.5</v>
      </c>
      <c r="R21" s="50">
        <v>2431.5</v>
      </c>
      <c r="S21" s="49">
        <v>1.2810999999999999</v>
      </c>
      <c r="T21" s="49">
        <v>1.0921000000000001</v>
      </c>
      <c r="U21" s="48">
        <v>141.87</v>
      </c>
      <c r="V21" s="41">
        <v>1897.98</v>
      </c>
      <c r="W21" s="41">
        <v>1900.34</v>
      </c>
      <c r="X21" s="47">
        <f t="shared" si="5"/>
        <v>2226.4444647926011</v>
      </c>
      <c r="Y21" s="46">
        <v>1.2824</v>
      </c>
    </row>
    <row r="22" spans="2:25" x14ac:dyDescent="0.2">
      <c r="B22" s="45">
        <v>45097</v>
      </c>
      <c r="C22" s="44">
        <v>2374</v>
      </c>
      <c r="D22" s="43">
        <v>2375</v>
      </c>
      <c r="E22" s="42">
        <f t="shared" si="0"/>
        <v>2374.5</v>
      </c>
      <c r="F22" s="44">
        <v>2398.5</v>
      </c>
      <c r="G22" s="43">
        <v>2399</v>
      </c>
      <c r="H22" s="42">
        <f t="shared" si="1"/>
        <v>2398.75</v>
      </c>
      <c r="I22" s="44">
        <v>2423</v>
      </c>
      <c r="J22" s="43">
        <v>2428</v>
      </c>
      <c r="K22" s="42">
        <f t="shared" si="2"/>
        <v>2425.5</v>
      </c>
      <c r="L22" s="44">
        <v>2437</v>
      </c>
      <c r="M22" s="43">
        <v>2442</v>
      </c>
      <c r="N22" s="42">
        <f t="shared" si="3"/>
        <v>2439.5</v>
      </c>
      <c r="O22" s="44">
        <v>2423</v>
      </c>
      <c r="P22" s="43">
        <v>2428</v>
      </c>
      <c r="Q22" s="42">
        <f t="shared" si="4"/>
        <v>2425.5</v>
      </c>
      <c r="R22" s="50">
        <v>2375</v>
      </c>
      <c r="S22" s="49">
        <v>1.2753000000000001</v>
      </c>
      <c r="T22" s="49">
        <v>1.0929</v>
      </c>
      <c r="U22" s="48">
        <v>141.41999999999999</v>
      </c>
      <c r="V22" s="41">
        <v>1862.31</v>
      </c>
      <c r="W22" s="41">
        <v>1879.21</v>
      </c>
      <c r="X22" s="47">
        <f t="shared" si="5"/>
        <v>2173.1173940891208</v>
      </c>
      <c r="Y22" s="46">
        <v>1.2766</v>
      </c>
    </row>
    <row r="23" spans="2:25" x14ac:dyDescent="0.2">
      <c r="B23" s="45">
        <v>45098</v>
      </c>
      <c r="C23" s="44">
        <v>2337.5</v>
      </c>
      <c r="D23" s="43">
        <v>2338</v>
      </c>
      <c r="E23" s="42">
        <f t="shared" si="0"/>
        <v>2337.75</v>
      </c>
      <c r="F23" s="44">
        <v>2357</v>
      </c>
      <c r="G23" s="43">
        <v>2359</v>
      </c>
      <c r="H23" s="42">
        <f t="shared" si="1"/>
        <v>2358</v>
      </c>
      <c r="I23" s="44">
        <v>2378</v>
      </c>
      <c r="J23" s="43">
        <v>2383</v>
      </c>
      <c r="K23" s="42">
        <f t="shared" si="2"/>
        <v>2380.5</v>
      </c>
      <c r="L23" s="44">
        <v>2370</v>
      </c>
      <c r="M23" s="43">
        <v>2375</v>
      </c>
      <c r="N23" s="42">
        <f t="shared" si="3"/>
        <v>2372.5</v>
      </c>
      <c r="O23" s="44">
        <v>2362</v>
      </c>
      <c r="P23" s="43">
        <v>2367</v>
      </c>
      <c r="Q23" s="42">
        <f t="shared" si="4"/>
        <v>2364.5</v>
      </c>
      <c r="R23" s="50">
        <v>2338</v>
      </c>
      <c r="S23" s="49">
        <v>1.2728999999999999</v>
      </c>
      <c r="T23" s="49">
        <v>1.0925</v>
      </c>
      <c r="U23" s="48">
        <v>141.83000000000001</v>
      </c>
      <c r="V23" s="41">
        <v>1836.75</v>
      </c>
      <c r="W23" s="41">
        <v>1851.65</v>
      </c>
      <c r="X23" s="47">
        <f t="shared" si="5"/>
        <v>2140.0457665903891</v>
      </c>
      <c r="Y23" s="46">
        <v>1.274</v>
      </c>
    </row>
    <row r="24" spans="2:25" x14ac:dyDescent="0.2">
      <c r="B24" s="45">
        <v>45099</v>
      </c>
      <c r="C24" s="44">
        <v>2442</v>
      </c>
      <c r="D24" s="43">
        <v>2442.5</v>
      </c>
      <c r="E24" s="42">
        <f t="shared" si="0"/>
        <v>2442.25</v>
      </c>
      <c r="F24" s="44">
        <v>2455.5</v>
      </c>
      <c r="G24" s="43">
        <v>2456.5</v>
      </c>
      <c r="H24" s="42">
        <f t="shared" si="1"/>
        <v>2456</v>
      </c>
      <c r="I24" s="44">
        <v>2467</v>
      </c>
      <c r="J24" s="43">
        <v>2472</v>
      </c>
      <c r="K24" s="42">
        <f t="shared" si="2"/>
        <v>2469.5</v>
      </c>
      <c r="L24" s="44">
        <v>2473</v>
      </c>
      <c r="M24" s="43">
        <v>2478</v>
      </c>
      <c r="N24" s="42">
        <f t="shared" si="3"/>
        <v>2475.5</v>
      </c>
      <c r="O24" s="44">
        <v>2468</v>
      </c>
      <c r="P24" s="43">
        <v>2473</v>
      </c>
      <c r="Q24" s="42">
        <f t="shared" si="4"/>
        <v>2470.5</v>
      </c>
      <c r="R24" s="50">
        <v>2442.5</v>
      </c>
      <c r="S24" s="49">
        <v>1.2774000000000001</v>
      </c>
      <c r="T24" s="49">
        <v>1.099</v>
      </c>
      <c r="U24" s="48">
        <v>142.13999999999999</v>
      </c>
      <c r="V24" s="41">
        <v>1912.09</v>
      </c>
      <c r="W24" s="41">
        <v>1922.44</v>
      </c>
      <c r="X24" s="47">
        <f t="shared" si="5"/>
        <v>2222.4749772520472</v>
      </c>
      <c r="Y24" s="46">
        <v>1.2778</v>
      </c>
    </row>
    <row r="25" spans="2:25" x14ac:dyDescent="0.2">
      <c r="B25" s="45">
        <v>45100</v>
      </c>
      <c r="C25" s="44">
        <v>2362</v>
      </c>
      <c r="D25" s="43">
        <v>2362.5</v>
      </c>
      <c r="E25" s="42">
        <f t="shared" si="0"/>
        <v>2362.25</v>
      </c>
      <c r="F25" s="44">
        <v>2378</v>
      </c>
      <c r="G25" s="43">
        <v>2379</v>
      </c>
      <c r="H25" s="42">
        <f t="shared" si="1"/>
        <v>2378.5</v>
      </c>
      <c r="I25" s="44">
        <v>2397</v>
      </c>
      <c r="J25" s="43">
        <v>2402</v>
      </c>
      <c r="K25" s="42">
        <f t="shared" si="2"/>
        <v>2399.5</v>
      </c>
      <c r="L25" s="44">
        <v>2403</v>
      </c>
      <c r="M25" s="43">
        <v>2408</v>
      </c>
      <c r="N25" s="42">
        <f t="shared" si="3"/>
        <v>2405.5</v>
      </c>
      <c r="O25" s="44">
        <v>2400</v>
      </c>
      <c r="P25" s="43">
        <v>2405</v>
      </c>
      <c r="Q25" s="42">
        <f t="shared" si="4"/>
        <v>2402.5</v>
      </c>
      <c r="R25" s="50">
        <v>2362.5</v>
      </c>
      <c r="S25" s="49">
        <v>1.2722</v>
      </c>
      <c r="T25" s="49">
        <v>1.0875999999999999</v>
      </c>
      <c r="U25" s="48">
        <v>143.27000000000001</v>
      </c>
      <c r="V25" s="41">
        <v>1857.02</v>
      </c>
      <c r="W25" s="41">
        <v>1869.55</v>
      </c>
      <c r="X25" s="47">
        <f t="shared" si="5"/>
        <v>2172.2140492828248</v>
      </c>
      <c r="Y25" s="46">
        <v>1.2725</v>
      </c>
    </row>
    <row r="26" spans="2:25" x14ac:dyDescent="0.2">
      <c r="B26" s="45">
        <v>45103</v>
      </c>
      <c r="C26" s="44">
        <v>2331</v>
      </c>
      <c r="D26" s="43">
        <v>2331.5</v>
      </c>
      <c r="E26" s="42">
        <f t="shared" si="0"/>
        <v>2331.25</v>
      </c>
      <c r="F26" s="44">
        <v>2345</v>
      </c>
      <c r="G26" s="43">
        <v>2346</v>
      </c>
      <c r="H26" s="42">
        <f t="shared" si="1"/>
        <v>2345.5</v>
      </c>
      <c r="I26" s="44">
        <v>2363</v>
      </c>
      <c r="J26" s="43">
        <v>2368</v>
      </c>
      <c r="K26" s="42">
        <f t="shared" si="2"/>
        <v>2365.5</v>
      </c>
      <c r="L26" s="44">
        <v>2370</v>
      </c>
      <c r="M26" s="43">
        <v>2375</v>
      </c>
      <c r="N26" s="42">
        <f t="shared" si="3"/>
        <v>2372.5</v>
      </c>
      <c r="O26" s="44">
        <v>2372</v>
      </c>
      <c r="P26" s="43">
        <v>2377</v>
      </c>
      <c r="Q26" s="42">
        <f t="shared" si="4"/>
        <v>2374.5</v>
      </c>
      <c r="R26" s="50">
        <v>2331.5</v>
      </c>
      <c r="S26" s="49">
        <v>1.2715000000000001</v>
      </c>
      <c r="T26" s="49">
        <v>1.0918000000000001</v>
      </c>
      <c r="U26" s="48">
        <v>143.21</v>
      </c>
      <c r="V26" s="41">
        <v>1833.66</v>
      </c>
      <c r="W26" s="41">
        <v>1844.63</v>
      </c>
      <c r="X26" s="47">
        <f t="shared" si="5"/>
        <v>2135.4643707638761</v>
      </c>
      <c r="Y26" s="46">
        <v>1.2718</v>
      </c>
    </row>
    <row r="27" spans="2:25" x14ac:dyDescent="0.2">
      <c r="B27" s="45">
        <v>45104</v>
      </c>
      <c r="C27" s="44">
        <v>2361</v>
      </c>
      <c r="D27" s="43">
        <v>2362</v>
      </c>
      <c r="E27" s="42">
        <f t="shared" si="0"/>
        <v>2361.5</v>
      </c>
      <c r="F27" s="44">
        <v>2375</v>
      </c>
      <c r="G27" s="43">
        <v>2376</v>
      </c>
      <c r="H27" s="42">
        <f t="shared" si="1"/>
        <v>2375.5</v>
      </c>
      <c r="I27" s="44">
        <v>2388</v>
      </c>
      <c r="J27" s="43">
        <v>2393</v>
      </c>
      <c r="K27" s="42">
        <f t="shared" si="2"/>
        <v>2390.5</v>
      </c>
      <c r="L27" s="44">
        <v>2398</v>
      </c>
      <c r="M27" s="43">
        <v>2403</v>
      </c>
      <c r="N27" s="42">
        <f t="shared" si="3"/>
        <v>2400.5</v>
      </c>
      <c r="O27" s="44">
        <v>2403</v>
      </c>
      <c r="P27" s="43">
        <v>2408</v>
      </c>
      <c r="Q27" s="42">
        <f t="shared" si="4"/>
        <v>2405.5</v>
      </c>
      <c r="R27" s="50">
        <v>2362</v>
      </c>
      <c r="S27" s="49">
        <v>1.2728999999999999</v>
      </c>
      <c r="T27" s="49">
        <v>1.0945</v>
      </c>
      <c r="U27" s="48">
        <v>143.56</v>
      </c>
      <c r="V27" s="41">
        <v>1855.61</v>
      </c>
      <c r="W27" s="41">
        <v>1866.16</v>
      </c>
      <c r="X27" s="47">
        <f t="shared" si="5"/>
        <v>2158.0630424851529</v>
      </c>
      <c r="Y27" s="46">
        <v>1.2732000000000001</v>
      </c>
    </row>
    <row r="28" spans="2:25" x14ac:dyDescent="0.2">
      <c r="B28" s="45">
        <v>45105</v>
      </c>
      <c r="C28" s="44">
        <v>2346</v>
      </c>
      <c r="D28" s="43">
        <v>2348</v>
      </c>
      <c r="E28" s="42">
        <f t="shared" si="0"/>
        <v>2347</v>
      </c>
      <c r="F28" s="44">
        <v>2355</v>
      </c>
      <c r="G28" s="43">
        <v>2356</v>
      </c>
      <c r="H28" s="42">
        <f t="shared" si="1"/>
        <v>2355.5</v>
      </c>
      <c r="I28" s="44">
        <v>2368</v>
      </c>
      <c r="J28" s="43">
        <v>2373</v>
      </c>
      <c r="K28" s="42">
        <f t="shared" si="2"/>
        <v>2370.5</v>
      </c>
      <c r="L28" s="44">
        <v>2378</v>
      </c>
      <c r="M28" s="43">
        <v>2383</v>
      </c>
      <c r="N28" s="42">
        <f t="shared" si="3"/>
        <v>2380.5</v>
      </c>
      <c r="O28" s="44">
        <v>2383</v>
      </c>
      <c r="P28" s="43">
        <v>2388</v>
      </c>
      <c r="Q28" s="42">
        <f t="shared" si="4"/>
        <v>2385.5</v>
      </c>
      <c r="R28" s="50">
        <v>2348</v>
      </c>
      <c r="S28" s="49">
        <v>1.2665</v>
      </c>
      <c r="T28" s="49">
        <v>1.0941000000000001</v>
      </c>
      <c r="U28" s="48">
        <v>144.19999999999999</v>
      </c>
      <c r="V28" s="41">
        <v>1853.93</v>
      </c>
      <c r="W28" s="41">
        <v>1859.95</v>
      </c>
      <c r="X28" s="47">
        <f t="shared" si="5"/>
        <v>2146.0561191847178</v>
      </c>
      <c r="Y28" s="46">
        <v>1.2666999999999999</v>
      </c>
    </row>
    <row r="29" spans="2:25" x14ac:dyDescent="0.2">
      <c r="B29" s="45">
        <v>45106</v>
      </c>
      <c r="C29" s="44">
        <v>2325.5</v>
      </c>
      <c r="D29" s="43">
        <v>2326</v>
      </c>
      <c r="E29" s="42">
        <f t="shared" si="0"/>
        <v>2325.75</v>
      </c>
      <c r="F29" s="44">
        <v>2334</v>
      </c>
      <c r="G29" s="43">
        <v>2334.5</v>
      </c>
      <c r="H29" s="42">
        <f t="shared" si="1"/>
        <v>2334.25</v>
      </c>
      <c r="I29" s="44">
        <v>2347</v>
      </c>
      <c r="J29" s="43">
        <v>2352</v>
      </c>
      <c r="K29" s="42">
        <f t="shared" si="2"/>
        <v>2349.5</v>
      </c>
      <c r="L29" s="44">
        <v>2357</v>
      </c>
      <c r="M29" s="43">
        <v>2362</v>
      </c>
      <c r="N29" s="42">
        <f t="shared" si="3"/>
        <v>2359.5</v>
      </c>
      <c r="O29" s="44">
        <v>2363</v>
      </c>
      <c r="P29" s="43">
        <v>2368</v>
      </c>
      <c r="Q29" s="42">
        <f t="shared" si="4"/>
        <v>2365.5</v>
      </c>
      <c r="R29" s="50">
        <v>2326</v>
      </c>
      <c r="S29" s="49">
        <v>1.2656000000000001</v>
      </c>
      <c r="T29" s="49">
        <v>1.0939000000000001</v>
      </c>
      <c r="U29" s="48">
        <v>144.31</v>
      </c>
      <c r="V29" s="41">
        <v>1837.86</v>
      </c>
      <c r="W29" s="41">
        <v>1844.14</v>
      </c>
      <c r="X29" s="47">
        <f t="shared" si="5"/>
        <v>2126.3369595026966</v>
      </c>
      <c r="Y29" s="46">
        <v>1.2659</v>
      </c>
    </row>
    <row r="30" spans="2:25" x14ac:dyDescent="0.2">
      <c r="B30" s="45">
        <v>45107</v>
      </c>
      <c r="C30" s="44">
        <v>2362</v>
      </c>
      <c r="D30" s="43">
        <v>2363</v>
      </c>
      <c r="E30" s="42">
        <f t="shared" si="0"/>
        <v>2362.5</v>
      </c>
      <c r="F30" s="44">
        <v>2373</v>
      </c>
      <c r="G30" s="43">
        <v>2375</v>
      </c>
      <c r="H30" s="42">
        <f t="shared" si="1"/>
        <v>2374</v>
      </c>
      <c r="I30" s="44">
        <v>2388</v>
      </c>
      <c r="J30" s="43">
        <v>2393</v>
      </c>
      <c r="K30" s="42">
        <f t="shared" si="2"/>
        <v>2390.5</v>
      </c>
      <c r="L30" s="44">
        <v>2398</v>
      </c>
      <c r="M30" s="43">
        <v>2403</v>
      </c>
      <c r="N30" s="42">
        <f t="shared" si="3"/>
        <v>2400.5</v>
      </c>
      <c r="O30" s="44">
        <v>2408</v>
      </c>
      <c r="P30" s="43">
        <v>2413</v>
      </c>
      <c r="Q30" s="42">
        <f t="shared" si="4"/>
        <v>2410.5</v>
      </c>
      <c r="R30" s="50">
        <v>2363</v>
      </c>
      <c r="S30" s="49">
        <v>1.2647999999999999</v>
      </c>
      <c r="T30" s="49">
        <v>1.0853999999999999</v>
      </c>
      <c r="U30" s="48">
        <v>144.72999999999999</v>
      </c>
      <c r="V30" s="41">
        <v>1868.28</v>
      </c>
      <c r="W30" s="41">
        <v>1877.47</v>
      </c>
      <c r="X30" s="47">
        <f t="shared" si="5"/>
        <v>2177.0775750875255</v>
      </c>
      <c r="Y30" s="46">
        <v>1.2649999999999999</v>
      </c>
    </row>
    <row r="31" spans="2:25" x14ac:dyDescent="0.2">
      <c r="B31" s="40" t="s">
        <v>11</v>
      </c>
      <c r="C31" s="39">
        <f>ROUND(AVERAGE(C9:C30),2)</f>
        <v>2367.16</v>
      </c>
      <c r="D31" s="38">
        <f>ROUND(AVERAGE(D9:D30),2)</f>
        <v>2368.11</v>
      </c>
      <c r="E31" s="37">
        <f>ROUND(AVERAGE(C31:D31),2)</f>
        <v>2367.64</v>
      </c>
      <c r="F31" s="39">
        <f>ROUND(AVERAGE(F9:F30),2)</f>
        <v>2375.86</v>
      </c>
      <c r="G31" s="38">
        <f>ROUND(AVERAGE(G9:G30),2)</f>
        <v>2377.0500000000002</v>
      </c>
      <c r="H31" s="37">
        <f>ROUND(AVERAGE(F31:G31),2)</f>
        <v>2376.46</v>
      </c>
      <c r="I31" s="39">
        <f>ROUND(AVERAGE(I9:I30),2)</f>
        <v>2392.0500000000002</v>
      </c>
      <c r="J31" s="38">
        <f>ROUND(AVERAGE(J9:J30),2)</f>
        <v>2397.0500000000002</v>
      </c>
      <c r="K31" s="37">
        <f>ROUND(AVERAGE(I31:J31),2)</f>
        <v>2394.5500000000002</v>
      </c>
      <c r="L31" s="39">
        <f>ROUND(AVERAGE(L9:L30),2)</f>
        <v>2399.09</v>
      </c>
      <c r="M31" s="38">
        <f>ROUND(AVERAGE(M9:M30),2)</f>
        <v>2404.09</v>
      </c>
      <c r="N31" s="37">
        <f>ROUND(AVERAGE(L31:M31),2)</f>
        <v>2401.59</v>
      </c>
      <c r="O31" s="39">
        <f>ROUND(AVERAGE(O9:O30),2)</f>
        <v>2385.59</v>
      </c>
      <c r="P31" s="38">
        <f>ROUND(AVERAGE(P9:P30),2)</f>
        <v>2390.59</v>
      </c>
      <c r="Q31" s="37">
        <f>ROUND(AVERAGE(O31:P31),2)</f>
        <v>2388.09</v>
      </c>
      <c r="R31" s="36">
        <f>ROUND(AVERAGE(R9:R30),2)</f>
        <v>2368.11</v>
      </c>
      <c r="S31" s="35">
        <f>ROUND(AVERAGE(S9:S30),4)</f>
        <v>1.2625</v>
      </c>
      <c r="T31" s="34">
        <f>ROUND(AVERAGE(T9:T30),4)</f>
        <v>1.0838000000000001</v>
      </c>
      <c r="U31" s="167">
        <f>ROUND(AVERAGE(U9:U30),2)</f>
        <v>141.29</v>
      </c>
      <c r="V31" s="33">
        <f>AVERAGE(V9:V30)</f>
        <v>1875.7031818181822</v>
      </c>
      <c r="W31" s="33">
        <f>AVERAGE(W9:W30)</f>
        <v>1880.9381818181819</v>
      </c>
      <c r="X31" s="33">
        <f>AVERAGE(X9:X30)</f>
        <v>2184.9817985323821</v>
      </c>
      <c r="Y31" s="32">
        <f>AVERAGE(Y9:Y30)</f>
        <v>1.2636772727272727</v>
      </c>
    </row>
    <row r="32" spans="2:25" x14ac:dyDescent="0.2">
      <c r="B32" s="31" t="s">
        <v>12</v>
      </c>
      <c r="C32" s="30">
        <f t="shared" ref="C32:Y32" si="6">MAX(C9:C30)</f>
        <v>2484</v>
      </c>
      <c r="D32" s="29">
        <f t="shared" si="6"/>
        <v>2485</v>
      </c>
      <c r="E32" s="28">
        <f t="shared" si="6"/>
        <v>2484.5</v>
      </c>
      <c r="F32" s="30">
        <f t="shared" si="6"/>
        <v>2486</v>
      </c>
      <c r="G32" s="29">
        <f t="shared" si="6"/>
        <v>2487</v>
      </c>
      <c r="H32" s="28">
        <f t="shared" si="6"/>
        <v>2486.5</v>
      </c>
      <c r="I32" s="30">
        <f t="shared" si="6"/>
        <v>2492</v>
      </c>
      <c r="J32" s="29">
        <f t="shared" si="6"/>
        <v>2497</v>
      </c>
      <c r="K32" s="28">
        <f t="shared" si="6"/>
        <v>2494.5</v>
      </c>
      <c r="L32" s="30">
        <f t="shared" si="6"/>
        <v>2502</v>
      </c>
      <c r="M32" s="29">
        <f t="shared" si="6"/>
        <v>2507</v>
      </c>
      <c r="N32" s="28">
        <f t="shared" si="6"/>
        <v>2504.5</v>
      </c>
      <c r="O32" s="30">
        <f t="shared" si="6"/>
        <v>2485</v>
      </c>
      <c r="P32" s="29">
        <f t="shared" si="6"/>
        <v>2490</v>
      </c>
      <c r="Q32" s="28">
        <f t="shared" si="6"/>
        <v>2487.5</v>
      </c>
      <c r="R32" s="27">
        <f t="shared" si="6"/>
        <v>2485</v>
      </c>
      <c r="S32" s="26">
        <f t="shared" si="6"/>
        <v>1.2826</v>
      </c>
      <c r="T32" s="25">
        <f t="shared" si="6"/>
        <v>1.099</v>
      </c>
      <c r="U32" s="24">
        <f t="shared" si="6"/>
        <v>144.72999999999999</v>
      </c>
      <c r="V32" s="23">
        <f t="shared" si="6"/>
        <v>1946.22</v>
      </c>
      <c r="W32" s="23">
        <f t="shared" si="6"/>
        <v>1944.07</v>
      </c>
      <c r="X32" s="23">
        <f t="shared" si="6"/>
        <v>2274.9121833980403</v>
      </c>
      <c r="Y32" s="22">
        <f t="shared" si="6"/>
        <v>1.284</v>
      </c>
    </row>
    <row r="33" spans="2:25" ht="13.5" thickBot="1" x14ac:dyDescent="0.25">
      <c r="B33" s="21" t="s">
        <v>13</v>
      </c>
      <c r="C33" s="20">
        <f t="shared" ref="C33:Y33" si="7">MIN(C9:C30)</f>
        <v>2269</v>
      </c>
      <c r="D33" s="19">
        <f t="shared" si="7"/>
        <v>2271</v>
      </c>
      <c r="E33" s="18">
        <f t="shared" si="7"/>
        <v>2270</v>
      </c>
      <c r="F33" s="20">
        <f t="shared" si="7"/>
        <v>2276</v>
      </c>
      <c r="G33" s="19">
        <f t="shared" si="7"/>
        <v>2278</v>
      </c>
      <c r="H33" s="18">
        <f t="shared" si="7"/>
        <v>2277</v>
      </c>
      <c r="I33" s="20">
        <f t="shared" si="7"/>
        <v>2295</v>
      </c>
      <c r="J33" s="19">
        <f t="shared" si="7"/>
        <v>2300</v>
      </c>
      <c r="K33" s="18">
        <f t="shared" si="7"/>
        <v>2297.5</v>
      </c>
      <c r="L33" s="20">
        <f t="shared" si="7"/>
        <v>2300</v>
      </c>
      <c r="M33" s="19">
        <f t="shared" si="7"/>
        <v>2305</v>
      </c>
      <c r="N33" s="18">
        <f t="shared" si="7"/>
        <v>2302.5</v>
      </c>
      <c r="O33" s="20">
        <f t="shared" si="7"/>
        <v>2253</v>
      </c>
      <c r="P33" s="19">
        <f t="shared" si="7"/>
        <v>2258</v>
      </c>
      <c r="Q33" s="18">
        <f t="shared" si="7"/>
        <v>2255.5</v>
      </c>
      <c r="R33" s="17">
        <f t="shared" si="7"/>
        <v>2271</v>
      </c>
      <c r="S33" s="16">
        <f t="shared" si="7"/>
        <v>1.2383999999999999</v>
      </c>
      <c r="T33" s="15">
        <f t="shared" si="7"/>
        <v>1.0677000000000001</v>
      </c>
      <c r="U33" s="14">
        <f t="shared" si="7"/>
        <v>138.94</v>
      </c>
      <c r="V33" s="13">
        <f t="shared" si="7"/>
        <v>1820.44</v>
      </c>
      <c r="W33" s="13">
        <f t="shared" si="7"/>
        <v>1830.08</v>
      </c>
      <c r="X33" s="13">
        <f t="shared" si="7"/>
        <v>2121.2404259293853</v>
      </c>
      <c r="Y33" s="12">
        <f t="shared" si="7"/>
        <v>1.2403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45078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45078</v>
      </c>
      <c r="C9" s="44">
        <v>1988</v>
      </c>
      <c r="D9" s="43">
        <v>1989</v>
      </c>
      <c r="E9" s="42">
        <f t="shared" ref="E9:E30" si="0">AVERAGE(C9:D9)</f>
        <v>1988.5</v>
      </c>
      <c r="F9" s="44">
        <v>1990</v>
      </c>
      <c r="G9" s="43">
        <v>1991</v>
      </c>
      <c r="H9" s="42">
        <f t="shared" ref="H9:H30" si="1">AVERAGE(F9:G9)</f>
        <v>1990.5</v>
      </c>
      <c r="I9" s="44">
        <v>2020</v>
      </c>
      <c r="J9" s="43">
        <v>2025</v>
      </c>
      <c r="K9" s="42">
        <f t="shared" ref="K9:K30" si="2">AVERAGE(I9:J9)</f>
        <v>2022.5</v>
      </c>
      <c r="L9" s="44">
        <v>2045</v>
      </c>
      <c r="M9" s="43">
        <v>2050</v>
      </c>
      <c r="N9" s="42">
        <f t="shared" ref="N9:N30" si="3">AVERAGE(L9:M9)</f>
        <v>2047.5</v>
      </c>
      <c r="O9" s="44">
        <v>2045</v>
      </c>
      <c r="P9" s="43">
        <v>2050</v>
      </c>
      <c r="Q9" s="42">
        <f t="shared" ref="Q9:Q30" si="4">AVERAGE(O9:P9)</f>
        <v>2047.5</v>
      </c>
      <c r="R9" s="50">
        <v>1989</v>
      </c>
      <c r="S9" s="49">
        <v>1.2475000000000001</v>
      </c>
      <c r="T9" s="51">
        <v>1.0706</v>
      </c>
      <c r="U9" s="48">
        <v>139.38999999999999</v>
      </c>
      <c r="V9" s="41">
        <v>1594.39</v>
      </c>
      <c r="W9" s="41">
        <v>1593.56</v>
      </c>
      <c r="X9" s="47">
        <f t="shared" ref="X9:X30" si="5">R9/T9</f>
        <v>1857.8367270689332</v>
      </c>
      <c r="Y9" s="46">
        <v>1.2494000000000001</v>
      </c>
    </row>
    <row r="10" spans="1:25" x14ac:dyDescent="0.2">
      <c r="B10" s="45">
        <v>45079</v>
      </c>
      <c r="C10" s="44">
        <v>2008</v>
      </c>
      <c r="D10" s="43">
        <v>2010</v>
      </c>
      <c r="E10" s="42">
        <f t="shared" si="0"/>
        <v>2009</v>
      </c>
      <c r="F10" s="44">
        <v>2004</v>
      </c>
      <c r="G10" s="43">
        <v>2006</v>
      </c>
      <c r="H10" s="42">
        <f t="shared" si="1"/>
        <v>2005</v>
      </c>
      <c r="I10" s="44">
        <v>2040</v>
      </c>
      <c r="J10" s="43">
        <v>2045</v>
      </c>
      <c r="K10" s="42">
        <f t="shared" si="2"/>
        <v>2042.5</v>
      </c>
      <c r="L10" s="44">
        <v>2067</v>
      </c>
      <c r="M10" s="43">
        <v>2072</v>
      </c>
      <c r="N10" s="42">
        <f t="shared" si="3"/>
        <v>2069.5</v>
      </c>
      <c r="O10" s="44">
        <v>2067</v>
      </c>
      <c r="P10" s="43">
        <v>2072</v>
      </c>
      <c r="Q10" s="42">
        <f t="shared" si="4"/>
        <v>2069.5</v>
      </c>
      <c r="R10" s="50">
        <v>2010</v>
      </c>
      <c r="S10" s="49">
        <v>1.2522</v>
      </c>
      <c r="T10" s="49">
        <v>1.0758000000000001</v>
      </c>
      <c r="U10" s="48">
        <v>138.94</v>
      </c>
      <c r="V10" s="41">
        <v>1605.17</v>
      </c>
      <c r="W10" s="41">
        <v>1599.55</v>
      </c>
      <c r="X10" s="47">
        <f t="shared" si="5"/>
        <v>1868.3770217512547</v>
      </c>
      <c r="Y10" s="46">
        <v>1.2541</v>
      </c>
    </row>
    <row r="11" spans="1:25" x14ac:dyDescent="0.2">
      <c r="B11" s="45">
        <v>45082</v>
      </c>
      <c r="C11" s="44">
        <v>2039</v>
      </c>
      <c r="D11" s="43">
        <v>2040</v>
      </c>
      <c r="E11" s="42">
        <f t="shared" si="0"/>
        <v>2039.5</v>
      </c>
      <c r="F11" s="44">
        <v>2028</v>
      </c>
      <c r="G11" s="43">
        <v>2028.5</v>
      </c>
      <c r="H11" s="42">
        <f t="shared" si="1"/>
        <v>2028.25</v>
      </c>
      <c r="I11" s="44">
        <v>2060</v>
      </c>
      <c r="J11" s="43">
        <v>2065</v>
      </c>
      <c r="K11" s="42">
        <f t="shared" si="2"/>
        <v>2062.5</v>
      </c>
      <c r="L11" s="44">
        <v>2088</v>
      </c>
      <c r="M11" s="43">
        <v>2093</v>
      </c>
      <c r="N11" s="42">
        <f t="shared" si="3"/>
        <v>2090.5</v>
      </c>
      <c r="O11" s="44">
        <v>2088</v>
      </c>
      <c r="P11" s="43">
        <v>2093</v>
      </c>
      <c r="Q11" s="42">
        <f t="shared" si="4"/>
        <v>2090.5</v>
      </c>
      <c r="R11" s="50">
        <v>2040</v>
      </c>
      <c r="S11" s="49">
        <v>1.2383999999999999</v>
      </c>
      <c r="T11" s="49">
        <v>1.069</v>
      </c>
      <c r="U11" s="48">
        <v>140.27000000000001</v>
      </c>
      <c r="V11" s="41">
        <v>1647.29</v>
      </c>
      <c r="W11" s="41">
        <v>1635.49</v>
      </c>
      <c r="X11" s="47">
        <f t="shared" si="5"/>
        <v>1908.3255378858748</v>
      </c>
      <c r="Y11" s="46">
        <v>1.2403</v>
      </c>
    </row>
    <row r="12" spans="1:25" x14ac:dyDescent="0.2">
      <c r="B12" s="45">
        <v>45083</v>
      </c>
      <c r="C12" s="44">
        <v>2034</v>
      </c>
      <c r="D12" s="43">
        <v>2035</v>
      </c>
      <c r="E12" s="42">
        <f t="shared" si="0"/>
        <v>2034.5</v>
      </c>
      <c r="F12" s="44">
        <v>2028</v>
      </c>
      <c r="G12" s="43">
        <v>2029</v>
      </c>
      <c r="H12" s="42">
        <f t="shared" si="1"/>
        <v>2028.5</v>
      </c>
      <c r="I12" s="44">
        <v>2065</v>
      </c>
      <c r="J12" s="43">
        <v>2070</v>
      </c>
      <c r="K12" s="42">
        <f t="shared" si="2"/>
        <v>2067.5</v>
      </c>
      <c r="L12" s="44">
        <v>2093</v>
      </c>
      <c r="M12" s="43">
        <v>2098</v>
      </c>
      <c r="N12" s="42">
        <f t="shared" si="3"/>
        <v>2095.5</v>
      </c>
      <c r="O12" s="44">
        <v>2093</v>
      </c>
      <c r="P12" s="43">
        <v>2098</v>
      </c>
      <c r="Q12" s="42">
        <f t="shared" si="4"/>
        <v>2095.5</v>
      </c>
      <c r="R12" s="50">
        <v>2035</v>
      </c>
      <c r="S12" s="49">
        <v>1.2401</v>
      </c>
      <c r="T12" s="49">
        <v>1.0677000000000001</v>
      </c>
      <c r="U12" s="48">
        <v>139.6</v>
      </c>
      <c r="V12" s="41">
        <v>1641</v>
      </c>
      <c r="W12" s="41">
        <v>1633.66</v>
      </c>
      <c r="X12" s="47">
        <f t="shared" si="5"/>
        <v>1905.9660953451341</v>
      </c>
      <c r="Y12" s="46">
        <v>1.242</v>
      </c>
    </row>
    <row r="13" spans="1:25" x14ac:dyDescent="0.2">
      <c r="B13" s="45">
        <v>45084</v>
      </c>
      <c r="C13" s="44">
        <v>2055</v>
      </c>
      <c r="D13" s="43">
        <v>2057</v>
      </c>
      <c r="E13" s="42">
        <f t="shared" si="0"/>
        <v>2056</v>
      </c>
      <c r="F13" s="44">
        <v>2038</v>
      </c>
      <c r="G13" s="43">
        <v>2039</v>
      </c>
      <c r="H13" s="42">
        <f t="shared" si="1"/>
        <v>2038.5</v>
      </c>
      <c r="I13" s="44">
        <v>2067</v>
      </c>
      <c r="J13" s="43">
        <v>2072</v>
      </c>
      <c r="K13" s="42">
        <f t="shared" si="2"/>
        <v>2069.5</v>
      </c>
      <c r="L13" s="44">
        <v>2095</v>
      </c>
      <c r="M13" s="43">
        <v>2100</v>
      </c>
      <c r="N13" s="42">
        <f t="shared" si="3"/>
        <v>2097.5</v>
      </c>
      <c r="O13" s="44">
        <v>2095</v>
      </c>
      <c r="P13" s="43">
        <v>2100</v>
      </c>
      <c r="Q13" s="42">
        <f t="shared" si="4"/>
        <v>2097.5</v>
      </c>
      <c r="R13" s="50">
        <v>2057</v>
      </c>
      <c r="S13" s="49">
        <v>1.2471000000000001</v>
      </c>
      <c r="T13" s="49">
        <v>1.0716000000000001</v>
      </c>
      <c r="U13" s="48">
        <v>139.38</v>
      </c>
      <c r="V13" s="41">
        <v>1649.43</v>
      </c>
      <c r="W13" s="41">
        <v>1632.51</v>
      </c>
      <c r="X13" s="47">
        <f t="shared" si="5"/>
        <v>1919.5595371407239</v>
      </c>
      <c r="Y13" s="46">
        <v>1.2490000000000001</v>
      </c>
    </row>
    <row r="14" spans="1:25" x14ac:dyDescent="0.2">
      <c r="B14" s="45">
        <v>45085</v>
      </c>
      <c r="C14" s="44">
        <v>2029</v>
      </c>
      <c r="D14" s="43">
        <v>2029.5</v>
      </c>
      <c r="E14" s="42">
        <f t="shared" si="0"/>
        <v>2029.25</v>
      </c>
      <c r="F14" s="44">
        <v>2019.5</v>
      </c>
      <c r="G14" s="43">
        <v>2020.5</v>
      </c>
      <c r="H14" s="42">
        <f t="shared" si="1"/>
        <v>2020</v>
      </c>
      <c r="I14" s="44">
        <v>2048</v>
      </c>
      <c r="J14" s="43">
        <v>2053</v>
      </c>
      <c r="K14" s="42">
        <f t="shared" si="2"/>
        <v>2050.5</v>
      </c>
      <c r="L14" s="44">
        <v>2077</v>
      </c>
      <c r="M14" s="43">
        <v>2082</v>
      </c>
      <c r="N14" s="42">
        <f t="shared" si="3"/>
        <v>2079.5</v>
      </c>
      <c r="O14" s="44">
        <v>2077</v>
      </c>
      <c r="P14" s="43">
        <v>2082</v>
      </c>
      <c r="Q14" s="42">
        <f t="shared" si="4"/>
        <v>2079.5</v>
      </c>
      <c r="R14" s="50">
        <v>2029.5</v>
      </c>
      <c r="S14" s="49">
        <v>1.2465999999999999</v>
      </c>
      <c r="T14" s="49">
        <v>1.0736000000000001</v>
      </c>
      <c r="U14" s="48">
        <v>139.69999999999999</v>
      </c>
      <c r="V14" s="41">
        <v>1628.03</v>
      </c>
      <c r="W14" s="41">
        <v>1618.34</v>
      </c>
      <c r="X14" s="47">
        <f t="shared" si="5"/>
        <v>1890.3688524590161</v>
      </c>
      <c r="Y14" s="46">
        <v>1.2484999999999999</v>
      </c>
    </row>
    <row r="15" spans="1:25" x14ac:dyDescent="0.2">
      <c r="B15" s="45">
        <v>45086</v>
      </c>
      <c r="C15" s="44">
        <v>2058</v>
      </c>
      <c r="D15" s="43">
        <v>2060</v>
      </c>
      <c r="E15" s="42">
        <f t="shared" si="0"/>
        <v>2059</v>
      </c>
      <c r="F15" s="44">
        <v>2047</v>
      </c>
      <c r="G15" s="43">
        <v>2048</v>
      </c>
      <c r="H15" s="42">
        <f t="shared" si="1"/>
        <v>2047.5</v>
      </c>
      <c r="I15" s="44">
        <v>2077</v>
      </c>
      <c r="J15" s="43">
        <v>2082</v>
      </c>
      <c r="K15" s="42">
        <f t="shared" si="2"/>
        <v>2079.5</v>
      </c>
      <c r="L15" s="44">
        <v>2105</v>
      </c>
      <c r="M15" s="43">
        <v>2110</v>
      </c>
      <c r="N15" s="42">
        <f t="shared" si="3"/>
        <v>2107.5</v>
      </c>
      <c r="O15" s="44">
        <v>2105</v>
      </c>
      <c r="P15" s="43">
        <v>2110</v>
      </c>
      <c r="Q15" s="42">
        <f t="shared" si="4"/>
        <v>2107.5</v>
      </c>
      <c r="R15" s="50">
        <v>2060</v>
      </c>
      <c r="S15" s="49">
        <v>1.2565</v>
      </c>
      <c r="T15" s="49">
        <v>1.0773999999999999</v>
      </c>
      <c r="U15" s="48">
        <v>139.38999999999999</v>
      </c>
      <c r="V15" s="41">
        <v>1639.47</v>
      </c>
      <c r="W15" s="41">
        <v>1627.59</v>
      </c>
      <c r="X15" s="47">
        <f t="shared" si="5"/>
        <v>1912.0103953963246</v>
      </c>
      <c r="Y15" s="46">
        <v>1.2583</v>
      </c>
    </row>
    <row r="16" spans="1:25" x14ac:dyDescent="0.2">
      <c r="B16" s="45">
        <v>45089</v>
      </c>
      <c r="C16" s="44">
        <v>2088</v>
      </c>
      <c r="D16" s="43">
        <v>2090</v>
      </c>
      <c r="E16" s="42">
        <f t="shared" si="0"/>
        <v>2089</v>
      </c>
      <c r="F16" s="44">
        <v>2072.5</v>
      </c>
      <c r="G16" s="43">
        <v>2073</v>
      </c>
      <c r="H16" s="42">
        <f t="shared" si="1"/>
        <v>2072.75</v>
      </c>
      <c r="I16" s="44">
        <v>2090</v>
      </c>
      <c r="J16" s="43">
        <v>2095</v>
      </c>
      <c r="K16" s="42">
        <f t="shared" si="2"/>
        <v>2092.5</v>
      </c>
      <c r="L16" s="44">
        <v>2118</v>
      </c>
      <c r="M16" s="43">
        <v>2123</v>
      </c>
      <c r="N16" s="42">
        <f t="shared" si="3"/>
        <v>2120.5</v>
      </c>
      <c r="O16" s="44">
        <v>2118</v>
      </c>
      <c r="P16" s="43">
        <v>2123</v>
      </c>
      <c r="Q16" s="42">
        <f t="shared" si="4"/>
        <v>2120.5</v>
      </c>
      <c r="R16" s="50">
        <v>2090</v>
      </c>
      <c r="S16" s="49">
        <v>1.2564</v>
      </c>
      <c r="T16" s="49">
        <v>1.0763</v>
      </c>
      <c r="U16" s="48">
        <v>139.38999999999999</v>
      </c>
      <c r="V16" s="41">
        <v>1663.48</v>
      </c>
      <c r="W16" s="41">
        <v>1647.59</v>
      </c>
      <c r="X16" s="47">
        <f t="shared" si="5"/>
        <v>1941.8377775713091</v>
      </c>
      <c r="Y16" s="46">
        <v>1.2582</v>
      </c>
    </row>
    <row r="17" spans="2:25" x14ac:dyDescent="0.2">
      <c r="B17" s="45">
        <v>45090</v>
      </c>
      <c r="C17" s="44">
        <v>2104</v>
      </c>
      <c r="D17" s="43">
        <v>2106</v>
      </c>
      <c r="E17" s="42">
        <f t="shared" si="0"/>
        <v>2105</v>
      </c>
      <c r="F17" s="44">
        <v>2076</v>
      </c>
      <c r="G17" s="43">
        <v>2077</v>
      </c>
      <c r="H17" s="42">
        <f t="shared" si="1"/>
        <v>2076.5</v>
      </c>
      <c r="I17" s="44">
        <v>2097</v>
      </c>
      <c r="J17" s="43">
        <v>2102</v>
      </c>
      <c r="K17" s="42">
        <f t="shared" si="2"/>
        <v>2099.5</v>
      </c>
      <c r="L17" s="44">
        <v>2125</v>
      </c>
      <c r="M17" s="43">
        <v>2130</v>
      </c>
      <c r="N17" s="42">
        <f t="shared" si="3"/>
        <v>2127.5</v>
      </c>
      <c r="O17" s="44">
        <v>2125</v>
      </c>
      <c r="P17" s="43">
        <v>2130</v>
      </c>
      <c r="Q17" s="42">
        <f t="shared" si="4"/>
        <v>2127.5</v>
      </c>
      <c r="R17" s="50">
        <v>2106</v>
      </c>
      <c r="S17" s="49">
        <v>1.2572000000000001</v>
      </c>
      <c r="T17" s="49">
        <v>1.0793999999999999</v>
      </c>
      <c r="U17" s="48">
        <v>139.53</v>
      </c>
      <c r="V17" s="41">
        <v>1675.15</v>
      </c>
      <c r="W17" s="41">
        <v>1649.85</v>
      </c>
      <c r="X17" s="47">
        <f t="shared" si="5"/>
        <v>1951.0839355197334</v>
      </c>
      <c r="Y17" s="46">
        <v>1.2588999999999999</v>
      </c>
    </row>
    <row r="18" spans="2:25" x14ac:dyDescent="0.2">
      <c r="B18" s="45">
        <v>45091</v>
      </c>
      <c r="C18" s="44">
        <v>2145</v>
      </c>
      <c r="D18" s="43">
        <v>2147</v>
      </c>
      <c r="E18" s="42">
        <f t="shared" si="0"/>
        <v>2146</v>
      </c>
      <c r="F18" s="44">
        <v>2106</v>
      </c>
      <c r="G18" s="43">
        <v>2107</v>
      </c>
      <c r="H18" s="42">
        <f t="shared" si="1"/>
        <v>2106.5</v>
      </c>
      <c r="I18" s="44">
        <v>2123</v>
      </c>
      <c r="J18" s="43">
        <v>2128</v>
      </c>
      <c r="K18" s="42">
        <f t="shared" si="2"/>
        <v>2125.5</v>
      </c>
      <c r="L18" s="44">
        <v>2152</v>
      </c>
      <c r="M18" s="43">
        <v>2157</v>
      </c>
      <c r="N18" s="42">
        <f t="shared" si="3"/>
        <v>2154.5</v>
      </c>
      <c r="O18" s="44">
        <v>2152</v>
      </c>
      <c r="P18" s="43">
        <v>2157</v>
      </c>
      <c r="Q18" s="42">
        <f t="shared" si="4"/>
        <v>2154.5</v>
      </c>
      <c r="R18" s="50">
        <v>2147</v>
      </c>
      <c r="S18" s="49">
        <v>1.2647999999999999</v>
      </c>
      <c r="T18" s="49">
        <v>1.0804</v>
      </c>
      <c r="U18" s="48">
        <v>139.97999999999999</v>
      </c>
      <c r="V18" s="41">
        <v>1697.5</v>
      </c>
      <c r="W18" s="41">
        <v>1663.77</v>
      </c>
      <c r="X18" s="47">
        <f t="shared" si="5"/>
        <v>1987.2269529803775</v>
      </c>
      <c r="Y18" s="46">
        <v>1.2664</v>
      </c>
    </row>
    <row r="19" spans="2:25" x14ac:dyDescent="0.2">
      <c r="B19" s="45">
        <v>45092</v>
      </c>
      <c r="C19" s="44">
        <v>2164</v>
      </c>
      <c r="D19" s="43">
        <v>2165</v>
      </c>
      <c r="E19" s="42">
        <f t="shared" si="0"/>
        <v>2164.5</v>
      </c>
      <c r="F19" s="44">
        <v>2132.5</v>
      </c>
      <c r="G19" s="43">
        <v>2133</v>
      </c>
      <c r="H19" s="42">
        <f t="shared" si="1"/>
        <v>2132.75</v>
      </c>
      <c r="I19" s="44">
        <v>2140</v>
      </c>
      <c r="J19" s="43">
        <v>2145</v>
      </c>
      <c r="K19" s="42">
        <f t="shared" si="2"/>
        <v>2142.5</v>
      </c>
      <c r="L19" s="44">
        <v>2170</v>
      </c>
      <c r="M19" s="43">
        <v>2175</v>
      </c>
      <c r="N19" s="42">
        <f t="shared" si="3"/>
        <v>2172.5</v>
      </c>
      <c r="O19" s="44">
        <v>2170</v>
      </c>
      <c r="P19" s="43">
        <v>2175</v>
      </c>
      <c r="Q19" s="42">
        <f t="shared" si="4"/>
        <v>2172.5</v>
      </c>
      <c r="R19" s="50">
        <v>2165</v>
      </c>
      <c r="S19" s="49">
        <v>1.2645</v>
      </c>
      <c r="T19" s="49">
        <v>1.0818000000000001</v>
      </c>
      <c r="U19" s="48">
        <v>141.26</v>
      </c>
      <c r="V19" s="41">
        <v>1712.14</v>
      </c>
      <c r="W19" s="41">
        <v>1684.97</v>
      </c>
      <c r="X19" s="47">
        <f t="shared" si="5"/>
        <v>2001.2941393973006</v>
      </c>
      <c r="Y19" s="46">
        <v>1.2659</v>
      </c>
    </row>
    <row r="20" spans="2:25" x14ac:dyDescent="0.2">
      <c r="B20" s="45">
        <v>45093</v>
      </c>
      <c r="C20" s="44">
        <v>2172</v>
      </c>
      <c r="D20" s="43">
        <v>2174</v>
      </c>
      <c r="E20" s="42">
        <f t="shared" si="0"/>
        <v>2173</v>
      </c>
      <c r="F20" s="44">
        <v>2131</v>
      </c>
      <c r="G20" s="43">
        <v>2132</v>
      </c>
      <c r="H20" s="42">
        <f t="shared" si="1"/>
        <v>2131.5</v>
      </c>
      <c r="I20" s="44">
        <v>2130</v>
      </c>
      <c r="J20" s="43">
        <v>2135</v>
      </c>
      <c r="K20" s="42">
        <f t="shared" si="2"/>
        <v>2132.5</v>
      </c>
      <c r="L20" s="44">
        <v>2160</v>
      </c>
      <c r="M20" s="43">
        <v>2165</v>
      </c>
      <c r="N20" s="42">
        <f t="shared" si="3"/>
        <v>2162.5</v>
      </c>
      <c r="O20" s="44">
        <v>2160</v>
      </c>
      <c r="P20" s="43">
        <v>2165</v>
      </c>
      <c r="Q20" s="42">
        <f t="shared" si="4"/>
        <v>2162.5</v>
      </c>
      <c r="R20" s="50">
        <v>2174</v>
      </c>
      <c r="S20" s="49">
        <v>1.2826</v>
      </c>
      <c r="T20" s="49">
        <v>1.0961000000000001</v>
      </c>
      <c r="U20" s="48">
        <v>140.97</v>
      </c>
      <c r="V20" s="41">
        <v>1694.99</v>
      </c>
      <c r="W20" s="41">
        <v>1660.44</v>
      </c>
      <c r="X20" s="47">
        <f t="shared" si="5"/>
        <v>1983.3956755770457</v>
      </c>
      <c r="Y20" s="46">
        <v>1.284</v>
      </c>
    </row>
    <row r="21" spans="2:25" x14ac:dyDescent="0.2">
      <c r="B21" s="45">
        <v>45096</v>
      </c>
      <c r="C21" s="44">
        <v>2195</v>
      </c>
      <c r="D21" s="43">
        <v>2197</v>
      </c>
      <c r="E21" s="42">
        <f t="shared" si="0"/>
        <v>2196</v>
      </c>
      <c r="F21" s="44">
        <v>2147</v>
      </c>
      <c r="G21" s="43">
        <v>2148</v>
      </c>
      <c r="H21" s="42">
        <f t="shared" si="1"/>
        <v>2147.5</v>
      </c>
      <c r="I21" s="44">
        <v>2148</v>
      </c>
      <c r="J21" s="43">
        <v>2153</v>
      </c>
      <c r="K21" s="42">
        <f t="shared" si="2"/>
        <v>2150.5</v>
      </c>
      <c r="L21" s="44">
        <v>2173</v>
      </c>
      <c r="M21" s="43">
        <v>2178</v>
      </c>
      <c r="N21" s="42">
        <f t="shared" si="3"/>
        <v>2175.5</v>
      </c>
      <c r="O21" s="44">
        <v>2173</v>
      </c>
      <c r="P21" s="43">
        <v>2178</v>
      </c>
      <c r="Q21" s="42">
        <f t="shared" si="4"/>
        <v>2175.5</v>
      </c>
      <c r="R21" s="50">
        <v>2197</v>
      </c>
      <c r="S21" s="49">
        <v>1.2810999999999999</v>
      </c>
      <c r="T21" s="49">
        <v>1.0921000000000001</v>
      </c>
      <c r="U21" s="48">
        <v>141.87</v>
      </c>
      <c r="V21" s="41">
        <v>1714.93</v>
      </c>
      <c r="W21" s="41">
        <v>1674.98</v>
      </c>
      <c r="X21" s="47">
        <f t="shared" si="5"/>
        <v>2011.7205384122333</v>
      </c>
      <c r="Y21" s="46">
        <v>1.2824</v>
      </c>
    </row>
    <row r="22" spans="2:25" x14ac:dyDescent="0.2">
      <c r="B22" s="45">
        <v>45097</v>
      </c>
      <c r="C22" s="44">
        <v>2183</v>
      </c>
      <c r="D22" s="43">
        <v>2185</v>
      </c>
      <c r="E22" s="42">
        <f t="shared" si="0"/>
        <v>2184</v>
      </c>
      <c r="F22" s="44">
        <v>2121</v>
      </c>
      <c r="G22" s="43">
        <v>2122</v>
      </c>
      <c r="H22" s="42">
        <f t="shared" si="1"/>
        <v>2121.5</v>
      </c>
      <c r="I22" s="44">
        <v>2120</v>
      </c>
      <c r="J22" s="43">
        <v>2125</v>
      </c>
      <c r="K22" s="42">
        <f t="shared" si="2"/>
        <v>2122.5</v>
      </c>
      <c r="L22" s="44">
        <v>2145</v>
      </c>
      <c r="M22" s="43">
        <v>2150</v>
      </c>
      <c r="N22" s="42">
        <f t="shared" si="3"/>
        <v>2147.5</v>
      </c>
      <c r="O22" s="44">
        <v>2145</v>
      </c>
      <c r="P22" s="43">
        <v>2150</v>
      </c>
      <c r="Q22" s="42">
        <f t="shared" si="4"/>
        <v>2147.5</v>
      </c>
      <c r="R22" s="50">
        <v>2185</v>
      </c>
      <c r="S22" s="49">
        <v>1.2753000000000001</v>
      </c>
      <c r="T22" s="49">
        <v>1.0929</v>
      </c>
      <c r="U22" s="48">
        <v>141.41999999999999</v>
      </c>
      <c r="V22" s="41">
        <v>1713.32</v>
      </c>
      <c r="W22" s="41">
        <v>1662.23</v>
      </c>
      <c r="X22" s="47">
        <f t="shared" si="5"/>
        <v>1999.2680025619911</v>
      </c>
      <c r="Y22" s="46">
        <v>1.2766</v>
      </c>
    </row>
    <row r="23" spans="2:25" x14ac:dyDescent="0.2">
      <c r="B23" s="45">
        <v>45098</v>
      </c>
      <c r="C23" s="44">
        <v>2240</v>
      </c>
      <c r="D23" s="43">
        <v>2242</v>
      </c>
      <c r="E23" s="42">
        <f t="shared" si="0"/>
        <v>2241</v>
      </c>
      <c r="F23" s="44">
        <v>2145.5</v>
      </c>
      <c r="G23" s="43">
        <v>2146.5</v>
      </c>
      <c r="H23" s="42">
        <f t="shared" si="1"/>
        <v>2146</v>
      </c>
      <c r="I23" s="44">
        <v>2147</v>
      </c>
      <c r="J23" s="43">
        <v>2152</v>
      </c>
      <c r="K23" s="42">
        <f t="shared" si="2"/>
        <v>2149.5</v>
      </c>
      <c r="L23" s="44">
        <v>2165</v>
      </c>
      <c r="M23" s="43">
        <v>2170</v>
      </c>
      <c r="N23" s="42">
        <f t="shared" si="3"/>
        <v>2167.5</v>
      </c>
      <c r="O23" s="44">
        <v>2165</v>
      </c>
      <c r="P23" s="43">
        <v>2170</v>
      </c>
      <c r="Q23" s="42">
        <f t="shared" si="4"/>
        <v>2167.5</v>
      </c>
      <c r="R23" s="50">
        <v>2242</v>
      </c>
      <c r="S23" s="49">
        <v>1.2728999999999999</v>
      </c>
      <c r="T23" s="49">
        <v>1.0925</v>
      </c>
      <c r="U23" s="48">
        <v>141.83000000000001</v>
      </c>
      <c r="V23" s="41">
        <v>1761.33</v>
      </c>
      <c r="W23" s="41">
        <v>1684.85</v>
      </c>
      <c r="X23" s="47">
        <f t="shared" si="5"/>
        <v>2052.173913043478</v>
      </c>
      <c r="Y23" s="46">
        <v>1.274</v>
      </c>
    </row>
    <row r="24" spans="2:25" x14ac:dyDescent="0.2">
      <c r="B24" s="45">
        <v>45099</v>
      </c>
      <c r="C24" s="44">
        <v>2221</v>
      </c>
      <c r="D24" s="43">
        <v>2222</v>
      </c>
      <c r="E24" s="42">
        <f t="shared" si="0"/>
        <v>2221.5</v>
      </c>
      <c r="F24" s="44">
        <v>2163</v>
      </c>
      <c r="G24" s="43">
        <v>2164</v>
      </c>
      <c r="H24" s="42">
        <f t="shared" si="1"/>
        <v>2163.5</v>
      </c>
      <c r="I24" s="44">
        <v>2163</v>
      </c>
      <c r="J24" s="43">
        <v>2168</v>
      </c>
      <c r="K24" s="42">
        <f t="shared" si="2"/>
        <v>2165.5</v>
      </c>
      <c r="L24" s="44">
        <v>2183</v>
      </c>
      <c r="M24" s="43">
        <v>2188</v>
      </c>
      <c r="N24" s="42">
        <f t="shared" si="3"/>
        <v>2185.5</v>
      </c>
      <c r="O24" s="44">
        <v>2183</v>
      </c>
      <c r="P24" s="43">
        <v>2188</v>
      </c>
      <c r="Q24" s="42">
        <f t="shared" si="4"/>
        <v>2185.5</v>
      </c>
      <c r="R24" s="50">
        <v>2222</v>
      </c>
      <c r="S24" s="49">
        <v>1.2774000000000001</v>
      </c>
      <c r="T24" s="49">
        <v>1.099</v>
      </c>
      <c r="U24" s="48">
        <v>142.13999999999999</v>
      </c>
      <c r="V24" s="41">
        <v>1739.47</v>
      </c>
      <c r="W24" s="41">
        <v>1693.54</v>
      </c>
      <c r="X24" s="47">
        <f t="shared" si="5"/>
        <v>2021.838034576888</v>
      </c>
      <c r="Y24" s="46">
        <v>1.2778</v>
      </c>
    </row>
    <row r="25" spans="2:25" x14ac:dyDescent="0.2">
      <c r="B25" s="45">
        <v>45100</v>
      </c>
      <c r="C25" s="44">
        <v>2189</v>
      </c>
      <c r="D25" s="43">
        <v>2190</v>
      </c>
      <c r="E25" s="42">
        <f t="shared" si="0"/>
        <v>2189.5</v>
      </c>
      <c r="F25" s="44">
        <v>2137</v>
      </c>
      <c r="G25" s="43">
        <v>2137.5</v>
      </c>
      <c r="H25" s="42">
        <f t="shared" si="1"/>
        <v>2137.25</v>
      </c>
      <c r="I25" s="44">
        <v>2138</v>
      </c>
      <c r="J25" s="43">
        <v>2143</v>
      </c>
      <c r="K25" s="42">
        <f t="shared" si="2"/>
        <v>2140.5</v>
      </c>
      <c r="L25" s="44">
        <v>2163</v>
      </c>
      <c r="M25" s="43">
        <v>2168</v>
      </c>
      <c r="N25" s="42">
        <f t="shared" si="3"/>
        <v>2165.5</v>
      </c>
      <c r="O25" s="44">
        <v>2163</v>
      </c>
      <c r="P25" s="43">
        <v>2168</v>
      </c>
      <c r="Q25" s="42">
        <f t="shared" si="4"/>
        <v>2165.5</v>
      </c>
      <c r="R25" s="50">
        <v>2190</v>
      </c>
      <c r="S25" s="49">
        <v>1.2722</v>
      </c>
      <c r="T25" s="49">
        <v>1.0875999999999999</v>
      </c>
      <c r="U25" s="48">
        <v>143.27000000000001</v>
      </c>
      <c r="V25" s="41">
        <v>1721.43</v>
      </c>
      <c r="W25" s="41">
        <v>1679.76</v>
      </c>
      <c r="X25" s="47">
        <f t="shared" si="5"/>
        <v>2013.6079440970948</v>
      </c>
      <c r="Y25" s="46">
        <v>1.2725</v>
      </c>
    </row>
    <row r="26" spans="2:25" x14ac:dyDescent="0.2">
      <c r="B26" s="45">
        <v>45103</v>
      </c>
      <c r="C26" s="44">
        <v>2158.5</v>
      </c>
      <c r="D26" s="43">
        <v>2159</v>
      </c>
      <c r="E26" s="42">
        <f t="shared" si="0"/>
        <v>2158.75</v>
      </c>
      <c r="F26" s="44">
        <v>2097</v>
      </c>
      <c r="G26" s="43">
        <v>2099</v>
      </c>
      <c r="H26" s="42">
        <f t="shared" si="1"/>
        <v>2098</v>
      </c>
      <c r="I26" s="44">
        <v>2105</v>
      </c>
      <c r="J26" s="43">
        <v>2110</v>
      </c>
      <c r="K26" s="42">
        <f t="shared" si="2"/>
        <v>2107.5</v>
      </c>
      <c r="L26" s="44">
        <v>2130</v>
      </c>
      <c r="M26" s="43">
        <v>2135</v>
      </c>
      <c r="N26" s="42">
        <f t="shared" si="3"/>
        <v>2132.5</v>
      </c>
      <c r="O26" s="44">
        <v>2130</v>
      </c>
      <c r="P26" s="43">
        <v>2135</v>
      </c>
      <c r="Q26" s="42">
        <f t="shared" si="4"/>
        <v>2132.5</v>
      </c>
      <c r="R26" s="50">
        <v>2159</v>
      </c>
      <c r="S26" s="49">
        <v>1.2715000000000001</v>
      </c>
      <c r="T26" s="49">
        <v>1.0918000000000001</v>
      </c>
      <c r="U26" s="48">
        <v>143.21</v>
      </c>
      <c r="V26" s="41">
        <v>1697.99</v>
      </c>
      <c r="W26" s="41">
        <v>1650.42</v>
      </c>
      <c r="X26" s="47">
        <f t="shared" si="5"/>
        <v>1977.4684008060083</v>
      </c>
      <c r="Y26" s="46">
        <v>1.2718</v>
      </c>
    </row>
    <row r="27" spans="2:25" x14ac:dyDescent="0.2">
      <c r="B27" s="45">
        <v>45104</v>
      </c>
      <c r="C27" s="44">
        <v>2168</v>
      </c>
      <c r="D27" s="43">
        <v>2169</v>
      </c>
      <c r="E27" s="42">
        <f t="shared" si="0"/>
        <v>2168.5</v>
      </c>
      <c r="F27" s="44">
        <v>2094.5</v>
      </c>
      <c r="G27" s="43">
        <v>2095.5</v>
      </c>
      <c r="H27" s="42">
        <f t="shared" si="1"/>
        <v>2095</v>
      </c>
      <c r="I27" s="44">
        <v>2100</v>
      </c>
      <c r="J27" s="43">
        <v>2105</v>
      </c>
      <c r="K27" s="42">
        <f t="shared" si="2"/>
        <v>2102.5</v>
      </c>
      <c r="L27" s="44">
        <v>2123</v>
      </c>
      <c r="M27" s="43">
        <v>2128</v>
      </c>
      <c r="N27" s="42">
        <f t="shared" si="3"/>
        <v>2125.5</v>
      </c>
      <c r="O27" s="44">
        <v>2123</v>
      </c>
      <c r="P27" s="43">
        <v>2128</v>
      </c>
      <c r="Q27" s="42">
        <f t="shared" si="4"/>
        <v>2125.5</v>
      </c>
      <c r="R27" s="50">
        <v>2169</v>
      </c>
      <c r="S27" s="49">
        <v>1.2728999999999999</v>
      </c>
      <c r="T27" s="49">
        <v>1.0945</v>
      </c>
      <c r="U27" s="48">
        <v>143.56</v>
      </c>
      <c r="V27" s="41">
        <v>1703.98</v>
      </c>
      <c r="W27" s="41">
        <v>1645.85</v>
      </c>
      <c r="X27" s="47">
        <f t="shared" si="5"/>
        <v>1981.7268158976701</v>
      </c>
      <c r="Y27" s="46">
        <v>1.2732000000000001</v>
      </c>
    </row>
    <row r="28" spans="2:25" x14ac:dyDescent="0.2">
      <c r="B28" s="45">
        <v>45105</v>
      </c>
      <c r="C28" s="44">
        <v>2129.5</v>
      </c>
      <c r="D28" s="43">
        <v>2130.5</v>
      </c>
      <c r="E28" s="42">
        <f t="shared" si="0"/>
        <v>2130</v>
      </c>
      <c r="F28" s="44">
        <v>2087</v>
      </c>
      <c r="G28" s="43">
        <v>2088</v>
      </c>
      <c r="H28" s="42">
        <f t="shared" si="1"/>
        <v>2087.5</v>
      </c>
      <c r="I28" s="44">
        <v>2092</v>
      </c>
      <c r="J28" s="43">
        <v>2097</v>
      </c>
      <c r="K28" s="42">
        <f t="shared" si="2"/>
        <v>2094.5</v>
      </c>
      <c r="L28" s="44">
        <v>2115</v>
      </c>
      <c r="M28" s="43">
        <v>2120</v>
      </c>
      <c r="N28" s="42">
        <f t="shared" si="3"/>
        <v>2117.5</v>
      </c>
      <c r="O28" s="44">
        <v>2115</v>
      </c>
      <c r="P28" s="43">
        <v>2120</v>
      </c>
      <c r="Q28" s="42">
        <f t="shared" si="4"/>
        <v>2117.5</v>
      </c>
      <c r="R28" s="50">
        <v>2130.5</v>
      </c>
      <c r="S28" s="49">
        <v>1.2665</v>
      </c>
      <c r="T28" s="49">
        <v>1.0941000000000001</v>
      </c>
      <c r="U28" s="48">
        <v>144.19999999999999</v>
      </c>
      <c r="V28" s="41">
        <v>1682.2</v>
      </c>
      <c r="W28" s="41">
        <v>1648.38</v>
      </c>
      <c r="X28" s="47">
        <f t="shared" si="5"/>
        <v>1947.262590256832</v>
      </c>
      <c r="Y28" s="46">
        <v>1.2666999999999999</v>
      </c>
    </row>
    <row r="29" spans="2:25" x14ac:dyDescent="0.2">
      <c r="B29" s="45">
        <v>45106</v>
      </c>
      <c r="C29" s="44">
        <v>2100</v>
      </c>
      <c r="D29" s="43">
        <v>2102</v>
      </c>
      <c r="E29" s="42">
        <f t="shared" si="0"/>
        <v>2101</v>
      </c>
      <c r="F29" s="44">
        <v>2053</v>
      </c>
      <c r="G29" s="43">
        <v>2054</v>
      </c>
      <c r="H29" s="42">
        <f t="shared" si="1"/>
        <v>2053.5</v>
      </c>
      <c r="I29" s="44">
        <v>2055</v>
      </c>
      <c r="J29" s="43">
        <v>2060</v>
      </c>
      <c r="K29" s="42">
        <f t="shared" si="2"/>
        <v>2057.5</v>
      </c>
      <c r="L29" s="44">
        <v>2080</v>
      </c>
      <c r="M29" s="43">
        <v>2085</v>
      </c>
      <c r="N29" s="42">
        <f t="shared" si="3"/>
        <v>2082.5</v>
      </c>
      <c r="O29" s="44">
        <v>2080</v>
      </c>
      <c r="P29" s="43">
        <v>2085</v>
      </c>
      <c r="Q29" s="42">
        <f t="shared" si="4"/>
        <v>2082.5</v>
      </c>
      <c r="R29" s="50">
        <v>2102</v>
      </c>
      <c r="S29" s="49">
        <v>1.2656000000000001</v>
      </c>
      <c r="T29" s="49">
        <v>1.0939000000000001</v>
      </c>
      <c r="U29" s="48">
        <v>144.31</v>
      </c>
      <c r="V29" s="41">
        <v>1660.87</v>
      </c>
      <c r="W29" s="41">
        <v>1622.56</v>
      </c>
      <c r="X29" s="47">
        <f t="shared" si="5"/>
        <v>1921.5650425084559</v>
      </c>
      <c r="Y29" s="46">
        <v>1.2659</v>
      </c>
    </row>
    <row r="30" spans="2:25" x14ac:dyDescent="0.2">
      <c r="B30" s="45">
        <v>45107</v>
      </c>
      <c r="C30" s="44">
        <v>2104</v>
      </c>
      <c r="D30" s="43">
        <v>2105</v>
      </c>
      <c r="E30" s="42">
        <f t="shared" si="0"/>
        <v>2104.5</v>
      </c>
      <c r="F30" s="44">
        <v>2064</v>
      </c>
      <c r="G30" s="43">
        <v>2065</v>
      </c>
      <c r="H30" s="42">
        <f t="shared" si="1"/>
        <v>2064.5</v>
      </c>
      <c r="I30" s="44">
        <v>2073</v>
      </c>
      <c r="J30" s="43">
        <v>2078</v>
      </c>
      <c r="K30" s="42">
        <f t="shared" si="2"/>
        <v>2075.5</v>
      </c>
      <c r="L30" s="44">
        <v>2095</v>
      </c>
      <c r="M30" s="43">
        <v>2100</v>
      </c>
      <c r="N30" s="42">
        <f t="shared" si="3"/>
        <v>2097.5</v>
      </c>
      <c r="O30" s="44">
        <v>2095</v>
      </c>
      <c r="P30" s="43">
        <v>2100</v>
      </c>
      <c r="Q30" s="42">
        <f t="shared" si="4"/>
        <v>2097.5</v>
      </c>
      <c r="R30" s="50">
        <v>2105</v>
      </c>
      <c r="S30" s="49">
        <v>1.2647999999999999</v>
      </c>
      <c r="T30" s="49">
        <v>1.0853999999999999</v>
      </c>
      <c r="U30" s="48">
        <v>144.72999999999999</v>
      </c>
      <c r="V30" s="41">
        <v>1664.29</v>
      </c>
      <c r="W30" s="41">
        <v>1632.41</v>
      </c>
      <c r="X30" s="47">
        <f t="shared" si="5"/>
        <v>1939.3771881334071</v>
      </c>
      <c r="Y30" s="46">
        <v>1.2649999999999999</v>
      </c>
    </row>
    <row r="31" spans="2:25" x14ac:dyDescent="0.2">
      <c r="B31" s="40" t="s">
        <v>11</v>
      </c>
      <c r="C31" s="39">
        <f>ROUND(AVERAGE(C9:C30),2)</f>
        <v>2116.91</v>
      </c>
      <c r="D31" s="38">
        <f>ROUND(AVERAGE(D9:D30),2)</f>
        <v>2118.36</v>
      </c>
      <c r="E31" s="37">
        <f>ROUND(AVERAGE(C31:D31),2)</f>
        <v>2117.64</v>
      </c>
      <c r="F31" s="39">
        <f>ROUND(AVERAGE(F9:F30),2)</f>
        <v>2080.98</v>
      </c>
      <c r="G31" s="38">
        <f>ROUND(AVERAGE(G9:G30),2)</f>
        <v>2081.98</v>
      </c>
      <c r="H31" s="37">
        <f>ROUND(AVERAGE(F31:G31),2)</f>
        <v>2081.48</v>
      </c>
      <c r="I31" s="39">
        <f>ROUND(AVERAGE(I9:I30),2)</f>
        <v>2095.36</v>
      </c>
      <c r="J31" s="38">
        <f>ROUND(AVERAGE(J9:J30),2)</f>
        <v>2100.36</v>
      </c>
      <c r="K31" s="37">
        <f>ROUND(AVERAGE(I31:J31),2)</f>
        <v>2097.86</v>
      </c>
      <c r="L31" s="39">
        <f>ROUND(AVERAGE(L9:L30),2)</f>
        <v>2121.23</v>
      </c>
      <c r="M31" s="38">
        <f>ROUND(AVERAGE(M9:M30),2)</f>
        <v>2126.23</v>
      </c>
      <c r="N31" s="37">
        <f>ROUND(AVERAGE(L31:M31),2)</f>
        <v>2123.73</v>
      </c>
      <c r="O31" s="39">
        <f>ROUND(AVERAGE(O9:O30),2)</f>
        <v>2121.23</v>
      </c>
      <c r="P31" s="38">
        <f>ROUND(AVERAGE(P9:P30),2)</f>
        <v>2126.23</v>
      </c>
      <c r="Q31" s="37">
        <f>ROUND(AVERAGE(O31:P31),2)</f>
        <v>2123.73</v>
      </c>
      <c r="R31" s="36">
        <f>ROUND(AVERAGE(R9:R30),2)</f>
        <v>2118.36</v>
      </c>
      <c r="S31" s="35">
        <f>ROUND(AVERAGE(S9:S30),4)</f>
        <v>1.2625</v>
      </c>
      <c r="T31" s="34">
        <f>ROUND(AVERAGE(T9:T30),4)</f>
        <v>1.0838000000000001</v>
      </c>
      <c r="U31" s="167">
        <f>ROUND(AVERAGE(U9:U30),2)</f>
        <v>141.29</v>
      </c>
      <c r="V31" s="33">
        <f>AVERAGE(V9:V30)</f>
        <v>1677.6295454545457</v>
      </c>
      <c r="W31" s="33">
        <f>AVERAGE(W9:W30)</f>
        <v>1647.3772727272726</v>
      </c>
      <c r="X31" s="33">
        <f>AVERAGE(X9:X30)</f>
        <v>1954.2405053812313</v>
      </c>
      <c r="Y31" s="32">
        <f>AVERAGE(Y9:Y30)</f>
        <v>1.2636772727272727</v>
      </c>
    </row>
    <row r="32" spans="2:25" x14ac:dyDescent="0.2">
      <c r="B32" s="31" t="s">
        <v>12</v>
      </c>
      <c r="C32" s="30">
        <f t="shared" ref="C32:Y32" si="6">MAX(C9:C30)</f>
        <v>2240</v>
      </c>
      <c r="D32" s="29">
        <f t="shared" si="6"/>
        <v>2242</v>
      </c>
      <c r="E32" s="28">
        <f t="shared" si="6"/>
        <v>2241</v>
      </c>
      <c r="F32" s="30">
        <f t="shared" si="6"/>
        <v>2163</v>
      </c>
      <c r="G32" s="29">
        <f t="shared" si="6"/>
        <v>2164</v>
      </c>
      <c r="H32" s="28">
        <f t="shared" si="6"/>
        <v>2163.5</v>
      </c>
      <c r="I32" s="30">
        <f t="shared" si="6"/>
        <v>2163</v>
      </c>
      <c r="J32" s="29">
        <f t="shared" si="6"/>
        <v>2168</v>
      </c>
      <c r="K32" s="28">
        <f t="shared" si="6"/>
        <v>2165.5</v>
      </c>
      <c r="L32" s="30">
        <f t="shared" si="6"/>
        <v>2183</v>
      </c>
      <c r="M32" s="29">
        <f t="shared" si="6"/>
        <v>2188</v>
      </c>
      <c r="N32" s="28">
        <f t="shared" si="6"/>
        <v>2185.5</v>
      </c>
      <c r="O32" s="30">
        <f t="shared" si="6"/>
        <v>2183</v>
      </c>
      <c r="P32" s="29">
        <f t="shared" si="6"/>
        <v>2188</v>
      </c>
      <c r="Q32" s="28">
        <f t="shared" si="6"/>
        <v>2185.5</v>
      </c>
      <c r="R32" s="27">
        <f t="shared" si="6"/>
        <v>2242</v>
      </c>
      <c r="S32" s="26">
        <f t="shared" si="6"/>
        <v>1.2826</v>
      </c>
      <c r="T32" s="25">
        <f t="shared" si="6"/>
        <v>1.099</v>
      </c>
      <c r="U32" s="24">
        <f t="shared" si="6"/>
        <v>144.72999999999999</v>
      </c>
      <c r="V32" s="23">
        <f t="shared" si="6"/>
        <v>1761.33</v>
      </c>
      <c r="W32" s="23">
        <f t="shared" si="6"/>
        <v>1693.54</v>
      </c>
      <c r="X32" s="23">
        <f t="shared" si="6"/>
        <v>2052.173913043478</v>
      </c>
      <c r="Y32" s="22">
        <f t="shared" si="6"/>
        <v>1.284</v>
      </c>
    </row>
    <row r="33" spans="2:25" ht="13.5" thickBot="1" x14ac:dyDescent="0.25">
      <c r="B33" s="21" t="s">
        <v>13</v>
      </c>
      <c r="C33" s="20">
        <f t="shared" ref="C33:Y33" si="7">MIN(C9:C30)</f>
        <v>1988</v>
      </c>
      <c r="D33" s="19">
        <f t="shared" si="7"/>
        <v>1989</v>
      </c>
      <c r="E33" s="18">
        <f t="shared" si="7"/>
        <v>1988.5</v>
      </c>
      <c r="F33" s="20">
        <f t="shared" si="7"/>
        <v>1990</v>
      </c>
      <c r="G33" s="19">
        <f t="shared" si="7"/>
        <v>1991</v>
      </c>
      <c r="H33" s="18">
        <f t="shared" si="7"/>
        <v>1990.5</v>
      </c>
      <c r="I33" s="20">
        <f t="shared" si="7"/>
        <v>2020</v>
      </c>
      <c r="J33" s="19">
        <f t="shared" si="7"/>
        <v>2025</v>
      </c>
      <c r="K33" s="18">
        <f t="shared" si="7"/>
        <v>2022.5</v>
      </c>
      <c r="L33" s="20">
        <f t="shared" si="7"/>
        <v>2045</v>
      </c>
      <c r="M33" s="19">
        <f t="shared" si="7"/>
        <v>2050</v>
      </c>
      <c r="N33" s="18">
        <f t="shared" si="7"/>
        <v>2047.5</v>
      </c>
      <c r="O33" s="20">
        <f t="shared" si="7"/>
        <v>2045</v>
      </c>
      <c r="P33" s="19">
        <f t="shared" si="7"/>
        <v>2050</v>
      </c>
      <c r="Q33" s="18">
        <f t="shared" si="7"/>
        <v>2047.5</v>
      </c>
      <c r="R33" s="17">
        <f t="shared" si="7"/>
        <v>1989</v>
      </c>
      <c r="S33" s="16">
        <f t="shared" si="7"/>
        <v>1.2383999999999999</v>
      </c>
      <c r="T33" s="15">
        <f t="shared" si="7"/>
        <v>1.0677000000000001</v>
      </c>
      <c r="U33" s="14">
        <f t="shared" si="7"/>
        <v>138.94</v>
      </c>
      <c r="V33" s="13">
        <f t="shared" si="7"/>
        <v>1594.39</v>
      </c>
      <c r="W33" s="13">
        <f t="shared" si="7"/>
        <v>1593.56</v>
      </c>
      <c r="X33" s="13">
        <f t="shared" si="7"/>
        <v>1857.8367270689332</v>
      </c>
      <c r="Y33" s="12">
        <f t="shared" si="7"/>
        <v>1.2403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45078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45078</v>
      </c>
      <c r="C9" s="44">
        <v>25525</v>
      </c>
      <c r="D9" s="43">
        <v>25575</v>
      </c>
      <c r="E9" s="42">
        <f t="shared" ref="E9:E30" si="0">AVERAGE(C9:D9)</f>
        <v>25550</v>
      </c>
      <c r="F9" s="44">
        <v>25350</v>
      </c>
      <c r="G9" s="43">
        <v>25400</v>
      </c>
      <c r="H9" s="42">
        <f t="shared" ref="H9:H30" si="1">AVERAGE(F9:G9)</f>
        <v>25375</v>
      </c>
      <c r="I9" s="44">
        <v>24625</v>
      </c>
      <c r="J9" s="43">
        <v>24675</v>
      </c>
      <c r="K9" s="42">
        <f t="shared" ref="K9:K30" si="2">AVERAGE(I9:J9)</f>
        <v>24650</v>
      </c>
      <c r="L9" s="50">
        <v>25575</v>
      </c>
      <c r="M9" s="49">
        <v>1.2475000000000001</v>
      </c>
      <c r="N9" s="51">
        <v>1.0706</v>
      </c>
      <c r="O9" s="48">
        <v>139.38999999999999</v>
      </c>
      <c r="P9" s="41">
        <v>20501</v>
      </c>
      <c r="Q9" s="41">
        <v>20329.759999999998</v>
      </c>
      <c r="R9" s="47">
        <f t="shared" ref="R9:R30" si="3">L9/N9</f>
        <v>23888.47375303568</v>
      </c>
      <c r="S9" s="46">
        <v>1.2494000000000001</v>
      </c>
    </row>
    <row r="10" spans="1:19" x14ac:dyDescent="0.2">
      <c r="B10" s="45">
        <v>45079</v>
      </c>
      <c r="C10" s="44">
        <v>26290</v>
      </c>
      <c r="D10" s="43">
        <v>26295</v>
      </c>
      <c r="E10" s="42">
        <f t="shared" si="0"/>
        <v>26292.5</v>
      </c>
      <c r="F10" s="44">
        <v>25900</v>
      </c>
      <c r="G10" s="43">
        <v>25950</v>
      </c>
      <c r="H10" s="42">
        <f t="shared" si="1"/>
        <v>25925</v>
      </c>
      <c r="I10" s="44">
        <v>25140</v>
      </c>
      <c r="J10" s="43">
        <v>25190</v>
      </c>
      <c r="K10" s="42">
        <f t="shared" si="2"/>
        <v>25165</v>
      </c>
      <c r="L10" s="50">
        <v>26295</v>
      </c>
      <c r="M10" s="49">
        <v>1.2522</v>
      </c>
      <c r="N10" s="49">
        <v>1.0758000000000001</v>
      </c>
      <c r="O10" s="48">
        <v>138.94</v>
      </c>
      <c r="P10" s="41">
        <v>20999.040000000001</v>
      </c>
      <c r="Q10" s="41">
        <v>20692.13</v>
      </c>
      <c r="R10" s="47">
        <f t="shared" si="3"/>
        <v>24442.275515895144</v>
      </c>
      <c r="S10" s="46">
        <v>1.2541</v>
      </c>
    </row>
    <row r="11" spans="1:19" x14ac:dyDescent="0.2">
      <c r="B11" s="45">
        <v>45082</v>
      </c>
      <c r="C11" s="44">
        <v>25975</v>
      </c>
      <c r="D11" s="43">
        <v>26000</v>
      </c>
      <c r="E11" s="42">
        <f t="shared" si="0"/>
        <v>25987.5</v>
      </c>
      <c r="F11" s="44">
        <v>25600</v>
      </c>
      <c r="G11" s="43">
        <v>25625</v>
      </c>
      <c r="H11" s="42">
        <f t="shared" si="1"/>
        <v>25612.5</v>
      </c>
      <c r="I11" s="44">
        <v>24830</v>
      </c>
      <c r="J11" s="43">
        <v>24880</v>
      </c>
      <c r="K11" s="42">
        <f t="shared" si="2"/>
        <v>24855</v>
      </c>
      <c r="L11" s="50">
        <v>26000</v>
      </c>
      <c r="M11" s="49">
        <v>1.2383999999999999</v>
      </c>
      <c r="N11" s="49">
        <v>1.069</v>
      </c>
      <c r="O11" s="48">
        <v>140.27000000000001</v>
      </c>
      <c r="P11" s="41">
        <v>20994.83</v>
      </c>
      <c r="Q11" s="41">
        <v>20660.32</v>
      </c>
      <c r="R11" s="47">
        <f t="shared" si="3"/>
        <v>24321.796071094483</v>
      </c>
      <c r="S11" s="46">
        <v>1.2403</v>
      </c>
    </row>
    <row r="12" spans="1:19" x14ac:dyDescent="0.2">
      <c r="B12" s="45">
        <v>45083</v>
      </c>
      <c r="C12" s="44">
        <v>26200</v>
      </c>
      <c r="D12" s="43">
        <v>26250</v>
      </c>
      <c r="E12" s="42">
        <f t="shared" si="0"/>
        <v>26225</v>
      </c>
      <c r="F12" s="44">
        <v>25700</v>
      </c>
      <c r="G12" s="43">
        <v>25750</v>
      </c>
      <c r="H12" s="42">
        <f t="shared" si="1"/>
        <v>25725</v>
      </c>
      <c r="I12" s="44">
        <v>24940</v>
      </c>
      <c r="J12" s="43">
        <v>24990</v>
      </c>
      <c r="K12" s="42">
        <f t="shared" si="2"/>
        <v>24965</v>
      </c>
      <c r="L12" s="50">
        <v>26250</v>
      </c>
      <c r="M12" s="49">
        <v>1.2401</v>
      </c>
      <c r="N12" s="49">
        <v>1.0677000000000001</v>
      </c>
      <c r="O12" s="48">
        <v>139.6</v>
      </c>
      <c r="P12" s="41">
        <v>21167.65</v>
      </c>
      <c r="Q12" s="41">
        <v>20732.689999999999</v>
      </c>
      <c r="R12" s="47">
        <f t="shared" si="3"/>
        <v>24585.557740938464</v>
      </c>
      <c r="S12" s="46">
        <v>1.242</v>
      </c>
    </row>
    <row r="13" spans="1:19" x14ac:dyDescent="0.2">
      <c r="B13" s="45">
        <v>45084</v>
      </c>
      <c r="C13" s="44">
        <v>26000</v>
      </c>
      <c r="D13" s="43">
        <v>26050</v>
      </c>
      <c r="E13" s="42">
        <f t="shared" si="0"/>
        <v>26025</v>
      </c>
      <c r="F13" s="44">
        <v>25550</v>
      </c>
      <c r="G13" s="43">
        <v>25600</v>
      </c>
      <c r="H13" s="42">
        <f t="shared" si="1"/>
        <v>25575</v>
      </c>
      <c r="I13" s="44">
        <v>24645</v>
      </c>
      <c r="J13" s="43">
        <v>24695</v>
      </c>
      <c r="K13" s="42">
        <f t="shared" si="2"/>
        <v>24670</v>
      </c>
      <c r="L13" s="50">
        <v>26050</v>
      </c>
      <c r="M13" s="49">
        <v>1.2471000000000001</v>
      </c>
      <c r="N13" s="49">
        <v>1.0716000000000001</v>
      </c>
      <c r="O13" s="48">
        <v>139.38</v>
      </c>
      <c r="P13" s="41">
        <v>20888.46</v>
      </c>
      <c r="Q13" s="41">
        <v>20496.400000000001</v>
      </c>
      <c r="R13" s="47">
        <f t="shared" si="3"/>
        <v>24309.443822321758</v>
      </c>
      <c r="S13" s="46">
        <v>1.2490000000000001</v>
      </c>
    </row>
    <row r="14" spans="1:19" x14ac:dyDescent="0.2">
      <c r="B14" s="45">
        <v>45085</v>
      </c>
      <c r="C14" s="44">
        <v>25850</v>
      </c>
      <c r="D14" s="43">
        <v>25950</v>
      </c>
      <c r="E14" s="42">
        <f t="shared" si="0"/>
        <v>25900</v>
      </c>
      <c r="F14" s="44">
        <v>25400</v>
      </c>
      <c r="G14" s="43">
        <v>25450</v>
      </c>
      <c r="H14" s="42">
        <f t="shared" si="1"/>
        <v>25425</v>
      </c>
      <c r="I14" s="44">
        <v>24565</v>
      </c>
      <c r="J14" s="43">
        <v>24615</v>
      </c>
      <c r="K14" s="42">
        <f t="shared" si="2"/>
        <v>24590</v>
      </c>
      <c r="L14" s="50">
        <v>25950</v>
      </c>
      <c r="M14" s="49">
        <v>1.2465999999999999</v>
      </c>
      <c r="N14" s="49">
        <v>1.0736000000000001</v>
      </c>
      <c r="O14" s="48">
        <v>139.69999999999999</v>
      </c>
      <c r="P14" s="41">
        <v>20816.62</v>
      </c>
      <c r="Q14" s="41">
        <v>20384.46</v>
      </c>
      <c r="R14" s="47">
        <f t="shared" si="3"/>
        <v>24171.01341281669</v>
      </c>
      <c r="S14" s="46">
        <v>1.2484999999999999</v>
      </c>
    </row>
    <row r="15" spans="1:19" x14ac:dyDescent="0.2">
      <c r="B15" s="45">
        <v>45086</v>
      </c>
      <c r="C15" s="44">
        <v>27025</v>
      </c>
      <c r="D15" s="43">
        <v>27075</v>
      </c>
      <c r="E15" s="42">
        <f t="shared" si="0"/>
        <v>27050</v>
      </c>
      <c r="F15" s="44">
        <v>26350</v>
      </c>
      <c r="G15" s="43">
        <v>26450</v>
      </c>
      <c r="H15" s="42">
        <f t="shared" si="1"/>
        <v>26400</v>
      </c>
      <c r="I15" s="44">
        <v>25510</v>
      </c>
      <c r="J15" s="43">
        <v>25560</v>
      </c>
      <c r="K15" s="42">
        <f t="shared" si="2"/>
        <v>25535</v>
      </c>
      <c r="L15" s="50">
        <v>27075</v>
      </c>
      <c r="M15" s="49">
        <v>1.2565</v>
      </c>
      <c r="N15" s="49">
        <v>1.0773999999999999</v>
      </c>
      <c r="O15" s="48">
        <v>139.38999999999999</v>
      </c>
      <c r="P15" s="41">
        <v>21547.95</v>
      </c>
      <c r="Q15" s="41">
        <v>21020.42</v>
      </c>
      <c r="R15" s="47">
        <f t="shared" si="3"/>
        <v>25129.942454056061</v>
      </c>
      <c r="S15" s="46">
        <v>1.2583</v>
      </c>
    </row>
    <row r="16" spans="1:19" x14ac:dyDescent="0.2">
      <c r="B16" s="45">
        <v>45089</v>
      </c>
      <c r="C16" s="44">
        <v>26300</v>
      </c>
      <c r="D16" s="43">
        <v>26350</v>
      </c>
      <c r="E16" s="42">
        <f t="shared" si="0"/>
        <v>26325</v>
      </c>
      <c r="F16" s="44">
        <v>25850</v>
      </c>
      <c r="G16" s="43">
        <v>25900</v>
      </c>
      <c r="H16" s="42">
        <f t="shared" si="1"/>
        <v>25875</v>
      </c>
      <c r="I16" s="44">
        <v>24985</v>
      </c>
      <c r="J16" s="43">
        <v>25035</v>
      </c>
      <c r="K16" s="42">
        <f t="shared" si="2"/>
        <v>25010</v>
      </c>
      <c r="L16" s="50">
        <v>26350</v>
      </c>
      <c r="M16" s="49">
        <v>1.2564</v>
      </c>
      <c r="N16" s="49">
        <v>1.0763</v>
      </c>
      <c r="O16" s="48">
        <v>139.38999999999999</v>
      </c>
      <c r="P16" s="41">
        <v>20972.62</v>
      </c>
      <c r="Q16" s="41">
        <v>20584.96</v>
      </c>
      <c r="R16" s="47">
        <f t="shared" si="3"/>
        <v>24482.021741150234</v>
      </c>
      <c r="S16" s="46">
        <v>1.2582</v>
      </c>
    </row>
    <row r="17" spans="2:19" x14ac:dyDescent="0.2">
      <c r="B17" s="45">
        <v>45090</v>
      </c>
      <c r="C17" s="44">
        <v>26575</v>
      </c>
      <c r="D17" s="43">
        <v>26625</v>
      </c>
      <c r="E17" s="42">
        <f t="shared" si="0"/>
        <v>26600</v>
      </c>
      <c r="F17" s="44">
        <v>26150</v>
      </c>
      <c r="G17" s="43">
        <v>26200</v>
      </c>
      <c r="H17" s="42">
        <f t="shared" si="1"/>
        <v>26175</v>
      </c>
      <c r="I17" s="44">
        <v>25275</v>
      </c>
      <c r="J17" s="43">
        <v>25325</v>
      </c>
      <c r="K17" s="42">
        <f t="shared" si="2"/>
        <v>25300</v>
      </c>
      <c r="L17" s="50">
        <v>26625</v>
      </c>
      <c r="M17" s="49">
        <v>1.2572000000000001</v>
      </c>
      <c r="N17" s="49">
        <v>1.0793999999999999</v>
      </c>
      <c r="O17" s="48">
        <v>139.53</v>
      </c>
      <c r="P17" s="41">
        <v>21178.01</v>
      </c>
      <c r="Q17" s="41">
        <v>20811.82</v>
      </c>
      <c r="R17" s="47">
        <f t="shared" si="3"/>
        <v>24666.481378543638</v>
      </c>
      <c r="S17" s="46">
        <v>1.2588999999999999</v>
      </c>
    </row>
    <row r="18" spans="2:19" x14ac:dyDescent="0.2">
      <c r="B18" s="45">
        <v>45091</v>
      </c>
      <c r="C18" s="44">
        <v>27075</v>
      </c>
      <c r="D18" s="43">
        <v>27100</v>
      </c>
      <c r="E18" s="42">
        <f t="shared" si="0"/>
        <v>27087.5</v>
      </c>
      <c r="F18" s="44">
        <v>26300</v>
      </c>
      <c r="G18" s="43">
        <v>26350</v>
      </c>
      <c r="H18" s="42">
        <f t="shared" si="1"/>
        <v>26325</v>
      </c>
      <c r="I18" s="44">
        <v>25355</v>
      </c>
      <c r="J18" s="43">
        <v>25405</v>
      </c>
      <c r="K18" s="42">
        <f t="shared" si="2"/>
        <v>25380</v>
      </c>
      <c r="L18" s="50">
        <v>27100</v>
      </c>
      <c r="M18" s="49">
        <v>1.2647999999999999</v>
      </c>
      <c r="N18" s="49">
        <v>1.0804</v>
      </c>
      <c r="O18" s="48">
        <v>139.97999999999999</v>
      </c>
      <c r="P18" s="41">
        <v>21426.31</v>
      </c>
      <c r="Q18" s="41">
        <v>20807.009999999998</v>
      </c>
      <c r="R18" s="47">
        <f t="shared" si="3"/>
        <v>25083.302480562754</v>
      </c>
      <c r="S18" s="46">
        <v>1.2664</v>
      </c>
    </row>
    <row r="19" spans="2:19" x14ac:dyDescent="0.2">
      <c r="B19" s="45">
        <v>45092</v>
      </c>
      <c r="C19" s="44">
        <v>28895</v>
      </c>
      <c r="D19" s="43">
        <v>28900</v>
      </c>
      <c r="E19" s="42">
        <f t="shared" si="0"/>
        <v>28897.5</v>
      </c>
      <c r="F19" s="44">
        <v>27275</v>
      </c>
      <c r="G19" s="43">
        <v>27325</v>
      </c>
      <c r="H19" s="42">
        <f t="shared" si="1"/>
        <v>27300</v>
      </c>
      <c r="I19" s="44">
        <v>26025</v>
      </c>
      <c r="J19" s="43">
        <v>26075</v>
      </c>
      <c r="K19" s="42">
        <f t="shared" si="2"/>
        <v>26050</v>
      </c>
      <c r="L19" s="50">
        <v>28900</v>
      </c>
      <c r="M19" s="49">
        <v>1.2645</v>
      </c>
      <c r="N19" s="49">
        <v>1.0818000000000001</v>
      </c>
      <c r="O19" s="48">
        <v>141.26</v>
      </c>
      <c r="P19" s="41">
        <v>22854.880000000001</v>
      </c>
      <c r="Q19" s="41">
        <v>21585.43</v>
      </c>
      <c r="R19" s="47">
        <f t="shared" si="3"/>
        <v>26714.734701423549</v>
      </c>
      <c r="S19" s="46">
        <v>1.2659</v>
      </c>
    </row>
    <row r="20" spans="2:19" x14ac:dyDescent="0.2">
      <c r="B20" s="45">
        <v>45093</v>
      </c>
      <c r="C20" s="44">
        <v>28275</v>
      </c>
      <c r="D20" s="43">
        <v>28325</v>
      </c>
      <c r="E20" s="42">
        <f t="shared" si="0"/>
        <v>28300</v>
      </c>
      <c r="F20" s="44">
        <v>27200</v>
      </c>
      <c r="G20" s="43">
        <v>27250</v>
      </c>
      <c r="H20" s="42">
        <f t="shared" si="1"/>
        <v>27225</v>
      </c>
      <c r="I20" s="44">
        <v>25870</v>
      </c>
      <c r="J20" s="43">
        <v>25920</v>
      </c>
      <c r="K20" s="42">
        <f t="shared" si="2"/>
        <v>25895</v>
      </c>
      <c r="L20" s="50">
        <v>28325</v>
      </c>
      <c r="M20" s="49">
        <v>1.2826</v>
      </c>
      <c r="N20" s="49">
        <v>1.0961000000000001</v>
      </c>
      <c r="O20" s="48">
        <v>140.97</v>
      </c>
      <c r="P20" s="41">
        <v>22084.05</v>
      </c>
      <c r="Q20" s="41">
        <v>21222.74</v>
      </c>
      <c r="R20" s="47">
        <f t="shared" si="3"/>
        <v>25841.620290119514</v>
      </c>
      <c r="S20" s="46">
        <v>1.284</v>
      </c>
    </row>
    <row r="21" spans="2:19" x14ac:dyDescent="0.2">
      <c r="B21" s="45">
        <v>45096</v>
      </c>
      <c r="C21" s="44">
        <v>28550</v>
      </c>
      <c r="D21" s="43">
        <v>28600</v>
      </c>
      <c r="E21" s="42">
        <f t="shared" si="0"/>
        <v>28575</v>
      </c>
      <c r="F21" s="44">
        <v>27100</v>
      </c>
      <c r="G21" s="43">
        <v>27150</v>
      </c>
      <c r="H21" s="42">
        <f t="shared" si="1"/>
        <v>27125</v>
      </c>
      <c r="I21" s="44">
        <v>25920</v>
      </c>
      <c r="J21" s="43">
        <v>25970</v>
      </c>
      <c r="K21" s="42">
        <f t="shared" si="2"/>
        <v>25945</v>
      </c>
      <c r="L21" s="50">
        <v>28600</v>
      </c>
      <c r="M21" s="49">
        <v>1.2810999999999999</v>
      </c>
      <c r="N21" s="49">
        <v>1.0921000000000001</v>
      </c>
      <c r="O21" s="48">
        <v>141.87</v>
      </c>
      <c r="P21" s="41">
        <v>22324.560000000001</v>
      </c>
      <c r="Q21" s="41">
        <v>21171.24</v>
      </c>
      <c r="R21" s="47">
        <f t="shared" si="3"/>
        <v>26188.078014833805</v>
      </c>
      <c r="S21" s="46">
        <v>1.2824</v>
      </c>
    </row>
    <row r="22" spans="2:19" x14ac:dyDescent="0.2">
      <c r="B22" s="45">
        <v>45097</v>
      </c>
      <c r="C22" s="44">
        <v>28790</v>
      </c>
      <c r="D22" s="43">
        <v>28795</v>
      </c>
      <c r="E22" s="42">
        <f t="shared" si="0"/>
        <v>28792.5</v>
      </c>
      <c r="F22" s="44">
        <v>26975</v>
      </c>
      <c r="G22" s="43">
        <v>27000</v>
      </c>
      <c r="H22" s="42">
        <f t="shared" si="1"/>
        <v>26987.5</v>
      </c>
      <c r="I22" s="44">
        <v>25785</v>
      </c>
      <c r="J22" s="43">
        <v>25835</v>
      </c>
      <c r="K22" s="42">
        <f t="shared" si="2"/>
        <v>25810</v>
      </c>
      <c r="L22" s="50">
        <v>28795</v>
      </c>
      <c r="M22" s="49">
        <v>1.2753000000000001</v>
      </c>
      <c r="N22" s="49">
        <v>1.0929</v>
      </c>
      <c r="O22" s="48">
        <v>141.41999999999999</v>
      </c>
      <c r="P22" s="41">
        <v>22579</v>
      </c>
      <c r="Q22" s="41">
        <v>21149.93</v>
      </c>
      <c r="R22" s="47">
        <f t="shared" si="3"/>
        <v>26347.332784335256</v>
      </c>
      <c r="S22" s="46">
        <v>1.2766</v>
      </c>
    </row>
    <row r="23" spans="2:19" x14ac:dyDescent="0.2">
      <c r="B23" s="45">
        <v>45098</v>
      </c>
      <c r="C23" s="44">
        <v>28590</v>
      </c>
      <c r="D23" s="43">
        <v>28595</v>
      </c>
      <c r="E23" s="42">
        <f t="shared" si="0"/>
        <v>28592.5</v>
      </c>
      <c r="F23" s="44">
        <v>27150</v>
      </c>
      <c r="G23" s="43">
        <v>27200</v>
      </c>
      <c r="H23" s="42">
        <f t="shared" si="1"/>
        <v>27175</v>
      </c>
      <c r="I23" s="44">
        <v>25960</v>
      </c>
      <c r="J23" s="43">
        <v>26010</v>
      </c>
      <c r="K23" s="42">
        <f t="shared" si="2"/>
        <v>25985</v>
      </c>
      <c r="L23" s="50">
        <v>28595</v>
      </c>
      <c r="M23" s="49">
        <v>1.2728999999999999</v>
      </c>
      <c r="N23" s="49">
        <v>1.0925</v>
      </c>
      <c r="O23" s="48">
        <v>141.83000000000001</v>
      </c>
      <c r="P23" s="41">
        <v>22464.45</v>
      </c>
      <c r="Q23" s="41">
        <v>21350.080000000002</v>
      </c>
      <c r="R23" s="47">
        <f t="shared" si="3"/>
        <v>26173.91304347826</v>
      </c>
      <c r="S23" s="46">
        <v>1.274</v>
      </c>
    </row>
    <row r="24" spans="2:19" x14ac:dyDescent="0.2">
      <c r="B24" s="45">
        <v>45099</v>
      </c>
      <c r="C24" s="44">
        <v>28600</v>
      </c>
      <c r="D24" s="43">
        <v>28650</v>
      </c>
      <c r="E24" s="42">
        <f t="shared" si="0"/>
        <v>28625</v>
      </c>
      <c r="F24" s="44">
        <v>27275</v>
      </c>
      <c r="G24" s="43">
        <v>27300</v>
      </c>
      <c r="H24" s="42">
        <f t="shared" si="1"/>
        <v>27287.5</v>
      </c>
      <c r="I24" s="44">
        <v>26105</v>
      </c>
      <c r="J24" s="43">
        <v>26155</v>
      </c>
      <c r="K24" s="42">
        <f t="shared" si="2"/>
        <v>26130</v>
      </c>
      <c r="L24" s="50">
        <v>28650</v>
      </c>
      <c r="M24" s="49">
        <v>1.2774000000000001</v>
      </c>
      <c r="N24" s="49">
        <v>1.099</v>
      </c>
      <c r="O24" s="48">
        <v>142.13999999999999</v>
      </c>
      <c r="P24" s="41">
        <v>22428.37</v>
      </c>
      <c r="Q24" s="41">
        <v>21364.85</v>
      </c>
      <c r="R24" s="47">
        <f t="shared" si="3"/>
        <v>26069.153776160147</v>
      </c>
      <c r="S24" s="46">
        <v>1.2778</v>
      </c>
    </row>
    <row r="25" spans="2:19" x14ac:dyDescent="0.2">
      <c r="B25" s="45">
        <v>45100</v>
      </c>
      <c r="C25" s="44">
        <v>28190</v>
      </c>
      <c r="D25" s="43">
        <v>28195</v>
      </c>
      <c r="E25" s="42">
        <f t="shared" si="0"/>
        <v>28192.5</v>
      </c>
      <c r="F25" s="44">
        <v>26525</v>
      </c>
      <c r="G25" s="43">
        <v>26575</v>
      </c>
      <c r="H25" s="42">
        <f t="shared" si="1"/>
        <v>26550</v>
      </c>
      <c r="I25" s="44">
        <v>25380</v>
      </c>
      <c r="J25" s="43">
        <v>25430</v>
      </c>
      <c r="K25" s="42">
        <f t="shared" si="2"/>
        <v>25405</v>
      </c>
      <c r="L25" s="50">
        <v>28195</v>
      </c>
      <c r="M25" s="49">
        <v>1.2722</v>
      </c>
      <c r="N25" s="49">
        <v>1.0875999999999999</v>
      </c>
      <c r="O25" s="48">
        <v>143.27000000000001</v>
      </c>
      <c r="P25" s="41">
        <v>22162.400000000001</v>
      </c>
      <c r="Q25" s="41">
        <v>20884.09</v>
      </c>
      <c r="R25" s="47">
        <f t="shared" si="3"/>
        <v>25924.052960647299</v>
      </c>
      <c r="S25" s="46">
        <v>1.2725</v>
      </c>
    </row>
    <row r="26" spans="2:19" x14ac:dyDescent="0.2">
      <c r="B26" s="45">
        <v>45103</v>
      </c>
      <c r="C26" s="44">
        <v>26600</v>
      </c>
      <c r="D26" s="43">
        <v>26700</v>
      </c>
      <c r="E26" s="42">
        <f t="shared" si="0"/>
        <v>26650</v>
      </c>
      <c r="F26" s="44">
        <v>25350</v>
      </c>
      <c r="G26" s="43">
        <v>25450</v>
      </c>
      <c r="H26" s="42">
        <f t="shared" si="1"/>
        <v>25400</v>
      </c>
      <c r="I26" s="44">
        <v>24295</v>
      </c>
      <c r="J26" s="43">
        <v>24345</v>
      </c>
      <c r="K26" s="42">
        <f t="shared" si="2"/>
        <v>24320</v>
      </c>
      <c r="L26" s="50">
        <v>26700</v>
      </c>
      <c r="M26" s="49">
        <v>1.2715000000000001</v>
      </c>
      <c r="N26" s="49">
        <v>1.0918000000000001</v>
      </c>
      <c r="O26" s="48">
        <v>143.21</v>
      </c>
      <c r="P26" s="41">
        <v>20998.82</v>
      </c>
      <c r="Q26" s="41">
        <v>20011.009999999998</v>
      </c>
      <c r="R26" s="47">
        <f t="shared" si="3"/>
        <v>24455.028393478657</v>
      </c>
      <c r="S26" s="46">
        <v>1.2718</v>
      </c>
    </row>
    <row r="27" spans="2:19" x14ac:dyDescent="0.2">
      <c r="B27" s="45">
        <v>45104</v>
      </c>
      <c r="C27" s="44">
        <v>27600</v>
      </c>
      <c r="D27" s="43">
        <v>27650</v>
      </c>
      <c r="E27" s="42">
        <f t="shared" si="0"/>
        <v>27625</v>
      </c>
      <c r="F27" s="44">
        <v>26000</v>
      </c>
      <c r="G27" s="43">
        <v>26050</v>
      </c>
      <c r="H27" s="42">
        <f t="shared" si="1"/>
        <v>26025</v>
      </c>
      <c r="I27" s="44">
        <v>24960</v>
      </c>
      <c r="J27" s="43">
        <v>25010</v>
      </c>
      <c r="K27" s="42">
        <f t="shared" si="2"/>
        <v>24985</v>
      </c>
      <c r="L27" s="50">
        <v>27650</v>
      </c>
      <c r="M27" s="49">
        <v>1.2728999999999999</v>
      </c>
      <c r="N27" s="49">
        <v>1.0945</v>
      </c>
      <c r="O27" s="48">
        <v>143.56</v>
      </c>
      <c r="P27" s="41">
        <v>21722.05</v>
      </c>
      <c r="Q27" s="41">
        <v>20460.259999999998</v>
      </c>
      <c r="R27" s="47">
        <f t="shared" si="3"/>
        <v>25262.67702147099</v>
      </c>
      <c r="S27" s="46">
        <v>1.2732000000000001</v>
      </c>
    </row>
    <row r="28" spans="2:19" x14ac:dyDescent="0.2">
      <c r="B28" s="45">
        <v>45105</v>
      </c>
      <c r="C28" s="44">
        <v>27475</v>
      </c>
      <c r="D28" s="43">
        <v>27500</v>
      </c>
      <c r="E28" s="42">
        <f t="shared" si="0"/>
        <v>27487.5</v>
      </c>
      <c r="F28" s="44">
        <v>26275</v>
      </c>
      <c r="G28" s="43">
        <v>26325</v>
      </c>
      <c r="H28" s="42">
        <f t="shared" si="1"/>
        <v>26300</v>
      </c>
      <c r="I28" s="44">
        <v>25300</v>
      </c>
      <c r="J28" s="43">
        <v>25350</v>
      </c>
      <c r="K28" s="42">
        <f t="shared" si="2"/>
        <v>25325</v>
      </c>
      <c r="L28" s="50">
        <v>27500</v>
      </c>
      <c r="M28" s="49">
        <v>1.2665</v>
      </c>
      <c r="N28" s="49">
        <v>1.0941000000000001</v>
      </c>
      <c r="O28" s="48">
        <v>144.19999999999999</v>
      </c>
      <c r="P28" s="41">
        <v>21713.38</v>
      </c>
      <c r="Q28" s="41">
        <v>20782.349999999999</v>
      </c>
      <c r="R28" s="47">
        <f t="shared" si="3"/>
        <v>25134.814002376381</v>
      </c>
      <c r="S28" s="46">
        <v>1.2666999999999999</v>
      </c>
    </row>
    <row r="29" spans="2:19" x14ac:dyDescent="0.2">
      <c r="B29" s="45">
        <v>45106</v>
      </c>
      <c r="C29" s="44">
        <v>26850</v>
      </c>
      <c r="D29" s="43">
        <v>26900</v>
      </c>
      <c r="E29" s="42">
        <f t="shared" si="0"/>
        <v>26875</v>
      </c>
      <c r="F29" s="44">
        <v>25800</v>
      </c>
      <c r="G29" s="43">
        <v>25900</v>
      </c>
      <c r="H29" s="42">
        <f t="shared" si="1"/>
        <v>25850</v>
      </c>
      <c r="I29" s="44">
        <v>24925</v>
      </c>
      <c r="J29" s="43">
        <v>24975</v>
      </c>
      <c r="K29" s="42">
        <f t="shared" si="2"/>
        <v>24950</v>
      </c>
      <c r="L29" s="50">
        <v>26900</v>
      </c>
      <c r="M29" s="49">
        <v>1.2656000000000001</v>
      </c>
      <c r="N29" s="49">
        <v>1.0939000000000001</v>
      </c>
      <c r="O29" s="48">
        <v>144.31</v>
      </c>
      <c r="P29" s="41">
        <v>21254.74</v>
      </c>
      <c r="Q29" s="41">
        <v>20459.75</v>
      </c>
      <c r="R29" s="47">
        <f t="shared" si="3"/>
        <v>24590.91324618338</v>
      </c>
      <c r="S29" s="46">
        <v>1.2659</v>
      </c>
    </row>
    <row r="30" spans="2:19" x14ac:dyDescent="0.2">
      <c r="B30" s="45">
        <v>45107</v>
      </c>
      <c r="C30" s="44">
        <v>27695</v>
      </c>
      <c r="D30" s="43">
        <v>27700</v>
      </c>
      <c r="E30" s="42">
        <f t="shared" si="0"/>
        <v>27697.5</v>
      </c>
      <c r="F30" s="44">
        <v>26750</v>
      </c>
      <c r="G30" s="43">
        <v>26800</v>
      </c>
      <c r="H30" s="42">
        <f t="shared" si="1"/>
        <v>26775</v>
      </c>
      <c r="I30" s="44">
        <v>25845</v>
      </c>
      <c r="J30" s="43">
        <v>25895</v>
      </c>
      <c r="K30" s="42">
        <f t="shared" si="2"/>
        <v>25870</v>
      </c>
      <c r="L30" s="50">
        <v>27700</v>
      </c>
      <c r="M30" s="49">
        <v>1.2647999999999999</v>
      </c>
      <c r="N30" s="49">
        <v>1.0853999999999999</v>
      </c>
      <c r="O30" s="48">
        <v>144.72999999999999</v>
      </c>
      <c r="P30" s="41">
        <v>21900.7</v>
      </c>
      <c r="Q30" s="41">
        <v>21185.77</v>
      </c>
      <c r="R30" s="47">
        <f t="shared" si="3"/>
        <v>25520.545421042934</v>
      </c>
      <c r="S30" s="46">
        <v>1.2649999999999999</v>
      </c>
    </row>
    <row r="31" spans="2:19" x14ac:dyDescent="0.2">
      <c r="B31" s="40" t="s">
        <v>11</v>
      </c>
      <c r="C31" s="39">
        <f>ROUND(AVERAGE(C9:C30),2)</f>
        <v>27223.86</v>
      </c>
      <c r="D31" s="38">
        <f>ROUND(AVERAGE(D9:D30),2)</f>
        <v>27262.73</v>
      </c>
      <c r="E31" s="37">
        <f>ROUND(AVERAGE(C31:D31),2)</f>
        <v>27243.3</v>
      </c>
      <c r="F31" s="39">
        <f>ROUND(AVERAGE(F9:F30),2)</f>
        <v>26264.77</v>
      </c>
      <c r="G31" s="38">
        <f>ROUND(AVERAGE(G9:G30),2)</f>
        <v>26318.18</v>
      </c>
      <c r="H31" s="37">
        <f>ROUND(AVERAGE(F31:G31),2)</f>
        <v>26291.48</v>
      </c>
      <c r="I31" s="39">
        <f>ROUND(AVERAGE(I9:I30),2)</f>
        <v>25283.64</v>
      </c>
      <c r="J31" s="38">
        <f>ROUND(AVERAGE(J9:J30),2)</f>
        <v>25333.64</v>
      </c>
      <c r="K31" s="37">
        <f>ROUND(AVERAGE(I31:J31),2)</f>
        <v>25308.639999999999</v>
      </c>
      <c r="L31" s="36">
        <f>ROUND(AVERAGE(L9:L30),2)</f>
        <v>27262.73</v>
      </c>
      <c r="M31" s="35">
        <f>ROUND(AVERAGE(M9:M30),4)</f>
        <v>1.2625</v>
      </c>
      <c r="N31" s="34">
        <f>ROUND(AVERAGE(N9:N30),4)</f>
        <v>1.0838000000000001</v>
      </c>
      <c r="O31" s="167">
        <f>ROUND(AVERAGE(O9:O30),2)</f>
        <v>141.29</v>
      </c>
      <c r="P31" s="33">
        <f>AVERAGE(P9:P30)</f>
        <v>21589.995000000003</v>
      </c>
      <c r="Q31" s="33">
        <f>AVERAGE(Q9:Q30)</f>
        <v>20824.885000000002</v>
      </c>
      <c r="R31" s="33">
        <f>AVERAGE(R9:R30)</f>
        <v>25150.144182998411</v>
      </c>
      <c r="S31" s="32">
        <f>AVERAGE(S9:S30)</f>
        <v>1.2636772727272727</v>
      </c>
    </row>
    <row r="32" spans="2:19" x14ac:dyDescent="0.2">
      <c r="B32" s="31" t="s">
        <v>12</v>
      </c>
      <c r="C32" s="30">
        <f t="shared" ref="C32:S32" si="4">MAX(C9:C30)</f>
        <v>28895</v>
      </c>
      <c r="D32" s="29">
        <f t="shared" si="4"/>
        <v>28900</v>
      </c>
      <c r="E32" s="28">
        <f t="shared" si="4"/>
        <v>28897.5</v>
      </c>
      <c r="F32" s="30">
        <f t="shared" si="4"/>
        <v>27275</v>
      </c>
      <c r="G32" s="29">
        <f t="shared" si="4"/>
        <v>27325</v>
      </c>
      <c r="H32" s="28">
        <f t="shared" si="4"/>
        <v>27300</v>
      </c>
      <c r="I32" s="30">
        <f t="shared" si="4"/>
        <v>26105</v>
      </c>
      <c r="J32" s="29">
        <f t="shared" si="4"/>
        <v>26155</v>
      </c>
      <c r="K32" s="28">
        <f t="shared" si="4"/>
        <v>26130</v>
      </c>
      <c r="L32" s="27">
        <f t="shared" si="4"/>
        <v>28900</v>
      </c>
      <c r="M32" s="26">
        <f t="shared" si="4"/>
        <v>1.2826</v>
      </c>
      <c r="N32" s="25">
        <f t="shared" si="4"/>
        <v>1.099</v>
      </c>
      <c r="O32" s="24">
        <f t="shared" si="4"/>
        <v>144.72999999999999</v>
      </c>
      <c r="P32" s="23">
        <f t="shared" si="4"/>
        <v>22854.880000000001</v>
      </c>
      <c r="Q32" s="23">
        <f t="shared" si="4"/>
        <v>21585.43</v>
      </c>
      <c r="R32" s="23">
        <f t="shared" si="4"/>
        <v>26714.734701423549</v>
      </c>
      <c r="S32" s="22">
        <f t="shared" si="4"/>
        <v>1.284</v>
      </c>
    </row>
    <row r="33" spans="2:19" ht="13.5" thickBot="1" x14ac:dyDescent="0.25">
      <c r="B33" s="21" t="s">
        <v>13</v>
      </c>
      <c r="C33" s="20">
        <f t="shared" ref="C33:S33" si="5">MIN(C9:C30)</f>
        <v>25525</v>
      </c>
      <c r="D33" s="19">
        <f t="shared" si="5"/>
        <v>25575</v>
      </c>
      <c r="E33" s="18">
        <f t="shared" si="5"/>
        <v>25550</v>
      </c>
      <c r="F33" s="20">
        <f t="shared" si="5"/>
        <v>25350</v>
      </c>
      <c r="G33" s="19">
        <f t="shared" si="5"/>
        <v>25400</v>
      </c>
      <c r="H33" s="18">
        <f t="shared" si="5"/>
        <v>25375</v>
      </c>
      <c r="I33" s="20">
        <f t="shared" si="5"/>
        <v>24295</v>
      </c>
      <c r="J33" s="19">
        <f t="shared" si="5"/>
        <v>24345</v>
      </c>
      <c r="K33" s="18">
        <f t="shared" si="5"/>
        <v>24320</v>
      </c>
      <c r="L33" s="17">
        <f t="shared" si="5"/>
        <v>25575</v>
      </c>
      <c r="M33" s="16">
        <f t="shared" si="5"/>
        <v>1.2383999999999999</v>
      </c>
      <c r="N33" s="15">
        <f t="shared" si="5"/>
        <v>1.0677000000000001</v>
      </c>
      <c r="O33" s="14">
        <f t="shared" si="5"/>
        <v>138.94</v>
      </c>
      <c r="P33" s="13">
        <f t="shared" si="5"/>
        <v>20501</v>
      </c>
      <c r="Q33" s="13">
        <f t="shared" si="5"/>
        <v>20011.009999999998</v>
      </c>
      <c r="R33" s="13">
        <f t="shared" si="5"/>
        <v>23888.47375303568</v>
      </c>
      <c r="S33" s="12">
        <f t="shared" si="5"/>
        <v>1.2403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45078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45078</v>
      </c>
      <c r="C9" s="44">
        <v>20800</v>
      </c>
      <c r="D9" s="43">
        <v>20850</v>
      </c>
      <c r="E9" s="42">
        <f t="shared" ref="E9:E30" si="0">AVERAGE(C9:D9)</f>
        <v>20825</v>
      </c>
      <c r="F9" s="44">
        <v>20900</v>
      </c>
      <c r="G9" s="43">
        <v>20950</v>
      </c>
      <c r="H9" s="42">
        <f t="shared" ref="H9:H30" si="1">AVERAGE(F9:G9)</f>
        <v>20925</v>
      </c>
      <c r="I9" s="44">
        <v>22145</v>
      </c>
      <c r="J9" s="43">
        <v>22195</v>
      </c>
      <c r="K9" s="42">
        <f t="shared" ref="K9:K30" si="2">AVERAGE(I9:J9)</f>
        <v>22170</v>
      </c>
      <c r="L9" s="44">
        <v>23105</v>
      </c>
      <c r="M9" s="43">
        <v>23155</v>
      </c>
      <c r="N9" s="42">
        <f t="shared" ref="N9:N30" si="3">AVERAGE(L9:M9)</f>
        <v>23130</v>
      </c>
      <c r="O9" s="44">
        <v>24205</v>
      </c>
      <c r="P9" s="43">
        <v>24255</v>
      </c>
      <c r="Q9" s="42">
        <f t="shared" ref="Q9:Q30" si="4">AVERAGE(O9:P9)</f>
        <v>24230</v>
      </c>
      <c r="R9" s="50">
        <v>20850</v>
      </c>
      <c r="S9" s="49">
        <v>1.2475000000000001</v>
      </c>
      <c r="T9" s="51">
        <v>1.0706</v>
      </c>
      <c r="U9" s="48">
        <v>139.38999999999999</v>
      </c>
      <c r="V9" s="41">
        <v>16713.43</v>
      </c>
      <c r="W9" s="41">
        <v>16768.05</v>
      </c>
      <c r="X9" s="47">
        <f t="shared" ref="X9:X30" si="5">R9/T9</f>
        <v>19475.060713618532</v>
      </c>
      <c r="Y9" s="46">
        <v>1.2494000000000001</v>
      </c>
    </row>
    <row r="10" spans="1:25" x14ac:dyDescent="0.2">
      <c r="B10" s="45">
        <v>45079</v>
      </c>
      <c r="C10" s="44">
        <v>21460</v>
      </c>
      <c r="D10" s="43">
        <v>21490</v>
      </c>
      <c r="E10" s="42">
        <f t="shared" si="0"/>
        <v>21475</v>
      </c>
      <c r="F10" s="44">
        <v>21565</v>
      </c>
      <c r="G10" s="43">
        <v>21585</v>
      </c>
      <c r="H10" s="42">
        <f t="shared" si="1"/>
        <v>21575</v>
      </c>
      <c r="I10" s="44">
        <v>22715</v>
      </c>
      <c r="J10" s="43">
        <v>22765</v>
      </c>
      <c r="K10" s="42">
        <f t="shared" si="2"/>
        <v>22740</v>
      </c>
      <c r="L10" s="44">
        <v>23665</v>
      </c>
      <c r="M10" s="43">
        <v>23715</v>
      </c>
      <c r="N10" s="42">
        <f t="shared" si="3"/>
        <v>23690</v>
      </c>
      <c r="O10" s="44">
        <v>24720</v>
      </c>
      <c r="P10" s="43">
        <v>24770</v>
      </c>
      <c r="Q10" s="42">
        <f t="shared" si="4"/>
        <v>24745</v>
      </c>
      <c r="R10" s="50">
        <v>21490</v>
      </c>
      <c r="S10" s="49">
        <v>1.2522</v>
      </c>
      <c r="T10" s="49">
        <v>1.0758000000000001</v>
      </c>
      <c r="U10" s="48">
        <v>138.94</v>
      </c>
      <c r="V10" s="41">
        <v>17161.8</v>
      </c>
      <c r="W10" s="41">
        <v>17211.55</v>
      </c>
      <c r="X10" s="47">
        <f t="shared" si="5"/>
        <v>19975.831939022122</v>
      </c>
      <c r="Y10" s="46">
        <v>1.2541</v>
      </c>
    </row>
    <row r="11" spans="1:25" x14ac:dyDescent="0.2">
      <c r="B11" s="45">
        <v>45082</v>
      </c>
      <c r="C11" s="44">
        <v>20600</v>
      </c>
      <c r="D11" s="43">
        <v>20610</v>
      </c>
      <c r="E11" s="42">
        <f t="shared" si="0"/>
        <v>20605</v>
      </c>
      <c r="F11" s="44">
        <v>20700</v>
      </c>
      <c r="G11" s="43">
        <v>20705</v>
      </c>
      <c r="H11" s="42">
        <f t="shared" si="1"/>
        <v>20702.5</v>
      </c>
      <c r="I11" s="44">
        <v>21895</v>
      </c>
      <c r="J11" s="43">
        <v>21945</v>
      </c>
      <c r="K11" s="42">
        <f t="shared" si="2"/>
        <v>21920</v>
      </c>
      <c r="L11" s="44">
        <v>22845</v>
      </c>
      <c r="M11" s="43">
        <v>22895</v>
      </c>
      <c r="N11" s="42">
        <f t="shared" si="3"/>
        <v>22870</v>
      </c>
      <c r="O11" s="44">
        <v>23895</v>
      </c>
      <c r="P11" s="43">
        <v>23945</v>
      </c>
      <c r="Q11" s="42">
        <f t="shared" si="4"/>
        <v>23920</v>
      </c>
      <c r="R11" s="50">
        <v>20610</v>
      </c>
      <c r="S11" s="49">
        <v>1.2383999999999999</v>
      </c>
      <c r="T11" s="49">
        <v>1.069</v>
      </c>
      <c r="U11" s="48">
        <v>140.27000000000001</v>
      </c>
      <c r="V11" s="41">
        <v>16642.439999999999</v>
      </c>
      <c r="W11" s="41">
        <v>16693.54</v>
      </c>
      <c r="X11" s="47">
        <f t="shared" si="5"/>
        <v>19279.700654817589</v>
      </c>
      <c r="Y11" s="46">
        <v>1.2403</v>
      </c>
    </row>
    <row r="12" spans="1:25" x14ac:dyDescent="0.2">
      <c r="B12" s="45">
        <v>45083</v>
      </c>
      <c r="C12" s="44">
        <v>21045</v>
      </c>
      <c r="D12" s="43">
        <v>21050</v>
      </c>
      <c r="E12" s="42">
        <f t="shared" si="0"/>
        <v>21047.5</v>
      </c>
      <c r="F12" s="44">
        <v>21125</v>
      </c>
      <c r="G12" s="43">
        <v>21175</v>
      </c>
      <c r="H12" s="42">
        <f t="shared" si="1"/>
        <v>21150</v>
      </c>
      <c r="I12" s="44">
        <v>22315</v>
      </c>
      <c r="J12" s="43">
        <v>22365</v>
      </c>
      <c r="K12" s="42">
        <f t="shared" si="2"/>
        <v>22340</v>
      </c>
      <c r="L12" s="44">
        <v>23295</v>
      </c>
      <c r="M12" s="43">
        <v>23345</v>
      </c>
      <c r="N12" s="42">
        <f t="shared" si="3"/>
        <v>23320</v>
      </c>
      <c r="O12" s="44">
        <v>24370</v>
      </c>
      <c r="P12" s="43">
        <v>24420</v>
      </c>
      <c r="Q12" s="42">
        <f t="shared" si="4"/>
        <v>24395</v>
      </c>
      <c r="R12" s="50">
        <v>21050</v>
      </c>
      <c r="S12" s="49">
        <v>1.2401</v>
      </c>
      <c r="T12" s="49">
        <v>1.0677000000000001</v>
      </c>
      <c r="U12" s="48">
        <v>139.6</v>
      </c>
      <c r="V12" s="41">
        <v>16974.439999999999</v>
      </c>
      <c r="W12" s="41">
        <v>17049.11</v>
      </c>
      <c r="X12" s="47">
        <f t="shared" si="5"/>
        <v>19715.275826543035</v>
      </c>
      <c r="Y12" s="46">
        <v>1.242</v>
      </c>
    </row>
    <row r="13" spans="1:25" x14ac:dyDescent="0.2">
      <c r="B13" s="45">
        <v>45084</v>
      </c>
      <c r="C13" s="44">
        <v>21000</v>
      </c>
      <c r="D13" s="43">
        <v>21005</v>
      </c>
      <c r="E13" s="42">
        <f t="shared" si="0"/>
        <v>21002.5</v>
      </c>
      <c r="F13" s="44">
        <v>21140</v>
      </c>
      <c r="G13" s="43">
        <v>21150</v>
      </c>
      <c r="H13" s="42">
        <f t="shared" si="1"/>
        <v>21145</v>
      </c>
      <c r="I13" s="44">
        <v>22285</v>
      </c>
      <c r="J13" s="43">
        <v>22335</v>
      </c>
      <c r="K13" s="42">
        <f t="shared" si="2"/>
        <v>22310</v>
      </c>
      <c r="L13" s="44">
        <v>23235</v>
      </c>
      <c r="M13" s="43">
        <v>23285</v>
      </c>
      <c r="N13" s="42">
        <f t="shared" si="3"/>
        <v>23260</v>
      </c>
      <c r="O13" s="44">
        <v>24260</v>
      </c>
      <c r="P13" s="43">
        <v>24310</v>
      </c>
      <c r="Q13" s="42">
        <f t="shared" si="4"/>
        <v>24285</v>
      </c>
      <c r="R13" s="50">
        <v>21005</v>
      </c>
      <c r="S13" s="49">
        <v>1.2471000000000001</v>
      </c>
      <c r="T13" s="49">
        <v>1.0716000000000001</v>
      </c>
      <c r="U13" s="48">
        <v>139.38</v>
      </c>
      <c r="V13" s="41">
        <v>16843.080000000002</v>
      </c>
      <c r="W13" s="41">
        <v>16933.55</v>
      </c>
      <c r="X13" s="47">
        <f t="shared" si="5"/>
        <v>19601.530421799176</v>
      </c>
      <c r="Y13" s="46">
        <v>1.2490000000000001</v>
      </c>
    </row>
    <row r="14" spans="1:25" x14ac:dyDescent="0.2">
      <c r="B14" s="45">
        <v>45085</v>
      </c>
      <c r="C14" s="44">
        <v>21105</v>
      </c>
      <c r="D14" s="43">
        <v>21110</v>
      </c>
      <c r="E14" s="42">
        <f t="shared" si="0"/>
        <v>21107.5</v>
      </c>
      <c r="F14" s="44">
        <v>21250</v>
      </c>
      <c r="G14" s="43">
        <v>21300</v>
      </c>
      <c r="H14" s="42">
        <f t="shared" si="1"/>
        <v>21275</v>
      </c>
      <c r="I14" s="44">
        <v>22385</v>
      </c>
      <c r="J14" s="43">
        <v>22435</v>
      </c>
      <c r="K14" s="42">
        <f t="shared" si="2"/>
        <v>22410</v>
      </c>
      <c r="L14" s="44">
        <v>23325</v>
      </c>
      <c r="M14" s="43">
        <v>23375</v>
      </c>
      <c r="N14" s="42">
        <f t="shared" si="3"/>
        <v>23350</v>
      </c>
      <c r="O14" s="44">
        <v>24350</v>
      </c>
      <c r="P14" s="43">
        <v>24400</v>
      </c>
      <c r="Q14" s="42">
        <f t="shared" si="4"/>
        <v>24375</v>
      </c>
      <c r="R14" s="50">
        <v>21110</v>
      </c>
      <c r="S14" s="49">
        <v>1.2465999999999999</v>
      </c>
      <c r="T14" s="49">
        <v>1.0736000000000001</v>
      </c>
      <c r="U14" s="48">
        <v>139.69999999999999</v>
      </c>
      <c r="V14" s="41">
        <v>16934.060000000001</v>
      </c>
      <c r="W14" s="41">
        <v>17060.47</v>
      </c>
      <c r="X14" s="47">
        <f t="shared" si="5"/>
        <v>19662.816691505213</v>
      </c>
      <c r="Y14" s="46">
        <v>1.2484999999999999</v>
      </c>
    </row>
    <row r="15" spans="1:25" x14ac:dyDescent="0.2">
      <c r="B15" s="45">
        <v>45086</v>
      </c>
      <c r="C15" s="44">
        <v>21380</v>
      </c>
      <c r="D15" s="43">
        <v>21390</v>
      </c>
      <c r="E15" s="42">
        <f t="shared" si="0"/>
        <v>21385</v>
      </c>
      <c r="F15" s="44">
        <v>21540</v>
      </c>
      <c r="G15" s="43">
        <v>21560</v>
      </c>
      <c r="H15" s="42">
        <f t="shared" si="1"/>
        <v>21550</v>
      </c>
      <c r="I15" s="44">
        <v>22685</v>
      </c>
      <c r="J15" s="43">
        <v>22735</v>
      </c>
      <c r="K15" s="42">
        <f t="shared" si="2"/>
        <v>22710</v>
      </c>
      <c r="L15" s="44">
        <v>23620</v>
      </c>
      <c r="M15" s="43">
        <v>23670</v>
      </c>
      <c r="N15" s="42">
        <f t="shared" si="3"/>
        <v>23645</v>
      </c>
      <c r="O15" s="44">
        <v>24645</v>
      </c>
      <c r="P15" s="43">
        <v>24695</v>
      </c>
      <c r="Q15" s="42">
        <f t="shared" si="4"/>
        <v>24670</v>
      </c>
      <c r="R15" s="50">
        <v>21390</v>
      </c>
      <c r="S15" s="49">
        <v>1.2565</v>
      </c>
      <c r="T15" s="49">
        <v>1.0773999999999999</v>
      </c>
      <c r="U15" s="48">
        <v>139.38999999999999</v>
      </c>
      <c r="V15" s="41">
        <v>17023.48</v>
      </c>
      <c r="W15" s="41">
        <v>17134.23</v>
      </c>
      <c r="X15" s="47">
        <f t="shared" si="5"/>
        <v>19853.350658993877</v>
      </c>
      <c r="Y15" s="46">
        <v>1.2583</v>
      </c>
    </row>
    <row r="16" spans="1:25" x14ac:dyDescent="0.2">
      <c r="B16" s="45">
        <v>45089</v>
      </c>
      <c r="C16" s="44">
        <v>21075</v>
      </c>
      <c r="D16" s="43">
        <v>21100</v>
      </c>
      <c r="E16" s="42">
        <f t="shared" si="0"/>
        <v>21087.5</v>
      </c>
      <c r="F16" s="44">
        <v>21225</v>
      </c>
      <c r="G16" s="43">
        <v>21275</v>
      </c>
      <c r="H16" s="42">
        <f t="shared" si="1"/>
        <v>21250</v>
      </c>
      <c r="I16" s="44">
        <v>22360</v>
      </c>
      <c r="J16" s="43">
        <v>22410</v>
      </c>
      <c r="K16" s="42">
        <f t="shared" si="2"/>
        <v>22385</v>
      </c>
      <c r="L16" s="44">
        <v>23295</v>
      </c>
      <c r="M16" s="43">
        <v>23345</v>
      </c>
      <c r="N16" s="42">
        <f t="shared" si="3"/>
        <v>23320</v>
      </c>
      <c r="O16" s="44">
        <v>24310</v>
      </c>
      <c r="P16" s="43">
        <v>24360</v>
      </c>
      <c r="Q16" s="42">
        <f t="shared" si="4"/>
        <v>24335</v>
      </c>
      <c r="R16" s="50">
        <v>21100</v>
      </c>
      <c r="S16" s="49">
        <v>1.2564</v>
      </c>
      <c r="T16" s="49">
        <v>1.0763</v>
      </c>
      <c r="U16" s="48">
        <v>139.38999999999999</v>
      </c>
      <c r="V16" s="41">
        <v>16794.009999999998</v>
      </c>
      <c r="W16" s="41">
        <v>16909.080000000002</v>
      </c>
      <c r="X16" s="47">
        <f t="shared" si="5"/>
        <v>19604.199572609865</v>
      </c>
      <c r="Y16" s="46">
        <v>1.2582</v>
      </c>
    </row>
    <row r="17" spans="2:25" x14ac:dyDescent="0.2">
      <c r="B17" s="45">
        <v>45090</v>
      </c>
      <c r="C17" s="44">
        <v>21200</v>
      </c>
      <c r="D17" s="43">
        <v>21250</v>
      </c>
      <c r="E17" s="42">
        <f t="shared" si="0"/>
        <v>21225</v>
      </c>
      <c r="F17" s="44">
        <v>21300</v>
      </c>
      <c r="G17" s="43">
        <v>21350</v>
      </c>
      <c r="H17" s="42">
        <f t="shared" si="1"/>
        <v>21325</v>
      </c>
      <c r="I17" s="44">
        <v>22390</v>
      </c>
      <c r="J17" s="43">
        <v>22440</v>
      </c>
      <c r="K17" s="42">
        <f t="shared" si="2"/>
        <v>22415</v>
      </c>
      <c r="L17" s="44">
        <v>23315</v>
      </c>
      <c r="M17" s="43">
        <v>23365</v>
      </c>
      <c r="N17" s="42">
        <f t="shared" si="3"/>
        <v>23340</v>
      </c>
      <c r="O17" s="44">
        <v>24325</v>
      </c>
      <c r="P17" s="43">
        <v>24375</v>
      </c>
      <c r="Q17" s="42">
        <f t="shared" si="4"/>
        <v>24350</v>
      </c>
      <c r="R17" s="50">
        <v>21250</v>
      </c>
      <c r="S17" s="49">
        <v>1.2572000000000001</v>
      </c>
      <c r="T17" s="49">
        <v>1.0793999999999999</v>
      </c>
      <c r="U17" s="48">
        <v>139.53</v>
      </c>
      <c r="V17" s="41">
        <v>16902.64</v>
      </c>
      <c r="W17" s="41">
        <v>16959.25</v>
      </c>
      <c r="X17" s="47">
        <f t="shared" si="5"/>
        <v>19686.863072077082</v>
      </c>
      <c r="Y17" s="46">
        <v>1.2588999999999999</v>
      </c>
    </row>
    <row r="18" spans="2:25" x14ac:dyDescent="0.2">
      <c r="B18" s="45">
        <v>45091</v>
      </c>
      <c r="C18" s="44">
        <v>22150</v>
      </c>
      <c r="D18" s="43">
        <v>22155</v>
      </c>
      <c r="E18" s="42">
        <f t="shared" si="0"/>
        <v>22152.5</v>
      </c>
      <c r="F18" s="44">
        <v>22300</v>
      </c>
      <c r="G18" s="43">
        <v>22305</v>
      </c>
      <c r="H18" s="42">
        <f t="shared" si="1"/>
        <v>22302.5</v>
      </c>
      <c r="I18" s="44">
        <v>23365</v>
      </c>
      <c r="J18" s="43">
        <v>23415</v>
      </c>
      <c r="K18" s="42">
        <f t="shared" si="2"/>
        <v>23390</v>
      </c>
      <c r="L18" s="44">
        <v>24245</v>
      </c>
      <c r="M18" s="43">
        <v>24295</v>
      </c>
      <c r="N18" s="42">
        <f t="shared" si="3"/>
        <v>24270</v>
      </c>
      <c r="O18" s="44">
        <v>25240</v>
      </c>
      <c r="P18" s="43">
        <v>25290</v>
      </c>
      <c r="Q18" s="42">
        <f t="shared" si="4"/>
        <v>25265</v>
      </c>
      <c r="R18" s="50">
        <v>22155</v>
      </c>
      <c r="S18" s="49">
        <v>1.2647999999999999</v>
      </c>
      <c r="T18" s="49">
        <v>1.0804</v>
      </c>
      <c r="U18" s="48">
        <v>139.97999999999999</v>
      </c>
      <c r="V18" s="41">
        <v>17516.599999999999</v>
      </c>
      <c r="W18" s="41">
        <v>17612.919999999998</v>
      </c>
      <c r="X18" s="47">
        <f t="shared" si="5"/>
        <v>20506.293965198074</v>
      </c>
      <c r="Y18" s="46">
        <v>1.2664</v>
      </c>
    </row>
    <row r="19" spans="2:25" x14ac:dyDescent="0.2">
      <c r="B19" s="45">
        <v>45092</v>
      </c>
      <c r="C19" s="44">
        <v>22700</v>
      </c>
      <c r="D19" s="43">
        <v>22725</v>
      </c>
      <c r="E19" s="42">
        <f t="shared" si="0"/>
        <v>22712.5</v>
      </c>
      <c r="F19" s="44">
        <v>22900</v>
      </c>
      <c r="G19" s="43">
        <v>22950</v>
      </c>
      <c r="H19" s="42">
        <f t="shared" si="1"/>
        <v>22925</v>
      </c>
      <c r="I19" s="44">
        <v>23930</v>
      </c>
      <c r="J19" s="43">
        <v>23980</v>
      </c>
      <c r="K19" s="42">
        <f t="shared" si="2"/>
        <v>23955</v>
      </c>
      <c r="L19" s="44">
        <v>24830</v>
      </c>
      <c r="M19" s="43">
        <v>24880</v>
      </c>
      <c r="N19" s="42">
        <f t="shared" si="3"/>
        <v>24855</v>
      </c>
      <c r="O19" s="44">
        <v>25780</v>
      </c>
      <c r="P19" s="43">
        <v>25830</v>
      </c>
      <c r="Q19" s="42">
        <f t="shared" si="4"/>
        <v>25805</v>
      </c>
      <c r="R19" s="50">
        <v>22725</v>
      </c>
      <c r="S19" s="49">
        <v>1.2645</v>
      </c>
      <c r="T19" s="49">
        <v>1.0818000000000001</v>
      </c>
      <c r="U19" s="48">
        <v>141.26</v>
      </c>
      <c r="V19" s="41">
        <v>17971.53</v>
      </c>
      <c r="W19" s="41">
        <v>18129.39</v>
      </c>
      <c r="X19" s="47">
        <f t="shared" si="5"/>
        <v>21006.65557404326</v>
      </c>
      <c r="Y19" s="46">
        <v>1.2659</v>
      </c>
    </row>
    <row r="20" spans="2:25" x14ac:dyDescent="0.2">
      <c r="B20" s="45">
        <v>45093</v>
      </c>
      <c r="C20" s="44">
        <v>23135</v>
      </c>
      <c r="D20" s="43">
        <v>23140</v>
      </c>
      <c r="E20" s="42">
        <f t="shared" si="0"/>
        <v>23137.5</v>
      </c>
      <c r="F20" s="44">
        <v>23240</v>
      </c>
      <c r="G20" s="43">
        <v>23275</v>
      </c>
      <c r="H20" s="42">
        <f t="shared" si="1"/>
        <v>23257.5</v>
      </c>
      <c r="I20" s="44">
        <v>24290</v>
      </c>
      <c r="J20" s="43">
        <v>24340</v>
      </c>
      <c r="K20" s="42">
        <f t="shared" si="2"/>
        <v>24315</v>
      </c>
      <c r="L20" s="44">
        <v>25165</v>
      </c>
      <c r="M20" s="43">
        <v>25215</v>
      </c>
      <c r="N20" s="42">
        <f t="shared" si="3"/>
        <v>25190</v>
      </c>
      <c r="O20" s="44">
        <v>26115</v>
      </c>
      <c r="P20" s="43">
        <v>26165</v>
      </c>
      <c r="Q20" s="42">
        <f t="shared" si="4"/>
        <v>26140</v>
      </c>
      <c r="R20" s="50">
        <v>23140</v>
      </c>
      <c r="S20" s="49">
        <v>1.2826</v>
      </c>
      <c r="T20" s="49">
        <v>1.0961000000000001</v>
      </c>
      <c r="U20" s="48">
        <v>140.97</v>
      </c>
      <c r="V20" s="41">
        <v>18041.48</v>
      </c>
      <c r="W20" s="41">
        <v>18126.95</v>
      </c>
      <c r="X20" s="47">
        <f t="shared" si="5"/>
        <v>21111.212480613081</v>
      </c>
      <c r="Y20" s="46">
        <v>1.284</v>
      </c>
    </row>
    <row r="21" spans="2:25" x14ac:dyDescent="0.2">
      <c r="B21" s="45">
        <v>45096</v>
      </c>
      <c r="C21" s="44">
        <v>22455</v>
      </c>
      <c r="D21" s="43">
        <v>22465</v>
      </c>
      <c r="E21" s="42">
        <f t="shared" si="0"/>
        <v>22460</v>
      </c>
      <c r="F21" s="44">
        <v>22630</v>
      </c>
      <c r="G21" s="43">
        <v>22650</v>
      </c>
      <c r="H21" s="42">
        <f t="shared" si="1"/>
        <v>22640</v>
      </c>
      <c r="I21" s="44">
        <v>23675</v>
      </c>
      <c r="J21" s="43">
        <v>23725</v>
      </c>
      <c r="K21" s="42">
        <f t="shared" si="2"/>
        <v>23700</v>
      </c>
      <c r="L21" s="44">
        <v>24555</v>
      </c>
      <c r="M21" s="43">
        <v>24605</v>
      </c>
      <c r="N21" s="42">
        <f t="shared" si="3"/>
        <v>24580</v>
      </c>
      <c r="O21" s="44">
        <v>25505</v>
      </c>
      <c r="P21" s="43">
        <v>25555</v>
      </c>
      <c r="Q21" s="42">
        <f t="shared" si="4"/>
        <v>25530</v>
      </c>
      <c r="R21" s="50">
        <v>22465</v>
      </c>
      <c r="S21" s="49">
        <v>1.2810999999999999</v>
      </c>
      <c r="T21" s="49">
        <v>1.0921000000000001</v>
      </c>
      <c r="U21" s="48">
        <v>141.87</v>
      </c>
      <c r="V21" s="41">
        <v>17535.71</v>
      </c>
      <c r="W21" s="41">
        <v>17662.2</v>
      </c>
      <c r="X21" s="47">
        <f t="shared" si="5"/>
        <v>20570.460580532916</v>
      </c>
      <c r="Y21" s="46">
        <v>1.2824</v>
      </c>
    </row>
    <row r="22" spans="2:25" x14ac:dyDescent="0.2">
      <c r="B22" s="45">
        <v>45097</v>
      </c>
      <c r="C22" s="44">
        <v>21825</v>
      </c>
      <c r="D22" s="43">
        <v>21830</v>
      </c>
      <c r="E22" s="42">
        <f t="shared" si="0"/>
        <v>21827.5</v>
      </c>
      <c r="F22" s="44">
        <v>21925</v>
      </c>
      <c r="G22" s="43">
        <v>21950</v>
      </c>
      <c r="H22" s="42">
        <f t="shared" si="1"/>
        <v>21937.5</v>
      </c>
      <c r="I22" s="44">
        <v>23005</v>
      </c>
      <c r="J22" s="43">
        <v>23055</v>
      </c>
      <c r="K22" s="42">
        <f t="shared" si="2"/>
        <v>23030</v>
      </c>
      <c r="L22" s="44">
        <v>23920</v>
      </c>
      <c r="M22" s="43">
        <v>23970</v>
      </c>
      <c r="N22" s="42">
        <f t="shared" si="3"/>
        <v>23945</v>
      </c>
      <c r="O22" s="44">
        <v>24870</v>
      </c>
      <c r="P22" s="43">
        <v>24920</v>
      </c>
      <c r="Q22" s="42">
        <f t="shared" si="4"/>
        <v>24895</v>
      </c>
      <c r="R22" s="50">
        <v>21830</v>
      </c>
      <c r="S22" s="49">
        <v>1.2753000000000001</v>
      </c>
      <c r="T22" s="49">
        <v>1.0929</v>
      </c>
      <c r="U22" s="48">
        <v>141.41999999999999</v>
      </c>
      <c r="V22" s="41">
        <v>17117.54</v>
      </c>
      <c r="W22" s="41">
        <v>17194.11</v>
      </c>
      <c r="X22" s="47">
        <f t="shared" si="5"/>
        <v>19974.380089669685</v>
      </c>
      <c r="Y22" s="46">
        <v>1.2766</v>
      </c>
    </row>
    <row r="23" spans="2:25" x14ac:dyDescent="0.2">
      <c r="B23" s="45">
        <v>45098</v>
      </c>
      <c r="C23" s="44">
        <v>21325</v>
      </c>
      <c r="D23" s="43">
        <v>21350</v>
      </c>
      <c r="E23" s="42">
        <f t="shared" si="0"/>
        <v>21337.5</v>
      </c>
      <c r="F23" s="44">
        <v>21500</v>
      </c>
      <c r="G23" s="43">
        <v>21550</v>
      </c>
      <c r="H23" s="42">
        <f t="shared" si="1"/>
        <v>21525</v>
      </c>
      <c r="I23" s="44">
        <v>22565</v>
      </c>
      <c r="J23" s="43">
        <v>22615</v>
      </c>
      <c r="K23" s="42">
        <f t="shared" si="2"/>
        <v>22590</v>
      </c>
      <c r="L23" s="44">
        <v>23475</v>
      </c>
      <c r="M23" s="43">
        <v>23525</v>
      </c>
      <c r="N23" s="42">
        <f t="shared" si="3"/>
        <v>23500</v>
      </c>
      <c r="O23" s="44">
        <v>24425</v>
      </c>
      <c r="P23" s="43">
        <v>24475</v>
      </c>
      <c r="Q23" s="42">
        <f t="shared" si="4"/>
        <v>24450</v>
      </c>
      <c r="R23" s="50">
        <v>21350</v>
      </c>
      <c r="S23" s="49">
        <v>1.2728999999999999</v>
      </c>
      <c r="T23" s="49">
        <v>1.0925</v>
      </c>
      <c r="U23" s="48">
        <v>141.83000000000001</v>
      </c>
      <c r="V23" s="41">
        <v>16772.72</v>
      </c>
      <c r="W23" s="41">
        <v>16915.23</v>
      </c>
      <c r="X23" s="47">
        <f t="shared" si="5"/>
        <v>19542.33409610984</v>
      </c>
      <c r="Y23" s="46">
        <v>1.274</v>
      </c>
    </row>
    <row r="24" spans="2:25" x14ac:dyDescent="0.2">
      <c r="B24" s="45">
        <v>45099</v>
      </c>
      <c r="C24" s="44">
        <v>21200</v>
      </c>
      <c r="D24" s="43">
        <v>21210</v>
      </c>
      <c r="E24" s="42">
        <f t="shared" si="0"/>
        <v>21205</v>
      </c>
      <c r="F24" s="44">
        <v>21300</v>
      </c>
      <c r="G24" s="43">
        <v>21350</v>
      </c>
      <c r="H24" s="42">
        <f t="shared" si="1"/>
        <v>21325</v>
      </c>
      <c r="I24" s="44">
        <v>22425</v>
      </c>
      <c r="J24" s="43">
        <v>22475</v>
      </c>
      <c r="K24" s="42">
        <f t="shared" si="2"/>
        <v>22450</v>
      </c>
      <c r="L24" s="44">
        <v>23325</v>
      </c>
      <c r="M24" s="43">
        <v>23375</v>
      </c>
      <c r="N24" s="42">
        <f t="shared" si="3"/>
        <v>23350</v>
      </c>
      <c r="O24" s="44">
        <v>24335</v>
      </c>
      <c r="P24" s="43">
        <v>24385</v>
      </c>
      <c r="Q24" s="42">
        <f t="shared" si="4"/>
        <v>24360</v>
      </c>
      <c r="R24" s="50">
        <v>21210</v>
      </c>
      <c r="S24" s="49">
        <v>1.2774000000000001</v>
      </c>
      <c r="T24" s="49">
        <v>1.099</v>
      </c>
      <c r="U24" s="48">
        <v>142.13999999999999</v>
      </c>
      <c r="V24" s="41">
        <v>16604.04</v>
      </c>
      <c r="W24" s="41">
        <v>16708.41</v>
      </c>
      <c r="X24" s="47">
        <f t="shared" si="5"/>
        <v>19299.363057324841</v>
      </c>
      <c r="Y24" s="46">
        <v>1.2778</v>
      </c>
    </row>
    <row r="25" spans="2:25" x14ac:dyDescent="0.2">
      <c r="B25" s="45">
        <v>45100</v>
      </c>
      <c r="C25" s="44">
        <v>20875</v>
      </c>
      <c r="D25" s="43">
        <v>20895</v>
      </c>
      <c r="E25" s="42">
        <f t="shared" si="0"/>
        <v>20885</v>
      </c>
      <c r="F25" s="44">
        <v>21000</v>
      </c>
      <c r="G25" s="43">
        <v>21050</v>
      </c>
      <c r="H25" s="42">
        <f t="shared" si="1"/>
        <v>21025</v>
      </c>
      <c r="I25" s="44">
        <v>22085</v>
      </c>
      <c r="J25" s="43">
        <v>22135</v>
      </c>
      <c r="K25" s="42">
        <f t="shared" si="2"/>
        <v>22110</v>
      </c>
      <c r="L25" s="44">
        <v>22995</v>
      </c>
      <c r="M25" s="43">
        <v>23045</v>
      </c>
      <c r="N25" s="42">
        <f t="shared" si="3"/>
        <v>23020</v>
      </c>
      <c r="O25" s="44">
        <v>24005</v>
      </c>
      <c r="P25" s="43">
        <v>24055</v>
      </c>
      <c r="Q25" s="42">
        <f t="shared" si="4"/>
        <v>24030</v>
      </c>
      <c r="R25" s="50">
        <v>20895</v>
      </c>
      <c r="S25" s="49">
        <v>1.2722</v>
      </c>
      <c r="T25" s="49">
        <v>1.0875999999999999</v>
      </c>
      <c r="U25" s="48">
        <v>143.27000000000001</v>
      </c>
      <c r="V25" s="41">
        <v>16424.3</v>
      </c>
      <c r="W25" s="41">
        <v>16542.240000000002</v>
      </c>
      <c r="X25" s="47">
        <f t="shared" si="5"/>
        <v>19212.02648032365</v>
      </c>
      <c r="Y25" s="46">
        <v>1.2725</v>
      </c>
    </row>
    <row r="26" spans="2:25" x14ac:dyDescent="0.2">
      <c r="B26" s="45">
        <v>45103</v>
      </c>
      <c r="C26" s="44">
        <v>20550</v>
      </c>
      <c r="D26" s="43">
        <v>20560</v>
      </c>
      <c r="E26" s="42">
        <f t="shared" si="0"/>
        <v>20555</v>
      </c>
      <c r="F26" s="44">
        <v>20750</v>
      </c>
      <c r="G26" s="43">
        <v>20800</v>
      </c>
      <c r="H26" s="42">
        <f t="shared" si="1"/>
        <v>20775</v>
      </c>
      <c r="I26" s="44">
        <v>21825</v>
      </c>
      <c r="J26" s="43">
        <v>21875</v>
      </c>
      <c r="K26" s="42">
        <f t="shared" si="2"/>
        <v>21850</v>
      </c>
      <c r="L26" s="44">
        <v>22705</v>
      </c>
      <c r="M26" s="43">
        <v>22755</v>
      </c>
      <c r="N26" s="42">
        <f t="shared" si="3"/>
        <v>22730</v>
      </c>
      <c r="O26" s="44">
        <v>23715</v>
      </c>
      <c r="P26" s="43">
        <v>23765</v>
      </c>
      <c r="Q26" s="42">
        <f t="shared" si="4"/>
        <v>23740</v>
      </c>
      <c r="R26" s="50">
        <v>20560</v>
      </c>
      <c r="S26" s="49">
        <v>1.2715000000000001</v>
      </c>
      <c r="T26" s="49">
        <v>1.0918000000000001</v>
      </c>
      <c r="U26" s="48">
        <v>143.21</v>
      </c>
      <c r="V26" s="41">
        <v>16169.88</v>
      </c>
      <c r="W26" s="41">
        <v>16354.77</v>
      </c>
      <c r="X26" s="47">
        <f t="shared" si="5"/>
        <v>18831.287781644987</v>
      </c>
      <c r="Y26" s="46">
        <v>1.2718</v>
      </c>
    </row>
    <row r="27" spans="2:25" x14ac:dyDescent="0.2">
      <c r="B27" s="45">
        <v>45104</v>
      </c>
      <c r="C27" s="44">
        <v>20315</v>
      </c>
      <c r="D27" s="43">
        <v>20335</v>
      </c>
      <c r="E27" s="42">
        <f t="shared" si="0"/>
        <v>20325</v>
      </c>
      <c r="F27" s="44">
        <v>20500</v>
      </c>
      <c r="G27" s="43">
        <v>20525</v>
      </c>
      <c r="H27" s="42">
        <f t="shared" si="1"/>
        <v>20512.5</v>
      </c>
      <c r="I27" s="44">
        <v>21580</v>
      </c>
      <c r="J27" s="43">
        <v>21630</v>
      </c>
      <c r="K27" s="42">
        <f t="shared" si="2"/>
        <v>21605</v>
      </c>
      <c r="L27" s="44">
        <v>22460</v>
      </c>
      <c r="M27" s="43">
        <v>22510</v>
      </c>
      <c r="N27" s="42">
        <f t="shared" si="3"/>
        <v>22485</v>
      </c>
      <c r="O27" s="44">
        <v>23470</v>
      </c>
      <c r="P27" s="43">
        <v>23520</v>
      </c>
      <c r="Q27" s="42">
        <f t="shared" si="4"/>
        <v>23495</v>
      </c>
      <c r="R27" s="50">
        <v>20335</v>
      </c>
      <c r="S27" s="49">
        <v>1.2728999999999999</v>
      </c>
      <c r="T27" s="49">
        <v>1.0945</v>
      </c>
      <c r="U27" s="48">
        <v>143.56</v>
      </c>
      <c r="V27" s="41">
        <v>15975.33</v>
      </c>
      <c r="W27" s="41">
        <v>16120.8</v>
      </c>
      <c r="X27" s="47">
        <f t="shared" si="5"/>
        <v>18579.259936043854</v>
      </c>
      <c r="Y27" s="46">
        <v>1.2732000000000001</v>
      </c>
    </row>
    <row r="28" spans="2:25" x14ac:dyDescent="0.2">
      <c r="B28" s="45">
        <v>45105</v>
      </c>
      <c r="C28" s="44">
        <v>19845</v>
      </c>
      <c r="D28" s="43">
        <v>19855</v>
      </c>
      <c r="E28" s="42">
        <f t="shared" si="0"/>
        <v>19850</v>
      </c>
      <c r="F28" s="44">
        <v>20045</v>
      </c>
      <c r="G28" s="43">
        <v>20055</v>
      </c>
      <c r="H28" s="42">
        <f t="shared" si="1"/>
        <v>20050</v>
      </c>
      <c r="I28" s="44">
        <v>21115</v>
      </c>
      <c r="J28" s="43">
        <v>21165</v>
      </c>
      <c r="K28" s="42">
        <f t="shared" si="2"/>
        <v>21140</v>
      </c>
      <c r="L28" s="44">
        <v>21995</v>
      </c>
      <c r="M28" s="43">
        <v>22045</v>
      </c>
      <c r="N28" s="42">
        <f t="shared" si="3"/>
        <v>22020</v>
      </c>
      <c r="O28" s="44">
        <v>23005</v>
      </c>
      <c r="P28" s="43">
        <v>23055</v>
      </c>
      <c r="Q28" s="42">
        <f t="shared" si="4"/>
        <v>23030</v>
      </c>
      <c r="R28" s="50">
        <v>19855</v>
      </c>
      <c r="S28" s="49">
        <v>1.2665</v>
      </c>
      <c r="T28" s="49">
        <v>1.0941000000000001</v>
      </c>
      <c r="U28" s="48">
        <v>144.19999999999999</v>
      </c>
      <c r="V28" s="41">
        <v>15677.06</v>
      </c>
      <c r="W28" s="41">
        <v>15832.48</v>
      </c>
      <c r="X28" s="47">
        <f t="shared" si="5"/>
        <v>18147.335709715746</v>
      </c>
      <c r="Y28" s="46">
        <v>1.2666999999999999</v>
      </c>
    </row>
    <row r="29" spans="2:25" x14ac:dyDescent="0.2">
      <c r="B29" s="45">
        <v>45106</v>
      </c>
      <c r="C29" s="44">
        <v>19740</v>
      </c>
      <c r="D29" s="43">
        <v>19745</v>
      </c>
      <c r="E29" s="42">
        <f t="shared" si="0"/>
        <v>19742.5</v>
      </c>
      <c r="F29" s="44">
        <v>19950</v>
      </c>
      <c r="G29" s="43">
        <v>20000</v>
      </c>
      <c r="H29" s="42">
        <f t="shared" si="1"/>
        <v>19975</v>
      </c>
      <c r="I29" s="44">
        <v>21045</v>
      </c>
      <c r="J29" s="43">
        <v>21095</v>
      </c>
      <c r="K29" s="42">
        <f t="shared" si="2"/>
        <v>21070</v>
      </c>
      <c r="L29" s="44">
        <v>21930</v>
      </c>
      <c r="M29" s="43">
        <v>21980</v>
      </c>
      <c r="N29" s="42">
        <f t="shared" si="3"/>
        <v>21955</v>
      </c>
      <c r="O29" s="44">
        <v>22940</v>
      </c>
      <c r="P29" s="43">
        <v>22990</v>
      </c>
      <c r="Q29" s="42">
        <f t="shared" si="4"/>
        <v>22965</v>
      </c>
      <c r="R29" s="50">
        <v>19745</v>
      </c>
      <c r="S29" s="49">
        <v>1.2656000000000001</v>
      </c>
      <c r="T29" s="49">
        <v>1.0939000000000001</v>
      </c>
      <c r="U29" s="48">
        <v>144.31</v>
      </c>
      <c r="V29" s="41">
        <v>15601.3</v>
      </c>
      <c r="W29" s="41">
        <v>15799.04</v>
      </c>
      <c r="X29" s="47">
        <f t="shared" si="5"/>
        <v>18050.095986836088</v>
      </c>
      <c r="Y29" s="46">
        <v>1.2659</v>
      </c>
    </row>
    <row r="30" spans="2:25" x14ac:dyDescent="0.2">
      <c r="B30" s="45">
        <v>45107</v>
      </c>
      <c r="C30" s="44">
        <v>20075</v>
      </c>
      <c r="D30" s="43">
        <v>20125</v>
      </c>
      <c r="E30" s="42">
        <f t="shared" si="0"/>
        <v>20100</v>
      </c>
      <c r="F30" s="44">
        <v>20225</v>
      </c>
      <c r="G30" s="43">
        <v>20275</v>
      </c>
      <c r="H30" s="42">
        <f t="shared" si="1"/>
        <v>20250</v>
      </c>
      <c r="I30" s="44">
        <v>21320</v>
      </c>
      <c r="J30" s="43">
        <v>21370</v>
      </c>
      <c r="K30" s="42">
        <f t="shared" si="2"/>
        <v>21345</v>
      </c>
      <c r="L30" s="44">
        <v>22220</v>
      </c>
      <c r="M30" s="43">
        <v>22270</v>
      </c>
      <c r="N30" s="42">
        <f t="shared" si="3"/>
        <v>22245</v>
      </c>
      <c r="O30" s="44">
        <v>23230</v>
      </c>
      <c r="P30" s="43">
        <v>23280</v>
      </c>
      <c r="Q30" s="42">
        <f t="shared" si="4"/>
        <v>23255</v>
      </c>
      <c r="R30" s="50">
        <v>20125</v>
      </c>
      <c r="S30" s="49">
        <v>1.2647999999999999</v>
      </c>
      <c r="T30" s="49">
        <v>1.0853999999999999</v>
      </c>
      <c r="U30" s="48">
        <v>144.72999999999999</v>
      </c>
      <c r="V30" s="41">
        <v>15911.61</v>
      </c>
      <c r="W30" s="41">
        <v>16027.67</v>
      </c>
      <c r="X30" s="47">
        <f t="shared" si="5"/>
        <v>18541.551501750509</v>
      </c>
      <c r="Y30" s="46">
        <v>1.2649999999999999</v>
      </c>
    </row>
    <row r="31" spans="2:25" x14ac:dyDescent="0.2">
      <c r="B31" s="40" t="s">
        <v>11</v>
      </c>
      <c r="C31" s="39">
        <f>ROUND(AVERAGE(C9:C30),2)</f>
        <v>21175.23</v>
      </c>
      <c r="D31" s="38">
        <f>ROUND(AVERAGE(D9:D30),2)</f>
        <v>21192.95</v>
      </c>
      <c r="E31" s="37">
        <f>ROUND(AVERAGE(C31:D31),2)</f>
        <v>21184.09</v>
      </c>
      <c r="F31" s="39">
        <f>ROUND(AVERAGE(F9:F30),2)</f>
        <v>21318.639999999999</v>
      </c>
      <c r="G31" s="38">
        <f>ROUND(AVERAGE(G9:G30),2)</f>
        <v>21353.86</v>
      </c>
      <c r="H31" s="37">
        <f>ROUND(AVERAGE(F31:G31),2)</f>
        <v>21336.25</v>
      </c>
      <c r="I31" s="39">
        <f>ROUND(AVERAGE(I9:I30),2)</f>
        <v>22427.27</v>
      </c>
      <c r="J31" s="38">
        <f>ROUND(AVERAGE(J9:J30),2)</f>
        <v>22477.27</v>
      </c>
      <c r="K31" s="37">
        <f>ROUND(AVERAGE(I31:J31),2)</f>
        <v>22452.27</v>
      </c>
      <c r="L31" s="39">
        <f>ROUND(AVERAGE(L9:L30),2)</f>
        <v>23341.82</v>
      </c>
      <c r="M31" s="38">
        <f>ROUND(AVERAGE(M9:M30),2)</f>
        <v>23391.82</v>
      </c>
      <c r="N31" s="37">
        <f>ROUND(AVERAGE(L31:M31),2)</f>
        <v>23366.82</v>
      </c>
      <c r="O31" s="39">
        <f>ROUND(AVERAGE(O9:O30),2)</f>
        <v>24350.68</v>
      </c>
      <c r="P31" s="38">
        <f>ROUND(AVERAGE(P9:P30),2)</f>
        <v>24400.68</v>
      </c>
      <c r="Q31" s="37">
        <f>ROUND(AVERAGE(O31:P31),2)</f>
        <v>24375.68</v>
      </c>
      <c r="R31" s="36">
        <f>ROUND(AVERAGE(R9:R30),2)</f>
        <v>21192.95</v>
      </c>
      <c r="S31" s="35">
        <f>ROUND(AVERAGE(S9:S30),4)</f>
        <v>1.2625</v>
      </c>
      <c r="T31" s="34">
        <f>ROUND(AVERAGE(T9:T30),4)</f>
        <v>1.0838000000000001</v>
      </c>
      <c r="U31" s="167">
        <f>ROUND(AVERAGE(U9:U30),2)</f>
        <v>141.29</v>
      </c>
      <c r="V31" s="33">
        <f>AVERAGE(V9:V30)</f>
        <v>16786.749090909088</v>
      </c>
      <c r="W31" s="33">
        <f>AVERAGE(W9:W30)</f>
        <v>16897.501818181816</v>
      </c>
      <c r="X31" s="33">
        <f>AVERAGE(X9:X30)</f>
        <v>19555.767581399679</v>
      </c>
      <c r="Y31" s="32">
        <f>AVERAGE(Y9:Y30)</f>
        <v>1.2636772727272727</v>
      </c>
    </row>
    <row r="32" spans="2:25" x14ac:dyDescent="0.2">
      <c r="B32" s="31" t="s">
        <v>12</v>
      </c>
      <c r="C32" s="30">
        <f t="shared" ref="C32:Y32" si="6">MAX(C9:C30)</f>
        <v>23135</v>
      </c>
      <c r="D32" s="29">
        <f t="shared" si="6"/>
        <v>23140</v>
      </c>
      <c r="E32" s="28">
        <f t="shared" si="6"/>
        <v>23137.5</v>
      </c>
      <c r="F32" s="30">
        <f t="shared" si="6"/>
        <v>23240</v>
      </c>
      <c r="G32" s="29">
        <f t="shared" si="6"/>
        <v>23275</v>
      </c>
      <c r="H32" s="28">
        <f t="shared" si="6"/>
        <v>23257.5</v>
      </c>
      <c r="I32" s="30">
        <f t="shared" si="6"/>
        <v>24290</v>
      </c>
      <c r="J32" s="29">
        <f t="shared" si="6"/>
        <v>24340</v>
      </c>
      <c r="K32" s="28">
        <f t="shared" si="6"/>
        <v>24315</v>
      </c>
      <c r="L32" s="30">
        <f t="shared" si="6"/>
        <v>25165</v>
      </c>
      <c r="M32" s="29">
        <f t="shared" si="6"/>
        <v>25215</v>
      </c>
      <c r="N32" s="28">
        <f t="shared" si="6"/>
        <v>25190</v>
      </c>
      <c r="O32" s="30">
        <f t="shared" si="6"/>
        <v>26115</v>
      </c>
      <c r="P32" s="29">
        <f t="shared" si="6"/>
        <v>26165</v>
      </c>
      <c r="Q32" s="28">
        <f t="shared" si="6"/>
        <v>26140</v>
      </c>
      <c r="R32" s="27">
        <f t="shared" si="6"/>
        <v>23140</v>
      </c>
      <c r="S32" s="26">
        <f t="shared" si="6"/>
        <v>1.2826</v>
      </c>
      <c r="T32" s="25">
        <f t="shared" si="6"/>
        <v>1.099</v>
      </c>
      <c r="U32" s="24">
        <f t="shared" si="6"/>
        <v>144.72999999999999</v>
      </c>
      <c r="V32" s="23">
        <f t="shared" si="6"/>
        <v>18041.48</v>
      </c>
      <c r="W32" s="23">
        <f t="shared" si="6"/>
        <v>18129.39</v>
      </c>
      <c r="X32" s="23">
        <f t="shared" si="6"/>
        <v>21111.212480613081</v>
      </c>
      <c r="Y32" s="22">
        <f t="shared" si="6"/>
        <v>1.284</v>
      </c>
    </row>
    <row r="33" spans="2:25" ht="13.5" thickBot="1" x14ac:dyDescent="0.25">
      <c r="B33" s="21" t="s">
        <v>13</v>
      </c>
      <c r="C33" s="20">
        <f t="shared" ref="C33:Y33" si="7">MIN(C9:C30)</f>
        <v>19740</v>
      </c>
      <c r="D33" s="19">
        <f t="shared" si="7"/>
        <v>19745</v>
      </c>
      <c r="E33" s="18">
        <f t="shared" si="7"/>
        <v>19742.5</v>
      </c>
      <c r="F33" s="20">
        <f t="shared" si="7"/>
        <v>19950</v>
      </c>
      <c r="G33" s="19">
        <f t="shared" si="7"/>
        <v>20000</v>
      </c>
      <c r="H33" s="18">
        <f t="shared" si="7"/>
        <v>19975</v>
      </c>
      <c r="I33" s="20">
        <f t="shared" si="7"/>
        <v>21045</v>
      </c>
      <c r="J33" s="19">
        <f t="shared" si="7"/>
        <v>21095</v>
      </c>
      <c r="K33" s="18">
        <f t="shared" si="7"/>
        <v>21070</v>
      </c>
      <c r="L33" s="20">
        <f t="shared" si="7"/>
        <v>21930</v>
      </c>
      <c r="M33" s="19">
        <f t="shared" si="7"/>
        <v>21980</v>
      </c>
      <c r="N33" s="18">
        <f t="shared" si="7"/>
        <v>21955</v>
      </c>
      <c r="O33" s="20">
        <f t="shared" si="7"/>
        <v>22940</v>
      </c>
      <c r="P33" s="19">
        <f t="shared" si="7"/>
        <v>22990</v>
      </c>
      <c r="Q33" s="18">
        <f t="shared" si="7"/>
        <v>22965</v>
      </c>
      <c r="R33" s="17">
        <f t="shared" si="7"/>
        <v>19745</v>
      </c>
      <c r="S33" s="16">
        <f t="shared" si="7"/>
        <v>1.2383999999999999</v>
      </c>
      <c r="T33" s="15">
        <f t="shared" si="7"/>
        <v>1.0677000000000001</v>
      </c>
      <c r="U33" s="14">
        <f t="shared" si="7"/>
        <v>138.94</v>
      </c>
      <c r="V33" s="13">
        <f t="shared" si="7"/>
        <v>15601.3</v>
      </c>
      <c r="W33" s="13">
        <f t="shared" si="7"/>
        <v>15799.04</v>
      </c>
      <c r="X33" s="13">
        <f t="shared" si="7"/>
        <v>18050.095986836088</v>
      </c>
      <c r="Y33" s="12">
        <f t="shared" si="7"/>
        <v>1.2403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45078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45078</v>
      </c>
      <c r="C9" s="44">
        <v>28590</v>
      </c>
      <c r="D9" s="43">
        <v>29090</v>
      </c>
      <c r="E9" s="42">
        <f t="shared" ref="E9:E30" si="0">AVERAGE(C9:D9)</f>
        <v>28840</v>
      </c>
      <c r="F9" s="44">
        <v>29025</v>
      </c>
      <c r="G9" s="43">
        <v>29525</v>
      </c>
      <c r="H9" s="42">
        <f t="shared" ref="H9:H30" si="1">AVERAGE(F9:G9)</f>
        <v>29275</v>
      </c>
      <c r="I9" s="44">
        <v>30655</v>
      </c>
      <c r="J9" s="43">
        <v>31655</v>
      </c>
      <c r="K9" s="42">
        <f t="shared" ref="K9:K30" si="2">AVERAGE(I9:J9)</f>
        <v>31155</v>
      </c>
      <c r="L9" s="50">
        <v>29090</v>
      </c>
      <c r="M9" s="49">
        <v>1.2475000000000001</v>
      </c>
      <c r="N9" s="51">
        <v>1.0706</v>
      </c>
      <c r="O9" s="48">
        <v>139.38999999999999</v>
      </c>
      <c r="P9" s="41">
        <v>23318.639999999999</v>
      </c>
      <c r="Q9" s="41">
        <v>23631.34</v>
      </c>
      <c r="R9" s="47">
        <f t="shared" ref="R9:R30" si="3">L9/N9</f>
        <v>27171.679432094152</v>
      </c>
      <c r="S9" s="46">
        <v>1.2494000000000001</v>
      </c>
    </row>
    <row r="10" spans="1:19" x14ac:dyDescent="0.2">
      <c r="B10" s="45">
        <v>45079</v>
      </c>
      <c r="C10" s="44">
        <v>28595</v>
      </c>
      <c r="D10" s="43">
        <v>29095</v>
      </c>
      <c r="E10" s="42">
        <f t="shared" si="0"/>
        <v>28845</v>
      </c>
      <c r="F10" s="44">
        <v>29025</v>
      </c>
      <c r="G10" s="43">
        <v>29525</v>
      </c>
      <c r="H10" s="42">
        <f t="shared" si="1"/>
        <v>29275</v>
      </c>
      <c r="I10" s="44">
        <v>30655</v>
      </c>
      <c r="J10" s="43">
        <v>31655</v>
      </c>
      <c r="K10" s="42">
        <f t="shared" si="2"/>
        <v>31155</v>
      </c>
      <c r="L10" s="50">
        <v>29095</v>
      </c>
      <c r="M10" s="49">
        <v>1.2522</v>
      </c>
      <c r="N10" s="49">
        <v>1.0758000000000001</v>
      </c>
      <c r="O10" s="48">
        <v>138.94</v>
      </c>
      <c r="P10" s="41">
        <v>23235.11</v>
      </c>
      <c r="Q10" s="41">
        <v>23542.78</v>
      </c>
      <c r="R10" s="47">
        <f t="shared" si="3"/>
        <v>27044.989775051123</v>
      </c>
      <c r="S10" s="46">
        <v>1.2541</v>
      </c>
    </row>
    <row r="11" spans="1:19" x14ac:dyDescent="0.2">
      <c r="B11" s="45">
        <v>45082</v>
      </c>
      <c r="C11" s="44">
        <v>28585</v>
      </c>
      <c r="D11" s="43">
        <v>29085</v>
      </c>
      <c r="E11" s="42">
        <f t="shared" si="0"/>
        <v>28835</v>
      </c>
      <c r="F11" s="44">
        <v>29025</v>
      </c>
      <c r="G11" s="43">
        <v>29525</v>
      </c>
      <c r="H11" s="42">
        <f t="shared" si="1"/>
        <v>29275</v>
      </c>
      <c r="I11" s="44">
        <v>30640</v>
      </c>
      <c r="J11" s="43">
        <v>31640</v>
      </c>
      <c r="K11" s="42">
        <f t="shared" si="2"/>
        <v>31140</v>
      </c>
      <c r="L11" s="50">
        <v>29085</v>
      </c>
      <c r="M11" s="49">
        <v>1.2383999999999999</v>
      </c>
      <c r="N11" s="49">
        <v>1.069</v>
      </c>
      <c r="O11" s="48">
        <v>140.27000000000001</v>
      </c>
      <c r="P11" s="41">
        <v>23485.95</v>
      </c>
      <c r="Q11" s="41">
        <v>23804.720000000001</v>
      </c>
      <c r="R11" s="47">
        <f t="shared" si="3"/>
        <v>27207.670720299346</v>
      </c>
      <c r="S11" s="46">
        <v>1.2403</v>
      </c>
    </row>
    <row r="12" spans="1:19" x14ac:dyDescent="0.2">
      <c r="B12" s="45">
        <v>45083</v>
      </c>
      <c r="C12" s="44">
        <v>28585</v>
      </c>
      <c r="D12" s="43">
        <v>29085</v>
      </c>
      <c r="E12" s="42">
        <f t="shared" si="0"/>
        <v>28835</v>
      </c>
      <c r="F12" s="44">
        <v>29025</v>
      </c>
      <c r="G12" s="43">
        <v>29525</v>
      </c>
      <c r="H12" s="42">
        <f t="shared" si="1"/>
        <v>29275</v>
      </c>
      <c r="I12" s="44">
        <v>30635</v>
      </c>
      <c r="J12" s="43">
        <v>31635</v>
      </c>
      <c r="K12" s="42">
        <f t="shared" si="2"/>
        <v>31135</v>
      </c>
      <c r="L12" s="50">
        <v>29085</v>
      </c>
      <c r="M12" s="49">
        <v>1.2401</v>
      </c>
      <c r="N12" s="49">
        <v>1.0677000000000001</v>
      </c>
      <c r="O12" s="48">
        <v>139.6</v>
      </c>
      <c r="P12" s="41">
        <v>23453.75</v>
      </c>
      <c r="Q12" s="41">
        <v>23772.14</v>
      </c>
      <c r="R12" s="47">
        <f t="shared" si="3"/>
        <v>27240.797976959817</v>
      </c>
      <c r="S12" s="46">
        <v>1.242</v>
      </c>
    </row>
    <row r="13" spans="1:19" x14ac:dyDescent="0.2">
      <c r="B13" s="45">
        <v>45084</v>
      </c>
      <c r="C13" s="44">
        <v>28585</v>
      </c>
      <c r="D13" s="43">
        <v>29085</v>
      </c>
      <c r="E13" s="42">
        <f t="shared" si="0"/>
        <v>28835</v>
      </c>
      <c r="F13" s="44">
        <v>29025</v>
      </c>
      <c r="G13" s="43">
        <v>29525</v>
      </c>
      <c r="H13" s="42">
        <f t="shared" si="1"/>
        <v>29275</v>
      </c>
      <c r="I13" s="44">
        <v>30630</v>
      </c>
      <c r="J13" s="43">
        <v>31630</v>
      </c>
      <c r="K13" s="42">
        <f t="shared" si="2"/>
        <v>31130</v>
      </c>
      <c r="L13" s="50">
        <v>29085</v>
      </c>
      <c r="M13" s="49">
        <v>1.2471000000000001</v>
      </c>
      <c r="N13" s="49">
        <v>1.0716000000000001</v>
      </c>
      <c r="O13" s="48">
        <v>139.38</v>
      </c>
      <c r="P13" s="41">
        <v>23322.11</v>
      </c>
      <c r="Q13" s="41">
        <v>23638.91</v>
      </c>
      <c r="R13" s="47">
        <f t="shared" si="3"/>
        <v>27141.657334826425</v>
      </c>
      <c r="S13" s="46">
        <v>1.2490000000000001</v>
      </c>
    </row>
    <row r="14" spans="1:19" x14ac:dyDescent="0.2">
      <c r="B14" s="45">
        <v>45085</v>
      </c>
      <c r="C14" s="44">
        <v>28590</v>
      </c>
      <c r="D14" s="43">
        <v>29090</v>
      </c>
      <c r="E14" s="42">
        <f t="shared" si="0"/>
        <v>28840</v>
      </c>
      <c r="F14" s="44">
        <v>29025</v>
      </c>
      <c r="G14" s="43">
        <v>29525</v>
      </c>
      <c r="H14" s="42">
        <f t="shared" si="1"/>
        <v>29275</v>
      </c>
      <c r="I14" s="44">
        <v>30625</v>
      </c>
      <c r="J14" s="43">
        <v>31625</v>
      </c>
      <c r="K14" s="42">
        <f t="shared" si="2"/>
        <v>31125</v>
      </c>
      <c r="L14" s="50">
        <v>29090</v>
      </c>
      <c r="M14" s="49">
        <v>1.2465999999999999</v>
      </c>
      <c r="N14" s="49">
        <v>1.0736000000000001</v>
      </c>
      <c r="O14" s="48">
        <v>139.69999999999999</v>
      </c>
      <c r="P14" s="41">
        <v>23335.47</v>
      </c>
      <c r="Q14" s="41">
        <v>23648.38</v>
      </c>
      <c r="R14" s="47">
        <f t="shared" si="3"/>
        <v>27095.752608047685</v>
      </c>
      <c r="S14" s="46">
        <v>1.2484999999999999</v>
      </c>
    </row>
    <row r="15" spans="1:19" x14ac:dyDescent="0.2">
      <c r="B15" s="45">
        <v>45086</v>
      </c>
      <c r="C15" s="44">
        <v>28595</v>
      </c>
      <c r="D15" s="43">
        <v>29095</v>
      </c>
      <c r="E15" s="42">
        <f t="shared" si="0"/>
        <v>28845</v>
      </c>
      <c r="F15" s="44">
        <v>29025</v>
      </c>
      <c r="G15" s="43">
        <v>29525</v>
      </c>
      <c r="H15" s="42">
        <f t="shared" si="1"/>
        <v>29275</v>
      </c>
      <c r="I15" s="44">
        <v>30625</v>
      </c>
      <c r="J15" s="43">
        <v>31625</v>
      </c>
      <c r="K15" s="42">
        <f t="shared" si="2"/>
        <v>31125</v>
      </c>
      <c r="L15" s="50">
        <v>29095</v>
      </c>
      <c r="M15" s="49">
        <v>1.2565</v>
      </c>
      <c r="N15" s="49">
        <v>1.0773999999999999</v>
      </c>
      <c r="O15" s="48">
        <v>139.38999999999999</v>
      </c>
      <c r="P15" s="41">
        <v>23155.59</v>
      </c>
      <c r="Q15" s="41">
        <v>23464.2</v>
      </c>
      <c r="R15" s="47">
        <f t="shared" si="3"/>
        <v>27004.826434007799</v>
      </c>
      <c r="S15" s="46">
        <v>1.2583</v>
      </c>
    </row>
    <row r="16" spans="1:19" x14ac:dyDescent="0.2">
      <c r="B16" s="45">
        <v>45089</v>
      </c>
      <c r="C16" s="44">
        <v>28585</v>
      </c>
      <c r="D16" s="43">
        <v>29085</v>
      </c>
      <c r="E16" s="42">
        <f t="shared" si="0"/>
        <v>28835</v>
      </c>
      <c r="F16" s="44">
        <v>29025</v>
      </c>
      <c r="G16" s="43">
        <v>29525</v>
      </c>
      <c r="H16" s="42">
        <f t="shared" si="1"/>
        <v>29275</v>
      </c>
      <c r="I16" s="44">
        <v>30610</v>
      </c>
      <c r="J16" s="43">
        <v>31610</v>
      </c>
      <c r="K16" s="42">
        <f t="shared" si="2"/>
        <v>31110</v>
      </c>
      <c r="L16" s="50">
        <v>29085</v>
      </c>
      <c r="M16" s="49">
        <v>1.2564</v>
      </c>
      <c r="N16" s="49">
        <v>1.0763</v>
      </c>
      <c r="O16" s="48">
        <v>139.38999999999999</v>
      </c>
      <c r="P16" s="41">
        <v>23149.47</v>
      </c>
      <c r="Q16" s="41">
        <v>23466.06</v>
      </c>
      <c r="R16" s="47">
        <f t="shared" si="3"/>
        <v>27023.134813713648</v>
      </c>
      <c r="S16" s="46">
        <v>1.2582</v>
      </c>
    </row>
    <row r="17" spans="2:19" x14ac:dyDescent="0.2">
      <c r="B17" s="45">
        <v>45090</v>
      </c>
      <c r="C17" s="44">
        <v>28585</v>
      </c>
      <c r="D17" s="43">
        <v>29085</v>
      </c>
      <c r="E17" s="42">
        <f t="shared" si="0"/>
        <v>28835</v>
      </c>
      <c r="F17" s="44">
        <v>29025</v>
      </c>
      <c r="G17" s="43">
        <v>29525</v>
      </c>
      <c r="H17" s="42">
        <f t="shared" si="1"/>
        <v>29275</v>
      </c>
      <c r="I17" s="44">
        <v>30605</v>
      </c>
      <c r="J17" s="43">
        <v>31605</v>
      </c>
      <c r="K17" s="42">
        <f t="shared" si="2"/>
        <v>31105</v>
      </c>
      <c r="L17" s="50">
        <v>29085</v>
      </c>
      <c r="M17" s="49">
        <v>1.2572000000000001</v>
      </c>
      <c r="N17" s="49">
        <v>1.0793999999999999</v>
      </c>
      <c r="O17" s="48">
        <v>139.53</v>
      </c>
      <c r="P17" s="41">
        <v>23134.74</v>
      </c>
      <c r="Q17" s="41">
        <v>23453.01</v>
      </c>
      <c r="R17" s="47">
        <f t="shared" si="3"/>
        <v>26945.525291828795</v>
      </c>
      <c r="S17" s="46">
        <v>1.2588999999999999</v>
      </c>
    </row>
    <row r="18" spans="2:19" x14ac:dyDescent="0.2">
      <c r="B18" s="45">
        <v>45091</v>
      </c>
      <c r="C18" s="44">
        <v>28585</v>
      </c>
      <c r="D18" s="43">
        <v>29085</v>
      </c>
      <c r="E18" s="42">
        <f t="shared" si="0"/>
        <v>28835</v>
      </c>
      <c r="F18" s="44">
        <v>29025</v>
      </c>
      <c r="G18" s="43">
        <v>29525</v>
      </c>
      <c r="H18" s="42">
        <f t="shared" si="1"/>
        <v>29275</v>
      </c>
      <c r="I18" s="44">
        <v>30600</v>
      </c>
      <c r="J18" s="43">
        <v>31600</v>
      </c>
      <c r="K18" s="42">
        <f t="shared" si="2"/>
        <v>31100</v>
      </c>
      <c r="L18" s="50">
        <v>29085</v>
      </c>
      <c r="M18" s="49">
        <v>1.2647999999999999</v>
      </c>
      <c r="N18" s="49">
        <v>1.0804</v>
      </c>
      <c r="O18" s="48">
        <v>139.97999999999999</v>
      </c>
      <c r="P18" s="41">
        <v>22995.73</v>
      </c>
      <c r="Q18" s="41">
        <v>23314.12</v>
      </c>
      <c r="R18" s="47">
        <f t="shared" si="3"/>
        <v>26920.584968530173</v>
      </c>
      <c r="S18" s="46">
        <v>1.2664</v>
      </c>
    </row>
    <row r="19" spans="2:19" x14ac:dyDescent="0.2">
      <c r="B19" s="45">
        <v>45092</v>
      </c>
      <c r="C19" s="44">
        <v>28595</v>
      </c>
      <c r="D19" s="43">
        <v>29095</v>
      </c>
      <c r="E19" s="42">
        <f t="shared" si="0"/>
        <v>28845</v>
      </c>
      <c r="F19" s="44">
        <v>29025</v>
      </c>
      <c r="G19" s="43">
        <v>29525</v>
      </c>
      <c r="H19" s="42">
        <f t="shared" si="1"/>
        <v>29275</v>
      </c>
      <c r="I19" s="44">
        <v>30595</v>
      </c>
      <c r="J19" s="43">
        <v>31595</v>
      </c>
      <c r="K19" s="42">
        <f t="shared" si="2"/>
        <v>31095</v>
      </c>
      <c r="L19" s="50">
        <v>29095</v>
      </c>
      <c r="M19" s="49">
        <v>1.2645</v>
      </c>
      <c r="N19" s="49">
        <v>1.0818000000000001</v>
      </c>
      <c r="O19" s="48">
        <v>141.26</v>
      </c>
      <c r="P19" s="41">
        <v>23009.09</v>
      </c>
      <c r="Q19" s="41">
        <v>23323.33</v>
      </c>
      <c r="R19" s="47">
        <f t="shared" si="3"/>
        <v>26894.989831761875</v>
      </c>
      <c r="S19" s="46">
        <v>1.2659</v>
      </c>
    </row>
    <row r="20" spans="2:19" x14ac:dyDescent="0.2">
      <c r="B20" s="45">
        <v>45093</v>
      </c>
      <c r="C20" s="44">
        <v>28595</v>
      </c>
      <c r="D20" s="43">
        <v>29095</v>
      </c>
      <c r="E20" s="42">
        <f t="shared" si="0"/>
        <v>28845</v>
      </c>
      <c r="F20" s="44">
        <v>29025</v>
      </c>
      <c r="G20" s="43">
        <v>29525</v>
      </c>
      <c r="H20" s="42">
        <f t="shared" si="1"/>
        <v>29275</v>
      </c>
      <c r="I20" s="44">
        <v>30595</v>
      </c>
      <c r="J20" s="43">
        <v>31595</v>
      </c>
      <c r="K20" s="42">
        <f t="shared" si="2"/>
        <v>31095</v>
      </c>
      <c r="L20" s="50">
        <v>29095</v>
      </c>
      <c r="M20" s="49">
        <v>1.2826</v>
      </c>
      <c r="N20" s="49">
        <v>1.0961000000000001</v>
      </c>
      <c r="O20" s="48">
        <v>140.97</v>
      </c>
      <c r="P20" s="41">
        <v>22684.39</v>
      </c>
      <c r="Q20" s="41">
        <v>22994.55</v>
      </c>
      <c r="R20" s="47">
        <f t="shared" si="3"/>
        <v>26544.110938782957</v>
      </c>
      <c r="S20" s="46">
        <v>1.284</v>
      </c>
    </row>
    <row r="21" spans="2:19" x14ac:dyDescent="0.2">
      <c r="B21" s="45">
        <v>45096</v>
      </c>
      <c r="C21" s="44">
        <v>28585</v>
      </c>
      <c r="D21" s="43">
        <v>29085</v>
      </c>
      <c r="E21" s="42">
        <f t="shared" si="0"/>
        <v>28835</v>
      </c>
      <c r="F21" s="44">
        <v>29025</v>
      </c>
      <c r="G21" s="43">
        <v>29525</v>
      </c>
      <c r="H21" s="42">
        <f t="shared" si="1"/>
        <v>29275</v>
      </c>
      <c r="I21" s="44">
        <v>30580</v>
      </c>
      <c r="J21" s="43">
        <v>31580</v>
      </c>
      <c r="K21" s="42">
        <f t="shared" si="2"/>
        <v>31080</v>
      </c>
      <c r="L21" s="50">
        <v>29085</v>
      </c>
      <c r="M21" s="49">
        <v>1.2810999999999999</v>
      </c>
      <c r="N21" s="49">
        <v>1.0921000000000001</v>
      </c>
      <c r="O21" s="48">
        <v>141.87</v>
      </c>
      <c r="P21" s="41">
        <v>22703.15</v>
      </c>
      <c r="Q21" s="41">
        <v>23023.24</v>
      </c>
      <c r="R21" s="47">
        <f t="shared" si="3"/>
        <v>26632.176540609831</v>
      </c>
      <c r="S21" s="46">
        <v>1.2824</v>
      </c>
    </row>
    <row r="22" spans="2:19" x14ac:dyDescent="0.2">
      <c r="B22" s="45">
        <v>45097</v>
      </c>
      <c r="C22" s="44">
        <v>28585</v>
      </c>
      <c r="D22" s="43">
        <v>29085</v>
      </c>
      <c r="E22" s="42">
        <f t="shared" si="0"/>
        <v>28835</v>
      </c>
      <c r="F22" s="44">
        <v>29025</v>
      </c>
      <c r="G22" s="43">
        <v>29525</v>
      </c>
      <c r="H22" s="42">
        <f t="shared" si="1"/>
        <v>29275</v>
      </c>
      <c r="I22" s="44">
        <v>30575</v>
      </c>
      <c r="J22" s="43">
        <v>31575</v>
      </c>
      <c r="K22" s="42">
        <f t="shared" si="2"/>
        <v>31075</v>
      </c>
      <c r="L22" s="50">
        <v>29085</v>
      </c>
      <c r="M22" s="49">
        <v>1.2753000000000001</v>
      </c>
      <c r="N22" s="49">
        <v>1.0929</v>
      </c>
      <c r="O22" s="48">
        <v>141.41999999999999</v>
      </c>
      <c r="P22" s="41">
        <v>22806.400000000001</v>
      </c>
      <c r="Q22" s="41">
        <v>23127.84</v>
      </c>
      <c r="R22" s="47">
        <f t="shared" si="3"/>
        <v>26612.681855613504</v>
      </c>
      <c r="S22" s="46">
        <v>1.2766</v>
      </c>
    </row>
    <row r="23" spans="2:19" x14ac:dyDescent="0.2">
      <c r="B23" s="45">
        <v>45098</v>
      </c>
      <c r="C23" s="44">
        <v>28585</v>
      </c>
      <c r="D23" s="43">
        <v>29085</v>
      </c>
      <c r="E23" s="42">
        <f t="shared" si="0"/>
        <v>28835</v>
      </c>
      <c r="F23" s="44">
        <v>29025</v>
      </c>
      <c r="G23" s="43">
        <v>29525</v>
      </c>
      <c r="H23" s="42">
        <f t="shared" si="1"/>
        <v>29275</v>
      </c>
      <c r="I23" s="44">
        <v>30570</v>
      </c>
      <c r="J23" s="43">
        <v>31570</v>
      </c>
      <c r="K23" s="42">
        <f t="shared" si="2"/>
        <v>31070</v>
      </c>
      <c r="L23" s="50">
        <v>29085</v>
      </c>
      <c r="M23" s="49">
        <v>1.2728999999999999</v>
      </c>
      <c r="N23" s="49">
        <v>1.0925</v>
      </c>
      <c r="O23" s="48">
        <v>141.83000000000001</v>
      </c>
      <c r="P23" s="41">
        <v>22849.4</v>
      </c>
      <c r="Q23" s="41">
        <v>23175.040000000001</v>
      </c>
      <c r="R23" s="47">
        <f t="shared" si="3"/>
        <v>26622.425629290618</v>
      </c>
      <c r="S23" s="46">
        <v>1.274</v>
      </c>
    </row>
    <row r="24" spans="2:19" x14ac:dyDescent="0.2">
      <c r="B24" s="45">
        <v>45099</v>
      </c>
      <c r="C24" s="44">
        <v>28595</v>
      </c>
      <c r="D24" s="43">
        <v>29095</v>
      </c>
      <c r="E24" s="42">
        <f t="shared" si="0"/>
        <v>28845</v>
      </c>
      <c r="F24" s="44">
        <v>29025</v>
      </c>
      <c r="G24" s="43">
        <v>29525</v>
      </c>
      <c r="H24" s="42">
        <f t="shared" si="1"/>
        <v>29275</v>
      </c>
      <c r="I24" s="44">
        <v>30565</v>
      </c>
      <c r="J24" s="43">
        <v>31565</v>
      </c>
      <c r="K24" s="42">
        <f t="shared" si="2"/>
        <v>31065</v>
      </c>
      <c r="L24" s="50">
        <v>29095</v>
      </c>
      <c r="M24" s="49">
        <v>1.2774000000000001</v>
      </c>
      <c r="N24" s="49">
        <v>1.099</v>
      </c>
      <c r="O24" s="48">
        <v>142.13999999999999</v>
      </c>
      <c r="P24" s="41">
        <v>22776.73</v>
      </c>
      <c r="Q24" s="41">
        <v>23106.12</v>
      </c>
      <c r="R24" s="47">
        <f t="shared" si="3"/>
        <v>26474.067333939947</v>
      </c>
      <c r="S24" s="46">
        <v>1.2778</v>
      </c>
    </row>
    <row r="25" spans="2:19" x14ac:dyDescent="0.2">
      <c r="B25" s="45">
        <v>45100</v>
      </c>
      <c r="C25" s="44">
        <v>28600</v>
      </c>
      <c r="D25" s="43">
        <v>29100</v>
      </c>
      <c r="E25" s="42">
        <f t="shared" si="0"/>
        <v>28850</v>
      </c>
      <c r="F25" s="44">
        <v>29025</v>
      </c>
      <c r="G25" s="43">
        <v>29525</v>
      </c>
      <c r="H25" s="42">
        <f t="shared" si="1"/>
        <v>29275</v>
      </c>
      <c r="I25" s="44">
        <v>30565</v>
      </c>
      <c r="J25" s="43">
        <v>31565</v>
      </c>
      <c r="K25" s="42">
        <f t="shared" si="2"/>
        <v>31065</v>
      </c>
      <c r="L25" s="50">
        <v>29100</v>
      </c>
      <c r="M25" s="49">
        <v>1.2722</v>
      </c>
      <c r="N25" s="49">
        <v>1.0875999999999999</v>
      </c>
      <c r="O25" s="48">
        <v>143.27000000000001</v>
      </c>
      <c r="P25" s="41">
        <v>22873.759999999998</v>
      </c>
      <c r="Q25" s="41">
        <v>23202.36</v>
      </c>
      <c r="R25" s="47">
        <f t="shared" si="3"/>
        <v>26756.160353070984</v>
      </c>
      <c r="S25" s="46">
        <v>1.2725</v>
      </c>
    </row>
    <row r="26" spans="2:19" x14ac:dyDescent="0.2">
      <c r="B26" s="45">
        <v>45103</v>
      </c>
      <c r="C26" s="44">
        <v>28585</v>
      </c>
      <c r="D26" s="43">
        <v>29085</v>
      </c>
      <c r="E26" s="42">
        <f t="shared" si="0"/>
        <v>28835</v>
      </c>
      <c r="F26" s="44">
        <v>29025</v>
      </c>
      <c r="G26" s="43">
        <v>29525</v>
      </c>
      <c r="H26" s="42">
        <f t="shared" si="1"/>
        <v>29275</v>
      </c>
      <c r="I26" s="44">
        <v>30545</v>
      </c>
      <c r="J26" s="43">
        <v>31545</v>
      </c>
      <c r="K26" s="42">
        <f t="shared" si="2"/>
        <v>31045</v>
      </c>
      <c r="L26" s="50">
        <v>29085</v>
      </c>
      <c r="M26" s="49">
        <v>1.2715000000000001</v>
      </c>
      <c r="N26" s="49">
        <v>1.0918000000000001</v>
      </c>
      <c r="O26" s="48">
        <v>143.21</v>
      </c>
      <c r="P26" s="41">
        <v>22874.560000000001</v>
      </c>
      <c r="Q26" s="41">
        <v>23215.13</v>
      </c>
      <c r="R26" s="47">
        <f t="shared" si="3"/>
        <v>26639.494412896132</v>
      </c>
      <c r="S26" s="46">
        <v>1.2718</v>
      </c>
    </row>
    <row r="27" spans="2:19" x14ac:dyDescent="0.2">
      <c r="B27" s="45">
        <v>45104</v>
      </c>
      <c r="C27" s="44">
        <v>28585</v>
      </c>
      <c r="D27" s="43">
        <v>29085</v>
      </c>
      <c r="E27" s="42">
        <f t="shared" si="0"/>
        <v>28835</v>
      </c>
      <c r="F27" s="44">
        <v>29025</v>
      </c>
      <c r="G27" s="43">
        <v>29525</v>
      </c>
      <c r="H27" s="42">
        <f t="shared" si="1"/>
        <v>29275</v>
      </c>
      <c r="I27" s="44">
        <v>30535</v>
      </c>
      <c r="J27" s="43">
        <v>31535</v>
      </c>
      <c r="K27" s="42">
        <f t="shared" si="2"/>
        <v>31035</v>
      </c>
      <c r="L27" s="50">
        <v>29085</v>
      </c>
      <c r="M27" s="49">
        <v>1.2728999999999999</v>
      </c>
      <c r="N27" s="49">
        <v>1.0945</v>
      </c>
      <c r="O27" s="48">
        <v>143.56</v>
      </c>
      <c r="P27" s="41">
        <v>22849.4</v>
      </c>
      <c r="Q27" s="41">
        <v>23189.599999999999</v>
      </c>
      <c r="R27" s="47">
        <f t="shared" si="3"/>
        <v>26573.777980813156</v>
      </c>
      <c r="S27" s="46">
        <v>1.2732000000000001</v>
      </c>
    </row>
    <row r="28" spans="2:19" x14ac:dyDescent="0.2">
      <c r="B28" s="45">
        <v>45105</v>
      </c>
      <c r="C28" s="44">
        <v>28585</v>
      </c>
      <c r="D28" s="43">
        <v>29085</v>
      </c>
      <c r="E28" s="42">
        <f t="shared" si="0"/>
        <v>28835</v>
      </c>
      <c r="F28" s="44">
        <v>29025</v>
      </c>
      <c r="G28" s="43">
        <v>29525</v>
      </c>
      <c r="H28" s="42">
        <f t="shared" si="1"/>
        <v>29275</v>
      </c>
      <c r="I28" s="44">
        <v>30530</v>
      </c>
      <c r="J28" s="43">
        <v>31530</v>
      </c>
      <c r="K28" s="42">
        <f t="shared" si="2"/>
        <v>31030</v>
      </c>
      <c r="L28" s="50">
        <v>29085</v>
      </c>
      <c r="M28" s="49">
        <v>1.2665</v>
      </c>
      <c r="N28" s="49">
        <v>1.0941000000000001</v>
      </c>
      <c r="O28" s="48">
        <v>144.19999999999999</v>
      </c>
      <c r="P28" s="41">
        <v>22964.86</v>
      </c>
      <c r="Q28" s="41">
        <v>23308.6</v>
      </c>
      <c r="R28" s="47">
        <f t="shared" si="3"/>
        <v>26583.49328214971</v>
      </c>
      <c r="S28" s="46">
        <v>1.2666999999999999</v>
      </c>
    </row>
    <row r="29" spans="2:19" x14ac:dyDescent="0.2">
      <c r="B29" s="45">
        <v>45106</v>
      </c>
      <c r="C29" s="44">
        <v>28595</v>
      </c>
      <c r="D29" s="43">
        <v>29095</v>
      </c>
      <c r="E29" s="42">
        <f t="shared" si="0"/>
        <v>28845</v>
      </c>
      <c r="F29" s="44">
        <v>29025</v>
      </c>
      <c r="G29" s="43">
        <v>29525</v>
      </c>
      <c r="H29" s="42">
        <f t="shared" si="1"/>
        <v>29275</v>
      </c>
      <c r="I29" s="44">
        <v>30525</v>
      </c>
      <c r="J29" s="43">
        <v>31525</v>
      </c>
      <c r="K29" s="42">
        <f t="shared" si="2"/>
        <v>31025</v>
      </c>
      <c r="L29" s="50">
        <v>29095</v>
      </c>
      <c r="M29" s="49">
        <v>1.2656000000000001</v>
      </c>
      <c r="N29" s="49">
        <v>1.0939000000000001</v>
      </c>
      <c r="O29" s="48">
        <v>144.31</v>
      </c>
      <c r="P29" s="41">
        <v>22989.1</v>
      </c>
      <c r="Q29" s="41">
        <v>23323.33</v>
      </c>
      <c r="R29" s="47">
        <f t="shared" si="3"/>
        <v>26597.495200658192</v>
      </c>
      <c r="S29" s="46">
        <v>1.2659</v>
      </c>
    </row>
    <row r="30" spans="2:19" x14ac:dyDescent="0.2">
      <c r="B30" s="45">
        <v>45107</v>
      </c>
      <c r="C30" s="44">
        <v>30460</v>
      </c>
      <c r="D30" s="43">
        <v>30960</v>
      </c>
      <c r="E30" s="42">
        <f t="shared" si="0"/>
        <v>30710</v>
      </c>
      <c r="F30" s="44">
        <v>30880</v>
      </c>
      <c r="G30" s="43">
        <v>31380</v>
      </c>
      <c r="H30" s="42">
        <f t="shared" si="1"/>
        <v>31130</v>
      </c>
      <c r="I30" s="44">
        <v>32380</v>
      </c>
      <c r="J30" s="43">
        <v>33380</v>
      </c>
      <c r="K30" s="42">
        <f t="shared" si="2"/>
        <v>32880</v>
      </c>
      <c r="L30" s="50">
        <v>30960</v>
      </c>
      <c r="M30" s="49">
        <v>1.2647999999999999</v>
      </c>
      <c r="N30" s="49">
        <v>1.0853999999999999</v>
      </c>
      <c r="O30" s="48">
        <v>144.72999999999999</v>
      </c>
      <c r="P30" s="41">
        <v>24478.18</v>
      </c>
      <c r="Q30" s="41">
        <v>24806.32</v>
      </c>
      <c r="R30" s="47">
        <f t="shared" si="3"/>
        <v>28524.046434494197</v>
      </c>
      <c r="S30" s="46">
        <v>1.2649999999999999</v>
      </c>
    </row>
    <row r="31" spans="2:19" x14ac:dyDescent="0.2">
      <c r="B31" s="40" t="s">
        <v>11</v>
      </c>
      <c r="C31" s="39">
        <f>ROUND(AVERAGE(C9:C30),2)</f>
        <v>28674.09</v>
      </c>
      <c r="D31" s="38">
        <f>ROUND(AVERAGE(D9:D30),2)</f>
        <v>29174.09</v>
      </c>
      <c r="E31" s="37">
        <f>ROUND(AVERAGE(C31:D31),2)</f>
        <v>28924.09</v>
      </c>
      <c r="F31" s="39">
        <f>ROUND(AVERAGE(F9:F30),2)</f>
        <v>29109.32</v>
      </c>
      <c r="G31" s="38">
        <f>ROUND(AVERAGE(G9:G30),2)</f>
        <v>29609.32</v>
      </c>
      <c r="H31" s="37">
        <f>ROUND(AVERAGE(F31:G31),2)</f>
        <v>29359.32</v>
      </c>
      <c r="I31" s="39">
        <f>ROUND(AVERAGE(I9:I30),2)</f>
        <v>30674.55</v>
      </c>
      <c r="J31" s="38">
        <f>ROUND(AVERAGE(J9:J30),2)</f>
        <v>31674.55</v>
      </c>
      <c r="K31" s="37">
        <f>ROUND(AVERAGE(I31:J31),2)</f>
        <v>31174.55</v>
      </c>
      <c r="L31" s="36">
        <f>ROUND(AVERAGE(L9:L30),2)</f>
        <v>29174.09</v>
      </c>
      <c r="M31" s="35">
        <f>ROUND(AVERAGE(M9:M30),4)</f>
        <v>1.2625</v>
      </c>
      <c r="N31" s="34">
        <f>ROUND(AVERAGE(N9:N30),4)</f>
        <v>1.0838000000000001</v>
      </c>
      <c r="O31" s="167">
        <f>ROUND(AVERAGE(O9:O30),2)</f>
        <v>141.29</v>
      </c>
      <c r="P31" s="33">
        <f>AVERAGE(P9:P30)</f>
        <v>23111.162727272727</v>
      </c>
      <c r="Q31" s="33">
        <f>AVERAGE(Q9:Q30)</f>
        <v>23433.232727272723</v>
      </c>
      <c r="R31" s="33">
        <f>AVERAGE(R9:R30)</f>
        <v>26920.524506792732</v>
      </c>
      <c r="S31" s="32">
        <f>AVERAGE(S9:S30)</f>
        <v>1.2636772727272727</v>
      </c>
    </row>
    <row r="32" spans="2:19" x14ac:dyDescent="0.2">
      <c r="B32" s="31" t="s">
        <v>12</v>
      </c>
      <c r="C32" s="30">
        <f t="shared" ref="C32:S32" si="4">MAX(C9:C30)</f>
        <v>30460</v>
      </c>
      <c r="D32" s="29">
        <f t="shared" si="4"/>
        <v>30960</v>
      </c>
      <c r="E32" s="28">
        <f t="shared" si="4"/>
        <v>30710</v>
      </c>
      <c r="F32" s="30">
        <f t="shared" si="4"/>
        <v>30880</v>
      </c>
      <c r="G32" s="29">
        <f t="shared" si="4"/>
        <v>31380</v>
      </c>
      <c r="H32" s="28">
        <f t="shared" si="4"/>
        <v>31130</v>
      </c>
      <c r="I32" s="30">
        <f t="shared" si="4"/>
        <v>32380</v>
      </c>
      <c r="J32" s="29">
        <f t="shared" si="4"/>
        <v>33380</v>
      </c>
      <c r="K32" s="28">
        <f t="shared" si="4"/>
        <v>32880</v>
      </c>
      <c r="L32" s="27">
        <f t="shared" si="4"/>
        <v>30960</v>
      </c>
      <c r="M32" s="26">
        <f t="shared" si="4"/>
        <v>1.2826</v>
      </c>
      <c r="N32" s="25">
        <f t="shared" si="4"/>
        <v>1.099</v>
      </c>
      <c r="O32" s="24">
        <f t="shared" si="4"/>
        <v>144.72999999999999</v>
      </c>
      <c r="P32" s="23">
        <f t="shared" si="4"/>
        <v>24478.18</v>
      </c>
      <c r="Q32" s="23">
        <f t="shared" si="4"/>
        <v>24806.32</v>
      </c>
      <c r="R32" s="23">
        <f t="shared" si="4"/>
        <v>28524.046434494197</v>
      </c>
      <c r="S32" s="22">
        <f t="shared" si="4"/>
        <v>1.284</v>
      </c>
    </row>
    <row r="33" spans="2:19" ht="13.5" thickBot="1" x14ac:dyDescent="0.25">
      <c r="B33" s="21" t="s">
        <v>13</v>
      </c>
      <c r="C33" s="20">
        <f t="shared" ref="C33:S33" si="5">MIN(C9:C30)</f>
        <v>28585</v>
      </c>
      <c r="D33" s="19">
        <f t="shared" si="5"/>
        <v>29085</v>
      </c>
      <c r="E33" s="18">
        <f t="shared" si="5"/>
        <v>28835</v>
      </c>
      <c r="F33" s="20">
        <f t="shared" si="5"/>
        <v>29025</v>
      </c>
      <c r="G33" s="19">
        <f t="shared" si="5"/>
        <v>29525</v>
      </c>
      <c r="H33" s="18">
        <f t="shared" si="5"/>
        <v>29275</v>
      </c>
      <c r="I33" s="20">
        <f t="shared" si="5"/>
        <v>30525</v>
      </c>
      <c r="J33" s="19">
        <f t="shared" si="5"/>
        <v>31525</v>
      </c>
      <c r="K33" s="18">
        <f t="shared" si="5"/>
        <v>31025</v>
      </c>
      <c r="L33" s="17">
        <f t="shared" si="5"/>
        <v>29085</v>
      </c>
      <c r="M33" s="16">
        <f t="shared" si="5"/>
        <v>1.2383999999999999</v>
      </c>
      <c r="N33" s="15">
        <f t="shared" si="5"/>
        <v>1.0677000000000001</v>
      </c>
      <c r="O33" s="14">
        <f t="shared" si="5"/>
        <v>138.94</v>
      </c>
      <c r="P33" s="13">
        <f t="shared" si="5"/>
        <v>22684.39</v>
      </c>
      <c r="Q33" s="13">
        <f t="shared" si="5"/>
        <v>22994.55</v>
      </c>
      <c r="R33" s="13">
        <f t="shared" si="5"/>
        <v>26474.067333939947</v>
      </c>
      <c r="S33" s="12">
        <f t="shared" si="5"/>
        <v>1.2403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2023-07-03T06:16:21Z</dcterms:modified>
</cp:coreProperties>
</file>