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3917E482-A014-4269-BBAE-6B1111A40189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28" i="12"/>
  <c r="G28" i="12"/>
  <c r="D28" i="12"/>
  <c r="J27" i="12"/>
  <c r="G27" i="12"/>
  <c r="D27" i="12"/>
  <c r="J26" i="12"/>
  <c r="E11" i="13" s="1"/>
  <c r="G26" i="12"/>
  <c r="D11" i="13" s="1"/>
  <c r="D26" i="12"/>
  <c r="C11" i="13" s="1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29" i="10"/>
  <c r="Q29" i="10"/>
  <c r="P29" i="10"/>
  <c r="O29" i="10"/>
  <c r="N29" i="10"/>
  <c r="M29" i="10"/>
  <c r="L29" i="10"/>
  <c r="J29" i="10"/>
  <c r="I29" i="10"/>
  <c r="G29" i="10"/>
  <c r="F29" i="10"/>
  <c r="D29" i="10"/>
  <c r="C29" i="10"/>
  <c r="S28" i="10"/>
  <c r="Q28" i="10"/>
  <c r="P28" i="10"/>
  <c r="O28" i="10"/>
  <c r="N28" i="10"/>
  <c r="M28" i="10"/>
  <c r="L28" i="10"/>
  <c r="J28" i="10"/>
  <c r="I28" i="10"/>
  <c r="G28" i="10"/>
  <c r="F28" i="10"/>
  <c r="D28" i="10"/>
  <c r="C28" i="10"/>
  <c r="S27" i="10"/>
  <c r="Q27" i="10"/>
  <c r="P27" i="10"/>
  <c r="O27" i="10"/>
  <c r="N27" i="10"/>
  <c r="M27" i="10"/>
  <c r="L27" i="10"/>
  <c r="J27" i="10"/>
  <c r="I27" i="10"/>
  <c r="G27" i="10"/>
  <c r="F27" i="10"/>
  <c r="H27" i="10" s="1"/>
  <c r="D27" i="10"/>
  <c r="C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28" i="10" s="1"/>
  <c r="K9" i="10"/>
  <c r="K29" i="10" s="1"/>
  <c r="H9" i="10"/>
  <c r="E9" i="10"/>
  <c r="Y29" i="8"/>
  <c r="W29" i="8"/>
  <c r="V29" i="8"/>
  <c r="U29" i="8"/>
  <c r="T29" i="8"/>
  <c r="S29" i="8"/>
  <c r="R29" i="8"/>
  <c r="P29" i="8"/>
  <c r="O29" i="8"/>
  <c r="M29" i="8"/>
  <c r="L29" i="8"/>
  <c r="J29" i="8"/>
  <c r="I29" i="8"/>
  <c r="G29" i="8"/>
  <c r="F29" i="8"/>
  <c r="D29" i="8"/>
  <c r="C29" i="8"/>
  <c r="Y28" i="8"/>
  <c r="W28" i="8"/>
  <c r="V28" i="8"/>
  <c r="U28" i="8"/>
  <c r="T28" i="8"/>
  <c r="S28" i="8"/>
  <c r="R28" i="8"/>
  <c r="P28" i="8"/>
  <c r="O28" i="8"/>
  <c r="M28" i="8"/>
  <c r="L28" i="8"/>
  <c r="J28" i="8"/>
  <c r="I28" i="8"/>
  <c r="G28" i="8"/>
  <c r="F28" i="8"/>
  <c r="D28" i="8"/>
  <c r="C28" i="8"/>
  <c r="Y27" i="8"/>
  <c r="W27" i="8"/>
  <c r="V27" i="8"/>
  <c r="U27" i="8"/>
  <c r="T27" i="8"/>
  <c r="S27" i="8"/>
  <c r="R27" i="8"/>
  <c r="P27" i="8"/>
  <c r="O27" i="8"/>
  <c r="M27" i="8"/>
  <c r="L27" i="8"/>
  <c r="N27" i="8" s="1"/>
  <c r="J27" i="8"/>
  <c r="I27" i="8"/>
  <c r="G27" i="8"/>
  <c r="F27" i="8"/>
  <c r="H27" i="8" s="1"/>
  <c r="D27" i="8"/>
  <c r="C27" i="8"/>
  <c r="E27" i="8" s="1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29" i="8" s="1"/>
  <c r="K10" i="8"/>
  <c r="H10" i="8"/>
  <c r="E10" i="8"/>
  <c r="X9" i="8"/>
  <c r="X27" i="8" s="1"/>
  <c r="Q9" i="8"/>
  <c r="Q28" i="8" s="1"/>
  <c r="N9" i="8"/>
  <c r="K9" i="8"/>
  <c r="H9" i="8"/>
  <c r="E9" i="8"/>
  <c r="S29" i="7"/>
  <c r="Q29" i="7"/>
  <c r="P29" i="7"/>
  <c r="O29" i="7"/>
  <c r="N29" i="7"/>
  <c r="M29" i="7"/>
  <c r="L29" i="7"/>
  <c r="J29" i="7"/>
  <c r="I29" i="7"/>
  <c r="G29" i="7"/>
  <c r="F29" i="7"/>
  <c r="D29" i="7"/>
  <c r="C29" i="7"/>
  <c r="S28" i="7"/>
  <c r="Q28" i="7"/>
  <c r="P28" i="7"/>
  <c r="O28" i="7"/>
  <c r="N28" i="7"/>
  <c r="M28" i="7"/>
  <c r="L28" i="7"/>
  <c r="J28" i="7"/>
  <c r="I28" i="7"/>
  <c r="G28" i="7"/>
  <c r="F28" i="7"/>
  <c r="D28" i="7"/>
  <c r="C28" i="7"/>
  <c r="S27" i="7"/>
  <c r="Q27" i="7"/>
  <c r="P27" i="7"/>
  <c r="O27" i="7"/>
  <c r="N27" i="7"/>
  <c r="M27" i="7"/>
  <c r="L27" i="7"/>
  <c r="J27" i="7"/>
  <c r="I27" i="7"/>
  <c r="K27" i="7" s="1"/>
  <c r="G27" i="7"/>
  <c r="F27" i="7"/>
  <c r="H27" i="7" s="1"/>
  <c r="D27" i="7"/>
  <c r="C27" i="7"/>
  <c r="E27" i="7" s="1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H28" i="7" s="1"/>
  <c r="E11" i="7"/>
  <c r="R10" i="7"/>
  <c r="K10" i="7"/>
  <c r="H10" i="7"/>
  <c r="E10" i="7"/>
  <c r="R9" i="7"/>
  <c r="K9" i="7"/>
  <c r="H9" i="7"/>
  <c r="E9" i="7"/>
  <c r="E28" i="7" s="1"/>
  <c r="Y29" i="6"/>
  <c r="W29" i="6"/>
  <c r="V29" i="6"/>
  <c r="U29" i="6"/>
  <c r="T29" i="6"/>
  <c r="S29" i="6"/>
  <c r="R29" i="6"/>
  <c r="P29" i="6"/>
  <c r="O29" i="6"/>
  <c r="M29" i="6"/>
  <c r="L29" i="6"/>
  <c r="J29" i="6"/>
  <c r="I29" i="6"/>
  <c r="G29" i="6"/>
  <c r="F29" i="6"/>
  <c r="D29" i="6"/>
  <c r="C29" i="6"/>
  <c r="Y28" i="6"/>
  <c r="W28" i="6"/>
  <c r="V28" i="6"/>
  <c r="U28" i="6"/>
  <c r="T28" i="6"/>
  <c r="S28" i="6"/>
  <c r="R28" i="6"/>
  <c r="P28" i="6"/>
  <c r="O28" i="6"/>
  <c r="M28" i="6"/>
  <c r="L28" i="6"/>
  <c r="J28" i="6"/>
  <c r="I28" i="6"/>
  <c r="G28" i="6"/>
  <c r="F28" i="6"/>
  <c r="D28" i="6"/>
  <c r="C28" i="6"/>
  <c r="Y27" i="6"/>
  <c r="W27" i="6"/>
  <c r="V27" i="6"/>
  <c r="U27" i="6"/>
  <c r="T27" i="6"/>
  <c r="S27" i="6"/>
  <c r="R27" i="6"/>
  <c r="P27" i="6"/>
  <c r="O27" i="6"/>
  <c r="M27" i="6"/>
  <c r="L27" i="6"/>
  <c r="J27" i="6"/>
  <c r="I27" i="6"/>
  <c r="G27" i="6"/>
  <c r="F27" i="6"/>
  <c r="H27" i="6" s="1"/>
  <c r="D27" i="6"/>
  <c r="C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27" i="6" s="1"/>
  <c r="Q9" i="6"/>
  <c r="Q28" i="6" s="1"/>
  <c r="N9" i="6"/>
  <c r="K9" i="6"/>
  <c r="H9" i="6"/>
  <c r="H28" i="6" s="1"/>
  <c r="E9" i="6"/>
  <c r="E28" i="6" s="1"/>
  <c r="Y29" i="5"/>
  <c r="W29" i="5"/>
  <c r="V29" i="5"/>
  <c r="U29" i="5"/>
  <c r="T29" i="5"/>
  <c r="S29" i="5"/>
  <c r="R29" i="5"/>
  <c r="P29" i="5"/>
  <c r="O29" i="5"/>
  <c r="M29" i="5"/>
  <c r="L29" i="5"/>
  <c r="J29" i="5"/>
  <c r="I29" i="5"/>
  <c r="G29" i="5"/>
  <c r="F29" i="5"/>
  <c r="D29" i="5"/>
  <c r="C29" i="5"/>
  <c r="Y28" i="5"/>
  <c r="W28" i="5"/>
  <c r="V28" i="5"/>
  <c r="U28" i="5"/>
  <c r="T28" i="5"/>
  <c r="S28" i="5"/>
  <c r="R28" i="5"/>
  <c r="P28" i="5"/>
  <c r="O28" i="5"/>
  <c r="M28" i="5"/>
  <c r="L28" i="5"/>
  <c r="J28" i="5"/>
  <c r="I28" i="5"/>
  <c r="G28" i="5"/>
  <c r="F28" i="5"/>
  <c r="D28" i="5"/>
  <c r="C28" i="5"/>
  <c r="Y27" i="5"/>
  <c r="W27" i="5"/>
  <c r="V27" i="5"/>
  <c r="U27" i="5"/>
  <c r="T27" i="5"/>
  <c r="S27" i="5"/>
  <c r="R27" i="5"/>
  <c r="P27" i="5"/>
  <c r="O27" i="5"/>
  <c r="Q27" i="5" s="1"/>
  <c r="M27" i="5"/>
  <c r="L27" i="5"/>
  <c r="J27" i="5"/>
  <c r="I27" i="5"/>
  <c r="G27" i="5"/>
  <c r="F27" i="5"/>
  <c r="D27" i="5"/>
  <c r="C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K29" i="5" s="1"/>
  <c r="H10" i="5"/>
  <c r="E10" i="5"/>
  <c r="X9" i="5"/>
  <c r="X27" i="5" s="1"/>
  <c r="Q9" i="5"/>
  <c r="N9" i="5"/>
  <c r="N28" i="5" s="1"/>
  <c r="K9" i="5"/>
  <c r="H9" i="5"/>
  <c r="E9" i="5"/>
  <c r="Y29" i="4"/>
  <c r="W29" i="4"/>
  <c r="V29" i="4"/>
  <c r="U29" i="4"/>
  <c r="T29" i="4"/>
  <c r="S29" i="4"/>
  <c r="R29" i="4"/>
  <c r="P29" i="4"/>
  <c r="O29" i="4"/>
  <c r="M29" i="4"/>
  <c r="L29" i="4"/>
  <c r="J29" i="4"/>
  <c r="I29" i="4"/>
  <c r="G29" i="4"/>
  <c r="F29" i="4"/>
  <c r="D29" i="4"/>
  <c r="C29" i="4"/>
  <c r="Y28" i="4"/>
  <c r="W28" i="4"/>
  <c r="V28" i="4"/>
  <c r="U28" i="4"/>
  <c r="T28" i="4"/>
  <c r="S28" i="4"/>
  <c r="R28" i="4"/>
  <c r="P28" i="4"/>
  <c r="O28" i="4"/>
  <c r="M28" i="4"/>
  <c r="L28" i="4"/>
  <c r="J28" i="4"/>
  <c r="I28" i="4"/>
  <c r="G28" i="4"/>
  <c r="F28" i="4"/>
  <c r="D28" i="4"/>
  <c r="C28" i="4"/>
  <c r="Y27" i="4"/>
  <c r="W27" i="4"/>
  <c r="V27" i="4"/>
  <c r="U27" i="4"/>
  <c r="T27" i="4"/>
  <c r="S27" i="4"/>
  <c r="R27" i="4"/>
  <c r="P27" i="4"/>
  <c r="O27" i="4"/>
  <c r="Q27" i="4" s="1"/>
  <c r="M27" i="4"/>
  <c r="L27" i="4"/>
  <c r="N27" i="4" s="1"/>
  <c r="J27" i="4"/>
  <c r="I27" i="4"/>
  <c r="K27" i="4" s="1"/>
  <c r="G27" i="4"/>
  <c r="F27" i="4"/>
  <c r="D27" i="4"/>
  <c r="C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N9" i="4"/>
  <c r="N28" i="4" s="1"/>
  <c r="K9" i="4"/>
  <c r="H9" i="4"/>
  <c r="H28" i="4" s="1"/>
  <c r="E9" i="4"/>
  <c r="E28" i="4" s="1"/>
  <c r="S29" i="3"/>
  <c r="Q29" i="3"/>
  <c r="P29" i="3"/>
  <c r="O29" i="3"/>
  <c r="N29" i="3"/>
  <c r="M29" i="3"/>
  <c r="L29" i="3"/>
  <c r="J29" i="3"/>
  <c r="I29" i="3"/>
  <c r="G29" i="3"/>
  <c r="F29" i="3"/>
  <c r="D29" i="3"/>
  <c r="C29" i="3"/>
  <c r="S28" i="3"/>
  <c r="Q28" i="3"/>
  <c r="P28" i="3"/>
  <c r="O28" i="3"/>
  <c r="N28" i="3"/>
  <c r="M28" i="3"/>
  <c r="L28" i="3"/>
  <c r="J28" i="3"/>
  <c r="I28" i="3"/>
  <c r="G28" i="3"/>
  <c r="F28" i="3"/>
  <c r="D28" i="3"/>
  <c r="C28" i="3"/>
  <c r="S27" i="3"/>
  <c r="Q27" i="3"/>
  <c r="P27" i="3"/>
  <c r="O27" i="3"/>
  <c r="N27" i="3"/>
  <c r="M27" i="3"/>
  <c r="L27" i="3"/>
  <c r="J27" i="3"/>
  <c r="I27" i="3"/>
  <c r="G27" i="3"/>
  <c r="F27" i="3"/>
  <c r="H27" i="3" s="1"/>
  <c r="D27" i="3"/>
  <c r="C27" i="3"/>
  <c r="E27" i="3" s="1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28" i="3" s="1"/>
  <c r="K9" i="3"/>
  <c r="H9" i="3"/>
  <c r="E9" i="3"/>
  <c r="S29" i="2"/>
  <c r="Q29" i="2"/>
  <c r="P29" i="2"/>
  <c r="O29" i="2"/>
  <c r="N29" i="2"/>
  <c r="M29" i="2"/>
  <c r="L29" i="2"/>
  <c r="J29" i="2"/>
  <c r="I29" i="2"/>
  <c r="G29" i="2"/>
  <c r="F29" i="2"/>
  <c r="D29" i="2"/>
  <c r="C29" i="2"/>
  <c r="S28" i="2"/>
  <c r="Q28" i="2"/>
  <c r="P28" i="2"/>
  <c r="O28" i="2"/>
  <c r="N28" i="2"/>
  <c r="M28" i="2"/>
  <c r="L28" i="2"/>
  <c r="J28" i="2"/>
  <c r="I28" i="2"/>
  <c r="G28" i="2"/>
  <c r="F28" i="2"/>
  <c r="D28" i="2"/>
  <c r="C28" i="2"/>
  <c r="S27" i="2"/>
  <c r="Q27" i="2"/>
  <c r="P27" i="2"/>
  <c r="O27" i="2"/>
  <c r="N27" i="2"/>
  <c r="M27" i="2"/>
  <c r="L27" i="2"/>
  <c r="J27" i="2"/>
  <c r="I27" i="2"/>
  <c r="G27" i="2"/>
  <c r="F27" i="2"/>
  <c r="D27" i="2"/>
  <c r="C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H9" i="2"/>
  <c r="E9" i="2"/>
  <c r="Y29" i="1"/>
  <c r="W29" i="1"/>
  <c r="V29" i="1"/>
  <c r="U29" i="1"/>
  <c r="T29" i="1"/>
  <c r="S29" i="1"/>
  <c r="R29" i="1"/>
  <c r="P29" i="1"/>
  <c r="O29" i="1"/>
  <c r="M29" i="1"/>
  <c r="L29" i="1"/>
  <c r="J29" i="1"/>
  <c r="I29" i="1"/>
  <c r="G29" i="1"/>
  <c r="F29" i="1"/>
  <c r="D29" i="1"/>
  <c r="C29" i="1"/>
  <c r="Y28" i="1"/>
  <c r="W28" i="1"/>
  <c r="V28" i="1"/>
  <c r="U28" i="1"/>
  <c r="T28" i="1"/>
  <c r="S28" i="1"/>
  <c r="R28" i="1"/>
  <c r="P28" i="1"/>
  <c r="O28" i="1"/>
  <c r="M28" i="1"/>
  <c r="L28" i="1"/>
  <c r="J28" i="1"/>
  <c r="I28" i="1"/>
  <c r="G28" i="1"/>
  <c r="F28" i="1"/>
  <c r="D28" i="1"/>
  <c r="C28" i="1"/>
  <c r="Y27" i="1"/>
  <c r="W27" i="1"/>
  <c r="V27" i="1"/>
  <c r="U27" i="1"/>
  <c r="T27" i="1"/>
  <c r="S27" i="1"/>
  <c r="R27" i="1"/>
  <c r="P27" i="1"/>
  <c r="O27" i="1"/>
  <c r="M27" i="1"/>
  <c r="L27" i="1"/>
  <c r="J27" i="1"/>
  <c r="I27" i="1"/>
  <c r="G27" i="1"/>
  <c r="F27" i="1"/>
  <c r="H27" i="1" s="1"/>
  <c r="D27" i="1"/>
  <c r="C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27" i="1" s="1"/>
  <c r="Q9" i="1"/>
  <c r="Q28" i="1" s="1"/>
  <c r="N9" i="1"/>
  <c r="K9" i="1"/>
  <c r="K28" i="1" s="1"/>
  <c r="H9" i="1"/>
  <c r="H28" i="1" s="1"/>
  <c r="E9" i="1"/>
  <c r="E28" i="1" s="1"/>
  <c r="N28" i="1" l="1"/>
  <c r="K28" i="3"/>
  <c r="K28" i="4"/>
  <c r="H27" i="4"/>
  <c r="H29" i="4"/>
  <c r="N28" i="6"/>
  <c r="Q28" i="4"/>
  <c r="K27" i="1"/>
  <c r="X28" i="5"/>
  <c r="K27" i="6"/>
  <c r="Q27" i="8"/>
  <c r="K27" i="10"/>
  <c r="X29" i="1"/>
  <c r="N27" i="1"/>
  <c r="K29" i="1"/>
  <c r="E28" i="2"/>
  <c r="E27" i="2"/>
  <c r="X27" i="4"/>
  <c r="K29" i="4"/>
  <c r="E28" i="5"/>
  <c r="E27" i="5"/>
  <c r="N27" i="6"/>
  <c r="H29" i="2"/>
  <c r="H28" i="5"/>
  <c r="N29" i="6"/>
  <c r="K29" i="7"/>
  <c r="X28" i="8"/>
  <c r="Q27" i="1"/>
  <c r="K28" i="2"/>
  <c r="H27" i="2"/>
  <c r="K28" i="5"/>
  <c r="H27" i="5"/>
  <c r="K28" i="6"/>
  <c r="Q27" i="6"/>
  <c r="R28" i="7"/>
  <c r="E28" i="8"/>
  <c r="R28" i="2"/>
  <c r="E29" i="3"/>
  <c r="H28" i="8"/>
  <c r="X28" i="1"/>
  <c r="K27" i="2"/>
  <c r="H29" i="3"/>
  <c r="Q28" i="5"/>
  <c r="K27" i="5"/>
  <c r="K28" i="8"/>
  <c r="N28" i="8"/>
  <c r="X29" i="5"/>
  <c r="X28" i="6"/>
  <c r="E27" i="1"/>
  <c r="K29" i="2"/>
  <c r="R27" i="3"/>
  <c r="N27" i="5"/>
  <c r="E27" i="6"/>
  <c r="K27" i="8"/>
  <c r="E28" i="10"/>
  <c r="E27" i="10"/>
  <c r="K27" i="3"/>
  <c r="E27" i="4"/>
  <c r="H29" i="10"/>
  <c r="K29" i="6"/>
  <c r="E29" i="7"/>
  <c r="H28" i="2"/>
  <c r="E28" i="3"/>
  <c r="K28" i="7"/>
  <c r="R29" i="7"/>
  <c r="H28" i="10"/>
  <c r="N29" i="1"/>
  <c r="E29" i="2"/>
  <c r="N29" i="5"/>
  <c r="E29" i="6"/>
  <c r="Q29" i="6"/>
  <c r="R27" i="7"/>
  <c r="H29" i="7"/>
  <c r="E29" i="8"/>
  <c r="Q29" i="8"/>
  <c r="E29" i="10"/>
  <c r="R29" i="2"/>
  <c r="H28" i="3"/>
  <c r="X29" i="4"/>
  <c r="K28" i="10"/>
  <c r="R29" i="10"/>
  <c r="X28" i="4"/>
  <c r="E29" i="1"/>
  <c r="Q29" i="1"/>
  <c r="R27" i="2"/>
  <c r="N29" i="4"/>
  <c r="E29" i="5"/>
  <c r="Q29" i="5"/>
  <c r="H29" i="6"/>
  <c r="H29" i="8"/>
  <c r="R27" i="10"/>
  <c r="K29" i="3"/>
  <c r="R29" i="3"/>
  <c r="H29" i="1"/>
  <c r="E29" i="4"/>
  <c r="Q29" i="4"/>
  <c r="H29" i="5"/>
  <c r="K29" i="8"/>
  <c r="X29" i="6"/>
  <c r="X29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<sst xmlns="http://schemas.openxmlformats.org/spreadsheetml/2006/main" count="429" uniqueCount="99">
  <si>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</si>
  <si>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</si>
  <si>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</si>
  <si>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</si>
  <si>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</si>
  <si>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</si>
  <si>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</si>
  <si>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</si>
  <si>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</si>
  <si>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</si>
  <si>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</si>
  <si>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</si>
  <si>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</si>
  <si>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</si>
  <si>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</si>
  <si>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</si>
  <si>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</si>
  <si>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</si>
  <si>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</si>
  <si>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</si>
  <si>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</si>
  <si>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</si>
  <si>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</si>
  <si>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</si>
  <si>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</si>
  <si>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</si>
  <si>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</si>
  <si>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</si>
  <si>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</si>
  <si>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</si>
  <si>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</si>
  <si>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</si>
  <si>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</si>
  <si>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</si>
  <si>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</si>
  <si>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</si>
  <si>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</si>
  <si>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</si>
  <si>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</si>
  <si>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</si>
  <si>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</si>
  <si>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</si>
  <si>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</si>
  <si>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</si>
  <si>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</si>
  <si>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</si>
  <si>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</si>
  <si>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</si>
  <si>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</si>
  <si>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</si>
  <si>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</si>
  <si>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</si>
  <si>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</si>
  <si>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</si>
  <si>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</si>
  <si>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</si>
  <si>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</si>
  <si>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</si>
  <si>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</si>
  <si>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</si>
  <si>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</si>
  <si>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</si>
  <si>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</si>
  <si>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</si>
  <si>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</si>
  <si>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</si>
  <si>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</si>
  <si>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</si>
  <si>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</si>
  <si>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</si>
  <si>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</si>
  <si>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</si>
  <si>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</si>
  <si>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</si>
  <si>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</si>
  <si>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</si>
  <si>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</si>
  <si>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</si>
  <si>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</si>
  <si>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</si>
  <si>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</si>
  <si>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</si>
  <si>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</si>
  <si>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</si>
  <si>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</si>
  <si>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</si>
  <si>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</si>
  <si>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</si>
  <si>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</si>
  <si>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</si>
  <si>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</si>
  <si>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</si>
  <si>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</si>
  <si>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</si>
  <si>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</si>
  <si>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APRIL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</si>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</sst>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2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45019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45019</v>
      </c>
      <c r="C9" s="44">
        <v>8965.5</v>
      </c>
      <c r="D9" s="43">
        <v>8966</v>
      </c>
      <c r="E9" s="42">
        <f t="shared" ref="E9:E26" si="0">AVERAGE(C9:D9)</f>
        <v>8965.75</v>
      </c>
      <c r="F9" s="44">
        <v>8968</v>
      </c>
      <c r="G9" s="43">
        <v>8970</v>
      </c>
      <c r="H9" s="42">
        <f t="shared" ref="H9:H26" si="1">AVERAGE(F9:G9)</f>
        <v>8969</v>
      </c>
      <c r="I9" s="44">
        <v>8930</v>
      </c>
      <c r="J9" s="43">
        <v>8940</v>
      </c>
      <c r="K9" s="42">
        <f t="shared" ref="K9:K26" si="2">AVERAGE(I9:J9)</f>
        <v>8935</v>
      </c>
      <c r="L9" s="44">
        <v>8900</v>
      </c>
      <c r="M9" s="43">
        <v>8910</v>
      </c>
      <c r="N9" s="42">
        <f t="shared" ref="N9:N26" si="3">AVERAGE(L9:M9)</f>
        <v>8905</v>
      </c>
      <c r="O9" s="44">
        <v>8860</v>
      </c>
      <c r="P9" s="43">
        <v>8870</v>
      </c>
      <c r="Q9" s="42">
        <f t="shared" ref="Q9:Q26" si="4">AVERAGE(O9:P9)</f>
        <v>8865</v>
      </c>
      <c r="R9" s="50">
        <v>8966</v>
      </c>
      <c r="S9" s="49">
        <v>1.2383</v>
      </c>
      <c r="T9" s="51">
        <v>1.0876999999999999</v>
      </c>
      <c r="U9" s="48">
        <v>132.9</v>
      </c>
      <c r="V9" s="41">
        <v>7240.57</v>
      </c>
      <c r="W9" s="41">
        <v>7230.96</v>
      </c>
      <c r="X9" s="47">
        <f t="shared" ref="X9:X26" si="5">R9/T9</f>
        <v>8243.0817320952483</v>
      </c>
      <c r="Y9" s="46">
        <v>1.2404999999999999</v>
      </c>
    </row>
    <row r="10" spans="1:25" x14ac:dyDescent="0.2">
      <c r="B10" s="45">
        <v>45020</v>
      </c>
      <c r="C10" s="44">
        <v>8925</v>
      </c>
      <c r="D10" s="43">
        <v>8930</v>
      </c>
      <c r="E10" s="42">
        <f t="shared" si="0"/>
        <v>8927.5</v>
      </c>
      <c r="F10" s="44">
        <v>8930</v>
      </c>
      <c r="G10" s="43">
        <v>8931</v>
      </c>
      <c r="H10" s="42">
        <f t="shared" si="1"/>
        <v>8930.5</v>
      </c>
      <c r="I10" s="44">
        <v>8895</v>
      </c>
      <c r="J10" s="43">
        <v>8905</v>
      </c>
      <c r="K10" s="42">
        <f t="shared" si="2"/>
        <v>8900</v>
      </c>
      <c r="L10" s="44">
        <v>8860</v>
      </c>
      <c r="M10" s="43">
        <v>8870</v>
      </c>
      <c r="N10" s="42">
        <f t="shared" si="3"/>
        <v>8865</v>
      </c>
      <c r="O10" s="44">
        <v>8820</v>
      </c>
      <c r="P10" s="43">
        <v>8830</v>
      </c>
      <c r="Q10" s="42">
        <f t="shared" si="4"/>
        <v>8825</v>
      </c>
      <c r="R10" s="50">
        <v>8930</v>
      </c>
      <c r="S10" s="49">
        <v>1.2481</v>
      </c>
      <c r="T10" s="49">
        <v>1.0898000000000001</v>
      </c>
      <c r="U10" s="48">
        <v>133.04</v>
      </c>
      <c r="V10" s="41">
        <v>7154.88</v>
      </c>
      <c r="W10" s="41">
        <v>7142.51</v>
      </c>
      <c r="X10" s="47">
        <f t="shared" si="5"/>
        <v>8194.1640668012478</v>
      </c>
      <c r="Y10" s="46">
        <v>1.2504</v>
      </c>
    </row>
    <row r="11" spans="1:25" x14ac:dyDescent="0.2">
      <c r="B11" s="45">
        <v>45021</v>
      </c>
      <c r="C11" s="44">
        <v>8778</v>
      </c>
      <c r="D11" s="43">
        <v>8780</v>
      </c>
      <c r="E11" s="42">
        <f t="shared" si="0"/>
        <v>8779</v>
      </c>
      <c r="F11" s="44">
        <v>8784</v>
      </c>
      <c r="G11" s="43">
        <v>8785</v>
      </c>
      <c r="H11" s="42">
        <f t="shared" si="1"/>
        <v>8784.5</v>
      </c>
      <c r="I11" s="44">
        <v>8760</v>
      </c>
      <c r="J11" s="43">
        <v>8770</v>
      </c>
      <c r="K11" s="42">
        <f t="shared" si="2"/>
        <v>8765</v>
      </c>
      <c r="L11" s="44">
        <v>8720</v>
      </c>
      <c r="M11" s="43">
        <v>8730</v>
      </c>
      <c r="N11" s="42">
        <f t="shared" si="3"/>
        <v>8725</v>
      </c>
      <c r="O11" s="44">
        <v>8685</v>
      </c>
      <c r="P11" s="43">
        <v>8695</v>
      </c>
      <c r="Q11" s="42">
        <f t="shared" si="4"/>
        <v>8690</v>
      </c>
      <c r="R11" s="50">
        <v>8780</v>
      </c>
      <c r="S11" s="49">
        <v>1.2473000000000001</v>
      </c>
      <c r="T11" s="49">
        <v>1.0941000000000001</v>
      </c>
      <c r="U11" s="48">
        <v>131.49</v>
      </c>
      <c r="V11" s="41">
        <v>7039.2</v>
      </c>
      <c r="W11" s="41">
        <v>7031.38</v>
      </c>
      <c r="X11" s="47">
        <f t="shared" si="5"/>
        <v>8024.8606160314412</v>
      </c>
      <c r="Y11" s="46">
        <v>1.2494000000000001</v>
      </c>
    </row>
    <row r="12" spans="1:25" x14ac:dyDescent="0.2">
      <c r="B12" s="45">
        <v>45022</v>
      </c>
      <c r="C12" s="44">
        <v>8835.5</v>
      </c>
      <c r="D12" s="43">
        <v>8836</v>
      </c>
      <c r="E12" s="42">
        <f t="shared" si="0"/>
        <v>8835.75</v>
      </c>
      <c r="F12" s="44">
        <v>8835.5</v>
      </c>
      <c r="G12" s="43">
        <v>8836</v>
      </c>
      <c r="H12" s="42">
        <f t="shared" si="1"/>
        <v>8835.75</v>
      </c>
      <c r="I12" s="44">
        <v>8800</v>
      </c>
      <c r="J12" s="43">
        <v>8810</v>
      </c>
      <c r="K12" s="42">
        <f t="shared" si="2"/>
        <v>8805</v>
      </c>
      <c r="L12" s="44">
        <v>8765</v>
      </c>
      <c r="M12" s="43">
        <v>8775</v>
      </c>
      <c r="N12" s="42">
        <f t="shared" si="3"/>
        <v>8770</v>
      </c>
      <c r="O12" s="44">
        <v>8725</v>
      </c>
      <c r="P12" s="43">
        <v>8735</v>
      </c>
      <c r="Q12" s="42">
        <f t="shared" si="4"/>
        <v>8730</v>
      </c>
      <c r="R12" s="50">
        <v>8836</v>
      </c>
      <c r="S12" s="49">
        <v>1.248</v>
      </c>
      <c r="T12" s="49">
        <v>1.0914999999999999</v>
      </c>
      <c r="U12" s="48">
        <v>131.47999999999999</v>
      </c>
      <c r="V12" s="41">
        <v>7080.13</v>
      </c>
      <c r="W12" s="41">
        <v>7067.67</v>
      </c>
      <c r="X12" s="47">
        <f t="shared" si="5"/>
        <v>8095.2817224003675</v>
      </c>
      <c r="Y12" s="46">
        <v>1.2502</v>
      </c>
    </row>
    <row r="13" spans="1:25" x14ac:dyDescent="0.2">
      <c r="B13" s="45">
        <v>45027</v>
      </c>
      <c r="C13" s="44">
        <v>8837</v>
      </c>
      <c r="D13" s="43">
        <v>8837.5</v>
      </c>
      <c r="E13" s="42">
        <f t="shared" si="0"/>
        <v>8837.25</v>
      </c>
      <c r="F13" s="44">
        <v>8840</v>
      </c>
      <c r="G13" s="43">
        <v>8842</v>
      </c>
      <c r="H13" s="42">
        <f t="shared" si="1"/>
        <v>8841</v>
      </c>
      <c r="I13" s="44">
        <v>8800</v>
      </c>
      <c r="J13" s="43">
        <v>8810</v>
      </c>
      <c r="K13" s="42">
        <f t="shared" si="2"/>
        <v>8805</v>
      </c>
      <c r="L13" s="44">
        <v>8765</v>
      </c>
      <c r="M13" s="43">
        <v>8775</v>
      </c>
      <c r="N13" s="42">
        <f t="shared" si="3"/>
        <v>8770</v>
      </c>
      <c r="O13" s="44">
        <v>8730</v>
      </c>
      <c r="P13" s="43">
        <v>8740</v>
      </c>
      <c r="Q13" s="42">
        <f t="shared" si="4"/>
        <v>8735</v>
      </c>
      <c r="R13" s="50">
        <v>8837.5</v>
      </c>
      <c r="S13" s="49">
        <v>1.2428999999999999</v>
      </c>
      <c r="T13" s="49">
        <v>1.0905</v>
      </c>
      <c r="U13" s="48">
        <v>133.27000000000001</v>
      </c>
      <c r="V13" s="41">
        <v>7110.39</v>
      </c>
      <c r="W13" s="41">
        <v>7100.87</v>
      </c>
      <c r="X13" s="47">
        <f t="shared" si="5"/>
        <v>8104.0806969280147</v>
      </c>
      <c r="Y13" s="46">
        <v>1.2452000000000001</v>
      </c>
    </row>
    <row r="14" spans="1:25" x14ac:dyDescent="0.2">
      <c r="B14" s="45">
        <v>45028</v>
      </c>
      <c r="C14" s="44">
        <v>8802</v>
      </c>
      <c r="D14" s="43">
        <v>8803</v>
      </c>
      <c r="E14" s="42">
        <f t="shared" si="0"/>
        <v>8802.5</v>
      </c>
      <c r="F14" s="44">
        <v>8808</v>
      </c>
      <c r="G14" s="43">
        <v>8808.5</v>
      </c>
      <c r="H14" s="42">
        <f t="shared" si="1"/>
        <v>8808.25</v>
      </c>
      <c r="I14" s="44">
        <v>8760</v>
      </c>
      <c r="J14" s="43">
        <v>8770</v>
      </c>
      <c r="K14" s="42">
        <f t="shared" si="2"/>
        <v>8765</v>
      </c>
      <c r="L14" s="44">
        <v>8720</v>
      </c>
      <c r="M14" s="43">
        <v>8730</v>
      </c>
      <c r="N14" s="42">
        <f t="shared" si="3"/>
        <v>8725</v>
      </c>
      <c r="O14" s="44">
        <v>8685</v>
      </c>
      <c r="P14" s="43">
        <v>8695</v>
      </c>
      <c r="Q14" s="42">
        <f t="shared" si="4"/>
        <v>8690</v>
      </c>
      <c r="R14" s="50">
        <v>8803</v>
      </c>
      <c r="S14" s="49">
        <v>1.2404999999999999</v>
      </c>
      <c r="T14" s="49">
        <v>1.0922000000000001</v>
      </c>
      <c r="U14" s="48">
        <v>133.74</v>
      </c>
      <c r="V14" s="41">
        <v>7096.33</v>
      </c>
      <c r="W14" s="41">
        <v>7087.62</v>
      </c>
      <c r="X14" s="47">
        <f t="shared" si="5"/>
        <v>8059.8791430140991</v>
      </c>
      <c r="Y14" s="46">
        <v>1.2427999999999999</v>
      </c>
    </row>
    <row r="15" spans="1:25" x14ac:dyDescent="0.2">
      <c r="B15" s="45">
        <v>45029</v>
      </c>
      <c r="C15" s="44">
        <v>9000.5</v>
      </c>
      <c r="D15" s="43">
        <v>9001.5</v>
      </c>
      <c r="E15" s="42">
        <f t="shared" si="0"/>
        <v>9001</v>
      </c>
      <c r="F15" s="44">
        <v>8993</v>
      </c>
      <c r="G15" s="43">
        <v>8995</v>
      </c>
      <c r="H15" s="42">
        <f t="shared" si="1"/>
        <v>8994</v>
      </c>
      <c r="I15" s="44">
        <v>8920</v>
      </c>
      <c r="J15" s="43">
        <v>8930</v>
      </c>
      <c r="K15" s="42">
        <f t="shared" si="2"/>
        <v>8925</v>
      </c>
      <c r="L15" s="44">
        <v>8865</v>
      </c>
      <c r="M15" s="43">
        <v>8875</v>
      </c>
      <c r="N15" s="42">
        <f t="shared" si="3"/>
        <v>8870</v>
      </c>
      <c r="O15" s="44">
        <v>8830</v>
      </c>
      <c r="P15" s="43">
        <v>8840</v>
      </c>
      <c r="Q15" s="42">
        <f t="shared" si="4"/>
        <v>8835</v>
      </c>
      <c r="R15" s="50">
        <v>9001.5</v>
      </c>
      <c r="S15" s="49">
        <v>1.2503</v>
      </c>
      <c r="T15" s="49">
        <v>1.101</v>
      </c>
      <c r="U15" s="48">
        <v>133.35</v>
      </c>
      <c r="V15" s="41">
        <v>7199.47</v>
      </c>
      <c r="W15" s="41">
        <v>7181.64</v>
      </c>
      <c r="X15" s="47">
        <f t="shared" si="5"/>
        <v>8175.7493188010903</v>
      </c>
      <c r="Y15" s="46">
        <v>1.2524999999999999</v>
      </c>
    </row>
    <row r="16" spans="1:25" x14ac:dyDescent="0.2">
      <c r="B16" s="45">
        <v>45030</v>
      </c>
      <c r="C16" s="44">
        <v>9080</v>
      </c>
      <c r="D16" s="43">
        <v>9082</v>
      </c>
      <c r="E16" s="42">
        <f t="shared" si="0"/>
        <v>9081</v>
      </c>
      <c r="F16" s="44">
        <v>9085</v>
      </c>
      <c r="G16" s="43">
        <v>9086</v>
      </c>
      <c r="H16" s="42">
        <f t="shared" si="1"/>
        <v>9085.5</v>
      </c>
      <c r="I16" s="44">
        <v>9010</v>
      </c>
      <c r="J16" s="43">
        <v>9020</v>
      </c>
      <c r="K16" s="42">
        <f t="shared" si="2"/>
        <v>9015</v>
      </c>
      <c r="L16" s="44">
        <v>8950</v>
      </c>
      <c r="M16" s="43">
        <v>8960</v>
      </c>
      <c r="N16" s="42">
        <f t="shared" si="3"/>
        <v>8955</v>
      </c>
      <c r="O16" s="44">
        <v>8915</v>
      </c>
      <c r="P16" s="43">
        <v>8925</v>
      </c>
      <c r="Q16" s="42">
        <f t="shared" si="4"/>
        <v>8920</v>
      </c>
      <c r="R16" s="50">
        <v>9082</v>
      </c>
      <c r="S16" s="49">
        <v>1.2493000000000001</v>
      </c>
      <c r="T16" s="49">
        <v>1.1053999999999999</v>
      </c>
      <c r="U16" s="48">
        <v>132.62</v>
      </c>
      <c r="V16" s="41">
        <v>7269.67</v>
      </c>
      <c r="W16" s="41">
        <v>7259.51</v>
      </c>
      <c r="X16" s="47">
        <f t="shared" si="5"/>
        <v>8216.0303962366561</v>
      </c>
      <c r="Y16" s="46">
        <v>1.2516</v>
      </c>
    </row>
    <row r="17" spans="2:25" x14ac:dyDescent="0.2">
      <c r="B17" s="45">
        <v>45033</v>
      </c>
      <c r="C17" s="44">
        <v>8983</v>
      </c>
      <c r="D17" s="43">
        <v>8985</v>
      </c>
      <c r="E17" s="42">
        <f t="shared" si="0"/>
        <v>8984</v>
      </c>
      <c r="F17" s="44">
        <v>8982</v>
      </c>
      <c r="G17" s="43">
        <v>8983</v>
      </c>
      <c r="H17" s="42">
        <f t="shared" si="1"/>
        <v>8982.5</v>
      </c>
      <c r="I17" s="44">
        <v>8905</v>
      </c>
      <c r="J17" s="43">
        <v>8915</v>
      </c>
      <c r="K17" s="42">
        <f t="shared" si="2"/>
        <v>8910</v>
      </c>
      <c r="L17" s="44">
        <v>8840</v>
      </c>
      <c r="M17" s="43">
        <v>8850</v>
      </c>
      <c r="N17" s="42">
        <f t="shared" si="3"/>
        <v>8845</v>
      </c>
      <c r="O17" s="44">
        <v>8805</v>
      </c>
      <c r="P17" s="43">
        <v>8815</v>
      </c>
      <c r="Q17" s="42">
        <f t="shared" si="4"/>
        <v>8810</v>
      </c>
      <c r="R17" s="50">
        <v>8985</v>
      </c>
      <c r="S17" s="49">
        <v>1.2424999999999999</v>
      </c>
      <c r="T17" s="49">
        <v>1.0976999999999999</v>
      </c>
      <c r="U17" s="48">
        <v>133.78</v>
      </c>
      <c r="V17" s="41">
        <v>7231.39</v>
      </c>
      <c r="W17" s="41">
        <v>7215.84</v>
      </c>
      <c r="X17" s="47">
        <f t="shared" si="5"/>
        <v>8185.2965291063138</v>
      </c>
      <c r="Y17" s="46">
        <v>1.2448999999999999</v>
      </c>
    </row>
    <row r="18" spans="2:25" x14ac:dyDescent="0.2">
      <c r="B18" s="45">
        <v>45034</v>
      </c>
      <c r="C18" s="44">
        <v>8965</v>
      </c>
      <c r="D18" s="43">
        <v>8966</v>
      </c>
      <c r="E18" s="42">
        <f t="shared" si="0"/>
        <v>8965.5</v>
      </c>
      <c r="F18" s="44">
        <v>8971</v>
      </c>
      <c r="G18" s="43">
        <v>8971.5</v>
      </c>
      <c r="H18" s="42">
        <f t="shared" si="1"/>
        <v>8971.25</v>
      </c>
      <c r="I18" s="44">
        <v>8910</v>
      </c>
      <c r="J18" s="43">
        <v>8920</v>
      </c>
      <c r="K18" s="42">
        <f t="shared" si="2"/>
        <v>8915</v>
      </c>
      <c r="L18" s="44">
        <v>8845</v>
      </c>
      <c r="M18" s="43">
        <v>8855</v>
      </c>
      <c r="N18" s="42">
        <f t="shared" si="3"/>
        <v>8850</v>
      </c>
      <c r="O18" s="44">
        <v>8810</v>
      </c>
      <c r="P18" s="43">
        <v>8820</v>
      </c>
      <c r="Q18" s="42">
        <f t="shared" si="4"/>
        <v>8815</v>
      </c>
      <c r="R18" s="50">
        <v>8966</v>
      </c>
      <c r="S18" s="49">
        <v>1.2441</v>
      </c>
      <c r="T18" s="49">
        <v>1.0967</v>
      </c>
      <c r="U18" s="48">
        <v>133.9</v>
      </c>
      <c r="V18" s="41">
        <v>7206.82</v>
      </c>
      <c r="W18" s="41">
        <v>7197.93</v>
      </c>
      <c r="X18" s="47">
        <f t="shared" si="5"/>
        <v>8175.435397100392</v>
      </c>
      <c r="Y18" s="46">
        <v>1.2464</v>
      </c>
    </row>
    <row r="19" spans="2:25" x14ac:dyDescent="0.2">
      <c r="B19" s="45">
        <v>45035</v>
      </c>
      <c r="C19" s="44">
        <v>8874.5</v>
      </c>
      <c r="D19" s="43">
        <v>8875</v>
      </c>
      <c r="E19" s="42">
        <f t="shared" si="0"/>
        <v>8874.75</v>
      </c>
      <c r="F19" s="44">
        <v>8886</v>
      </c>
      <c r="G19" s="43">
        <v>8888</v>
      </c>
      <c r="H19" s="42">
        <f t="shared" si="1"/>
        <v>8887</v>
      </c>
      <c r="I19" s="44">
        <v>8825</v>
      </c>
      <c r="J19" s="43">
        <v>8835</v>
      </c>
      <c r="K19" s="42">
        <f t="shared" si="2"/>
        <v>8830</v>
      </c>
      <c r="L19" s="44">
        <v>8760</v>
      </c>
      <c r="M19" s="43">
        <v>8770</v>
      </c>
      <c r="N19" s="42">
        <f t="shared" si="3"/>
        <v>8765</v>
      </c>
      <c r="O19" s="44">
        <v>8725</v>
      </c>
      <c r="P19" s="43">
        <v>8735</v>
      </c>
      <c r="Q19" s="42">
        <f t="shared" si="4"/>
        <v>8730</v>
      </c>
      <c r="R19" s="50">
        <v>8875</v>
      </c>
      <c r="S19" s="49">
        <v>1.2405999999999999</v>
      </c>
      <c r="T19" s="49">
        <v>1.0931999999999999</v>
      </c>
      <c r="U19" s="48">
        <v>134.68</v>
      </c>
      <c r="V19" s="41">
        <v>7153.8</v>
      </c>
      <c r="W19" s="41">
        <v>7152.17</v>
      </c>
      <c r="X19" s="47">
        <f t="shared" si="5"/>
        <v>8118.3680936699602</v>
      </c>
      <c r="Y19" s="46">
        <v>1.2426999999999999</v>
      </c>
    </row>
    <row r="20" spans="2:25" x14ac:dyDescent="0.2">
      <c r="B20" s="45">
        <v>45036</v>
      </c>
      <c r="C20" s="44">
        <v>8873</v>
      </c>
      <c r="D20" s="43">
        <v>8875</v>
      </c>
      <c r="E20" s="42">
        <f t="shared" si="0"/>
        <v>8874</v>
      </c>
      <c r="F20" s="44">
        <v>8884</v>
      </c>
      <c r="G20" s="43">
        <v>8885</v>
      </c>
      <c r="H20" s="42">
        <f t="shared" si="1"/>
        <v>8884.5</v>
      </c>
      <c r="I20" s="44">
        <v>8830</v>
      </c>
      <c r="J20" s="43">
        <v>8840</v>
      </c>
      <c r="K20" s="42">
        <f t="shared" si="2"/>
        <v>8835</v>
      </c>
      <c r="L20" s="44">
        <v>8765</v>
      </c>
      <c r="M20" s="43">
        <v>8775</v>
      </c>
      <c r="N20" s="42">
        <f t="shared" si="3"/>
        <v>8770</v>
      </c>
      <c r="O20" s="44">
        <v>8730</v>
      </c>
      <c r="P20" s="43">
        <v>8740</v>
      </c>
      <c r="Q20" s="42">
        <f t="shared" si="4"/>
        <v>8735</v>
      </c>
      <c r="R20" s="50">
        <v>8875</v>
      </c>
      <c r="S20" s="49">
        <v>1.2428999999999999</v>
      </c>
      <c r="T20" s="49">
        <v>1.0954999999999999</v>
      </c>
      <c r="U20" s="48">
        <v>134.66999999999999</v>
      </c>
      <c r="V20" s="41">
        <v>7140.56</v>
      </c>
      <c r="W20" s="41">
        <v>7136.55</v>
      </c>
      <c r="X20" s="47">
        <f t="shared" si="5"/>
        <v>8101.3235965312651</v>
      </c>
      <c r="Y20" s="46">
        <v>1.2450000000000001</v>
      </c>
    </row>
    <row r="21" spans="2:25" x14ac:dyDescent="0.2">
      <c r="B21" s="45">
        <v>45037</v>
      </c>
      <c r="C21" s="44">
        <v>8815</v>
      </c>
      <c r="D21" s="43">
        <v>8816</v>
      </c>
      <c r="E21" s="42">
        <f t="shared" si="0"/>
        <v>8815.5</v>
      </c>
      <c r="F21" s="44">
        <v>8825.5</v>
      </c>
      <c r="G21" s="43">
        <v>8826</v>
      </c>
      <c r="H21" s="42">
        <f t="shared" si="1"/>
        <v>8825.75</v>
      </c>
      <c r="I21" s="44">
        <v>8780</v>
      </c>
      <c r="J21" s="43">
        <v>8790</v>
      </c>
      <c r="K21" s="42">
        <f t="shared" si="2"/>
        <v>8785</v>
      </c>
      <c r="L21" s="44">
        <v>8725</v>
      </c>
      <c r="M21" s="43">
        <v>8735</v>
      </c>
      <c r="N21" s="42">
        <f t="shared" si="3"/>
        <v>8730</v>
      </c>
      <c r="O21" s="44">
        <v>8690</v>
      </c>
      <c r="P21" s="43">
        <v>8700</v>
      </c>
      <c r="Q21" s="42">
        <f t="shared" si="4"/>
        <v>8695</v>
      </c>
      <c r="R21" s="50">
        <v>8816</v>
      </c>
      <c r="S21" s="49">
        <v>1.2395</v>
      </c>
      <c r="T21" s="49">
        <v>1.0982000000000001</v>
      </c>
      <c r="U21" s="48">
        <v>133.77000000000001</v>
      </c>
      <c r="V21" s="41">
        <v>7112.55</v>
      </c>
      <c r="W21" s="41">
        <v>7108.57</v>
      </c>
      <c r="X21" s="47">
        <f t="shared" si="5"/>
        <v>8027.6816608996533</v>
      </c>
      <c r="Y21" s="46">
        <v>1.2416</v>
      </c>
    </row>
    <row r="22" spans="2:25" x14ac:dyDescent="0.2">
      <c r="B22" s="45">
        <v>45040</v>
      </c>
      <c r="C22" s="44">
        <v>8762</v>
      </c>
      <c r="D22" s="43">
        <v>8762.5</v>
      </c>
      <c r="E22" s="42">
        <f t="shared" si="0"/>
        <v>8762.25</v>
      </c>
      <c r="F22" s="44">
        <v>8776</v>
      </c>
      <c r="G22" s="43">
        <v>8778</v>
      </c>
      <c r="H22" s="42">
        <f t="shared" si="1"/>
        <v>8777</v>
      </c>
      <c r="I22" s="44">
        <v>8745</v>
      </c>
      <c r="J22" s="43">
        <v>8755</v>
      </c>
      <c r="K22" s="42">
        <f t="shared" si="2"/>
        <v>8750</v>
      </c>
      <c r="L22" s="44">
        <v>8690</v>
      </c>
      <c r="M22" s="43">
        <v>8700</v>
      </c>
      <c r="N22" s="42">
        <f t="shared" si="3"/>
        <v>8695</v>
      </c>
      <c r="O22" s="44">
        <v>8655</v>
      </c>
      <c r="P22" s="43">
        <v>8665</v>
      </c>
      <c r="Q22" s="42">
        <f t="shared" si="4"/>
        <v>8660</v>
      </c>
      <c r="R22" s="50">
        <v>8762.5</v>
      </c>
      <c r="S22" s="49">
        <v>1.2437</v>
      </c>
      <c r="T22" s="49">
        <v>1.1002000000000001</v>
      </c>
      <c r="U22" s="48">
        <v>134.63</v>
      </c>
      <c r="V22" s="41">
        <v>7045.51</v>
      </c>
      <c r="W22" s="41">
        <v>7046.07</v>
      </c>
      <c r="X22" s="47">
        <f t="shared" si="5"/>
        <v>7964.4610070896197</v>
      </c>
      <c r="Y22" s="46">
        <v>1.2458</v>
      </c>
    </row>
    <row r="23" spans="2:25" x14ac:dyDescent="0.2">
      <c r="B23" s="45">
        <v>45041</v>
      </c>
      <c r="C23" s="44">
        <v>8520.5</v>
      </c>
      <c r="D23" s="43">
        <v>8521</v>
      </c>
      <c r="E23" s="42">
        <f t="shared" si="0"/>
        <v>8520.75</v>
      </c>
      <c r="F23" s="44">
        <v>8551</v>
      </c>
      <c r="G23" s="43">
        <v>8552</v>
      </c>
      <c r="H23" s="42">
        <f t="shared" si="1"/>
        <v>8551.5</v>
      </c>
      <c r="I23" s="44">
        <v>8540</v>
      </c>
      <c r="J23" s="43">
        <v>8550</v>
      </c>
      <c r="K23" s="42">
        <f t="shared" si="2"/>
        <v>8545</v>
      </c>
      <c r="L23" s="44">
        <v>8490</v>
      </c>
      <c r="M23" s="43">
        <v>8500</v>
      </c>
      <c r="N23" s="42">
        <f t="shared" si="3"/>
        <v>8495</v>
      </c>
      <c r="O23" s="44">
        <v>8455</v>
      </c>
      <c r="P23" s="43">
        <v>8465</v>
      </c>
      <c r="Q23" s="42">
        <f t="shared" si="4"/>
        <v>8460</v>
      </c>
      <c r="R23" s="50">
        <v>8521</v>
      </c>
      <c r="S23" s="49">
        <v>1.2427999999999999</v>
      </c>
      <c r="T23" s="49">
        <v>1.1016999999999999</v>
      </c>
      <c r="U23" s="48">
        <v>134.19999999999999</v>
      </c>
      <c r="V23" s="41">
        <v>6856.29</v>
      </c>
      <c r="W23" s="41">
        <v>6869.63</v>
      </c>
      <c r="X23" s="47">
        <f t="shared" si="5"/>
        <v>7734.4104565671241</v>
      </c>
      <c r="Y23" s="46">
        <v>1.2448999999999999</v>
      </c>
    </row>
    <row r="24" spans="2:25" x14ac:dyDescent="0.2">
      <c r="B24" s="45">
        <v>45042</v>
      </c>
      <c r="C24" s="44">
        <v>8578</v>
      </c>
      <c r="D24" s="43">
        <v>8579</v>
      </c>
      <c r="E24" s="42">
        <f t="shared" si="0"/>
        <v>8578.5</v>
      </c>
      <c r="F24" s="44">
        <v>8585</v>
      </c>
      <c r="G24" s="43">
        <v>8585.5</v>
      </c>
      <c r="H24" s="42">
        <f t="shared" si="1"/>
        <v>8585.25</v>
      </c>
      <c r="I24" s="44">
        <v>8565</v>
      </c>
      <c r="J24" s="43">
        <v>8575</v>
      </c>
      <c r="K24" s="42">
        <f t="shared" si="2"/>
        <v>8570</v>
      </c>
      <c r="L24" s="44">
        <v>8525</v>
      </c>
      <c r="M24" s="43">
        <v>8535</v>
      </c>
      <c r="N24" s="42">
        <f t="shared" si="3"/>
        <v>8530</v>
      </c>
      <c r="O24" s="44">
        <v>8490</v>
      </c>
      <c r="P24" s="43">
        <v>8500</v>
      </c>
      <c r="Q24" s="42">
        <f t="shared" si="4"/>
        <v>8495</v>
      </c>
      <c r="R24" s="50">
        <v>8579</v>
      </c>
      <c r="S24" s="49">
        <v>1.2473000000000001</v>
      </c>
      <c r="T24" s="49">
        <v>1.1046</v>
      </c>
      <c r="U24" s="48">
        <v>133.75</v>
      </c>
      <c r="V24" s="41">
        <v>6878.06</v>
      </c>
      <c r="W24" s="41">
        <v>6871.15</v>
      </c>
      <c r="X24" s="47">
        <f t="shared" si="5"/>
        <v>7766.6123483613974</v>
      </c>
      <c r="Y24" s="46">
        <v>1.2495000000000001</v>
      </c>
    </row>
    <row r="25" spans="2:25" x14ac:dyDescent="0.2">
      <c r="B25" s="45">
        <v>45043</v>
      </c>
      <c r="C25" s="44">
        <v>8465</v>
      </c>
      <c r="D25" s="43">
        <v>8465.5</v>
      </c>
      <c r="E25" s="42">
        <f t="shared" si="0"/>
        <v>8465.25</v>
      </c>
      <c r="F25" s="44">
        <v>8486</v>
      </c>
      <c r="G25" s="43">
        <v>8488</v>
      </c>
      <c r="H25" s="42">
        <f t="shared" si="1"/>
        <v>8487</v>
      </c>
      <c r="I25" s="44">
        <v>8475</v>
      </c>
      <c r="J25" s="43">
        <v>8485</v>
      </c>
      <c r="K25" s="42">
        <f t="shared" si="2"/>
        <v>8480</v>
      </c>
      <c r="L25" s="44">
        <v>8435</v>
      </c>
      <c r="M25" s="43">
        <v>8445</v>
      </c>
      <c r="N25" s="42">
        <f t="shared" si="3"/>
        <v>8440</v>
      </c>
      <c r="O25" s="44">
        <v>8400</v>
      </c>
      <c r="P25" s="43">
        <v>8410</v>
      </c>
      <c r="Q25" s="42">
        <f t="shared" si="4"/>
        <v>8405</v>
      </c>
      <c r="R25" s="50">
        <v>8465.5</v>
      </c>
      <c r="S25" s="49">
        <v>1.2477</v>
      </c>
      <c r="T25" s="49">
        <v>1.1034999999999999</v>
      </c>
      <c r="U25" s="48">
        <v>133.5</v>
      </c>
      <c r="V25" s="41">
        <v>6784.88</v>
      </c>
      <c r="W25" s="41">
        <v>6791.49</v>
      </c>
      <c r="X25" s="47">
        <f t="shared" si="5"/>
        <v>7671.4997734481203</v>
      </c>
      <c r="Y25" s="46">
        <v>1.2498</v>
      </c>
    </row>
    <row r="26" spans="2:25" x14ac:dyDescent="0.2">
      <c r="B26" s="45">
        <v>45044</v>
      </c>
      <c r="C26" s="44">
        <v>8569</v>
      </c>
      <c r="D26" s="43">
        <v>8571</v>
      </c>
      <c r="E26" s="42">
        <f t="shared" si="0"/>
        <v>8570</v>
      </c>
      <c r="F26" s="44">
        <v>8585</v>
      </c>
      <c r="G26" s="43">
        <v>8586</v>
      </c>
      <c r="H26" s="42">
        <f t="shared" si="1"/>
        <v>8585.5</v>
      </c>
      <c r="I26" s="44">
        <v>8570</v>
      </c>
      <c r="J26" s="43">
        <v>8580</v>
      </c>
      <c r="K26" s="42">
        <f t="shared" si="2"/>
        <v>8575</v>
      </c>
      <c r="L26" s="44">
        <v>8530</v>
      </c>
      <c r="M26" s="43">
        <v>8540</v>
      </c>
      <c r="N26" s="42">
        <f t="shared" si="3"/>
        <v>8535</v>
      </c>
      <c r="O26" s="44">
        <v>8495</v>
      </c>
      <c r="P26" s="43">
        <v>8505</v>
      </c>
      <c r="Q26" s="42">
        <f t="shared" si="4"/>
        <v>8500</v>
      </c>
      <c r="R26" s="50">
        <v>8571</v>
      </c>
      <c r="S26" s="49">
        <v>1.2471000000000001</v>
      </c>
      <c r="T26" s="49">
        <v>1.0973999999999999</v>
      </c>
      <c r="U26" s="48">
        <v>136.13999999999999</v>
      </c>
      <c r="V26" s="41">
        <v>6872.74</v>
      </c>
      <c r="W26" s="41">
        <v>6872.65</v>
      </c>
      <c r="X26" s="47">
        <f t="shared" si="5"/>
        <v>7810.2788408966653</v>
      </c>
      <c r="Y26" s="46">
        <v>1.2493000000000001</v>
      </c>
    </row>
    <row r="27" spans="2:25" x14ac:dyDescent="0.2">
      <c r="B27" s="40" t="s">
        <v>11</v>
      </c>
      <c r="C27" s="39">
        <f>ROUND(AVERAGE(C9:C26),2)</f>
        <v>8812.69</v>
      </c>
      <c r="D27" s="38">
        <f>ROUND(AVERAGE(D9:D26),2)</f>
        <v>8814</v>
      </c>
      <c r="E27" s="37">
        <f>ROUND(AVERAGE(C27:D27),2)</f>
        <v>8813.35</v>
      </c>
      <c r="F27" s="39">
        <f>ROUND(AVERAGE(F9:F26),2)</f>
        <v>8820.83</v>
      </c>
      <c r="G27" s="38">
        <f>ROUND(AVERAGE(G9:G26),2)</f>
        <v>8822.0300000000007</v>
      </c>
      <c r="H27" s="37">
        <f>ROUND(AVERAGE(F27:G27),2)</f>
        <v>8821.43</v>
      </c>
      <c r="I27" s="39">
        <f>ROUND(AVERAGE(I9:I26),2)</f>
        <v>8778.89</v>
      </c>
      <c r="J27" s="38">
        <f>ROUND(AVERAGE(J9:J26),2)</f>
        <v>8788.89</v>
      </c>
      <c r="K27" s="37">
        <f>ROUND(AVERAGE(I27:J27),2)</f>
        <v>8783.89</v>
      </c>
      <c r="L27" s="39">
        <f>ROUND(AVERAGE(L9:L26),2)</f>
        <v>8730.56</v>
      </c>
      <c r="M27" s="38">
        <f>ROUND(AVERAGE(M9:M26),2)</f>
        <v>8740.56</v>
      </c>
      <c r="N27" s="37">
        <f>ROUND(AVERAGE(L27:M27),2)</f>
        <v>8735.56</v>
      </c>
      <c r="O27" s="39">
        <f>ROUND(AVERAGE(O9:O26),2)</f>
        <v>8694.7199999999993</v>
      </c>
      <c r="P27" s="38">
        <f>ROUND(AVERAGE(P9:P26),2)</f>
        <v>8704.7199999999993</v>
      </c>
      <c r="Q27" s="37">
        <f>ROUND(AVERAGE(O27:P27),2)</f>
        <v>8699.7199999999993</v>
      </c>
      <c r="R27" s="36">
        <f>ROUND(AVERAGE(R9:R26),2)</f>
        <v>8814</v>
      </c>
      <c r="S27" s="35">
        <f>ROUND(AVERAGE(S9:S26),4)</f>
        <v>1.2445999999999999</v>
      </c>
      <c r="T27" s="34">
        <f>ROUND(AVERAGE(T9:T26),4)</f>
        <v>1.0967</v>
      </c>
      <c r="U27" s="167">
        <f>ROUND(AVERAGE(U9:U26),2)</f>
        <v>133.61000000000001</v>
      </c>
      <c r="V27" s="33">
        <f>AVERAGE(V9:V26)</f>
        <v>7081.8466666666673</v>
      </c>
      <c r="W27" s="33">
        <f>AVERAGE(W9:W26)</f>
        <v>7075.7894444444464</v>
      </c>
      <c r="X27" s="33">
        <f>AVERAGE(X9:X26)</f>
        <v>8037.1386331099266</v>
      </c>
      <c r="Y27" s="32">
        <f>AVERAGE(Y9:Y26)</f>
        <v>1.2468055555555555</v>
      </c>
    </row>
    <row r="28" spans="2:25" x14ac:dyDescent="0.2">
      <c r="B28" s="31" t="s">
        <v>12</v>
      </c>
      <c r="C28" s="30">
        <f t="shared" ref="C28:Y28" si="6">MAX(C9:C26)</f>
        <v>9080</v>
      </c>
      <c r="D28" s="29">
        <f t="shared" si="6"/>
        <v>9082</v>
      </c>
      <c r="E28" s="28">
        <f t="shared" si="6"/>
        <v>9081</v>
      </c>
      <c r="F28" s="30">
        <f t="shared" si="6"/>
        <v>9085</v>
      </c>
      <c r="G28" s="29">
        <f t="shared" si="6"/>
        <v>9086</v>
      </c>
      <c r="H28" s="28">
        <f t="shared" si="6"/>
        <v>9085.5</v>
      </c>
      <c r="I28" s="30">
        <f t="shared" si="6"/>
        <v>9010</v>
      </c>
      <c r="J28" s="29">
        <f t="shared" si="6"/>
        <v>9020</v>
      </c>
      <c r="K28" s="28">
        <f t="shared" si="6"/>
        <v>9015</v>
      </c>
      <c r="L28" s="30">
        <f t="shared" si="6"/>
        <v>8950</v>
      </c>
      <c r="M28" s="29">
        <f t="shared" si="6"/>
        <v>8960</v>
      </c>
      <c r="N28" s="28">
        <f t="shared" si="6"/>
        <v>8955</v>
      </c>
      <c r="O28" s="30">
        <f t="shared" si="6"/>
        <v>8915</v>
      </c>
      <c r="P28" s="29">
        <f t="shared" si="6"/>
        <v>8925</v>
      </c>
      <c r="Q28" s="28">
        <f t="shared" si="6"/>
        <v>8920</v>
      </c>
      <c r="R28" s="27">
        <f t="shared" si="6"/>
        <v>9082</v>
      </c>
      <c r="S28" s="26">
        <f t="shared" si="6"/>
        <v>1.2503</v>
      </c>
      <c r="T28" s="25">
        <f t="shared" si="6"/>
        <v>1.1053999999999999</v>
      </c>
      <c r="U28" s="24">
        <f t="shared" si="6"/>
        <v>136.13999999999999</v>
      </c>
      <c r="V28" s="23">
        <f t="shared" si="6"/>
        <v>7269.67</v>
      </c>
      <c r="W28" s="23">
        <f t="shared" si="6"/>
        <v>7259.51</v>
      </c>
      <c r="X28" s="23">
        <f t="shared" si="6"/>
        <v>8243.0817320952483</v>
      </c>
      <c r="Y28" s="22">
        <f t="shared" si="6"/>
        <v>1.2524999999999999</v>
      </c>
    </row>
    <row r="29" spans="2:25" ht="13.5" thickBot="1" x14ac:dyDescent="0.25">
      <c r="B29" s="21" t="s">
        <v>13</v>
      </c>
      <c r="C29" s="20">
        <f t="shared" ref="C29:Y29" si="7">MIN(C9:C26)</f>
        <v>8465</v>
      </c>
      <c r="D29" s="19">
        <f t="shared" si="7"/>
        <v>8465.5</v>
      </c>
      <c r="E29" s="18">
        <f t="shared" si="7"/>
        <v>8465.25</v>
      </c>
      <c r="F29" s="20">
        <f t="shared" si="7"/>
        <v>8486</v>
      </c>
      <c r="G29" s="19">
        <f t="shared" si="7"/>
        <v>8488</v>
      </c>
      <c r="H29" s="18">
        <f t="shared" si="7"/>
        <v>8487</v>
      </c>
      <c r="I29" s="20">
        <f t="shared" si="7"/>
        <v>8475</v>
      </c>
      <c r="J29" s="19">
        <f t="shared" si="7"/>
        <v>8485</v>
      </c>
      <c r="K29" s="18">
        <f t="shared" si="7"/>
        <v>8480</v>
      </c>
      <c r="L29" s="20">
        <f t="shared" si="7"/>
        <v>8435</v>
      </c>
      <c r="M29" s="19">
        <f t="shared" si="7"/>
        <v>8445</v>
      </c>
      <c r="N29" s="18">
        <f t="shared" si="7"/>
        <v>8440</v>
      </c>
      <c r="O29" s="20">
        <f t="shared" si="7"/>
        <v>8400</v>
      </c>
      <c r="P29" s="19">
        <f t="shared" si="7"/>
        <v>8410</v>
      </c>
      <c r="Q29" s="18">
        <f t="shared" si="7"/>
        <v>8405</v>
      </c>
      <c r="R29" s="17">
        <f t="shared" si="7"/>
        <v>8465.5</v>
      </c>
      <c r="S29" s="16">
        <f t="shared" si="7"/>
        <v>1.2383</v>
      </c>
      <c r="T29" s="15">
        <f t="shared" si="7"/>
        <v>1.0876999999999999</v>
      </c>
      <c r="U29" s="14">
        <f t="shared" si="7"/>
        <v>131.47999999999999</v>
      </c>
      <c r="V29" s="13">
        <f t="shared" si="7"/>
        <v>6784.88</v>
      </c>
      <c r="W29" s="13">
        <f t="shared" si="7"/>
        <v>6791.49</v>
      </c>
      <c r="X29" s="13">
        <f t="shared" si="7"/>
        <v>7671.4997734481203</v>
      </c>
      <c r="Y29" s="12">
        <f t="shared" si="7"/>
        <v>1.2404999999999999</v>
      </c>
    </row>
    <row r="31" spans="2:25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25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1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45044</v>
      </c>
      <c r="D5" s="71"/>
      <c r="F5" s="72">
        <v>45044</v>
      </c>
      <c r="G5" s="71"/>
      <c r="I5" s="72">
        <v>45044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45019</v>
      </c>
      <c r="D8" s="65">
        <v>8926.6299999999992</v>
      </c>
      <c r="F8" s="66">
        <f t="shared" ref="F8:F25" si="0">C8</f>
        <v>45019</v>
      </c>
      <c r="G8" s="65">
        <v>2392.12</v>
      </c>
      <c r="I8" s="66">
        <f t="shared" ref="I8:I25" si="1">C8</f>
        <v>45019</v>
      </c>
      <c r="J8" s="65">
        <v>2887.12</v>
      </c>
    </row>
    <row r="9" spans="2:10" x14ac:dyDescent="0.2">
      <c r="C9" s="66">
        <v>45020</v>
      </c>
      <c r="D9" s="65">
        <v>8904.42</v>
      </c>
      <c r="F9" s="66">
        <f t="shared" si="0"/>
        <v>45020</v>
      </c>
      <c r="G9" s="65">
        <v>2391.69</v>
      </c>
      <c r="I9" s="66">
        <f t="shared" si="1"/>
        <v>45020</v>
      </c>
      <c r="J9" s="65">
        <v>2882.66</v>
      </c>
    </row>
    <row r="10" spans="2:10" x14ac:dyDescent="0.2">
      <c r="C10" s="66">
        <v>45021</v>
      </c>
      <c r="D10" s="65">
        <v>8717.2000000000007</v>
      </c>
      <c r="F10" s="66">
        <f t="shared" si="0"/>
        <v>45021</v>
      </c>
      <c r="G10" s="65">
        <v>2356.25</v>
      </c>
      <c r="I10" s="66">
        <f t="shared" si="1"/>
        <v>45021</v>
      </c>
      <c r="J10" s="65">
        <v>2820.52</v>
      </c>
    </row>
    <row r="11" spans="2:10" x14ac:dyDescent="0.2">
      <c r="C11" s="66">
        <v>45022</v>
      </c>
      <c r="D11" s="65">
        <v>8823.56</v>
      </c>
      <c r="F11" s="66">
        <f t="shared" si="0"/>
        <v>45022</v>
      </c>
      <c r="G11" s="65">
        <v>2350.61</v>
      </c>
      <c r="I11" s="66">
        <f t="shared" si="1"/>
        <v>45022</v>
      </c>
      <c r="J11" s="65">
        <v>2803.41</v>
      </c>
    </row>
    <row r="12" spans="2:10" x14ac:dyDescent="0.2">
      <c r="C12" s="66">
        <v>45027</v>
      </c>
      <c r="D12" s="65">
        <v>8858.17</v>
      </c>
      <c r="F12" s="66">
        <f t="shared" si="0"/>
        <v>45027</v>
      </c>
      <c r="G12" s="65">
        <v>2335.29</v>
      </c>
      <c r="I12" s="66">
        <f t="shared" si="1"/>
        <v>45027</v>
      </c>
      <c r="J12" s="65">
        <v>2790.11</v>
      </c>
    </row>
    <row r="13" spans="2:10" x14ac:dyDescent="0.2">
      <c r="C13" s="66">
        <v>45028</v>
      </c>
      <c r="D13" s="65">
        <v>8852.4699999999993</v>
      </c>
      <c r="F13" s="66">
        <f t="shared" si="0"/>
        <v>45028</v>
      </c>
      <c r="G13" s="65">
        <v>2305.4299999999998</v>
      </c>
      <c r="I13" s="66">
        <f t="shared" si="1"/>
        <v>45028</v>
      </c>
      <c r="J13" s="65">
        <v>2749.89</v>
      </c>
    </row>
    <row r="14" spans="2:10" x14ac:dyDescent="0.2">
      <c r="C14" s="66">
        <v>45029</v>
      </c>
      <c r="D14" s="65">
        <v>8932.33</v>
      </c>
      <c r="F14" s="66">
        <f t="shared" si="0"/>
        <v>45029</v>
      </c>
      <c r="G14" s="65">
        <v>2322.39</v>
      </c>
      <c r="I14" s="66">
        <f t="shared" si="1"/>
        <v>45029</v>
      </c>
      <c r="J14" s="65">
        <v>2777.81</v>
      </c>
    </row>
    <row r="15" spans="2:10" x14ac:dyDescent="0.2">
      <c r="C15" s="66">
        <v>45030</v>
      </c>
      <c r="D15" s="65">
        <v>9092.4599999999991</v>
      </c>
      <c r="F15" s="66">
        <f t="shared" si="0"/>
        <v>45030</v>
      </c>
      <c r="G15" s="65">
        <v>2382.15</v>
      </c>
      <c r="I15" s="66">
        <f t="shared" si="1"/>
        <v>45030</v>
      </c>
      <c r="J15" s="65">
        <v>2856.73</v>
      </c>
    </row>
    <row r="16" spans="2:10" x14ac:dyDescent="0.2">
      <c r="C16" s="66">
        <v>45033</v>
      </c>
      <c r="D16" s="65">
        <v>9067.81</v>
      </c>
      <c r="F16" s="66">
        <f t="shared" si="0"/>
        <v>45033</v>
      </c>
      <c r="G16" s="65">
        <v>2381.65</v>
      </c>
      <c r="I16" s="66">
        <f t="shared" si="1"/>
        <v>45033</v>
      </c>
      <c r="J16" s="65">
        <v>2858.35</v>
      </c>
    </row>
    <row r="17" spans="2:10" x14ac:dyDescent="0.2">
      <c r="C17" s="66">
        <v>45034</v>
      </c>
      <c r="D17" s="65">
        <v>8997.48</v>
      </c>
      <c r="F17" s="66">
        <f t="shared" si="0"/>
        <v>45034</v>
      </c>
      <c r="G17" s="65">
        <v>2402.91</v>
      </c>
      <c r="I17" s="66">
        <f t="shared" si="1"/>
        <v>45034</v>
      </c>
      <c r="J17" s="65">
        <v>2843.33</v>
      </c>
    </row>
    <row r="18" spans="2:10" x14ac:dyDescent="0.2">
      <c r="C18" s="66">
        <v>45035</v>
      </c>
      <c r="D18" s="65">
        <v>8931.7000000000007</v>
      </c>
      <c r="F18" s="66">
        <f t="shared" si="0"/>
        <v>45035</v>
      </c>
      <c r="G18" s="65">
        <v>2412.1999999999998</v>
      </c>
      <c r="I18" s="66">
        <f t="shared" si="1"/>
        <v>45035</v>
      </c>
      <c r="J18" s="65">
        <v>2839.5</v>
      </c>
    </row>
    <row r="19" spans="2:10" x14ac:dyDescent="0.2">
      <c r="C19" s="66">
        <v>45036</v>
      </c>
      <c r="D19" s="65">
        <v>8939.0300000000007</v>
      </c>
      <c r="F19" s="66">
        <f t="shared" si="0"/>
        <v>45036</v>
      </c>
      <c r="G19" s="65">
        <v>2445.1999999999998</v>
      </c>
      <c r="I19" s="66">
        <f t="shared" si="1"/>
        <v>45036</v>
      </c>
      <c r="J19" s="65">
        <v>2784.93</v>
      </c>
    </row>
    <row r="20" spans="2:10" x14ac:dyDescent="0.2">
      <c r="C20" s="66">
        <v>45037</v>
      </c>
      <c r="D20" s="65">
        <v>8824.06</v>
      </c>
      <c r="F20" s="66">
        <f t="shared" si="0"/>
        <v>45037</v>
      </c>
      <c r="G20" s="65">
        <v>2397.5</v>
      </c>
      <c r="I20" s="66">
        <f t="shared" si="1"/>
        <v>45037</v>
      </c>
      <c r="J20" s="65">
        <v>2749.47</v>
      </c>
    </row>
    <row r="21" spans="2:10" x14ac:dyDescent="0.2">
      <c r="C21" s="66">
        <v>45040</v>
      </c>
      <c r="D21" s="65">
        <v>8772.42</v>
      </c>
      <c r="F21" s="66">
        <f t="shared" si="0"/>
        <v>45040</v>
      </c>
      <c r="G21" s="65">
        <v>2377.0100000000002</v>
      </c>
      <c r="I21" s="66">
        <f t="shared" si="1"/>
        <v>45040</v>
      </c>
      <c r="J21" s="65">
        <v>2691.24</v>
      </c>
    </row>
    <row r="22" spans="2:10" x14ac:dyDescent="0.2">
      <c r="C22" s="66">
        <v>45041</v>
      </c>
      <c r="D22" s="65">
        <v>8737.4599999999991</v>
      </c>
      <c r="F22" s="66">
        <f t="shared" si="0"/>
        <v>45041</v>
      </c>
      <c r="G22" s="65">
        <v>2370.2800000000002</v>
      </c>
      <c r="I22" s="66">
        <f t="shared" si="1"/>
        <v>45041</v>
      </c>
      <c r="J22" s="65">
        <v>2669</v>
      </c>
    </row>
    <row r="23" spans="2:10" x14ac:dyDescent="0.2">
      <c r="C23" s="66">
        <v>45042</v>
      </c>
      <c r="D23" s="65">
        <v>8617.52</v>
      </c>
      <c r="F23" s="66">
        <f t="shared" si="0"/>
        <v>45042</v>
      </c>
      <c r="G23" s="65">
        <v>2345.4299999999998</v>
      </c>
      <c r="I23" s="66">
        <f t="shared" si="1"/>
        <v>45042</v>
      </c>
      <c r="J23" s="65">
        <v>2637.42</v>
      </c>
    </row>
    <row r="24" spans="2:10" x14ac:dyDescent="0.2">
      <c r="C24" s="66">
        <v>45043</v>
      </c>
      <c r="D24" s="65">
        <v>8515.33</v>
      </c>
      <c r="F24" s="66">
        <f t="shared" si="0"/>
        <v>45043</v>
      </c>
      <c r="G24" s="65">
        <v>2317.06</v>
      </c>
      <c r="I24" s="66">
        <f t="shared" si="1"/>
        <v>45043</v>
      </c>
      <c r="J24" s="65">
        <v>2623.6</v>
      </c>
    </row>
    <row r="25" spans="2:10" ht="13.5" thickBot="1" x14ac:dyDescent="0.25">
      <c r="C25" s="66">
        <v>45044</v>
      </c>
      <c r="D25" s="65">
        <v>8619.4500000000007</v>
      </c>
      <c r="F25" s="66">
        <f t="shared" si="0"/>
        <v>45044</v>
      </c>
      <c r="G25" s="65">
        <v>2316.88</v>
      </c>
      <c r="I25" s="66">
        <f t="shared" si="1"/>
        <v>45044</v>
      </c>
      <c r="J25" s="65">
        <v>2641.41</v>
      </c>
    </row>
    <row r="26" spans="2:10" x14ac:dyDescent="0.2">
      <c r="C26" s="64" t="s">
        <v>11</v>
      </c>
      <c r="D26" s="63">
        <f>ROUND(AVERAGE(D8:D25),2)</f>
        <v>8840.5300000000007</v>
      </c>
      <c r="F26" s="64" t="s">
        <v>11</v>
      </c>
      <c r="G26" s="63">
        <f>ROUND(AVERAGE(G8:G25),2)</f>
        <v>2366.7800000000002</v>
      </c>
      <c r="I26" s="64" t="s">
        <v>11</v>
      </c>
      <c r="J26" s="63">
        <f>ROUND(AVERAGE(J8:J25),2)</f>
        <v>2772.58</v>
      </c>
    </row>
    <row r="27" spans="2:10" x14ac:dyDescent="0.2">
      <c r="C27" s="62" t="s">
        <v>12</v>
      </c>
      <c r="D27" s="61">
        <f>MAX(D8:D25)</f>
        <v>9092.4599999999991</v>
      </c>
      <c r="F27" s="62" t="s">
        <v>12</v>
      </c>
      <c r="G27" s="61">
        <f>MAX(G8:G25)</f>
        <v>2445.1999999999998</v>
      </c>
      <c r="I27" s="62" t="s">
        <v>12</v>
      </c>
      <c r="J27" s="61">
        <f>MAX(J8:J25)</f>
        <v>2887.12</v>
      </c>
    </row>
    <row r="28" spans="2:10" x14ac:dyDescent="0.2">
      <c r="C28" s="60" t="s">
        <v>13</v>
      </c>
      <c r="D28" s="59">
        <f>MIN(D8:D25)</f>
        <v>8515.33</v>
      </c>
      <c r="F28" s="60" t="s">
        <v>13</v>
      </c>
      <c r="G28" s="59">
        <f>MIN(G8:G25)</f>
        <v>2305.4299999999998</v>
      </c>
      <c r="I28" s="60" t="s">
        <v>13</v>
      </c>
      <c r="J28" s="59">
        <f>MIN(J8:J25)</f>
        <v>2623.6</v>
      </c>
    </row>
    <row r="31" spans="2:10" x14ac:dyDescent="0.2">
      <c r="B31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ABR!D26</f>
        <v>8840.5300000000007</v>
      </c>
      <c r="D11" s="149">
        <f>ABR!G26</f>
        <v>2366.7800000000002</v>
      </c>
      <c r="E11" s="149">
        <f>ABR!J26</f>
        <v>2772.58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1.2445999999999999</v>
      </c>
    </row>
    <row r="18" spans="2:9" x14ac:dyDescent="0.2">
      <c r="B18" s="145" t="s">
        <v>43</v>
      </c>
      <c r="C18" s="144">
        <f>'Averages Inc. Euro Eq'!F67</f>
        <v>133.61000000000001</v>
      </c>
    </row>
    <row r="19" spans="2:9" x14ac:dyDescent="0.2">
      <c r="B19" s="145" t="s">
        <v>41</v>
      </c>
      <c r="C19" s="143">
        <f>'Averages Inc. Euro Eq'!F68</f>
        <v>1.0967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2340.2199999999998</v>
      </c>
      <c r="D13" s="108">
        <v>1938.56</v>
      </c>
      <c r="E13" s="108">
        <v>8812.69</v>
      </c>
      <c r="F13" s="108">
        <v>2147.4699999999998</v>
      </c>
      <c r="G13" s="108">
        <v>23741.67</v>
      </c>
      <c r="H13" s="108">
        <v>25845</v>
      </c>
      <c r="I13" s="108">
        <v>2771.31</v>
      </c>
      <c r="J13" s="108">
        <v>2435.33</v>
      </c>
      <c r="K13" s="108">
        <v>0.5</v>
      </c>
      <c r="L13" s="108">
        <v>33997.67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2341</v>
      </c>
      <c r="D15" s="108">
        <v>1948.56</v>
      </c>
      <c r="E15" s="108">
        <v>8814</v>
      </c>
      <c r="F15" s="108">
        <v>2149.14</v>
      </c>
      <c r="G15" s="108">
        <v>23756.67</v>
      </c>
      <c r="H15" s="108">
        <v>25886.11</v>
      </c>
      <c r="I15" s="108">
        <v>2772.81</v>
      </c>
      <c r="J15" s="108">
        <v>2445.33</v>
      </c>
      <c r="K15" s="108">
        <v>1</v>
      </c>
      <c r="L15" s="108">
        <v>34497.67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2340.61</v>
      </c>
      <c r="D17" s="108">
        <v>1943.56</v>
      </c>
      <c r="E17" s="108">
        <v>8813.35</v>
      </c>
      <c r="F17" s="108">
        <v>2148.31</v>
      </c>
      <c r="G17" s="108">
        <v>23749.17</v>
      </c>
      <c r="H17" s="108">
        <v>25865.56</v>
      </c>
      <c r="I17" s="108">
        <v>2772.06</v>
      </c>
      <c r="J17" s="108">
        <v>2440.33</v>
      </c>
      <c r="K17" s="108">
        <v>0.75</v>
      </c>
      <c r="L17" s="108">
        <v>34247.67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2367</v>
      </c>
      <c r="D19" s="108">
        <v>1997</v>
      </c>
      <c r="E19" s="108">
        <v>8820.83</v>
      </c>
      <c r="F19" s="108">
        <v>2126.5</v>
      </c>
      <c r="G19" s="108">
        <v>23941.11</v>
      </c>
      <c r="H19" s="108">
        <v>25709.439999999999</v>
      </c>
      <c r="I19" s="108">
        <v>2764</v>
      </c>
      <c r="J19" s="108">
        <v>2541.7199999999998</v>
      </c>
      <c r="K19" s="108">
        <v>0.5</v>
      </c>
      <c r="L19" s="108">
        <v>34430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2367.9699999999998</v>
      </c>
      <c r="D21" s="108">
        <v>2007</v>
      </c>
      <c r="E21" s="108">
        <v>8822.0300000000007</v>
      </c>
      <c r="F21" s="108">
        <v>2127.75</v>
      </c>
      <c r="G21" s="108">
        <v>23974.720000000001</v>
      </c>
      <c r="H21" s="108">
        <v>25744.17</v>
      </c>
      <c r="I21" s="108">
        <v>2765.42</v>
      </c>
      <c r="J21" s="108">
        <v>2551.7199999999998</v>
      </c>
      <c r="K21" s="108">
        <v>1</v>
      </c>
      <c r="L21" s="108">
        <v>34930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2367.4899999999998</v>
      </c>
      <c r="D23" s="108">
        <v>2002</v>
      </c>
      <c r="E23" s="108">
        <v>8821.43</v>
      </c>
      <c r="F23" s="108">
        <v>2127.13</v>
      </c>
      <c r="G23" s="108">
        <v>23957.919999999998</v>
      </c>
      <c r="H23" s="108">
        <v>25726.81</v>
      </c>
      <c r="I23" s="108">
        <v>2764.71</v>
      </c>
      <c r="J23" s="108">
        <v>2546.7199999999998</v>
      </c>
      <c r="K23" s="108">
        <v>0.75</v>
      </c>
      <c r="L23" s="108">
        <v>34680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2547.33</v>
      </c>
      <c r="D25" s="108">
        <v>2089.44</v>
      </c>
      <c r="E25" s="108">
        <v>8778.89</v>
      </c>
      <c r="F25" s="108">
        <v>2164.5</v>
      </c>
      <c r="G25" s="108">
        <v>25272.78</v>
      </c>
      <c r="H25" s="108"/>
      <c r="I25" s="108">
        <v>2687.56</v>
      </c>
      <c r="J25" s="108">
        <v>2592.5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2552.33</v>
      </c>
      <c r="D27" s="108">
        <v>2099.44</v>
      </c>
      <c r="E27" s="108">
        <v>8788.89</v>
      </c>
      <c r="F27" s="108">
        <v>2169.5</v>
      </c>
      <c r="G27" s="108">
        <v>25322.78</v>
      </c>
      <c r="H27" s="108"/>
      <c r="I27" s="108">
        <v>2692.56</v>
      </c>
      <c r="J27" s="108">
        <v>2602.5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2549.83</v>
      </c>
      <c r="D29" s="108">
        <v>2094.44</v>
      </c>
      <c r="E29" s="108">
        <v>8783.89</v>
      </c>
      <c r="F29" s="108">
        <v>2167</v>
      </c>
      <c r="G29" s="108">
        <v>25297.78</v>
      </c>
      <c r="H29" s="108"/>
      <c r="I29" s="108">
        <v>2690.06</v>
      </c>
      <c r="J29" s="108">
        <v>2597.5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2643.72</v>
      </c>
      <c r="D31" s="108"/>
      <c r="E31" s="108">
        <v>8730.56</v>
      </c>
      <c r="F31" s="108">
        <v>2184.17</v>
      </c>
      <c r="G31" s="108">
        <v>26225.56</v>
      </c>
      <c r="H31" s="108"/>
      <c r="I31" s="108">
        <v>2565.5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2648.72</v>
      </c>
      <c r="D33" s="108"/>
      <c r="E33" s="108">
        <v>8740.56</v>
      </c>
      <c r="F33" s="108">
        <v>2189.17</v>
      </c>
      <c r="G33" s="108">
        <v>26275.56</v>
      </c>
      <c r="H33" s="108"/>
      <c r="I33" s="108">
        <v>2570.5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2646.22</v>
      </c>
      <c r="D35" s="108"/>
      <c r="E35" s="108">
        <v>8735.56</v>
      </c>
      <c r="F35" s="108">
        <v>2186.67</v>
      </c>
      <c r="G35" s="108">
        <v>26250.560000000001</v>
      </c>
      <c r="H35" s="108"/>
      <c r="I35" s="108">
        <v>2568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2731.78</v>
      </c>
      <c r="D37" s="108"/>
      <c r="E37" s="108">
        <v>8694.7199999999993</v>
      </c>
      <c r="F37" s="108">
        <v>2184.17</v>
      </c>
      <c r="G37" s="108">
        <v>27177.5</v>
      </c>
      <c r="H37" s="108"/>
      <c r="I37" s="108">
        <v>2510.5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2736.78</v>
      </c>
      <c r="D39" s="108"/>
      <c r="E39" s="108">
        <v>8704.7199999999993</v>
      </c>
      <c r="F39" s="108">
        <v>2189.17</v>
      </c>
      <c r="G39" s="108">
        <v>27227.5</v>
      </c>
      <c r="H39" s="108"/>
      <c r="I39" s="108">
        <v>2515.5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2734.28</v>
      </c>
      <c r="D41" s="108"/>
      <c r="E41" s="108">
        <v>8699.7199999999993</v>
      </c>
      <c r="F41" s="108">
        <v>2186.67</v>
      </c>
      <c r="G41" s="108">
        <v>27202.5</v>
      </c>
      <c r="H41" s="108"/>
      <c r="I41" s="108">
        <v>2513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25336.67</v>
      </c>
      <c r="I43" s="108"/>
      <c r="J43" s="108"/>
      <c r="K43" s="108">
        <v>0.5</v>
      </c>
      <c r="L43" s="108">
        <v>35980.559999999998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25386.67</v>
      </c>
      <c r="I45" s="108"/>
      <c r="J45" s="108"/>
      <c r="K45" s="108">
        <v>1</v>
      </c>
      <c r="L45" s="108">
        <v>36980.559999999998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25361.67</v>
      </c>
      <c r="I47" s="105"/>
      <c r="J47" s="105"/>
      <c r="K47" s="105">
        <v>0.75</v>
      </c>
      <c r="L47" s="105">
        <v>36480.559999999998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2134.58</v>
      </c>
    </row>
    <row r="55" spans="2:5" x14ac:dyDescent="0.2">
      <c r="B55" s="96" t="s">
        <v>56</v>
      </c>
      <c r="C55" s="97">
        <v>1776.76</v>
      </c>
    </row>
    <row r="56" spans="2:5" x14ac:dyDescent="0.2">
      <c r="B56" s="96" t="s">
        <v>55</v>
      </c>
      <c r="C56" s="97">
        <v>8037.14</v>
      </c>
    </row>
    <row r="57" spans="2:5" x14ac:dyDescent="0.2">
      <c r="B57" s="96" t="s">
        <v>54</v>
      </c>
      <c r="C57" s="97">
        <v>1959.62</v>
      </c>
    </row>
    <row r="58" spans="2:5" x14ac:dyDescent="0.2">
      <c r="B58" s="96" t="s">
        <v>53</v>
      </c>
      <c r="C58" s="97">
        <v>21660.95</v>
      </c>
    </row>
    <row r="59" spans="2:5" x14ac:dyDescent="0.2">
      <c r="B59" s="96" t="s">
        <v>52</v>
      </c>
      <c r="C59" s="97">
        <v>23603.01</v>
      </c>
    </row>
    <row r="60" spans="2:5" x14ac:dyDescent="0.2">
      <c r="B60" s="96" t="s">
        <v>51</v>
      </c>
      <c r="C60" s="97">
        <v>2528.56</v>
      </c>
    </row>
    <row r="61" spans="2:5" x14ac:dyDescent="0.2">
      <c r="B61" s="94" t="s">
        <v>50</v>
      </c>
      <c r="C61" s="93">
        <v>2229.48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7081.85</v>
      </c>
      <c r="E65" s="92" t="s">
        <v>46</v>
      </c>
    </row>
    <row r="66" spans="2:9" x14ac:dyDescent="0.2">
      <c r="B66" s="2" t="s">
        <v>45</v>
      </c>
      <c r="D66" s="89">
        <v>7075.79</v>
      </c>
      <c r="E66" s="91" t="s">
        <v>10</v>
      </c>
      <c r="F66" s="87">
        <v>1.2445999999999999</v>
      </c>
    </row>
    <row r="67" spans="2:9" x14ac:dyDescent="0.2">
      <c r="B67" s="2" t="s">
        <v>44</v>
      </c>
      <c r="D67" s="89">
        <v>1726.79</v>
      </c>
      <c r="E67" s="91" t="s">
        <v>43</v>
      </c>
      <c r="F67" s="90">
        <v>133.61000000000001</v>
      </c>
    </row>
    <row r="68" spans="2:9" x14ac:dyDescent="0.2">
      <c r="B68" s="2" t="s">
        <v>42</v>
      </c>
      <c r="D68" s="89">
        <v>1706.58</v>
      </c>
      <c r="E68" s="88" t="s">
        <v>41</v>
      </c>
      <c r="F68" s="87">
        <v>1.0967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45019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45019</v>
      </c>
      <c r="C9" s="44">
        <v>1940</v>
      </c>
      <c r="D9" s="43">
        <v>1950</v>
      </c>
      <c r="E9" s="42">
        <f t="shared" ref="E9:E26" si="0">AVERAGE(C9:D9)</f>
        <v>1945</v>
      </c>
      <c r="F9" s="44">
        <v>1997</v>
      </c>
      <c r="G9" s="43">
        <v>2007</v>
      </c>
      <c r="H9" s="42">
        <f t="shared" ref="H9:H26" si="1">AVERAGE(F9:G9)</f>
        <v>2002</v>
      </c>
      <c r="I9" s="44">
        <v>2100</v>
      </c>
      <c r="J9" s="43">
        <v>2110</v>
      </c>
      <c r="K9" s="42">
        <f t="shared" ref="K9:K26" si="2">AVERAGE(I9:J9)</f>
        <v>2105</v>
      </c>
      <c r="L9" s="50">
        <v>1950</v>
      </c>
      <c r="M9" s="49">
        <v>1.2383</v>
      </c>
      <c r="N9" s="51">
        <v>1.0876999999999999</v>
      </c>
      <c r="O9" s="48">
        <v>132.9</v>
      </c>
      <c r="P9" s="41">
        <v>1574.74</v>
      </c>
      <c r="Q9" s="41">
        <v>1617.9</v>
      </c>
      <c r="R9" s="47">
        <f t="shared" ref="R9:R26" si="3">L9/N9</f>
        <v>1792.7737427599525</v>
      </c>
      <c r="S9" s="46">
        <v>1.2404999999999999</v>
      </c>
    </row>
    <row r="10" spans="1:19" x14ac:dyDescent="0.2">
      <c r="B10" s="45">
        <v>45020</v>
      </c>
      <c r="C10" s="44">
        <v>1939</v>
      </c>
      <c r="D10" s="43">
        <v>1949</v>
      </c>
      <c r="E10" s="42">
        <f t="shared" si="0"/>
        <v>1944</v>
      </c>
      <c r="F10" s="44">
        <v>1997</v>
      </c>
      <c r="G10" s="43">
        <v>2007</v>
      </c>
      <c r="H10" s="42">
        <f t="shared" si="1"/>
        <v>2002</v>
      </c>
      <c r="I10" s="44">
        <v>2100</v>
      </c>
      <c r="J10" s="43">
        <v>2110</v>
      </c>
      <c r="K10" s="42">
        <f t="shared" si="2"/>
        <v>2105</v>
      </c>
      <c r="L10" s="50">
        <v>1949</v>
      </c>
      <c r="M10" s="49">
        <v>1.2481</v>
      </c>
      <c r="N10" s="49">
        <v>1.0898000000000001</v>
      </c>
      <c r="O10" s="48">
        <v>133.04</v>
      </c>
      <c r="P10" s="41">
        <v>1561.57</v>
      </c>
      <c r="Q10" s="41">
        <v>1605.09</v>
      </c>
      <c r="R10" s="47">
        <f t="shared" si="3"/>
        <v>1788.40154156726</v>
      </c>
      <c r="S10" s="46">
        <v>1.2504</v>
      </c>
    </row>
    <row r="11" spans="1:19" x14ac:dyDescent="0.2">
      <c r="B11" s="45">
        <v>45021</v>
      </c>
      <c r="C11" s="44">
        <v>1942</v>
      </c>
      <c r="D11" s="43">
        <v>1952</v>
      </c>
      <c r="E11" s="42">
        <f t="shared" si="0"/>
        <v>1947</v>
      </c>
      <c r="F11" s="44">
        <v>1997</v>
      </c>
      <c r="G11" s="43">
        <v>2007</v>
      </c>
      <c r="H11" s="42">
        <f t="shared" si="1"/>
        <v>2002</v>
      </c>
      <c r="I11" s="44">
        <v>2100</v>
      </c>
      <c r="J11" s="43">
        <v>2110</v>
      </c>
      <c r="K11" s="42">
        <f t="shared" si="2"/>
        <v>2105</v>
      </c>
      <c r="L11" s="50">
        <v>1952</v>
      </c>
      <c r="M11" s="49">
        <v>1.2473000000000001</v>
      </c>
      <c r="N11" s="49">
        <v>1.0941000000000001</v>
      </c>
      <c r="O11" s="48">
        <v>131.49</v>
      </c>
      <c r="P11" s="41">
        <v>1564.98</v>
      </c>
      <c r="Q11" s="41">
        <v>1606.37</v>
      </c>
      <c r="R11" s="47">
        <f t="shared" si="3"/>
        <v>1784.114797550498</v>
      </c>
      <c r="S11" s="46">
        <v>1.2494000000000001</v>
      </c>
    </row>
    <row r="12" spans="1:19" x14ac:dyDescent="0.2">
      <c r="B12" s="45">
        <v>45022</v>
      </c>
      <c r="C12" s="44">
        <v>1941</v>
      </c>
      <c r="D12" s="43">
        <v>1951</v>
      </c>
      <c r="E12" s="42">
        <f t="shared" si="0"/>
        <v>1946</v>
      </c>
      <c r="F12" s="44">
        <v>1997</v>
      </c>
      <c r="G12" s="43">
        <v>2007</v>
      </c>
      <c r="H12" s="42">
        <f t="shared" si="1"/>
        <v>2002</v>
      </c>
      <c r="I12" s="44">
        <v>2095</v>
      </c>
      <c r="J12" s="43">
        <v>2105</v>
      </c>
      <c r="K12" s="42">
        <f t="shared" si="2"/>
        <v>2100</v>
      </c>
      <c r="L12" s="50">
        <v>1951</v>
      </c>
      <c r="M12" s="49">
        <v>1.248</v>
      </c>
      <c r="N12" s="49">
        <v>1.0914999999999999</v>
      </c>
      <c r="O12" s="48">
        <v>131.47999999999999</v>
      </c>
      <c r="P12" s="41">
        <v>1563.3</v>
      </c>
      <c r="Q12" s="41">
        <v>1605.34</v>
      </c>
      <c r="R12" s="47">
        <f t="shared" si="3"/>
        <v>1787.4484654145672</v>
      </c>
      <c r="S12" s="46">
        <v>1.2502</v>
      </c>
    </row>
    <row r="13" spans="1:19" x14ac:dyDescent="0.2">
      <c r="B13" s="45">
        <v>45027</v>
      </c>
      <c r="C13" s="44">
        <v>1938</v>
      </c>
      <c r="D13" s="43">
        <v>1948</v>
      </c>
      <c r="E13" s="42">
        <f t="shared" si="0"/>
        <v>1943</v>
      </c>
      <c r="F13" s="44">
        <v>1997</v>
      </c>
      <c r="G13" s="43">
        <v>2007</v>
      </c>
      <c r="H13" s="42">
        <f t="shared" si="1"/>
        <v>2002</v>
      </c>
      <c r="I13" s="44">
        <v>2095</v>
      </c>
      <c r="J13" s="43">
        <v>2105</v>
      </c>
      <c r="K13" s="42">
        <f t="shared" si="2"/>
        <v>2100</v>
      </c>
      <c r="L13" s="50">
        <v>1948</v>
      </c>
      <c r="M13" s="49">
        <v>1.2428999999999999</v>
      </c>
      <c r="N13" s="49">
        <v>1.0905</v>
      </c>
      <c r="O13" s="48">
        <v>133.27000000000001</v>
      </c>
      <c r="P13" s="41">
        <v>1567.3</v>
      </c>
      <c r="Q13" s="41">
        <v>1611.79</v>
      </c>
      <c r="R13" s="47">
        <f t="shared" si="3"/>
        <v>1786.336542870243</v>
      </c>
      <c r="S13" s="46">
        <v>1.2452000000000001</v>
      </c>
    </row>
    <row r="14" spans="1:19" x14ac:dyDescent="0.2">
      <c r="B14" s="45">
        <v>45028</v>
      </c>
      <c r="C14" s="44">
        <v>1938</v>
      </c>
      <c r="D14" s="43">
        <v>1948</v>
      </c>
      <c r="E14" s="42">
        <f t="shared" si="0"/>
        <v>1943</v>
      </c>
      <c r="F14" s="44">
        <v>1997</v>
      </c>
      <c r="G14" s="43">
        <v>2007</v>
      </c>
      <c r="H14" s="42">
        <f t="shared" si="1"/>
        <v>2002</v>
      </c>
      <c r="I14" s="44">
        <v>2090</v>
      </c>
      <c r="J14" s="43">
        <v>2100</v>
      </c>
      <c r="K14" s="42">
        <f t="shared" si="2"/>
        <v>2095</v>
      </c>
      <c r="L14" s="50">
        <v>1948</v>
      </c>
      <c r="M14" s="49">
        <v>1.2404999999999999</v>
      </c>
      <c r="N14" s="49">
        <v>1.0922000000000001</v>
      </c>
      <c r="O14" s="48">
        <v>133.74</v>
      </c>
      <c r="P14" s="41">
        <v>1570.33</v>
      </c>
      <c r="Q14" s="41">
        <v>1614.9</v>
      </c>
      <c r="R14" s="47">
        <f t="shared" si="3"/>
        <v>1783.5561252517853</v>
      </c>
      <c r="S14" s="46">
        <v>1.2427999999999999</v>
      </c>
    </row>
    <row r="15" spans="1:19" x14ac:dyDescent="0.2">
      <c r="B15" s="45">
        <v>45029</v>
      </c>
      <c r="C15" s="44">
        <v>1939</v>
      </c>
      <c r="D15" s="43">
        <v>1949</v>
      </c>
      <c r="E15" s="42">
        <f t="shared" si="0"/>
        <v>1944</v>
      </c>
      <c r="F15" s="44">
        <v>1997</v>
      </c>
      <c r="G15" s="43">
        <v>2007</v>
      </c>
      <c r="H15" s="42">
        <f t="shared" si="1"/>
        <v>2002</v>
      </c>
      <c r="I15" s="44">
        <v>2090</v>
      </c>
      <c r="J15" s="43">
        <v>2100</v>
      </c>
      <c r="K15" s="42">
        <f t="shared" si="2"/>
        <v>2095</v>
      </c>
      <c r="L15" s="50">
        <v>1949</v>
      </c>
      <c r="M15" s="49">
        <v>1.2503</v>
      </c>
      <c r="N15" s="49">
        <v>1.101</v>
      </c>
      <c r="O15" s="48">
        <v>133.35</v>
      </c>
      <c r="P15" s="41">
        <v>1558.83</v>
      </c>
      <c r="Q15" s="41">
        <v>1602.4</v>
      </c>
      <c r="R15" s="47">
        <f t="shared" si="3"/>
        <v>1770.2089009990918</v>
      </c>
      <c r="S15" s="46">
        <v>1.2524999999999999</v>
      </c>
    </row>
    <row r="16" spans="1:19" x14ac:dyDescent="0.2">
      <c r="B16" s="45">
        <v>45030</v>
      </c>
      <c r="C16" s="44">
        <v>1939</v>
      </c>
      <c r="D16" s="43">
        <v>1949</v>
      </c>
      <c r="E16" s="42">
        <f t="shared" si="0"/>
        <v>1944</v>
      </c>
      <c r="F16" s="44">
        <v>1997</v>
      </c>
      <c r="G16" s="43">
        <v>2007</v>
      </c>
      <c r="H16" s="42">
        <f t="shared" si="1"/>
        <v>2002</v>
      </c>
      <c r="I16" s="44">
        <v>2090</v>
      </c>
      <c r="J16" s="43">
        <v>2100</v>
      </c>
      <c r="K16" s="42">
        <f t="shared" si="2"/>
        <v>2095</v>
      </c>
      <c r="L16" s="50">
        <v>1949</v>
      </c>
      <c r="M16" s="49">
        <v>1.2493000000000001</v>
      </c>
      <c r="N16" s="49">
        <v>1.1053999999999999</v>
      </c>
      <c r="O16" s="48">
        <v>132.62</v>
      </c>
      <c r="P16" s="41">
        <v>1560.07</v>
      </c>
      <c r="Q16" s="41">
        <v>1603.55</v>
      </c>
      <c r="R16" s="47">
        <f t="shared" si="3"/>
        <v>1763.1626560521079</v>
      </c>
      <c r="S16" s="46">
        <v>1.2516</v>
      </c>
    </row>
    <row r="17" spans="2:19" x14ac:dyDescent="0.2">
      <c r="B17" s="45">
        <v>45033</v>
      </c>
      <c r="C17" s="44">
        <v>1937</v>
      </c>
      <c r="D17" s="43">
        <v>1947</v>
      </c>
      <c r="E17" s="42">
        <f t="shared" si="0"/>
        <v>1942</v>
      </c>
      <c r="F17" s="44">
        <v>1997</v>
      </c>
      <c r="G17" s="43">
        <v>2007</v>
      </c>
      <c r="H17" s="42">
        <f t="shared" si="1"/>
        <v>2002</v>
      </c>
      <c r="I17" s="44">
        <v>2090</v>
      </c>
      <c r="J17" s="43">
        <v>2100</v>
      </c>
      <c r="K17" s="42">
        <f t="shared" si="2"/>
        <v>2095</v>
      </c>
      <c r="L17" s="50">
        <v>1947</v>
      </c>
      <c r="M17" s="49">
        <v>1.2424999999999999</v>
      </c>
      <c r="N17" s="49">
        <v>1.0976999999999999</v>
      </c>
      <c r="O17" s="48">
        <v>133.78</v>
      </c>
      <c r="P17" s="41">
        <v>1567</v>
      </c>
      <c r="Q17" s="41">
        <v>1612.18</v>
      </c>
      <c r="R17" s="47">
        <f t="shared" si="3"/>
        <v>1773.7086635692815</v>
      </c>
      <c r="S17" s="46">
        <v>1.2448999999999999</v>
      </c>
    </row>
    <row r="18" spans="2:19" x14ac:dyDescent="0.2">
      <c r="B18" s="45">
        <v>45034</v>
      </c>
      <c r="C18" s="44">
        <v>1937</v>
      </c>
      <c r="D18" s="43">
        <v>1947</v>
      </c>
      <c r="E18" s="42">
        <f t="shared" si="0"/>
        <v>1942</v>
      </c>
      <c r="F18" s="44">
        <v>1997</v>
      </c>
      <c r="G18" s="43">
        <v>2007</v>
      </c>
      <c r="H18" s="42">
        <f t="shared" si="1"/>
        <v>2002</v>
      </c>
      <c r="I18" s="44">
        <v>2090</v>
      </c>
      <c r="J18" s="43">
        <v>2100</v>
      </c>
      <c r="K18" s="42">
        <f t="shared" si="2"/>
        <v>2095</v>
      </c>
      <c r="L18" s="50">
        <v>1947</v>
      </c>
      <c r="M18" s="49">
        <v>1.2441</v>
      </c>
      <c r="N18" s="49">
        <v>1.0967</v>
      </c>
      <c r="O18" s="48">
        <v>133.9</v>
      </c>
      <c r="P18" s="41">
        <v>1564.99</v>
      </c>
      <c r="Q18" s="41">
        <v>1610.24</v>
      </c>
      <c r="R18" s="47">
        <f t="shared" si="3"/>
        <v>1775.3259779338014</v>
      </c>
      <c r="S18" s="46">
        <v>1.2464</v>
      </c>
    </row>
    <row r="19" spans="2:19" x14ac:dyDescent="0.2">
      <c r="B19" s="45">
        <v>45035</v>
      </c>
      <c r="C19" s="44">
        <v>1937</v>
      </c>
      <c r="D19" s="43">
        <v>1947</v>
      </c>
      <c r="E19" s="42">
        <f t="shared" si="0"/>
        <v>1942</v>
      </c>
      <c r="F19" s="44">
        <v>1997</v>
      </c>
      <c r="G19" s="43">
        <v>2007</v>
      </c>
      <c r="H19" s="42">
        <f t="shared" si="1"/>
        <v>2002</v>
      </c>
      <c r="I19" s="44">
        <v>2085</v>
      </c>
      <c r="J19" s="43">
        <v>2095</v>
      </c>
      <c r="K19" s="42">
        <f t="shared" si="2"/>
        <v>2090</v>
      </c>
      <c r="L19" s="50">
        <v>1947</v>
      </c>
      <c r="M19" s="49">
        <v>1.2405999999999999</v>
      </c>
      <c r="N19" s="49">
        <v>1.0931999999999999</v>
      </c>
      <c r="O19" s="48">
        <v>134.68</v>
      </c>
      <c r="P19" s="41">
        <v>1569.4</v>
      </c>
      <c r="Q19" s="41">
        <v>1615.03</v>
      </c>
      <c r="R19" s="47">
        <f t="shared" si="3"/>
        <v>1781.0098792535675</v>
      </c>
      <c r="S19" s="46">
        <v>1.2426999999999999</v>
      </c>
    </row>
    <row r="20" spans="2:19" x14ac:dyDescent="0.2">
      <c r="B20" s="45">
        <v>45036</v>
      </c>
      <c r="C20" s="44">
        <v>1938</v>
      </c>
      <c r="D20" s="43">
        <v>1948</v>
      </c>
      <c r="E20" s="42">
        <f t="shared" si="0"/>
        <v>1943</v>
      </c>
      <c r="F20" s="44">
        <v>1997</v>
      </c>
      <c r="G20" s="43">
        <v>2007</v>
      </c>
      <c r="H20" s="42">
        <f t="shared" si="1"/>
        <v>2002</v>
      </c>
      <c r="I20" s="44">
        <v>2085</v>
      </c>
      <c r="J20" s="43">
        <v>2095</v>
      </c>
      <c r="K20" s="42">
        <f t="shared" si="2"/>
        <v>2090</v>
      </c>
      <c r="L20" s="50">
        <v>1948</v>
      </c>
      <c r="M20" s="49">
        <v>1.2428999999999999</v>
      </c>
      <c r="N20" s="49">
        <v>1.0954999999999999</v>
      </c>
      <c r="O20" s="48">
        <v>134.66999999999999</v>
      </c>
      <c r="P20" s="41">
        <v>1567.3</v>
      </c>
      <c r="Q20" s="41">
        <v>1612.05</v>
      </c>
      <c r="R20" s="47">
        <f t="shared" si="3"/>
        <v>1778.1834778639891</v>
      </c>
      <c r="S20" s="46">
        <v>1.2450000000000001</v>
      </c>
    </row>
    <row r="21" spans="2:19" x14ac:dyDescent="0.2">
      <c r="B21" s="45">
        <v>45037</v>
      </c>
      <c r="C21" s="44">
        <v>1938</v>
      </c>
      <c r="D21" s="43">
        <v>1948</v>
      </c>
      <c r="E21" s="42">
        <f t="shared" si="0"/>
        <v>1943</v>
      </c>
      <c r="F21" s="44">
        <v>1997</v>
      </c>
      <c r="G21" s="43">
        <v>2007</v>
      </c>
      <c r="H21" s="42">
        <f t="shared" si="1"/>
        <v>2002</v>
      </c>
      <c r="I21" s="44">
        <v>2085</v>
      </c>
      <c r="J21" s="43">
        <v>2095</v>
      </c>
      <c r="K21" s="42">
        <f t="shared" si="2"/>
        <v>2090</v>
      </c>
      <c r="L21" s="50">
        <v>1948</v>
      </c>
      <c r="M21" s="49">
        <v>1.2395</v>
      </c>
      <c r="N21" s="49">
        <v>1.0982000000000001</v>
      </c>
      <c r="O21" s="48">
        <v>133.77000000000001</v>
      </c>
      <c r="P21" s="41">
        <v>1571.6</v>
      </c>
      <c r="Q21" s="41">
        <v>1616.46</v>
      </c>
      <c r="R21" s="47">
        <f t="shared" si="3"/>
        <v>1773.8116918594062</v>
      </c>
      <c r="S21" s="46">
        <v>1.2416</v>
      </c>
    </row>
    <row r="22" spans="2:19" x14ac:dyDescent="0.2">
      <c r="B22" s="45">
        <v>45040</v>
      </c>
      <c r="C22" s="44">
        <v>1937</v>
      </c>
      <c r="D22" s="43">
        <v>1947</v>
      </c>
      <c r="E22" s="42">
        <f t="shared" si="0"/>
        <v>1942</v>
      </c>
      <c r="F22" s="44">
        <v>1997</v>
      </c>
      <c r="G22" s="43">
        <v>2007</v>
      </c>
      <c r="H22" s="42">
        <f t="shared" si="1"/>
        <v>2002</v>
      </c>
      <c r="I22" s="44">
        <v>2085</v>
      </c>
      <c r="J22" s="43">
        <v>2095</v>
      </c>
      <c r="K22" s="42">
        <f t="shared" si="2"/>
        <v>2090</v>
      </c>
      <c r="L22" s="50">
        <v>1947</v>
      </c>
      <c r="M22" s="49">
        <v>1.2437</v>
      </c>
      <c r="N22" s="49">
        <v>1.1002000000000001</v>
      </c>
      <c r="O22" s="48">
        <v>134.63</v>
      </c>
      <c r="P22" s="41">
        <v>1565.49</v>
      </c>
      <c r="Q22" s="41">
        <v>1611.01</v>
      </c>
      <c r="R22" s="47">
        <f t="shared" si="3"/>
        <v>1769.6782403199418</v>
      </c>
      <c r="S22" s="46">
        <v>1.2458</v>
      </c>
    </row>
    <row r="23" spans="2:19" x14ac:dyDescent="0.2">
      <c r="B23" s="45">
        <v>45041</v>
      </c>
      <c r="C23" s="44">
        <v>1937</v>
      </c>
      <c r="D23" s="43">
        <v>1947</v>
      </c>
      <c r="E23" s="42">
        <f t="shared" si="0"/>
        <v>1942</v>
      </c>
      <c r="F23" s="44">
        <v>1997</v>
      </c>
      <c r="G23" s="43">
        <v>2007</v>
      </c>
      <c r="H23" s="42">
        <f t="shared" si="1"/>
        <v>2002</v>
      </c>
      <c r="I23" s="44">
        <v>2085</v>
      </c>
      <c r="J23" s="43">
        <v>2095</v>
      </c>
      <c r="K23" s="42">
        <f t="shared" si="2"/>
        <v>2090</v>
      </c>
      <c r="L23" s="50">
        <v>1947</v>
      </c>
      <c r="M23" s="49">
        <v>1.2427999999999999</v>
      </c>
      <c r="N23" s="49">
        <v>1.1016999999999999</v>
      </c>
      <c r="O23" s="48">
        <v>134.19999999999999</v>
      </c>
      <c r="P23" s="41">
        <v>1566.62</v>
      </c>
      <c r="Q23" s="41">
        <v>1612.18</v>
      </c>
      <c r="R23" s="47">
        <f t="shared" si="3"/>
        <v>1767.2687664518473</v>
      </c>
      <c r="S23" s="46">
        <v>1.2448999999999999</v>
      </c>
    </row>
    <row r="24" spans="2:19" x14ac:dyDescent="0.2">
      <c r="B24" s="45">
        <v>45042</v>
      </c>
      <c r="C24" s="44">
        <v>1937</v>
      </c>
      <c r="D24" s="43">
        <v>1947</v>
      </c>
      <c r="E24" s="42">
        <f t="shared" si="0"/>
        <v>1942</v>
      </c>
      <c r="F24" s="44">
        <v>1997</v>
      </c>
      <c r="G24" s="43">
        <v>2007</v>
      </c>
      <c r="H24" s="42">
        <f t="shared" si="1"/>
        <v>2002</v>
      </c>
      <c r="I24" s="44">
        <v>2085</v>
      </c>
      <c r="J24" s="43">
        <v>2095</v>
      </c>
      <c r="K24" s="42">
        <f t="shared" si="2"/>
        <v>2090</v>
      </c>
      <c r="L24" s="50">
        <v>1947</v>
      </c>
      <c r="M24" s="49">
        <v>1.2473000000000001</v>
      </c>
      <c r="N24" s="49">
        <v>1.1046</v>
      </c>
      <c r="O24" s="48">
        <v>133.75</v>
      </c>
      <c r="P24" s="41">
        <v>1560.97</v>
      </c>
      <c r="Q24" s="41">
        <v>1606.24</v>
      </c>
      <c r="R24" s="47">
        <f t="shared" si="3"/>
        <v>1762.6290059750136</v>
      </c>
      <c r="S24" s="46">
        <v>1.2495000000000001</v>
      </c>
    </row>
    <row r="25" spans="2:19" x14ac:dyDescent="0.2">
      <c r="B25" s="45">
        <v>45043</v>
      </c>
      <c r="C25" s="44">
        <v>1940</v>
      </c>
      <c r="D25" s="43">
        <v>1950</v>
      </c>
      <c r="E25" s="42">
        <f t="shared" si="0"/>
        <v>1945</v>
      </c>
      <c r="F25" s="44">
        <v>1997</v>
      </c>
      <c r="G25" s="43">
        <v>2007</v>
      </c>
      <c r="H25" s="42">
        <f t="shared" si="1"/>
        <v>2002</v>
      </c>
      <c r="I25" s="44">
        <v>2080</v>
      </c>
      <c r="J25" s="43">
        <v>2090</v>
      </c>
      <c r="K25" s="42">
        <f t="shared" si="2"/>
        <v>2085</v>
      </c>
      <c r="L25" s="50">
        <v>1950</v>
      </c>
      <c r="M25" s="49">
        <v>1.2477</v>
      </c>
      <c r="N25" s="49">
        <v>1.1034999999999999</v>
      </c>
      <c r="O25" s="48">
        <v>133.5</v>
      </c>
      <c r="P25" s="41">
        <v>1562.88</v>
      </c>
      <c r="Q25" s="41">
        <v>1605.86</v>
      </c>
      <c r="R25" s="47">
        <f t="shared" si="3"/>
        <v>1767.104666968736</v>
      </c>
      <c r="S25" s="46">
        <v>1.2498</v>
      </c>
    </row>
    <row r="26" spans="2:19" x14ac:dyDescent="0.2">
      <c r="B26" s="45">
        <v>45044</v>
      </c>
      <c r="C26" s="44">
        <v>1940</v>
      </c>
      <c r="D26" s="43">
        <v>1950</v>
      </c>
      <c r="E26" s="42">
        <f t="shared" si="0"/>
        <v>1945</v>
      </c>
      <c r="F26" s="44">
        <v>1997</v>
      </c>
      <c r="G26" s="43">
        <v>2007</v>
      </c>
      <c r="H26" s="42">
        <f t="shared" si="1"/>
        <v>2002</v>
      </c>
      <c r="I26" s="44">
        <v>2080</v>
      </c>
      <c r="J26" s="43">
        <v>2090</v>
      </c>
      <c r="K26" s="42">
        <f t="shared" si="2"/>
        <v>2085</v>
      </c>
      <c r="L26" s="50">
        <v>1950</v>
      </c>
      <c r="M26" s="49">
        <v>1.2471000000000001</v>
      </c>
      <c r="N26" s="49">
        <v>1.0973999999999999</v>
      </c>
      <c r="O26" s="48">
        <v>136.13999999999999</v>
      </c>
      <c r="P26" s="41">
        <v>1563.63</v>
      </c>
      <c r="Q26" s="41">
        <v>1606.5</v>
      </c>
      <c r="R26" s="47">
        <f t="shared" si="3"/>
        <v>1776.9272826681247</v>
      </c>
      <c r="S26" s="46">
        <v>1.2493000000000001</v>
      </c>
    </row>
    <row r="27" spans="2:19" x14ac:dyDescent="0.2">
      <c r="B27" s="40" t="s">
        <v>11</v>
      </c>
      <c r="C27" s="39">
        <f>ROUND(AVERAGE(C9:C26),2)</f>
        <v>1938.56</v>
      </c>
      <c r="D27" s="38">
        <f>ROUND(AVERAGE(D9:D26),2)</f>
        <v>1948.56</v>
      </c>
      <c r="E27" s="37">
        <f>ROUND(AVERAGE(C27:D27),2)</f>
        <v>1943.56</v>
      </c>
      <c r="F27" s="39">
        <f>ROUND(AVERAGE(F9:F26),2)</f>
        <v>1997</v>
      </c>
      <c r="G27" s="38">
        <f>ROUND(AVERAGE(G9:G26),2)</f>
        <v>2007</v>
      </c>
      <c r="H27" s="37">
        <f>ROUND(AVERAGE(F27:G27),2)</f>
        <v>2002</v>
      </c>
      <c r="I27" s="39">
        <f>ROUND(AVERAGE(I9:I26),2)</f>
        <v>2089.44</v>
      </c>
      <c r="J27" s="38">
        <f>ROUND(AVERAGE(J9:J26),2)</f>
        <v>2099.44</v>
      </c>
      <c r="K27" s="37">
        <f>ROUND(AVERAGE(I27:J27),2)</f>
        <v>2094.44</v>
      </c>
      <c r="L27" s="36">
        <f>ROUND(AVERAGE(L9:L26),2)</f>
        <v>1948.56</v>
      </c>
      <c r="M27" s="35">
        <f>ROUND(AVERAGE(M9:M26),4)</f>
        <v>1.2445999999999999</v>
      </c>
      <c r="N27" s="34">
        <f>ROUND(AVERAGE(N9:N26),4)</f>
        <v>1.0967</v>
      </c>
      <c r="O27" s="167">
        <f>ROUND(AVERAGE(O9:O26),2)</f>
        <v>133.61000000000001</v>
      </c>
      <c r="P27" s="33">
        <f>AVERAGE(P9:P26)</f>
        <v>1565.6111111111113</v>
      </c>
      <c r="Q27" s="33">
        <f>AVERAGE(Q9:Q26)</f>
        <v>1609.7272222222221</v>
      </c>
      <c r="R27" s="33">
        <f>AVERAGE(R9:R26)</f>
        <v>1776.7583569627343</v>
      </c>
      <c r="S27" s="32">
        <f>AVERAGE(S9:S26)</f>
        <v>1.2468055555555555</v>
      </c>
    </row>
    <row r="28" spans="2:19" x14ac:dyDescent="0.2">
      <c r="B28" s="31" t="s">
        <v>12</v>
      </c>
      <c r="C28" s="30">
        <f t="shared" ref="C28:S28" si="4">MAX(C9:C26)</f>
        <v>1942</v>
      </c>
      <c r="D28" s="29">
        <f t="shared" si="4"/>
        <v>1952</v>
      </c>
      <c r="E28" s="28">
        <f t="shared" si="4"/>
        <v>1947</v>
      </c>
      <c r="F28" s="30">
        <f t="shared" si="4"/>
        <v>1997</v>
      </c>
      <c r="G28" s="29">
        <f t="shared" si="4"/>
        <v>2007</v>
      </c>
      <c r="H28" s="28">
        <f t="shared" si="4"/>
        <v>2002</v>
      </c>
      <c r="I28" s="30">
        <f t="shared" si="4"/>
        <v>2100</v>
      </c>
      <c r="J28" s="29">
        <f t="shared" si="4"/>
        <v>2110</v>
      </c>
      <c r="K28" s="28">
        <f t="shared" si="4"/>
        <v>2105</v>
      </c>
      <c r="L28" s="27">
        <f t="shared" si="4"/>
        <v>1952</v>
      </c>
      <c r="M28" s="26">
        <f t="shared" si="4"/>
        <v>1.2503</v>
      </c>
      <c r="N28" s="25">
        <f t="shared" si="4"/>
        <v>1.1053999999999999</v>
      </c>
      <c r="O28" s="24">
        <f t="shared" si="4"/>
        <v>136.13999999999999</v>
      </c>
      <c r="P28" s="23">
        <f t="shared" si="4"/>
        <v>1574.74</v>
      </c>
      <c r="Q28" s="23">
        <f t="shared" si="4"/>
        <v>1617.9</v>
      </c>
      <c r="R28" s="23">
        <f t="shared" si="4"/>
        <v>1792.7737427599525</v>
      </c>
      <c r="S28" s="22">
        <f t="shared" si="4"/>
        <v>1.2524999999999999</v>
      </c>
    </row>
    <row r="29" spans="2:19" ht="13.5" thickBot="1" x14ac:dyDescent="0.25">
      <c r="B29" s="21" t="s">
        <v>13</v>
      </c>
      <c r="C29" s="20">
        <f t="shared" ref="C29:S29" si="5">MIN(C9:C26)</f>
        <v>1937</v>
      </c>
      <c r="D29" s="19">
        <f t="shared" si="5"/>
        <v>1947</v>
      </c>
      <c r="E29" s="18">
        <f t="shared" si="5"/>
        <v>1942</v>
      </c>
      <c r="F29" s="20">
        <f t="shared" si="5"/>
        <v>1997</v>
      </c>
      <c r="G29" s="19">
        <f t="shared" si="5"/>
        <v>2007</v>
      </c>
      <c r="H29" s="18">
        <f t="shared" si="5"/>
        <v>2002</v>
      </c>
      <c r="I29" s="20">
        <f t="shared" si="5"/>
        <v>2080</v>
      </c>
      <c r="J29" s="19">
        <f t="shared" si="5"/>
        <v>2090</v>
      </c>
      <c r="K29" s="18">
        <f t="shared" si="5"/>
        <v>2085</v>
      </c>
      <c r="L29" s="17">
        <f t="shared" si="5"/>
        <v>1947</v>
      </c>
      <c r="M29" s="16">
        <f t="shared" si="5"/>
        <v>1.2383</v>
      </c>
      <c r="N29" s="15">
        <f t="shared" si="5"/>
        <v>1.0876999999999999</v>
      </c>
      <c r="O29" s="14">
        <f t="shared" si="5"/>
        <v>131.47999999999999</v>
      </c>
      <c r="P29" s="13">
        <f t="shared" si="5"/>
        <v>1558.83</v>
      </c>
      <c r="Q29" s="13">
        <f t="shared" si="5"/>
        <v>1602.4</v>
      </c>
      <c r="R29" s="13">
        <f t="shared" si="5"/>
        <v>1762.6290059750136</v>
      </c>
      <c r="S29" s="12">
        <f t="shared" si="5"/>
        <v>1.2404999999999999</v>
      </c>
    </row>
    <row r="31" spans="2:19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19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45019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45019</v>
      </c>
      <c r="C9" s="44">
        <v>2326</v>
      </c>
      <c r="D9" s="43">
        <v>2336</v>
      </c>
      <c r="E9" s="42">
        <f t="shared" ref="E9:E26" si="0">AVERAGE(C9:D9)</f>
        <v>2331</v>
      </c>
      <c r="F9" s="44">
        <v>2449</v>
      </c>
      <c r="G9" s="43">
        <v>2459</v>
      </c>
      <c r="H9" s="42">
        <f t="shared" ref="H9:H26" si="1">AVERAGE(F9:G9)</f>
        <v>2454</v>
      </c>
      <c r="I9" s="44">
        <v>2505</v>
      </c>
      <c r="J9" s="43">
        <v>2515</v>
      </c>
      <c r="K9" s="42">
        <f t="shared" ref="K9:K26" si="2">AVERAGE(I9:J9)</f>
        <v>2510</v>
      </c>
      <c r="L9" s="50">
        <v>2336</v>
      </c>
      <c r="M9" s="49">
        <v>1.2383</v>
      </c>
      <c r="N9" s="51">
        <v>1.0876999999999999</v>
      </c>
      <c r="O9" s="48">
        <v>132.9</v>
      </c>
      <c r="P9" s="41">
        <v>1886.46</v>
      </c>
      <c r="Q9" s="41">
        <v>1982.27</v>
      </c>
      <c r="R9" s="47">
        <f t="shared" ref="R9:R26" si="3">L9/N9</f>
        <v>2147.6510067114095</v>
      </c>
      <c r="S9" s="46">
        <v>1.2404999999999999</v>
      </c>
    </row>
    <row r="10" spans="1:19" x14ac:dyDescent="0.2">
      <c r="B10" s="45">
        <v>45020</v>
      </c>
      <c r="C10" s="44">
        <v>2326</v>
      </c>
      <c r="D10" s="43">
        <v>2336</v>
      </c>
      <c r="E10" s="42">
        <f t="shared" si="0"/>
        <v>2331</v>
      </c>
      <c r="F10" s="44">
        <v>2449</v>
      </c>
      <c r="G10" s="43">
        <v>2459</v>
      </c>
      <c r="H10" s="42">
        <f t="shared" si="1"/>
        <v>2454</v>
      </c>
      <c r="I10" s="44">
        <v>2505</v>
      </c>
      <c r="J10" s="43">
        <v>2515</v>
      </c>
      <c r="K10" s="42">
        <f t="shared" si="2"/>
        <v>2510</v>
      </c>
      <c r="L10" s="50">
        <v>2336</v>
      </c>
      <c r="M10" s="49">
        <v>1.2481</v>
      </c>
      <c r="N10" s="49">
        <v>1.0898000000000001</v>
      </c>
      <c r="O10" s="48">
        <v>133.04</v>
      </c>
      <c r="P10" s="41">
        <v>1871.64</v>
      </c>
      <c r="Q10" s="41">
        <v>1966.57</v>
      </c>
      <c r="R10" s="47">
        <f t="shared" si="3"/>
        <v>2143.5125711139658</v>
      </c>
      <c r="S10" s="46">
        <v>1.2504</v>
      </c>
    </row>
    <row r="11" spans="1:19" x14ac:dyDescent="0.2">
      <c r="B11" s="45">
        <v>45021</v>
      </c>
      <c r="C11" s="44">
        <v>2334</v>
      </c>
      <c r="D11" s="43">
        <v>2344</v>
      </c>
      <c r="E11" s="42">
        <f t="shared" si="0"/>
        <v>2339</v>
      </c>
      <c r="F11" s="44">
        <v>2449</v>
      </c>
      <c r="G11" s="43">
        <v>2459</v>
      </c>
      <c r="H11" s="42">
        <f t="shared" si="1"/>
        <v>2454</v>
      </c>
      <c r="I11" s="44">
        <v>2505</v>
      </c>
      <c r="J11" s="43">
        <v>2515</v>
      </c>
      <c r="K11" s="42">
        <f t="shared" si="2"/>
        <v>2510</v>
      </c>
      <c r="L11" s="50">
        <v>2344</v>
      </c>
      <c r="M11" s="49">
        <v>1.2473000000000001</v>
      </c>
      <c r="N11" s="49">
        <v>1.0941000000000001</v>
      </c>
      <c r="O11" s="48">
        <v>131.49</v>
      </c>
      <c r="P11" s="41">
        <v>1879.26</v>
      </c>
      <c r="Q11" s="41">
        <v>1968.14</v>
      </c>
      <c r="R11" s="47">
        <f t="shared" si="3"/>
        <v>2142.4001462389178</v>
      </c>
      <c r="S11" s="46">
        <v>1.2494000000000001</v>
      </c>
    </row>
    <row r="12" spans="1:19" x14ac:dyDescent="0.2">
      <c r="B12" s="45">
        <v>45022</v>
      </c>
      <c r="C12" s="44">
        <v>2335</v>
      </c>
      <c r="D12" s="43">
        <v>2345</v>
      </c>
      <c r="E12" s="42">
        <f t="shared" si="0"/>
        <v>2340</v>
      </c>
      <c r="F12" s="44">
        <v>2449</v>
      </c>
      <c r="G12" s="43">
        <v>2459</v>
      </c>
      <c r="H12" s="42">
        <f t="shared" si="1"/>
        <v>2454</v>
      </c>
      <c r="I12" s="44">
        <v>2505</v>
      </c>
      <c r="J12" s="43">
        <v>2515</v>
      </c>
      <c r="K12" s="42">
        <f t="shared" si="2"/>
        <v>2510</v>
      </c>
      <c r="L12" s="50">
        <v>2345</v>
      </c>
      <c r="M12" s="49">
        <v>1.248</v>
      </c>
      <c r="N12" s="49">
        <v>1.0914999999999999</v>
      </c>
      <c r="O12" s="48">
        <v>131.47999999999999</v>
      </c>
      <c r="P12" s="41">
        <v>1879.01</v>
      </c>
      <c r="Q12" s="41">
        <v>1966.89</v>
      </c>
      <c r="R12" s="47">
        <f t="shared" si="3"/>
        <v>2148.4196060467248</v>
      </c>
      <c r="S12" s="46">
        <v>1.2502</v>
      </c>
    </row>
    <row r="13" spans="1:19" x14ac:dyDescent="0.2">
      <c r="B13" s="45">
        <v>45027</v>
      </c>
      <c r="C13" s="44">
        <v>2335</v>
      </c>
      <c r="D13" s="43">
        <v>2345</v>
      </c>
      <c r="E13" s="42">
        <f t="shared" si="0"/>
        <v>2340</v>
      </c>
      <c r="F13" s="44">
        <v>2449</v>
      </c>
      <c r="G13" s="43">
        <v>2459</v>
      </c>
      <c r="H13" s="42">
        <f t="shared" si="1"/>
        <v>2454</v>
      </c>
      <c r="I13" s="44">
        <v>2500</v>
      </c>
      <c r="J13" s="43">
        <v>2510</v>
      </c>
      <c r="K13" s="42">
        <f t="shared" si="2"/>
        <v>2505</v>
      </c>
      <c r="L13" s="50">
        <v>2345</v>
      </c>
      <c r="M13" s="49">
        <v>1.2428999999999999</v>
      </c>
      <c r="N13" s="49">
        <v>1.0905</v>
      </c>
      <c r="O13" s="48">
        <v>133.27000000000001</v>
      </c>
      <c r="P13" s="41">
        <v>1886.72</v>
      </c>
      <c r="Q13" s="41">
        <v>1974.78</v>
      </c>
      <c r="R13" s="47">
        <f t="shared" si="3"/>
        <v>2150.3897294818889</v>
      </c>
      <c r="S13" s="46">
        <v>1.2452000000000001</v>
      </c>
    </row>
    <row r="14" spans="1:19" x14ac:dyDescent="0.2">
      <c r="B14" s="45">
        <v>45028</v>
      </c>
      <c r="C14" s="44">
        <v>2336</v>
      </c>
      <c r="D14" s="43">
        <v>2346</v>
      </c>
      <c r="E14" s="42">
        <f t="shared" si="0"/>
        <v>2341</v>
      </c>
      <c r="F14" s="44">
        <v>2449</v>
      </c>
      <c r="G14" s="43">
        <v>2459</v>
      </c>
      <c r="H14" s="42">
        <f t="shared" si="1"/>
        <v>2454</v>
      </c>
      <c r="I14" s="44">
        <v>2500</v>
      </c>
      <c r="J14" s="43">
        <v>2510</v>
      </c>
      <c r="K14" s="42">
        <f t="shared" si="2"/>
        <v>2505</v>
      </c>
      <c r="L14" s="50">
        <v>2346</v>
      </c>
      <c r="M14" s="49">
        <v>1.2404999999999999</v>
      </c>
      <c r="N14" s="49">
        <v>1.0922000000000001</v>
      </c>
      <c r="O14" s="48">
        <v>133.74</v>
      </c>
      <c r="P14" s="41">
        <v>1891.17</v>
      </c>
      <c r="Q14" s="41">
        <v>1978.6</v>
      </c>
      <c r="R14" s="47">
        <f t="shared" si="3"/>
        <v>2147.9582494048709</v>
      </c>
      <c r="S14" s="46">
        <v>1.2427999999999999</v>
      </c>
    </row>
    <row r="15" spans="1:19" x14ac:dyDescent="0.2">
      <c r="B15" s="45">
        <v>45029</v>
      </c>
      <c r="C15" s="44">
        <v>2455</v>
      </c>
      <c r="D15" s="43">
        <v>2465</v>
      </c>
      <c r="E15" s="42">
        <f t="shared" si="0"/>
        <v>2460</v>
      </c>
      <c r="F15" s="44">
        <v>2564</v>
      </c>
      <c r="G15" s="43">
        <v>2574</v>
      </c>
      <c r="H15" s="42">
        <f t="shared" si="1"/>
        <v>2569</v>
      </c>
      <c r="I15" s="44">
        <v>2615</v>
      </c>
      <c r="J15" s="43">
        <v>2625</v>
      </c>
      <c r="K15" s="42">
        <f t="shared" si="2"/>
        <v>2620</v>
      </c>
      <c r="L15" s="50">
        <v>2465</v>
      </c>
      <c r="M15" s="49">
        <v>1.2503</v>
      </c>
      <c r="N15" s="49">
        <v>1.101</v>
      </c>
      <c r="O15" s="48">
        <v>133.35</v>
      </c>
      <c r="P15" s="41">
        <v>1971.53</v>
      </c>
      <c r="Q15" s="41">
        <v>2055.09</v>
      </c>
      <c r="R15" s="47">
        <f t="shared" si="3"/>
        <v>2238.8737511353315</v>
      </c>
      <c r="S15" s="46">
        <v>1.2524999999999999</v>
      </c>
    </row>
    <row r="16" spans="1:19" x14ac:dyDescent="0.2">
      <c r="B16" s="45">
        <v>45030</v>
      </c>
      <c r="C16" s="44">
        <v>2485</v>
      </c>
      <c r="D16" s="43">
        <v>2495</v>
      </c>
      <c r="E16" s="42">
        <f t="shared" si="0"/>
        <v>2490</v>
      </c>
      <c r="F16" s="44">
        <v>2593</v>
      </c>
      <c r="G16" s="43">
        <v>2603</v>
      </c>
      <c r="H16" s="42">
        <f t="shared" si="1"/>
        <v>2598</v>
      </c>
      <c r="I16" s="44">
        <v>2645</v>
      </c>
      <c r="J16" s="43">
        <v>2655</v>
      </c>
      <c r="K16" s="42">
        <f t="shared" si="2"/>
        <v>2650</v>
      </c>
      <c r="L16" s="50">
        <v>2495</v>
      </c>
      <c r="M16" s="49">
        <v>1.2493000000000001</v>
      </c>
      <c r="N16" s="49">
        <v>1.1053999999999999</v>
      </c>
      <c r="O16" s="48">
        <v>132.62</v>
      </c>
      <c r="P16" s="41">
        <v>1997.12</v>
      </c>
      <c r="Q16" s="41">
        <v>2079.7399999999998</v>
      </c>
      <c r="R16" s="47">
        <f t="shared" si="3"/>
        <v>2257.1015017188352</v>
      </c>
      <c r="S16" s="46">
        <v>1.2516</v>
      </c>
    </row>
    <row r="17" spans="2:19" x14ac:dyDescent="0.2">
      <c r="B17" s="45">
        <v>45033</v>
      </c>
      <c r="C17" s="44">
        <v>2482</v>
      </c>
      <c r="D17" s="43">
        <v>2492</v>
      </c>
      <c r="E17" s="42">
        <f t="shared" si="0"/>
        <v>2487</v>
      </c>
      <c r="F17" s="44">
        <v>2590</v>
      </c>
      <c r="G17" s="43">
        <v>2600</v>
      </c>
      <c r="H17" s="42">
        <f t="shared" si="1"/>
        <v>2595</v>
      </c>
      <c r="I17" s="44">
        <v>2640</v>
      </c>
      <c r="J17" s="43">
        <v>2650</v>
      </c>
      <c r="K17" s="42">
        <f t="shared" si="2"/>
        <v>2645</v>
      </c>
      <c r="L17" s="50">
        <v>2492</v>
      </c>
      <c r="M17" s="49">
        <v>1.2424999999999999</v>
      </c>
      <c r="N17" s="49">
        <v>1.0976999999999999</v>
      </c>
      <c r="O17" s="48">
        <v>133.78</v>
      </c>
      <c r="P17" s="41">
        <v>2005.63</v>
      </c>
      <c r="Q17" s="41">
        <v>2088.52</v>
      </c>
      <c r="R17" s="47">
        <f t="shared" si="3"/>
        <v>2270.2013300537487</v>
      </c>
      <c r="S17" s="46">
        <v>1.2448999999999999</v>
      </c>
    </row>
    <row r="18" spans="2:19" x14ac:dyDescent="0.2">
      <c r="B18" s="45">
        <v>45034</v>
      </c>
      <c r="C18" s="44">
        <v>2483</v>
      </c>
      <c r="D18" s="43">
        <v>2493</v>
      </c>
      <c r="E18" s="42">
        <f t="shared" si="0"/>
        <v>2488</v>
      </c>
      <c r="F18" s="44">
        <v>2590</v>
      </c>
      <c r="G18" s="43">
        <v>2600</v>
      </c>
      <c r="H18" s="42">
        <f t="shared" si="1"/>
        <v>2595</v>
      </c>
      <c r="I18" s="44">
        <v>2640</v>
      </c>
      <c r="J18" s="43">
        <v>2650</v>
      </c>
      <c r="K18" s="42">
        <f t="shared" si="2"/>
        <v>2645</v>
      </c>
      <c r="L18" s="50">
        <v>2493</v>
      </c>
      <c r="M18" s="49">
        <v>1.2441</v>
      </c>
      <c r="N18" s="49">
        <v>1.0967</v>
      </c>
      <c r="O18" s="48">
        <v>133.9</v>
      </c>
      <c r="P18" s="41">
        <v>2003.86</v>
      </c>
      <c r="Q18" s="41">
        <v>2086.0100000000002</v>
      </c>
      <c r="R18" s="47">
        <f t="shared" si="3"/>
        <v>2273.1831859214008</v>
      </c>
      <c r="S18" s="46">
        <v>1.2464</v>
      </c>
    </row>
    <row r="19" spans="2:19" x14ac:dyDescent="0.2">
      <c r="B19" s="45">
        <v>45035</v>
      </c>
      <c r="C19" s="44">
        <v>2485</v>
      </c>
      <c r="D19" s="43">
        <v>2495</v>
      </c>
      <c r="E19" s="42">
        <f t="shared" si="0"/>
        <v>2490</v>
      </c>
      <c r="F19" s="44">
        <v>2590</v>
      </c>
      <c r="G19" s="43">
        <v>2600</v>
      </c>
      <c r="H19" s="42">
        <f t="shared" si="1"/>
        <v>2595</v>
      </c>
      <c r="I19" s="44">
        <v>2640</v>
      </c>
      <c r="J19" s="43">
        <v>2650</v>
      </c>
      <c r="K19" s="42">
        <f t="shared" si="2"/>
        <v>2645</v>
      </c>
      <c r="L19" s="50">
        <v>2495</v>
      </c>
      <c r="M19" s="49">
        <v>1.2405999999999999</v>
      </c>
      <c r="N19" s="49">
        <v>1.0931999999999999</v>
      </c>
      <c r="O19" s="48">
        <v>134.68</v>
      </c>
      <c r="P19" s="41">
        <v>2011.12</v>
      </c>
      <c r="Q19" s="41">
        <v>2092.2199999999998</v>
      </c>
      <c r="R19" s="47">
        <f t="shared" si="3"/>
        <v>2282.2905232345411</v>
      </c>
      <c r="S19" s="46">
        <v>1.2426999999999999</v>
      </c>
    </row>
    <row r="20" spans="2:19" x14ac:dyDescent="0.2">
      <c r="B20" s="45">
        <v>45036</v>
      </c>
      <c r="C20" s="44">
        <v>2489</v>
      </c>
      <c r="D20" s="43">
        <v>2499</v>
      </c>
      <c r="E20" s="42">
        <f t="shared" si="0"/>
        <v>2494</v>
      </c>
      <c r="F20" s="44">
        <v>2590</v>
      </c>
      <c r="G20" s="43">
        <v>2600</v>
      </c>
      <c r="H20" s="42">
        <f t="shared" si="1"/>
        <v>2595</v>
      </c>
      <c r="I20" s="44">
        <v>2640</v>
      </c>
      <c r="J20" s="43">
        <v>2650</v>
      </c>
      <c r="K20" s="42">
        <f t="shared" si="2"/>
        <v>2645</v>
      </c>
      <c r="L20" s="50">
        <v>2499</v>
      </c>
      <c r="M20" s="49">
        <v>1.2428999999999999</v>
      </c>
      <c r="N20" s="49">
        <v>1.0954999999999999</v>
      </c>
      <c r="O20" s="48">
        <v>134.66999999999999</v>
      </c>
      <c r="P20" s="41">
        <v>2010.62</v>
      </c>
      <c r="Q20" s="41">
        <v>2088.35</v>
      </c>
      <c r="R20" s="47">
        <f t="shared" si="3"/>
        <v>2281.1501597444089</v>
      </c>
      <c r="S20" s="46">
        <v>1.2450000000000001</v>
      </c>
    </row>
    <row r="21" spans="2:19" x14ac:dyDescent="0.2">
      <c r="B21" s="45">
        <v>45037</v>
      </c>
      <c r="C21" s="44">
        <v>2490</v>
      </c>
      <c r="D21" s="43">
        <v>2500</v>
      </c>
      <c r="E21" s="42">
        <f t="shared" si="0"/>
        <v>2495</v>
      </c>
      <c r="F21" s="44">
        <v>2590</v>
      </c>
      <c r="G21" s="43">
        <v>2600</v>
      </c>
      <c r="H21" s="42">
        <f t="shared" si="1"/>
        <v>2595</v>
      </c>
      <c r="I21" s="44">
        <v>2640</v>
      </c>
      <c r="J21" s="43">
        <v>2650</v>
      </c>
      <c r="K21" s="42">
        <f t="shared" si="2"/>
        <v>2645</v>
      </c>
      <c r="L21" s="50">
        <v>2500</v>
      </c>
      <c r="M21" s="49">
        <v>1.2395</v>
      </c>
      <c r="N21" s="49">
        <v>1.0982000000000001</v>
      </c>
      <c r="O21" s="48">
        <v>133.77000000000001</v>
      </c>
      <c r="P21" s="41">
        <v>2016.94</v>
      </c>
      <c r="Q21" s="41">
        <v>2094.0700000000002</v>
      </c>
      <c r="R21" s="47">
        <f t="shared" si="3"/>
        <v>2276.4523766162811</v>
      </c>
      <c r="S21" s="46">
        <v>1.2416</v>
      </c>
    </row>
    <row r="22" spans="2:19" x14ac:dyDescent="0.2">
      <c r="B22" s="45">
        <v>45040</v>
      </c>
      <c r="C22" s="44">
        <v>2491</v>
      </c>
      <c r="D22" s="43">
        <v>2501</v>
      </c>
      <c r="E22" s="42">
        <f t="shared" si="0"/>
        <v>2496</v>
      </c>
      <c r="F22" s="44">
        <v>2590</v>
      </c>
      <c r="G22" s="43">
        <v>2600</v>
      </c>
      <c r="H22" s="42">
        <f t="shared" si="1"/>
        <v>2595</v>
      </c>
      <c r="I22" s="44">
        <v>2640</v>
      </c>
      <c r="J22" s="43">
        <v>2650</v>
      </c>
      <c r="K22" s="42">
        <f t="shared" si="2"/>
        <v>2645</v>
      </c>
      <c r="L22" s="50">
        <v>2501</v>
      </c>
      <c r="M22" s="49">
        <v>1.2437</v>
      </c>
      <c r="N22" s="49">
        <v>1.1002000000000001</v>
      </c>
      <c r="O22" s="48">
        <v>134.63</v>
      </c>
      <c r="P22" s="41">
        <v>2010.94</v>
      </c>
      <c r="Q22" s="41">
        <v>2087.0100000000002</v>
      </c>
      <c r="R22" s="47">
        <f t="shared" si="3"/>
        <v>2273.2230503544811</v>
      </c>
      <c r="S22" s="46">
        <v>1.2458</v>
      </c>
    </row>
    <row r="23" spans="2:19" x14ac:dyDescent="0.2">
      <c r="B23" s="45">
        <v>45041</v>
      </c>
      <c r="C23" s="44">
        <v>2492</v>
      </c>
      <c r="D23" s="43">
        <v>2502</v>
      </c>
      <c r="E23" s="42">
        <f t="shared" si="0"/>
        <v>2497</v>
      </c>
      <c r="F23" s="44">
        <v>2590</v>
      </c>
      <c r="G23" s="43">
        <v>2600</v>
      </c>
      <c r="H23" s="42">
        <f t="shared" si="1"/>
        <v>2595</v>
      </c>
      <c r="I23" s="44">
        <v>2640</v>
      </c>
      <c r="J23" s="43">
        <v>2650</v>
      </c>
      <c r="K23" s="42">
        <f t="shared" si="2"/>
        <v>2645</v>
      </c>
      <c r="L23" s="50">
        <v>2502</v>
      </c>
      <c r="M23" s="49">
        <v>1.2427999999999999</v>
      </c>
      <c r="N23" s="49">
        <v>1.1016999999999999</v>
      </c>
      <c r="O23" s="48">
        <v>134.19999999999999</v>
      </c>
      <c r="P23" s="41">
        <v>2013.2</v>
      </c>
      <c r="Q23" s="41">
        <v>2088.52</v>
      </c>
      <c r="R23" s="47">
        <f t="shared" si="3"/>
        <v>2271.0356721430517</v>
      </c>
      <c r="S23" s="46">
        <v>1.2448999999999999</v>
      </c>
    </row>
    <row r="24" spans="2:19" x14ac:dyDescent="0.2">
      <c r="B24" s="45">
        <v>45042</v>
      </c>
      <c r="C24" s="44">
        <v>2493</v>
      </c>
      <c r="D24" s="43">
        <v>2503</v>
      </c>
      <c r="E24" s="42">
        <f t="shared" si="0"/>
        <v>2498</v>
      </c>
      <c r="F24" s="44">
        <v>2590</v>
      </c>
      <c r="G24" s="43">
        <v>2600</v>
      </c>
      <c r="H24" s="42">
        <f t="shared" si="1"/>
        <v>2595</v>
      </c>
      <c r="I24" s="44">
        <v>2635</v>
      </c>
      <c r="J24" s="43">
        <v>2645</v>
      </c>
      <c r="K24" s="42">
        <f t="shared" si="2"/>
        <v>2640</v>
      </c>
      <c r="L24" s="50">
        <v>2503</v>
      </c>
      <c r="M24" s="49">
        <v>1.2473000000000001</v>
      </c>
      <c r="N24" s="49">
        <v>1.1046</v>
      </c>
      <c r="O24" s="48">
        <v>133.75</v>
      </c>
      <c r="P24" s="41">
        <v>2006.73</v>
      </c>
      <c r="Q24" s="41">
        <v>2080.83</v>
      </c>
      <c r="R24" s="47">
        <f t="shared" si="3"/>
        <v>2265.9786347999275</v>
      </c>
      <c r="S24" s="46">
        <v>1.2495000000000001</v>
      </c>
    </row>
    <row r="25" spans="2:19" x14ac:dyDescent="0.2">
      <c r="B25" s="45">
        <v>45043</v>
      </c>
      <c r="C25" s="44">
        <v>2499</v>
      </c>
      <c r="D25" s="43">
        <v>2509</v>
      </c>
      <c r="E25" s="42">
        <f t="shared" si="0"/>
        <v>2504</v>
      </c>
      <c r="F25" s="44">
        <v>2590</v>
      </c>
      <c r="G25" s="43">
        <v>2600</v>
      </c>
      <c r="H25" s="42">
        <f t="shared" si="1"/>
        <v>2595</v>
      </c>
      <c r="I25" s="44">
        <v>2635</v>
      </c>
      <c r="J25" s="43">
        <v>2645</v>
      </c>
      <c r="K25" s="42">
        <f t="shared" si="2"/>
        <v>2640</v>
      </c>
      <c r="L25" s="50">
        <v>2509</v>
      </c>
      <c r="M25" s="49">
        <v>1.2477</v>
      </c>
      <c r="N25" s="49">
        <v>1.1034999999999999</v>
      </c>
      <c r="O25" s="48">
        <v>133.5</v>
      </c>
      <c r="P25" s="41">
        <v>2010.9</v>
      </c>
      <c r="Q25" s="41">
        <v>2080.33</v>
      </c>
      <c r="R25" s="47">
        <f t="shared" si="3"/>
        <v>2273.6746714997735</v>
      </c>
      <c r="S25" s="46">
        <v>1.2498</v>
      </c>
    </row>
    <row r="26" spans="2:19" x14ac:dyDescent="0.2">
      <c r="B26" s="45">
        <v>45044</v>
      </c>
      <c r="C26" s="44">
        <v>2500</v>
      </c>
      <c r="D26" s="43">
        <v>2510</v>
      </c>
      <c r="E26" s="42">
        <f t="shared" si="0"/>
        <v>2505</v>
      </c>
      <c r="F26" s="44">
        <v>2590</v>
      </c>
      <c r="G26" s="43">
        <v>2600</v>
      </c>
      <c r="H26" s="42">
        <f t="shared" si="1"/>
        <v>2595</v>
      </c>
      <c r="I26" s="44">
        <v>2635</v>
      </c>
      <c r="J26" s="43">
        <v>2645</v>
      </c>
      <c r="K26" s="42">
        <f t="shared" si="2"/>
        <v>2640</v>
      </c>
      <c r="L26" s="50">
        <v>2510</v>
      </c>
      <c r="M26" s="49">
        <v>1.2471000000000001</v>
      </c>
      <c r="N26" s="49">
        <v>1.0973999999999999</v>
      </c>
      <c r="O26" s="48">
        <v>136.13999999999999</v>
      </c>
      <c r="P26" s="41">
        <v>2012.67</v>
      </c>
      <c r="Q26" s="41">
        <v>2081.17</v>
      </c>
      <c r="R26" s="47">
        <f t="shared" si="3"/>
        <v>2287.2243484599967</v>
      </c>
      <c r="S26" s="46">
        <v>1.2493000000000001</v>
      </c>
    </row>
    <row r="27" spans="2:19" x14ac:dyDescent="0.2">
      <c r="B27" s="40" t="s">
        <v>11</v>
      </c>
      <c r="C27" s="39">
        <f>ROUND(AVERAGE(C9:C26),2)</f>
        <v>2435.33</v>
      </c>
      <c r="D27" s="38">
        <f>ROUND(AVERAGE(D9:D26),2)</f>
        <v>2445.33</v>
      </c>
      <c r="E27" s="37">
        <f>ROUND(AVERAGE(C27:D27),2)</f>
        <v>2440.33</v>
      </c>
      <c r="F27" s="39">
        <f>ROUND(AVERAGE(F9:F26),2)</f>
        <v>2541.7199999999998</v>
      </c>
      <c r="G27" s="38">
        <f>ROUND(AVERAGE(G9:G26),2)</f>
        <v>2551.7199999999998</v>
      </c>
      <c r="H27" s="37">
        <f>ROUND(AVERAGE(F27:G27),2)</f>
        <v>2546.7199999999998</v>
      </c>
      <c r="I27" s="39">
        <f>ROUND(AVERAGE(I9:I26),2)</f>
        <v>2592.5</v>
      </c>
      <c r="J27" s="38">
        <f>ROUND(AVERAGE(J9:J26),2)</f>
        <v>2602.5</v>
      </c>
      <c r="K27" s="37">
        <f>ROUND(AVERAGE(I27:J27),2)</f>
        <v>2597.5</v>
      </c>
      <c r="L27" s="36">
        <f>ROUND(AVERAGE(L9:L26),2)</f>
        <v>2445.33</v>
      </c>
      <c r="M27" s="35">
        <f>ROUND(AVERAGE(M9:M26),4)</f>
        <v>1.2445999999999999</v>
      </c>
      <c r="N27" s="34">
        <f>ROUND(AVERAGE(N9:N26),4)</f>
        <v>1.0967</v>
      </c>
      <c r="O27" s="167">
        <f>ROUND(AVERAGE(O9:O26),2)</f>
        <v>133.61000000000001</v>
      </c>
      <c r="P27" s="33">
        <f>AVERAGE(P9:P26)</f>
        <v>1964.751111111111</v>
      </c>
      <c r="Q27" s="33">
        <f>AVERAGE(Q9:Q26)</f>
        <v>2046.6172222222222</v>
      </c>
      <c r="R27" s="33">
        <f>AVERAGE(R9:R26)</f>
        <v>2229.4844730377531</v>
      </c>
      <c r="S27" s="32">
        <f>AVERAGE(S9:S26)</f>
        <v>1.2468055555555555</v>
      </c>
    </row>
    <row r="28" spans="2:19" x14ac:dyDescent="0.2">
      <c r="B28" s="31" t="s">
        <v>12</v>
      </c>
      <c r="C28" s="30">
        <f t="shared" ref="C28:S28" si="4">MAX(C9:C26)</f>
        <v>2500</v>
      </c>
      <c r="D28" s="29">
        <f t="shared" si="4"/>
        <v>2510</v>
      </c>
      <c r="E28" s="28">
        <f t="shared" si="4"/>
        <v>2505</v>
      </c>
      <c r="F28" s="30">
        <f t="shared" si="4"/>
        <v>2593</v>
      </c>
      <c r="G28" s="29">
        <f t="shared" si="4"/>
        <v>2603</v>
      </c>
      <c r="H28" s="28">
        <f t="shared" si="4"/>
        <v>2598</v>
      </c>
      <c r="I28" s="30">
        <f t="shared" si="4"/>
        <v>2645</v>
      </c>
      <c r="J28" s="29">
        <f t="shared" si="4"/>
        <v>2655</v>
      </c>
      <c r="K28" s="28">
        <f t="shared" si="4"/>
        <v>2650</v>
      </c>
      <c r="L28" s="27">
        <f t="shared" si="4"/>
        <v>2510</v>
      </c>
      <c r="M28" s="26">
        <f t="shared" si="4"/>
        <v>1.2503</v>
      </c>
      <c r="N28" s="25">
        <f t="shared" si="4"/>
        <v>1.1053999999999999</v>
      </c>
      <c r="O28" s="24">
        <f t="shared" si="4"/>
        <v>136.13999999999999</v>
      </c>
      <c r="P28" s="23">
        <f t="shared" si="4"/>
        <v>2016.94</v>
      </c>
      <c r="Q28" s="23">
        <f t="shared" si="4"/>
        <v>2094.0700000000002</v>
      </c>
      <c r="R28" s="23">
        <f t="shared" si="4"/>
        <v>2287.2243484599967</v>
      </c>
      <c r="S28" s="22">
        <f t="shared" si="4"/>
        <v>1.2524999999999999</v>
      </c>
    </row>
    <row r="29" spans="2:19" ht="13.5" thickBot="1" x14ac:dyDescent="0.25">
      <c r="B29" s="21" t="s">
        <v>13</v>
      </c>
      <c r="C29" s="20">
        <f t="shared" ref="C29:S29" si="5">MIN(C9:C26)</f>
        <v>2326</v>
      </c>
      <c r="D29" s="19">
        <f t="shared" si="5"/>
        <v>2336</v>
      </c>
      <c r="E29" s="18">
        <f t="shared" si="5"/>
        <v>2331</v>
      </c>
      <c r="F29" s="20">
        <f t="shared" si="5"/>
        <v>2449</v>
      </c>
      <c r="G29" s="19">
        <f t="shared" si="5"/>
        <v>2459</v>
      </c>
      <c r="H29" s="18">
        <f t="shared" si="5"/>
        <v>2454</v>
      </c>
      <c r="I29" s="20">
        <f t="shared" si="5"/>
        <v>2500</v>
      </c>
      <c r="J29" s="19">
        <f t="shared" si="5"/>
        <v>2510</v>
      </c>
      <c r="K29" s="18">
        <f t="shared" si="5"/>
        <v>2505</v>
      </c>
      <c r="L29" s="17">
        <f t="shared" si="5"/>
        <v>2336</v>
      </c>
      <c r="M29" s="16">
        <f t="shared" si="5"/>
        <v>1.2383</v>
      </c>
      <c r="N29" s="15">
        <f t="shared" si="5"/>
        <v>1.0876999999999999</v>
      </c>
      <c r="O29" s="14">
        <f t="shared" si="5"/>
        <v>131.47999999999999</v>
      </c>
      <c r="P29" s="13">
        <f t="shared" si="5"/>
        <v>1871.64</v>
      </c>
      <c r="Q29" s="13">
        <f t="shared" si="5"/>
        <v>1966.57</v>
      </c>
      <c r="R29" s="13">
        <f t="shared" si="5"/>
        <v>2142.4001462389178</v>
      </c>
      <c r="S29" s="12">
        <f t="shared" si="5"/>
        <v>1.2404999999999999</v>
      </c>
    </row>
    <row r="31" spans="2:19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19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45019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45019</v>
      </c>
      <c r="C9" s="44">
        <v>2380</v>
      </c>
      <c r="D9" s="43">
        <v>2380.5</v>
      </c>
      <c r="E9" s="42">
        <f t="shared" ref="E9:E26" si="0">AVERAGE(C9:D9)</f>
        <v>2380.25</v>
      </c>
      <c r="F9" s="44">
        <v>2429</v>
      </c>
      <c r="G9" s="43">
        <v>2430</v>
      </c>
      <c r="H9" s="42">
        <f t="shared" ref="H9:H26" si="1">AVERAGE(F9:G9)</f>
        <v>2429.5</v>
      </c>
      <c r="I9" s="44">
        <v>2620</v>
      </c>
      <c r="J9" s="43">
        <v>2625</v>
      </c>
      <c r="K9" s="42">
        <f t="shared" ref="K9:K26" si="2">AVERAGE(I9:J9)</f>
        <v>2622.5</v>
      </c>
      <c r="L9" s="44">
        <v>2727</v>
      </c>
      <c r="M9" s="43">
        <v>2732</v>
      </c>
      <c r="N9" s="42">
        <f t="shared" ref="N9:N26" si="3">AVERAGE(L9:M9)</f>
        <v>2729.5</v>
      </c>
      <c r="O9" s="44">
        <v>2818</v>
      </c>
      <c r="P9" s="43">
        <v>2823</v>
      </c>
      <c r="Q9" s="42">
        <f t="shared" ref="Q9:Q26" si="4">AVERAGE(O9:P9)</f>
        <v>2820.5</v>
      </c>
      <c r="R9" s="50">
        <v>2380.5</v>
      </c>
      <c r="S9" s="49">
        <v>1.2383</v>
      </c>
      <c r="T9" s="51">
        <v>1.0876999999999999</v>
      </c>
      <c r="U9" s="48">
        <v>132.9</v>
      </c>
      <c r="V9" s="41">
        <v>1922.39</v>
      </c>
      <c r="W9" s="41">
        <v>1958.89</v>
      </c>
      <c r="X9" s="47">
        <f t="shared" ref="X9:X26" si="5">R9/T9</f>
        <v>2188.5630228923419</v>
      </c>
      <c r="Y9" s="46">
        <v>1.2404999999999999</v>
      </c>
    </row>
    <row r="10" spans="1:25" x14ac:dyDescent="0.2">
      <c r="B10" s="45">
        <v>45020</v>
      </c>
      <c r="C10" s="44">
        <v>2340.5</v>
      </c>
      <c r="D10" s="43">
        <v>2341.5</v>
      </c>
      <c r="E10" s="42">
        <f t="shared" si="0"/>
        <v>2341</v>
      </c>
      <c r="F10" s="44">
        <v>2393</v>
      </c>
      <c r="G10" s="43">
        <v>2394</v>
      </c>
      <c r="H10" s="42">
        <f t="shared" si="1"/>
        <v>2393.5</v>
      </c>
      <c r="I10" s="44">
        <v>2583</v>
      </c>
      <c r="J10" s="43">
        <v>2588</v>
      </c>
      <c r="K10" s="42">
        <f t="shared" si="2"/>
        <v>2585.5</v>
      </c>
      <c r="L10" s="44">
        <v>2688</v>
      </c>
      <c r="M10" s="43">
        <v>2693</v>
      </c>
      <c r="N10" s="42">
        <f t="shared" si="3"/>
        <v>2690.5</v>
      </c>
      <c r="O10" s="44">
        <v>2778</v>
      </c>
      <c r="P10" s="43">
        <v>2783</v>
      </c>
      <c r="Q10" s="42">
        <f t="shared" si="4"/>
        <v>2780.5</v>
      </c>
      <c r="R10" s="50">
        <v>2341.5</v>
      </c>
      <c r="S10" s="49">
        <v>1.2481</v>
      </c>
      <c r="T10" s="49">
        <v>1.0898000000000001</v>
      </c>
      <c r="U10" s="48">
        <v>133.04</v>
      </c>
      <c r="V10" s="41">
        <v>1876.05</v>
      </c>
      <c r="W10" s="41">
        <v>1914.59</v>
      </c>
      <c r="X10" s="47">
        <f t="shared" si="5"/>
        <v>2148.5593686915026</v>
      </c>
      <c r="Y10" s="46">
        <v>1.2504</v>
      </c>
    </row>
    <row r="11" spans="1:25" x14ac:dyDescent="0.2">
      <c r="B11" s="45">
        <v>45021</v>
      </c>
      <c r="C11" s="44">
        <v>2305.5</v>
      </c>
      <c r="D11" s="43">
        <v>2306</v>
      </c>
      <c r="E11" s="42">
        <f t="shared" si="0"/>
        <v>2305.75</v>
      </c>
      <c r="F11" s="44">
        <v>2353</v>
      </c>
      <c r="G11" s="43">
        <v>2354</v>
      </c>
      <c r="H11" s="42">
        <f t="shared" si="1"/>
        <v>2353.5</v>
      </c>
      <c r="I11" s="44">
        <v>2550</v>
      </c>
      <c r="J11" s="43">
        <v>2555</v>
      </c>
      <c r="K11" s="42">
        <f t="shared" si="2"/>
        <v>2552.5</v>
      </c>
      <c r="L11" s="44">
        <v>2653</v>
      </c>
      <c r="M11" s="43">
        <v>2658</v>
      </c>
      <c r="N11" s="42">
        <f t="shared" si="3"/>
        <v>2655.5</v>
      </c>
      <c r="O11" s="44">
        <v>2743</v>
      </c>
      <c r="P11" s="43">
        <v>2748</v>
      </c>
      <c r="Q11" s="42">
        <f t="shared" si="4"/>
        <v>2745.5</v>
      </c>
      <c r="R11" s="50">
        <v>2306</v>
      </c>
      <c r="S11" s="49">
        <v>1.2473000000000001</v>
      </c>
      <c r="T11" s="49">
        <v>1.0941000000000001</v>
      </c>
      <c r="U11" s="48">
        <v>131.49</v>
      </c>
      <c r="V11" s="41">
        <v>1848.79</v>
      </c>
      <c r="W11" s="41">
        <v>1884.1</v>
      </c>
      <c r="X11" s="47">
        <f t="shared" si="5"/>
        <v>2107.668403253816</v>
      </c>
      <c r="Y11" s="46">
        <v>1.2494000000000001</v>
      </c>
    </row>
    <row r="12" spans="1:25" x14ac:dyDescent="0.2">
      <c r="B12" s="45">
        <v>45022</v>
      </c>
      <c r="C12" s="44">
        <v>2300</v>
      </c>
      <c r="D12" s="43">
        <v>2300.5</v>
      </c>
      <c r="E12" s="42">
        <f t="shared" si="0"/>
        <v>2300.25</v>
      </c>
      <c r="F12" s="44">
        <v>2340</v>
      </c>
      <c r="G12" s="43">
        <v>2340.5</v>
      </c>
      <c r="H12" s="42">
        <f t="shared" si="1"/>
        <v>2340.25</v>
      </c>
      <c r="I12" s="44">
        <v>2533</v>
      </c>
      <c r="J12" s="43">
        <v>2538</v>
      </c>
      <c r="K12" s="42">
        <f t="shared" si="2"/>
        <v>2535.5</v>
      </c>
      <c r="L12" s="44">
        <v>2633</v>
      </c>
      <c r="M12" s="43">
        <v>2638</v>
      </c>
      <c r="N12" s="42">
        <f t="shared" si="3"/>
        <v>2635.5</v>
      </c>
      <c r="O12" s="44">
        <v>2723</v>
      </c>
      <c r="P12" s="43">
        <v>2728</v>
      </c>
      <c r="Q12" s="42">
        <f t="shared" si="4"/>
        <v>2725.5</v>
      </c>
      <c r="R12" s="50">
        <v>2300.5</v>
      </c>
      <c r="S12" s="49">
        <v>1.248</v>
      </c>
      <c r="T12" s="49">
        <v>1.0914999999999999</v>
      </c>
      <c r="U12" s="48">
        <v>131.47999999999999</v>
      </c>
      <c r="V12" s="41">
        <v>1843.35</v>
      </c>
      <c r="W12" s="41">
        <v>1872.1</v>
      </c>
      <c r="X12" s="47">
        <f t="shared" si="5"/>
        <v>2107.6500229042604</v>
      </c>
      <c r="Y12" s="46">
        <v>1.2502</v>
      </c>
    </row>
    <row r="13" spans="1:25" x14ac:dyDescent="0.2">
      <c r="B13" s="45">
        <v>45027</v>
      </c>
      <c r="C13" s="44">
        <v>2267</v>
      </c>
      <c r="D13" s="43">
        <v>2268</v>
      </c>
      <c r="E13" s="42">
        <f t="shared" si="0"/>
        <v>2267.5</v>
      </c>
      <c r="F13" s="44">
        <v>2307</v>
      </c>
      <c r="G13" s="43">
        <v>2308</v>
      </c>
      <c r="H13" s="42">
        <f t="shared" si="1"/>
        <v>2307.5</v>
      </c>
      <c r="I13" s="44">
        <v>2497</v>
      </c>
      <c r="J13" s="43">
        <v>2502</v>
      </c>
      <c r="K13" s="42">
        <f t="shared" si="2"/>
        <v>2499.5</v>
      </c>
      <c r="L13" s="44">
        <v>2597</v>
      </c>
      <c r="M13" s="43">
        <v>2602</v>
      </c>
      <c r="N13" s="42">
        <f t="shared" si="3"/>
        <v>2599.5</v>
      </c>
      <c r="O13" s="44">
        <v>2688</v>
      </c>
      <c r="P13" s="43">
        <v>2693</v>
      </c>
      <c r="Q13" s="42">
        <f t="shared" si="4"/>
        <v>2690.5</v>
      </c>
      <c r="R13" s="50">
        <v>2268</v>
      </c>
      <c r="S13" s="49">
        <v>1.2428999999999999</v>
      </c>
      <c r="T13" s="49">
        <v>1.0905</v>
      </c>
      <c r="U13" s="48">
        <v>133.27000000000001</v>
      </c>
      <c r="V13" s="41">
        <v>1824.76</v>
      </c>
      <c r="W13" s="41">
        <v>1853.52</v>
      </c>
      <c r="X13" s="47">
        <f t="shared" si="5"/>
        <v>2079.7799174690508</v>
      </c>
      <c r="Y13" s="46">
        <v>1.2452000000000001</v>
      </c>
    </row>
    <row r="14" spans="1:25" x14ac:dyDescent="0.2">
      <c r="B14" s="45">
        <v>45028</v>
      </c>
      <c r="C14" s="44">
        <v>2258</v>
      </c>
      <c r="D14" s="43">
        <v>2258.5</v>
      </c>
      <c r="E14" s="42">
        <f t="shared" si="0"/>
        <v>2258.25</v>
      </c>
      <c r="F14" s="44">
        <v>2301.5</v>
      </c>
      <c r="G14" s="43">
        <v>2302</v>
      </c>
      <c r="H14" s="42">
        <f t="shared" si="1"/>
        <v>2301.75</v>
      </c>
      <c r="I14" s="44">
        <v>2495</v>
      </c>
      <c r="J14" s="43">
        <v>2500</v>
      </c>
      <c r="K14" s="42">
        <f t="shared" si="2"/>
        <v>2497.5</v>
      </c>
      <c r="L14" s="44">
        <v>2600</v>
      </c>
      <c r="M14" s="43">
        <v>2605</v>
      </c>
      <c r="N14" s="42">
        <f t="shared" si="3"/>
        <v>2602.5</v>
      </c>
      <c r="O14" s="44">
        <v>2690</v>
      </c>
      <c r="P14" s="43">
        <v>2695</v>
      </c>
      <c r="Q14" s="42">
        <f t="shared" si="4"/>
        <v>2692.5</v>
      </c>
      <c r="R14" s="50">
        <v>2258.5</v>
      </c>
      <c r="S14" s="49">
        <v>1.2404999999999999</v>
      </c>
      <c r="T14" s="49">
        <v>1.0922000000000001</v>
      </c>
      <c r="U14" s="48">
        <v>133.74</v>
      </c>
      <c r="V14" s="41">
        <v>1820.64</v>
      </c>
      <c r="W14" s="41">
        <v>1852.27</v>
      </c>
      <c r="X14" s="47">
        <f t="shared" si="5"/>
        <v>2067.844717084783</v>
      </c>
      <c r="Y14" s="46">
        <v>1.2427999999999999</v>
      </c>
    </row>
    <row r="15" spans="1:25" x14ac:dyDescent="0.2">
      <c r="B15" s="45">
        <v>45029</v>
      </c>
      <c r="C15" s="44">
        <v>2329</v>
      </c>
      <c r="D15" s="43">
        <v>2330</v>
      </c>
      <c r="E15" s="42">
        <f t="shared" si="0"/>
        <v>2329.5</v>
      </c>
      <c r="F15" s="44">
        <v>2364</v>
      </c>
      <c r="G15" s="43">
        <v>2365</v>
      </c>
      <c r="H15" s="42">
        <f t="shared" si="1"/>
        <v>2364.5</v>
      </c>
      <c r="I15" s="44">
        <v>2550</v>
      </c>
      <c r="J15" s="43">
        <v>2555</v>
      </c>
      <c r="K15" s="42">
        <f t="shared" si="2"/>
        <v>2552.5</v>
      </c>
      <c r="L15" s="44">
        <v>2653</v>
      </c>
      <c r="M15" s="43">
        <v>2658</v>
      </c>
      <c r="N15" s="42">
        <f t="shared" si="3"/>
        <v>2655.5</v>
      </c>
      <c r="O15" s="44">
        <v>2743</v>
      </c>
      <c r="P15" s="43">
        <v>2748</v>
      </c>
      <c r="Q15" s="42">
        <f t="shared" si="4"/>
        <v>2745.5</v>
      </c>
      <c r="R15" s="50">
        <v>2330</v>
      </c>
      <c r="S15" s="49">
        <v>1.2503</v>
      </c>
      <c r="T15" s="49">
        <v>1.101</v>
      </c>
      <c r="U15" s="48">
        <v>133.35</v>
      </c>
      <c r="V15" s="41">
        <v>1863.55</v>
      </c>
      <c r="W15" s="41">
        <v>1888.22</v>
      </c>
      <c r="X15" s="47">
        <f t="shared" si="5"/>
        <v>2116.2579473206179</v>
      </c>
      <c r="Y15" s="46">
        <v>1.2524999999999999</v>
      </c>
    </row>
    <row r="16" spans="1:25" x14ac:dyDescent="0.2">
      <c r="B16" s="45">
        <v>45030</v>
      </c>
      <c r="C16" s="44">
        <v>2355</v>
      </c>
      <c r="D16" s="43">
        <v>2356</v>
      </c>
      <c r="E16" s="42">
        <f t="shared" si="0"/>
        <v>2355.5</v>
      </c>
      <c r="F16" s="44">
        <v>2387</v>
      </c>
      <c r="G16" s="43">
        <v>2388</v>
      </c>
      <c r="H16" s="42">
        <f t="shared" si="1"/>
        <v>2387.5</v>
      </c>
      <c r="I16" s="44">
        <v>2563</v>
      </c>
      <c r="J16" s="43">
        <v>2568</v>
      </c>
      <c r="K16" s="42">
        <f t="shared" si="2"/>
        <v>2565.5</v>
      </c>
      <c r="L16" s="44">
        <v>2660</v>
      </c>
      <c r="M16" s="43">
        <v>2665</v>
      </c>
      <c r="N16" s="42">
        <f t="shared" si="3"/>
        <v>2662.5</v>
      </c>
      <c r="O16" s="44">
        <v>2752</v>
      </c>
      <c r="P16" s="43">
        <v>2757</v>
      </c>
      <c r="Q16" s="42">
        <f t="shared" si="4"/>
        <v>2754.5</v>
      </c>
      <c r="R16" s="50">
        <v>2356</v>
      </c>
      <c r="S16" s="49">
        <v>1.2493000000000001</v>
      </c>
      <c r="T16" s="49">
        <v>1.1053999999999999</v>
      </c>
      <c r="U16" s="48">
        <v>132.62</v>
      </c>
      <c r="V16" s="41">
        <v>1885.86</v>
      </c>
      <c r="W16" s="41">
        <v>1907.96</v>
      </c>
      <c r="X16" s="47">
        <f t="shared" si="5"/>
        <v>2131.3551655509318</v>
      </c>
      <c r="Y16" s="46">
        <v>1.2516</v>
      </c>
    </row>
    <row r="17" spans="2:25" x14ac:dyDescent="0.2">
      <c r="B17" s="45">
        <v>45033</v>
      </c>
      <c r="C17" s="44">
        <v>2363.5</v>
      </c>
      <c r="D17" s="43">
        <v>2364.5</v>
      </c>
      <c r="E17" s="42">
        <f t="shared" si="0"/>
        <v>2364</v>
      </c>
      <c r="F17" s="44">
        <v>2370</v>
      </c>
      <c r="G17" s="43">
        <v>2371</v>
      </c>
      <c r="H17" s="42">
        <f t="shared" si="1"/>
        <v>2370.5</v>
      </c>
      <c r="I17" s="44">
        <v>2545</v>
      </c>
      <c r="J17" s="43">
        <v>2550</v>
      </c>
      <c r="K17" s="42">
        <f t="shared" si="2"/>
        <v>2547.5</v>
      </c>
      <c r="L17" s="44">
        <v>2638</v>
      </c>
      <c r="M17" s="43">
        <v>2643</v>
      </c>
      <c r="N17" s="42">
        <f t="shared" si="3"/>
        <v>2640.5</v>
      </c>
      <c r="O17" s="44">
        <v>2728</v>
      </c>
      <c r="P17" s="43">
        <v>2733</v>
      </c>
      <c r="Q17" s="42">
        <f t="shared" si="4"/>
        <v>2730.5</v>
      </c>
      <c r="R17" s="50">
        <v>2364.5</v>
      </c>
      <c r="S17" s="49">
        <v>1.2424999999999999</v>
      </c>
      <c r="T17" s="49">
        <v>1.0976999999999999</v>
      </c>
      <c r="U17" s="48">
        <v>133.78</v>
      </c>
      <c r="V17" s="41">
        <v>1903.02</v>
      </c>
      <c r="W17" s="41">
        <v>1904.57</v>
      </c>
      <c r="X17" s="47">
        <f t="shared" si="5"/>
        <v>2154.049375967933</v>
      </c>
      <c r="Y17" s="46">
        <v>1.2448999999999999</v>
      </c>
    </row>
    <row r="18" spans="2:25" x14ac:dyDescent="0.2">
      <c r="B18" s="45">
        <v>45034</v>
      </c>
      <c r="C18" s="44">
        <v>2400</v>
      </c>
      <c r="D18" s="43">
        <v>2401</v>
      </c>
      <c r="E18" s="42">
        <f t="shared" si="0"/>
        <v>2400.5</v>
      </c>
      <c r="F18" s="44">
        <v>2422</v>
      </c>
      <c r="G18" s="43">
        <v>2423</v>
      </c>
      <c r="H18" s="42">
        <f t="shared" si="1"/>
        <v>2422.5</v>
      </c>
      <c r="I18" s="44">
        <v>2595</v>
      </c>
      <c r="J18" s="43">
        <v>2600</v>
      </c>
      <c r="K18" s="42">
        <f t="shared" si="2"/>
        <v>2597.5</v>
      </c>
      <c r="L18" s="44">
        <v>2688</v>
      </c>
      <c r="M18" s="43">
        <v>2693</v>
      </c>
      <c r="N18" s="42">
        <f t="shared" si="3"/>
        <v>2690.5</v>
      </c>
      <c r="O18" s="44">
        <v>2778</v>
      </c>
      <c r="P18" s="43">
        <v>2783</v>
      </c>
      <c r="Q18" s="42">
        <f t="shared" si="4"/>
        <v>2780.5</v>
      </c>
      <c r="R18" s="50">
        <v>2401</v>
      </c>
      <c r="S18" s="49">
        <v>1.2441</v>
      </c>
      <c r="T18" s="49">
        <v>1.0967</v>
      </c>
      <c r="U18" s="48">
        <v>133.9</v>
      </c>
      <c r="V18" s="41">
        <v>1929.91</v>
      </c>
      <c r="W18" s="41">
        <v>1944</v>
      </c>
      <c r="X18" s="47">
        <f t="shared" si="5"/>
        <v>2189.2951582018782</v>
      </c>
      <c r="Y18" s="46">
        <v>1.2464</v>
      </c>
    </row>
    <row r="19" spans="2:25" x14ac:dyDescent="0.2">
      <c r="B19" s="45">
        <v>45035</v>
      </c>
      <c r="C19" s="44">
        <v>2381.5</v>
      </c>
      <c r="D19" s="43">
        <v>2382</v>
      </c>
      <c r="E19" s="42">
        <f t="shared" si="0"/>
        <v>2381.75</v>
      </c>
      <c r="F19" s="44">
        <v>2401</v>
      </c>
      <c r="G19" s="43">
        <v>2402</v>
      </c>
      <c r="H19" s="42">
        <f t="shared" si="1"/>
        <v>2401.5</v>
      </c>
      <c r="I19" s="44">
        <v>2575</v>
      </c>
      <c r="J19" s="43">
        <v>2580</v>
      </c>
      <c r="K19" s="42">
        <f t="shared" si="2"/>
        <v>2577.5</v>
      </c>
      <c r="L19" s="44">
        <v>2667</v>
      </c>
      <c r="M19" s="43">
        <v>2672</v>
      </c>
      <c r="N19" s="42">
        <f t="shared" si="3"/>
        <v>2669.5</v>
      </c>
      <c r="O19" s="44">
        <v>2758</v>
      </c>
      <c r="P19" s="43">
        <v>2763</v>
      </c>
      <c r="Q19" s="42">
        <f t="shared" si="4"/>
        <v>2760.5</v>
      </c>
      <c r="R19" s="50">
        <v>2382</v>
      </c>
      <c r="S19" s="49">
        <v>1.2405999999999999</v>
      </c>
      <c r="T19" s="49">
        <v>1.0931999999999999</v>
      </c>
      <c r="U19" s="48">
        <v>134.68</v>
      </c>
      <c r="V19" s="41">
        <v>1920.04</v>
      </c>
      <c r="W19" s="41">
        <v>1932.89</v>
      </c>
      <c r="X19" s="47">
        <f t="shared" si="5"/>
        <v>2178.9242590559825</v>
      </c>
      <c r="Y19" s="46">
        <v>1.2426999999999999</v>
      </c>
    </row>
    <row r="20" spans="2:25" x14ac:dyDescent="0.2">
      <c r="B20" s="45">
        <v>45036</v>
      </c>
      <c r="C20" s="44">
        <v>2409.5</v>
      </c>
      <c r="D20" s="43">
        <v>2410</v>
      </c>
      <c r="E20" s="42">
        <f t="shared" si="0"/>
        <v>2409.75</v>
      </c>
      <c r="F20" s="44">
        <v>2430</v>
      </c>
      <c r="G20" s="43">
        <v>2431</v>
      </c>
      <c r="H20" s="42">
        <f t="shared" si="1"/>
        <v>2430.5</v>
      </c>
      <c r="I20" s="44">
        <v>2597</v>
      </c>
      <c r="J20" s="43">
        <v>2602</v>
      </c>
      <c r="K20" s="42">
        <f t="shared" si="2"/>
        <v>2599.5</v>
      </c>
      <c r="L20" s="44">
        <v>2688</v>
      </c>
      <c r="M20" s="43">
        <v>2693</v>
      </c>
      <c r="N20" s="42">
        <f t="shared" si="3"/>
        <v>2690.5</v>
      </c>
      <c r="O20" s="44">
        <v>2775</v>
      </c>
      <c r="P20" s="43">
        <v>2780</v>
      </c>
      <c r="Q20" s="42">
        <f t="shared" si="4"/>
        <v>2777.5</v>
      </c>
      <c r="R20" s="50">
        <v>2410</v>
      </c>
      <c r="S20" s="49">
        <v>1.2428999999999999</v>
      </c>
      <c r="T20" s="49">
        <v>1.0954999999999999</v>
      </c>
      <c r="U20" s="48">
        <v>134.66999999999999</v>
      </c>
      <c r="V20" s="41">
        <v>1939.01</v>
      </c>
      <c r="W20" s="41">
        <v>1952.61</v>
      </c>
      <c r="X20" s="47">
        <f t="shared" si="5"/>
        <v>2199.9087174806027</v>
      </c>
      <c r="Y20" s="46">
        <v>1.2450000000000001</v>
      </c>
    </row>
    <row r="21" spans="2:25" x14ac:dyDescent="0.2">
      <c r="B21" s="45">
        <v>45037</v>
      </c>
      <c r="C21" s="44">
        <v>2388</v>
      </c>
      <c r="D21" s="43">
        <v>2388.5</v>
      </c>
      <c r="E21" s="42">
        <f t="shared" si="0"/>
        <v>2388.25</v>
      </c>
      <c r="F21" s="44">
        <v>2398</v>
      </c>
      <c r="G21" s="43">
        <v>2400</v>
      </c>
      <c r="H21" s="42">
        <f t="shared" si="1"/>
        <v>2399</v>
      </c>
      <c r="I21" s="44">
        <v>2563</v>
      </c>
      <c r="J21" s="43">
        <v>2568</v>
      </c>
      <c r="K21" s="42">
        <f t="shared" si="2"/>
        <v>2565.5</v>
      </c>
      <c r="L21" s="44">
        <v>2650</v>
      </c>
      <c r="M21" s="43">
        <v>2655</v>
      </c>
      <c r="N21" s="42">
        <f t="shared" si="3"/>
        <v>2652.5</v>
      </c>
      <c r="O21" s="44">
        <v>2737</v>
      </c>
      <c r="P21" s="43">
        <v>2742</v>
      </c>
      <c r="Q21" s="42">
        <f t="shared" si="4"/>
        <v>2739.5</v>
      </c>
      <c r="R21" s="50">
        <v>2388.5</v>
      </c>
      <c r="S21" s="49">
        <v>1.2395</v>
      </c>
      <c r="T21" s="49">
        <v>1.0982000000000001</v>
      </c>
      <c r="U21" s="48">
        <v>133.77000000000001</v>
      </c>
      <c r="V21" s="41">
        <v>1926.99</v>
      </c>
      <c r="W21" s="41">
        <v>1932.99</v>
      </c>
      <c r="X21" s="47">
        <f t="shared" si="5"/>
        <v>2174.9226006191948</v>
      </c>
      <c r="Y21" s="46">
        <v>1.2416</v>
      </c>
    </row>
    <row r="22" spans="2:25" x14ac:dyDescent="0.2">
      <c r="B22" s="45">
        <v>45040</v>
      </c>
      <c r="C22" s="44">
        <v>2354</v>
      </c>
      <c r="D22" s="43">
        <v>2354.5</v>
      </c>
      <c r="E22" s="42">
        <f t="shared" si="0"/>
        <v>2354.25</v>
      </c>
      <c r="F22" s="44">
        <v>2372.5</v>
      </c>
      <c r="G22" s="43">
        <v>2373</v>
      </c>
      <c r="H22" s="42">
        <f t="shared" si="1"/>
        <v>2372.75</v>
      </c>
      <c r="I22" s="44">
        <v>2540</v>
      </c>
      <c r="J22" s="43">
        <v>2545</v>
      </c>
      <c r="K22" s="42">
        <f t="shared" si="2"/>
        <v>2542.5</v>
      </c>
      <c r="L22" s="44">
        <v>2630</v>
      </c>
      <c r="M22" s="43">
        <v>2635</v>
      </c>
      <c r="N22" s="42">
        <f t="shared" si="3"/>
        <v>2632.5</v>
      </c>
      <c r="O22" s="44">
        <v>2713</v>
      </c>
      <c r="P22" s="43">
        <v>2718</v>
      </c>
      <c r="Q22" s="42">
        <f t="shared" si="4"/>
        <v>2715.5</v>
      </c>
      <c r="R22" s="50">
        <v>2354.5</v>
      </c>
      <c r="S22" s="49">
        <v>1.2437</v>
      </c>
      <c r="T22" s="49">
        <v>1.1002000000000001</v>
      </c>
      <c r="U22" s="48">
        <v>134.63</v>
      </c>
      <c r="V22" s="41">
        <v>1893.14</v>
      </c>
      <c r="W22" s="41">
        <v>1904.8</v>
      </c>
      <c r="X22" s="47">
        <f t="shared" si="5"/>
        <v>2140.0654426467913</v>
      </c>
      <c r="Y22" s="46">
        <v>1.2458</v>
      </c>
    </row>
    <row r="23" spans="2:25" x14ac:dyDescent="0.2">
      <c r="B23" s="45">
        <v>45041</v>
      </c>
      <c r="C23" s="44">
        <v>2312</v>
      </c>
      <c r="D23" s="43">
        <v>2313</v>
      </c>
      <c r="E23" s="42">
        <f t="shared" si="0"/>
        <v>2312.5</v>
      </c>
      <c r="F23" s="44">
        <v>2331.5</v>
      </c>
      <c r="G23" s="43">
        <v>2332</v>
      </c>
      <c r="H23" s="42">
        <f t="shared" si="1"/>
        <v>2331.75</v>
      </c>
      <c r="I23" s="44">
        <v>2505</v>
      </c>
      <c r="J23" s="43">
        <v>2510</v>
      </c>
      <c r="K23" s="42">
        <f t="shared" si="2"/>
        <v>2507.5</v>
      </c>
      <c r="L23" s="44">
        <v>2597</v>
      </c>
      <c r="M23" s="43">
        <v>2602</v>
      </c>
      <c r="N23" s="42">
        <f t="shared" si="3"/>
        <v>2599.5</v>
      </c>
      <c r="O23" s="44">
        <v>2680</v>
      </c>
      <c r="P23" s="43">
        <v>2685</v>
      </c>
      <c r="Q23" s="42">
        <f t="shared" si="4"/>
        <v>2682.5</v>
      </c>
      <c r="R23" s="50">
        <v>2313</v>
      </c>
      <c r="S23" s="49">
        <v>1.2427999999999999</v>
      </c>
      <c r="T23" s="49">
        <v>1.1016999999999999</v>
      </c>
      <c r="U23" s="48">
        <v>134.19999999999999</v>
      </c>
      <c r="V23" s="41">
        <v>1861.12</v>
      </c>
      <c r="W23" s="41">
        <v>1873.24</v>
      </c>
      <c r="X23" s="47">
        <f t="shared" si="5"/>
        <v>2099.4826177725336</v>
      </c>
      <c r="Y23" s="46">
        <v>1.2448999999999999</v>
      </c>
    </row>
    <row r="24" spans="2:25" x14ac:dyDescent="0.2">
      <c r="B24" s="45">
        <v>45042</v>
      </c>
      <c r="C24" s="44">
        <v>2339</v>
      </c>
      <c r="D24" s="43">
        <v>2339.5</v>
      </c>
      <c r="E24" s="42">
        <f t="shared" si="0"/>
        <v>2339.25</v>
      </c>
      <c r="F24" s="44">
        <v>2355</v>
      </c>
      <c r="G24" s="43">
        <v>2356</v>
      </c>
      <c r="H24" s="42">
        <f t="shared" si="1"/>
        <v>2355.5</v>
      </c>
      <c r="I24" s="44">
        <v>2532</v>
      </c>
      <c r="J24" s="43">
        <v>2537</v>
      </c>
      <c r="K24" s="42">
        <f t="shared" si="2"/>
        <v>2534.5</v>
      </c>
      <c r="L24" s="44">
        <v>2625</v>
      </c>
      <c r="M24" s="43">
        <v>2630</v>
      </c>
      <c r="N24" s="42">
        <f t="shared" si="3"/>
        <v>2627.5</v>
      </c>
      <c r="O24" s="44">
        <v>2708</v>
      </c>
      <c r="P24" s="43">
        <v>2713</v>
      </c>
      <c r="Q24" s="42">
        <f t="shared" si="4"/>
        <v>2710.5</v>
      </c>
      <c r="R24" s="50">
        <v>2339.5</v>
      </c>
      <c r="S24" s="49">
        <v>1.2473000000000001</v>
      </c>
      <c r="T24" s="49">
        <v>1.1046</v>
      </c>
      <c r="U24" s="48">
        <v>133.75</v>
      </c>
      <c r="V24" s="41">
        <v>1875.65</v>
      </c>
      <c r="W24" s="41">
        <v>1885.55</v>
      </c>
      <c r="X24" s="47">
        <f t="shared" si="5"/>
        <v>2117.9612529422416</v>
      </c>
      <c r="Y24" s="46">
        <v>1.2495000000000001</v>
      </c>
    </row>
    <row r="25" spans="2:25" x14ac:dyDescent="0.2">
      <c r="B25" s="45">
        <v>45043</v>
      </c>
      <c r="C25" s="44">
        <v>2301.5</v>
      </c>
      <c r="D25" s="43">
        <v>2302</v>
      </c>
      <c r="E25" s="42">
        <f t="shared" si="0"/>
        <v>2301.75</v>
      </c>
      <c r="F25" s="44">
        <v>2309.5</v>
      </c>
      <c r="G25" s="43">
        <v>2310</v>
      </c>
      <c r="H25" s="42">
        <f t="shared" si="1"/>
        <v>2309.75</v>
      </c>
      <c r="I25" s="44">
        <v>2487</v>
      </c>
      <c r="J25" s="43">
        <v>2492</v>
      </c>
      <c r="K25" s="42">
        <f t="shared" si="2"/>
        <v>2489.5</v>
      </c>
      <c r="L25" s="44">
        <v>2580</v>
      </c>
      <c r="M25" s="43">
        <v>2585</v>
      </c>
      <c r="N25" s="42">
        <f t="shared" si="3"/>
        <v>2582.5</v>
      </c>
      <c r="O25" s="44">
        <v>2662</v>
      </c>
      <c r="P25" s="43">
        <v>2667</v>
      </c>
      <c r="Q25" s="42">
        <f t="shared" si="4"/>
        <v>2664.5</v>
      </c>
      <c r="R25" s="50">
        <v>2302</v>
      </c>
      <c r="S25" s="49">
        <v>1.2477</v>
      </c>
      <c r="T25" s="49">
        <v>1.1034999999999999</v>
      </c>
      <c r="U25" s="48">
        <v>133.5</v>
      </c>
      <c r="V25" s="41">
        <v>1844.99</v>
      </c>
      <c r="W25" s="41">
        <v>1848.3</v>
      </c>
      <c r="X25" s="47">
        <f t="shared" si="5"/>
        <v>2086.0897145446311</v>
      </c>
      <c r="Y25" s="46">
        <v>1.2498</v>
      </c>
    </row>
    <row r="26" spans="2:25" x14ac:dyDescent="0.2">
      <c r="B26" s="45">
        <v>45044</v>
      </c>
      <c r="C26" s="44">
        <v>2340</v>
      </c>
      <c r="D26" s="43">
        <v>2342</v>
      </c>
      <c r="E26" s="42">
        <f t="shared" si="0"/>
        <v>2341</v>
      </c>
      <c r="F26" s="44">
        <v>2342</v>
      </c>
      <c r="G26" s="43">
        <v>2344</v>
      </c>
      <c r="H26" s="42">
        <f t="shared" si="1"/>
        <v>2343</v>
      </c>
      <c r="I26" s="44">
        <v>2522</v>
      </c>
      <c r="J26" s="43">
        <v>2527</v>
      </c>
      <c r="K26" s="42">
        <f t="shared" si="2"/>
        <v>2524.5</v>
      </c>
      <c r="L26" s="44">
        <v>2613</v>
      </c>
      <c r="M26" s="43">
        <v>2618</v>
      </c>
      <c r="N26" s="42">
        <f t="shared" si="3"/>
        <v>2615.5</v>
      </c>
      <c r="O26" s="44">
        <v>2698</v>
      </c>
      <c r="P26" s="43">
        <v>2703</v>
      </c>
      <c r="Q26" s="42">
        <f t="shared" si="4"/>
        <v>2700.5</v>
      </c>
      <c r="R26" s="50">
        <v>2342</v>
      </c>
      <c r="S26" s="49">
        <v>1.2471000000000001</v>
      </c>
      <c r="T26" s="49">
        <v>1.0973999999999999</v>
      </c>
      <c r="U26" s="48">
        <v>136.13999999999999</v>
      </c>
      <c r="V26" s="41">
        <v>1877.96</v>
      </c>
      <c r="W26" s="41">
        <v>1876.25</v>
      </c>
      <c r="X26" s="47">
        <f t="shared" si="5"/>
        <v>2134.1352287224349</v>
      </c>
      <c r="Y26" s="46">
        <v>1.2493000000000001</v>
      </c>
    </row>
    <row r="27" spans="2:25" x14ac:dyDescent="0.2">
      <c r="B27" s="40" t="s">
        <v>11</v>
      </c>
      <c r="C27" s="39">
        <f>ROUND(AVERAGE(C9:C26),2)</f>
        <v>2340.2199999999998</v>
      </c>
      <c r="D27" s="38">
        <f>ROUND(AVERAGE(D9:D26),2)</f>
        <v>2341</v>
      </c>
      <c r="E27" s="37">
        <f>ROUND(AVERAGE(C27:D27),2)</f>
        <v>2340.61</v>
      </c>
      <c r="F27" s="39">
        <f>ROUND(AVERAGE(F9:F26),2)</f>
        <v>2367</v>
      </c>
      <c r="G27" s="38">
        <f>ROUND(AVERAGE(G9:G26),2)</f>
        <v>2367.9699999999998</v>
      </c>
      <c r="H27" s="37">
        <f>ROUND(AVERAGE(F27:G27),2)</f>
        <v>2367.4899999999998</v>
      </c>
      <c r="I27" s="39">
        <f>ROUND(AVERAGE(I9:I26),2)</f>
        <v>2547.33</v>
      </c>
      <c r="J27" s="38">
        <f>ROUND(AVERAGE(J9:J26),2)</f>
        <v>2552.33</v>
      </c>
      <c r="K27" s="37">
        <f>ROUND(AVERAGE(I27:J27),2)</f>
        <v>2549.83</v>
      </c>
      <c r="L27" s="39">
        <f>ROUND(AVERAGE(L9:L26),2)</f>
        <v>2643.72</v>
      </c>
      <c r="M27" s="38">
        <f>ROUND(AVERAGE(M9:M26),2)</f>
        <v>2648.72</v>
      </c>
      <c r="N27" s="37">
        <f>ROUND(AVERAGE(L27:M27),2)</f>
        <v>2646.22</v>
      </c>
      <c r="O27" s="39">
        <f>ROUND(AVERAGE(O9:O26),2)</f>
        <v>2731.78</v>
      </c>
      <c r="P27" s="38">
        <f>ROUND(AVERAGE(P9:P26),2)</f>
        <v>2736.78</v>
      </c>
      <c r="Q27" s="37">
        <f>ROUND(AVERAGE(O27:P27),2)</f>
        <v>2734.28</v>
      </c>
      <c r="R27" s="36">
        <f>ROUND(AVERAGE(R9:R26),2)</f>
        <v>2341</v>
      </c>
      <c r="S27" s="35">
        <f>ROUND(AVERAGE(S9:S26),4)</f>
        <v>1.2445999999999999</v>
      </c>
      <c r="T27" s="34">
        <f>ROUND(AVERAGE(T9:T26),4)</f>
        <v>1.0967</v>
      </c>
      <c r="U27" s="167">
        <f>ROUND(AVERAGE(U9:U26),2)</f>
        <v>133.61000000000001</v>
      </c>
      <c r="V27" s="33">
        <f>AVERAGE(V9:V26)</f>
        <v>1880.9566666666667</v>
      </c>
      <c r="W27" s="33">
        <f>AVERAGE(W9:W26)</f>
        <v>1899.2694444444448</v>
      </c>
      <c r="X27" s="33">
        <f>AVERAGE(X9:X26)</f>
        <v>2134.5840518400855</v>
      </c>
      <c r="Y27" s="32">
        <f>AVERAGE(Y9:Y26)</f>
        <v>1.2468055555555555</v>
      </c>
    </row>
    <row r="28" spans="2:25" x14ac:dyDescent="0.2">
      <c r="B28" s="31" t="s">
        <v>12</v>
      </c>
      <c r="C28" s="30">
        <f t="shared" ref="C28:Y28" si="6">MAX(C9:C26)</f>
        <v>2409.5</v>
      </c>
      <c r="D28" s="29">
        <f t="shared" si="6"/>
        <v>2410</v>
      </c>
      <c r="E28" s="28">
        <f t="shared" si="6"/>
        <v>2409.75</v>
      </c>
      <c r="F28" s="30">
        <f t="shared" si="6"/>
        <v>2430</v>
      </c>
      <c r="G28" s="29">
        <f t="shared" si="6"/>
        <v>2431</v>
      </c>
      <c r="H28" s="28">
        <f t="shared" si="6"/>
        <v>2430.5</v>
      </c>
      <c r="I28" s="30">
        <f t="shared" si="6"/>
        <v>2620</v>
      </c>
      <c r="J28" s="29">
        <f t="shared" si="6"/>
        <v>2625</v>
      </c>
      <c r="K28" s="28">
        <f t="shared" si="6"/>
        <v>2622.5</v>
      </c>
      <c r="L28" s="30">
        <f t="shared" si="6"/>
        <v>2727</v>
      </c>
      <c r="M28" s="29">
        <f t="shared" si="6"/>
        <v>2732</v>
      </c>
      <c r="N28" s="28">
        <f t="shared" si="6"/>
        <v>2729.5</v>
      </c>
      <c r="O28" s="30">
        <f t="shared" si="6"/>
        <v>2818</v>
      </c>
      <c r="P28" s="29">
        <f t="shared" si="6"/>
        <v>2823</v>
      </c>
      <c r="Q28" s="28">
        <f t="shared" si="6"/>
        <v>2820.5</v>
      </c>
      <c r="R28" s="27">
        <f t="shared" si="6"/>
        <v>2410</v>
      </c>
      <c r="S28" s="26">
        <f t="shared" si="6"/>
        <v>1.2503</v>
      </c>
      <c r="T28" s="25">
        <f t="shared" si="6"/>
        <v>1.1053999999999999</v>
      </c>
      <c r="U28" s="24">
        <f t="shared" si="6"/>
        <v>136.13999999999999</v>
      </c>
      <c r="V28" s="23">
        <f t="shared" si="6"/>
        <v>1939.01</v>
      </c>
      <c r="W28" s="23">
        <f t="shared" si="6"/>
        <v>1958.89</v>
      </c>
      <c r="X28" s="23">
        <f t="shared" si="6"/>
        <v>2199.9087174806027</v>
      </c>
      <c r="Y28" s="22">
        <f t="shared" si="6"/>
        <v>1.2524999999999999</v>
      </c>
    </row>
    <row r="29" spans="2:25" ht="13.5" thickBot="1" x14ac:dyDescent="0.25">
      <c r="B29" s="21" t="s">
        <v>13</v>
      </c>
      <c r="C29" s="20">
        <f t="shared" ref="C29:Y29" si="7">MIN(C9:C26)</f>
        <v>2258</v>
      </c>
      <c r="D29" s="19">
        <f t="shared" si="7"/>
        <v>2258.5</v>
      </c>
      <c r="E29" s="18">
        <f t="shared" si="7"/>
        <v>2258.25</v>
      </c>
      <c r="F29" s="20">
        <f t="shared" si="7"/>
        <v>2301.5</v>
      </c>
      <c r="G29" s="19">
        <f t="shared" si="7"/>
        <v>2302</v>
      </c>
      <c r="H29" s="18">
        <f t="shared" si="7"/>
        <v>2301.75</v>
      </c>
      <c r="I29" s="20">
        <f t="shared" si="7"/>
        <v>2487</v>
      </c>
      <c r="J29" s="19">
        <f t="shared" si="7"/>
        <v>2492</v>
      </c>
      <c r="K29" s="18">
        <f t="shared" si="7"/>
        <v>2489.5</v>
      </c>
      <c r="L29" s="20">
        <f t="shared" si="7"/>
        <v>2580</v>
      </c>
      <c r="M29" s="19">
        <f t="shared" si="7"/>
        <v>2585</v>
      </c>
      <c r="N29" s="18">
        <f t="shared" si="7"/>
        <v>2582.5</v>
      </c>
      <c r="O29" s="20">
        <f t="shared" si="7"/>
        <v>2662</v>
      </c>
      <c r="P29" s="19">
        <f t="shared" si="7"/>
        <v>2667</v>
      </c>
      <c r="Q29" s="18">
        <f t="shared" si="7"/>
        <v>2664.5</v>
      </c>
      <c r="R29" s="17">
        <f t="shared" si="7"/>
        <v>2258.5</v>
      </c>
      <c r="S29" s="16">
        <f t="shared" si="7"/>
        <v>1.2383</v>
      </c>
      <c r="T29" s="15">
        <f t="shared" si="7"/>
        <v>1.0876999999999999</v>
      </c>
      <c r="U29" s="14">
        <f t="shared" si="7"/>
        <v>131.47999999999999</v>
      </c>
      <c r="V29" s="13">
        <f t="shared" si="7"/>
        <v>1820.64</v>
      </c>
      <c r="W29" s="13">
        <f t="shared" si="7"/>
        <v>1848.3</v>
      </c>
      <c r="X29" s="13">
        <f t="shared" si="7"/>
        <v>2067.844717084783</v>
      </c>
      <c r="Y29" s="12">
        <f t="shared" si="7"/>
        <v>1.2404999999999999</v>
      </c>
    </row>
    <row r="31" spans="2:25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25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45019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45019</v>
      </c>
      <c r="C9" s="44">
        <v>2936</v>
      </c>
      <c r="D9" s="43">
        <v>2937</v>
      </c>
      <c r="E9" s="42">
        <f t="shared" ref="E9:E26" si="0">AVERAGE(C9:D9)</f>
        <v>2936.5</v>
      </c>
      <c r="F9" s="44">
        <v>2906</v>
      </c>
      <c r="G9" s="43">
        <v>2908</v>
      </c>
      <c r="H9" s="42">
        <f t="shared" ref="H9:H26" si="1">AVERAGE(F9:G9)</f>
        <v>2907</v>
      </c>
      <c r="I9" s="44">
        <v>2787</v>
      </c>
      <c r="J9" s="43">
        <v>2792</v>
      </c>
      <c r="K9" s="42">
        <f t="shared" ref="K9:K26" si="2">AVERAGE(I9:J9)</f>
        <v>2789.5</v>
      </c>
      <c r="L9" s="44">
        <v>2630</v>
      </c>
      <c r="M9" s="43">
        <v>2635</v>
      </c>
      <c r="N9" s="42">
        <f t="shared" ref="N9:N26" si="3">AVERAGE(L9:M9)</f>
        <v>2632.5</v>
      </c>
      <c r="O9" s="44">
        <v>2575</v>
      </c>
      <c r="P9" s="43">
        <v>2580</v>
      </c>
      <c r="Q9" s="42">
        <f t="shared" ref="Q9:Q26" si="4">AVERAGE(O9:P9)</f>
        <v>2577.5</v>
      </c>
      <c r="R9" s="50">
        <v>2937</v>
      </c>
      <c r="S9" s="49">
        <v>1.2383</v>
      </c>
      <c r="T9" s="51">
        <v>1.0876999999999999</v>
      </c>
      <c r="U9" s="48">
        <v>132.9</v>
      </c>
      <c r="V9" s="41">
        <v>2371.8000000000002</v>
      </c>
      <c r="W9" s="41">
        <v>2344.2199999999998</v>
      </c>
      <c r="X9" s="47">
        <f t="shared" ref="X9:X26" si="5">R9/T9</f>
        <v>2700.1930679415282</v>
      </c>
      <c r="Y9" s="46">
        <v>1.2404999999999999</v>
      </c>
    </row>
    <row r="10" spans="1:25" x14ac:dyDescent="0.2">
      <c r="B10" s="45">
        <v>45020</v>
      </c>
      <c r="C10" s="44">
        <v>2891</v>
      </c>
      <c r="D10" s="43">
        <v>2893</v>
      </c>
      <c r="E10" s="42">
        <f t="shared" si="0"/>
        <v>2892</v>
      </c>
      <c r="F10" s="44">
        <v>2873</v>
      </c>
      <c r="G10" s="43">
        <v>2873.5</v>
      </c>
      <c r="H10" s="42">
        <f t="shared" si="1"/>
        <v>2873.25</v>
      </c>
      <c r="I10" s="44">
        <v>2752</v>
      </c>
      <c r="J10" s="43">
        <v>2757</v>
      </c>
      <c r="K10" s="42">
        <f t="shared" si="2"/>
        <v>2754.5</v>
      </c>
      <c r="L10" s="44">
        <v>2595</v>
      </c>
      <c r="M10" s="43">
        <v>2600</v>
      </c>
      <c r="N10" s="42">
        <f t="shared" si="3"/>
        <v>2597.5</v>
      </c>
      <c r="O10" s="44">
        <v>2540</v>
      </c>
      <c r="P10" s="43">
        <v>2545</v>
      </c>
      <c r="Q10" s="42">
        <f t="shared" si="4"/>
        <v>2542.5</v>
      </c>
      <c r="R10" s="50">
        <v>2893</v>
      </c>
      <c r="S10" s="49">
        <v>1.2481</v>
      </c>
      <c r="T10" s="49">
        <v>1.0898000000000001</v>
      </c>
      <c r="U10" s="48">
        <v>133.04</v>
      </c>
      <c r="V10" s="41">
        <v>2317.92</v>
      </c>
      <c r="W10" s="41">
        <v>2298.06</v>
      </c>
      <c r="X10" s="47">
        <f t="shared" si="5"/>
        <v>2654.6155257845476</v>
      </c>
      <c r="Y10" s="46">
        <v>1.2504</v>
      </c>
    </row>
    <row r="11" spans="1:25" x14ac:dyDescent="0.2">
      <c r="B11" s="45">
        <v>45021</v>
      </c>
      <c r="C11" s="44">
        <v>2847</v>
      </c>
      <c r="D11" s="43">
        <v>2848</v>
      </c>
      <c r="E11" s="42">
        <f t="shared" si="0"/>
        <v>2847.5</v>
      </c>
      <c r="F11" s="44">
        <v>2830</v>
      </c>
      <c r="G11" s="43">
        <v>2832</v>
      </c>
      <c r="H11" s="42">
        <f t="shared" si="1"/>
        <v>2831</v>
      </c>
      <c r="I11" s="44">
        <v>2708</v>
      </c>
      <c r="J11" s="43">
        <v>2713</v>
      </c>
      <c r="K11" s="42">
        <f t="shared" si="2"/>
        <v>2710.5</v>
      </c>
      <c r="L11" s="44">
        <v>2552</v>
      </c>
      <c r="M11" s="43">
        <v>2557</v>
      </c>
      <c r="N11" s="42">
        <f t="shared" si="3"/>
        <v>2554.5</v>
      </c>
      <c r="O11" s="44">
        <v>2497</v>
      </c>
      <c r="P11" s="43">
        <v>2502</v>
      </c>
      <c r="Q11" s="42">
        <f t="shared" si="4"/>
        <v>2499.5</v>
      </c>
      <c r="R11" s="50">
        <v>2848</v>
      </c>
      <c r="S11" s="49">
        <v>1.2473000000000001</v>
      </c>
      <c r="T11" s="49">
        <v>1.0941000000000001</v>
      </c>
      <c r="U11" s="48">
        <v>131.49</v>
      </c>
      <c r="V11" s="41">
        <v>2283.33</v>
      </c>
      <c r="W11" s="41">
        <v>2266.69</v>
      </c>
      <c r="X11" s="47">
        <f t="shared" si="5"/>
        <v>2603.0527374097428</v>
      </c>
      <c r="Y11" s="46">
        <v>1.2494000000000001</v>
      </c>
    </row>
    <row r="12" spans="1:25" x14ac:dyDescent="0.2">
      <c r="B12" s="45">
        <v>45022</v>
      </c>
      <c r="C12" s="44">
        <v>2810</v>
      </c>
      <c r="D12" s="43">
        <v>2810.5</v>
      </c>
      <c r="E12" s="42">
        <f t="shared" si="0"/>
        <v>2810.25</v>
      </c>
      <c r="F12" s="44">
        <v>2794</v>
      </c>
      <c r="G12" s="43">
        <v>2795</v>
      </c>
      <c r="H12" s="42">
        <f t="shared" si="1"/>
        <v>2794.5</v>
      </c>
      <c r="I12" s="44">
        <v>2675</v>
      </c>
      <c r="J12" s="43">
        <v>2680</v>
      </c>
      <c r="K12" s="42">
        <f t="shared" si="2"/>
        <v>2677.5</v>
      </c>
      <c r="L12" s="44">
        <v>2518</v>
      </c>
      <c r="M12" s="43">
        <v>2523</v>
      </c>
      <c r="N12" s="42">
        <f t="shared" si="3"/>
        <v>2520.5</v>
      </c>
      <c r="O12" s="44">
        <v>2463</v>
      </c>
      <c r="P12" s="43">
        <v>2468</v>
      </c>
      <c r="Q12" s="42">
        <f t="shared" si="4"/>
        <v>2465.5</v>
      </c>
      <c r="R12" s="50">
        <v>2810.5</v>
      </c>
      <c r="S12" s="49">
        <v>1.248</v>
      </c>
      <c r="T12" s="49">
        <v>1.0914999999999999</v>
      </c>
      <c r="U12" s="48">
        <v>131.47999999999999</v>
      </c>
      <c r="V12" s="41">
        <v>2252</v>
      </c>
      <c r="W12" s="41">
        <v>2235.64</v>
      </c>
      <c r="X12" s="47">
        <f t="shared" si="5"/>
        <v>2574.8969308291344</v>
      </c>
      <c r="Y12" s="46">
        <v>1.2502</v>
      </c>
    </row>
    <row r="13" spans="1:25" x14ac:dyDescent="0.2">
      <c r="B13" s="45">
        <v>45027</v>
      </c>
      <c r="C13" s="44">
        <v>2782</v>
      </c>
      <c r="D13" s="43">
        <v>2784</v>
      </c>
      <c r="E13" s="42">
        <f t="shared" si="0"/>
        <v>2783</v>
      </c>
      <c r="F13" s="44">
        <v>2762</v>
      </c>
      <c r="G13" s="43">
        <v>2763</v>
      </c>
      <c r="H13" s="42">
        <f t="shared" si="1"/>
        <v>2762.5</v>
      </c>
      <c r="I13" s="44">
        <v>2645</v>
      </c>
      <c r="J13" s="43">
        <v>2650</v>
      </c>
      <c r="K13" s="42">
        <f t="shared" si="2"/>
        <v>2647.5</v>
      </c>
      <c r="L13" s="44">
        <v>2490</v>
      </c>
      <c r="M13" s="43">
        <v>2495</v>
      </c>
      <c r="N13" s="42">
        <f t="shared" si="3"/>
        <v>2492.5</v>
      </c>
      <c r="O13" s="44">
        <v>2435</v>
      </c>
      <c r="P13" s="43">
        <v>2440</v>
      </c>
      <c r="Q13" s="42">
        <f t="shared" si="4"/>
        <v>2437.5</v>
      </c>
      <c r="R13" s="50">
        <v>2784</v>
      </c>
      <c r="S13" s="49">
        <v>1.2428999999999999</v>
      </c>
      <c r="T13" s="49">
        <v>1.0905</v>
      </c>
      <c r="U13" s="48">
        <v>133.27000000000001</v>
      </c>
      <c r="V13" s="41">
        <v>2239.92</v>
      </c>
      <c r="W13" s="41">
        <v>2218.92</v>
      </c>
      <c r="X13" s="47">
        <f t="shared" si="5"/>
        <v>2552.9573590096284</v>
      </c>
      <c r="Y13" s="46">
        <v>1.2452000000000001</v>
      </c>
    </row>
    <row r="14" spans="1:25" x14ac:dyDescent="0.2">
      <c r="B14" s="45">
        <v>45028</v>
      </c>
      <c r="C14" s="44">
        <v>2749</v>
      </c>
      <c r="D14" s="43">
        <v>2751</v>
      </c>
      <c r="E14" s="42">
        <f t="shared" si="0"/>
        <v>2750</v>
      </c>
      <c r="F14" s="44">
        <v>2739.5</v>
      </c>
      <c r="G14" s="43">
        <v>2740.5</v>
      </c>
      <c r="H14" s="42">
        <f t="shared" si="1"/>
        <v>2740</v>
      </c>
      <c r="I14" s="44">
        <v>2627</v>
      </c>
      <c r="J14" s="43">
        <v>2632</v>
      </c>
      <c r="K14" s="42">
        <f t="shared" si="2"/>
        <v>2629.5</v>
      </c>
      <c r="L14" s="44">
        <v>2472</v>
      </c>
      <c r="M14" s="43">
        <v>2477</v>
      </c>
      <c r="N14" s="42">
        <f t="shared" si="3"/>
        <v>2474.5</v>
      </c>
      <c r="O14" s="44">
        <v>2417</v>
      </c>
      <c r="P14" s="43">
        <v>2422</v>
      </c>
      <c r="Q14" s="42">
        <f t="shared" si="4"/>
        <v>2419.5</v>
      </c>
      <c r="R14" s="50">
        <v>2751</v>
      </c>
      <c r="S14" s="49">
        <v>1.2404999999999999</v>
      </c>
      <c r="T14" s="49">
        <v>1.0922000000000001</v>
      </c>
      <c r="U14" s="48">
        <v>133.74</v>
      </c>
      <c r="V14" s="41">
        <v>2217.65</v>
      </c>
      <c r="W14" s="41">
        <v>2205.1</v>
      </c>
      <c r="X14" s="47">
        <f t="shared" si="5"/>
        <v>2518.7694561435633</v>
      </c>
      <c r="Y14" s="46">
        <v>1.2427999999999999</v>
      </c>
    </row>
    <row r="15" spans="1:25" x14ac:dyDescent="0.2">
      <c r="B15" s="45">
        <v>45029</v>
      </c>
      <c r="C15" s="44">
        <v>2828</v>
      </c>
      <c r="D15" s="43">
        <v>2830</v>
      </c>
      <c r="E15" s="42">
        <f t="shared" si="0"/>
        <v>2829</v>
      </c>
      <c r="F15" s="44">
        <v>2816</v>
      </c>
      <c r="G15" s="43">
        <v>2818</v>
      </c>
      <c r="H15" s="42">
        <f t="shared" si="1"/>
        <v>2817</v>
      </c>
      <c r="I15" s="44">
        <v>2700</v>
      </c>
      <c r="J15" s="43">
        <v>2705</v>
      </c>
      <c r="K15" s="42">
        <f t="shared" si="2"/>
        <v>2702.5</v>
      </c>
      <c r="L15" s="44">
        <v>2545</v>
      </c>
      <c r="M15" s="43">
        <v>2550</v>
      </c>
      <c r="N15" s="42">
        <f t="shared" si="3"/>
        <v>2547.5</v>
      </c>
      <c r="O15" s="44">
        <v>2490</v>
      </c>
      <c r="P15" s="43">
        <v>2495</v>
      </c>
      <c r="Q15" s="42">
        <f t="shared" si="4"/>
        <v>2492.5</v>
      </c>
      <c r="R15" s="50">
        <v>2830</v>
      </c>
      <c r="S15" s="49">
        <v>1.2503</v>
      </c>
      <c r="T15" s="49">
        <v>1.101</v>
      </c>
      <c r="U15" s="48">
        <v>133.35</v>
      </c>
      <c r="V15" s="41">
        <v>2263.46</v>
      </c>
      <c r="W15" s="41">
        <v>2249.9</v>
      </c>
      <c r="X15" s="47">
        <f t="shared" si="5"/>
        <v>2570.3905540417804</v>
      </c>
      <c r="Y15" s="46">
        <v>1.2524999999999999</v>
      </c>
    </row>
    <row r="16" spans="1:25" x14ac:dyDescent="0.2">
      <c r="B16" s="45">
        <v>45030</v>
      </c>
      <c r="C16" s="44">
        <v>2900</v>
      </c>
      <c r="D16" s="43">
        <v>2902</v>
      </c>
      <c r="E16" s="42">
        <f t="shared" si="0"/>
        <v>2901</v>
      </c>
      <c r="F16" s="44">
        <v>2880</v>
      </c>
      <c r="G16" s="43">
        <v>2882</v>
      </c>
      <c r="H16" s="42">
        <f t="shared" si="1"/>
        <v>2881</v>
      </c>
      <c r="I16" s="44">
        <v>2760</v>
      </c>
      <c r="J16" s="43">
        <v>2765</v>
      </c>
      <c r="K16" s="42">
        <f t="shared" si="2"/>
        <v>2762.5</v>
      </c>
      <c r="L16" s="44">
        <v>2605</v>
      </c>
      <c r="M16" s="43">
        <v>2610</v>
      </c>
      <c r="N16" s="42">
        <f t="shared" si="3"/>
        <v>2607.5</v>
      </c>
      <c r="O16" s="44">
        <v>2550</v>
      </c>
      <c r="P16" s="43">
        <v>2555</v>
      </c>
      <c r="Q16" s="42">
        <f t="shared" si="4"/>
        <v>2552.5</v>
      </c>
      <c r="R16" s="50">
        <v>2902</v>
      </c>
      <c r="S16" s="49">
        <v>1.2493000000000001</v>
      </c>
      <c r="T16" s="49">
        <v>1.1053999999999999</v>
      </c>
      <c r="U16" s="48">
        <v>132.62</v>
      </c>
      <c r="V16" s="41">
        <v>2322.9</v>
      </c>
      <c r="W16" s="41">
        <v>2302.65</v>
      </c>
      <c r="X16" s="47">
        <f t="shared" si="5"/>
        <v>2625.2940112176589</v>
      </c>
      <c r="Y16" s="46">
        <v>1.2516</v>
      </c>
    </row>
    <row r="17" spans="2:25" x14ac:dyDescent="0.2">
      <c r="B17" s="45">
        <v>45033</v>
      </c>
      <c r="C17" s="44">
        <v>2844</v>
      </c>
      <c r="D17" s="43">
        <v>2846</v>
      </c>
      <c r="E17" s="42">
        <f t="shared" si="0"/>
        <v>2845</v>
      </c>
      <c r="F17" s="44">
        <v>2833.5</v>
      </c>
      <c r="G17" s="43">
        <v>2834.5</v>
      </c>
      <c r="H17" s="42">
        <f t="shared" si="1"/>
        <v>2834</v>
      </c>
      <c r="I17" s="44">
        <v>2718</v>
      </c>
      <c r="J17" s="43">
        <v>2723</v>
      </c>
      <c r="K17" s="42">
        <f t="shared" si="2"/>
        <v>2720.5</v>
      </c>
      <c r="L17" s="44">
        <v>2565</v>
      </c>
      <c r="M17" s="43">
        <v>2570</v>
      </c>
      <c r="N17" s="42">
        <f t="shared" si="3"/>
        <v>2567.5</v>
      </c>
      <c r="O17" s="44">
        <v>2510</v>
      </c>
      <c r="P17" s="43">
        <v>2515</v>
      </c>
      <c r="Q17" s="42">
        <f t="shared" si="4"/>
        <v>2512.5</v>
      </c>
      <c r="R17" s="50">
        <v>2846</v>
      </c>
      <c r="S17" s="49">
        <v>1.2424999999999999</v>
      </c>
      <c r="T17" s="49">
        <v>1.0976999999999999</v>
      </c>
      <c r="U17" s="48">
        <v>133.78</v>
      </c>
      <c r="V17" s="41">
        <v>2290.54</v>
      </c>
      <c r="W17" s="41">
        <v>2276.89</v>
      </c>
      <c r="X17" s="47">
        <f t="shared" si="5"/>
        <v>2592.693814339073</v>
      </c>
      <c r="Y17" s="46">
        <v>1.2448999999999999</v>
      </c>
    </row>
    <row r="18" spans="2:25" x14ac:dyDescent="0.2">
      <c r="B18" s="45">
        <v>45034</v>
      </c>
      <c r="C18" s="44">
        <v>2853</v>
      </c>
      <c r="D18" s="43">
        <v>2855</v>
      </c>
      <c r="E18" s="42">
        <f t="shared" si="0"/>
        <v>2854</v>
      </c>
      <c r="F18" s="44">
        <v>2843</v>
      </c>
      <c r="G18" s="43">
        <v>2845</v>
      </c>
      <c r="H18" s="42">
        <f t="shared" si="1"/>
        <v>2844</v>
      </c>
      <c r="I18" s="44">
        <v>2737</v>
      </c>
      <c r="J18" s="43">
        <v>2742</v>
      </c>
      <c r="K18" s="42">
        <f t="shared" si="2"/>
        <v>2739.5</v>
      </c>
      <c r="L18" s="44">
        <v>2587</v>
      </c>
      <c r="M18" s="43">
        <v>2592</v>
      </c>
      <c r="N18" s="42">
        <f t="shared" si="3"/>
        <v>2589.5</v>
      </c>
      <c r="O18" s="44">
        <v>2532</v>
      </c>
      <c r="P18" s="43">
        <v>2537</v>
      </c>
      <c r="Q18" s="42">
        <f t="shared" si="4"/>
        <v>2534.5</v>
      </c>
      <c r="R18" s="50">
        <v>2855</v>
      </c>
      <c r="S18" s="49">
        <v>1.2441</v>
      </c>
      <c r="T18" s="49">
        <v>1.0967</v>
      </c>
      <c r="U18" s="48">
        <v>133.9</v>
      </c>
      <c r="V18" s="41">
        <v>2294.83</v>
      </c>
      <c r="W18" s="41">
        <v>2282.5700000000002</v>
      </c>
      <c r="X18" s="47">
        <f t="shared" si="5"/>
        <v>2603.2643384699554</v>
      </c>
      <c r="Y18" s="46">
        <v>1.2464</v>
      </c>
    </row>
    <row r="19" spans="2:25" x14ac:dyDescent="0.2">
      <c r="B19" s="45">
        <v>45035</v>
      </c>
      <c r="C19" s="44">
        <v>2766</v>
      </c>
      <c r="D19" s="43">
        <v>2767</v>
      </c>
      <c r="E19" s="42">
        <f t="shared" si="0"/>
        <v>2766.5</v>
      </c>
      <c r="F19" s="44">
        <v>2765</v>
      </c>
      <c r="G19" s="43">
        <v>2766</v>
      </c>
      <c r="H19" s="42">
        <f t="shared" si="1"/>
        <v>2765.5</v>
      </c>
      <c r="I19" s="44">
        <v>2673</v>
      </c>
      <c r="J19" s="43">
        <v>2678</v>
      </c>
      <c r="K19" s="42">
        <f t="shared" si="2"/>
        <v>2675.5</v>
      </c>
      <c r="L19" s="44">
        <v>2548</v>
      </c>
      <c r="M19" s="43">
        <v>2553</v>
      </c>
      <c r="N19" s="42">
        <f t="shared" si="3"/>
        <v>2550.5</v>
      </c>
      <c r="O19" s="44">
        <v>2493</v>
      </c>
      <c r="P19" s="43">
        <v>2498</v>
      </c>
      <c r="Q19" s="42">
        <f t="shared" si="4"/>
        <v>2495.5</v>
      </c>
      <c r="R19" s="50">
        <v>2767</v>
      </c>
      <c r="S19" s="49">
        <v>1.2405999999999999</v>
      </c>
      <c r="T19" s="49">
        <v>1.0931999999999999</v>
      </c>
      <c r="U19" s="48">
        <v>134.68</v>
      </c>
      <c r="V19" s="41">
        <v>2230.37</v>
      </c>
      <c r="W19" s="41">
        <v>2225.8000000000002</v>
      </c>
      <c r="X19" s="47">
        <f t="shared" si="5"/>
        <v>2531.1013538236371</v>
      </c>
      <c r="Y19" s="46">
        <v>1.2426999999999999</v>
      </c>
    </row>
    <row r="20" spans="2:25" x14ac:dyDescent="0.2">
      <c r="B20" s="45">
        <v>45036</v>
      </c>
      <c r="C20" s="44">
        <v>2754.5</v>
      </c>
      <c r="D20" s="43">
        <v>2755.5</v>
      </c>
      <c r="E20" s="42">
        <f t="shared" si="0"/>
        <v>2755</v>
      </c>
      <c r="F20" s="44">
        <v>2759</v>
      </c>
      <c r="G20" s="43">
        <v>2761</v>
      </c>
      <c r="H20" s="42">
        <f t="shared" si="1"/>
        <v>2760</v>
      </c>
      <c r="I20" s="44">
        <v>2722</v>
      </c>
      <c r="J20" s="43">
        <v>2727</v>
      </c>
      <c r="K20" s="42">
        <f t="shared" si="2"/>
        <v>2724.5</v>
      </c>
      <c r="L20" s="44">
        <v>2627</v>
      </c>
      <c r="M20" s="43">
        <v>2632</v>
      </c>
      <c r="N20" s="42">
        <f t="shared" si="3"/>
        <v>2629.5</v>
      </c>
      <c r="O20" s="44">
        <v>2572</v>
      </c>
      <c r="P20" s="43">
        <v>2577</v>
      </c>
      <c r="Q20" s="42">
        <f t="shared" si="4"/>
        <v>2574.5</v>
      </c>
      <c r="R20" s="50">
        <v>2755.5</v>
      </c>
      <c r="S20" s="49">
        <v>1.2428999999999999</v>
      </c>
      <c r="T20" s="49">
        <v>1.0954999999999999</v>
      </c>
      <c r="U20" s="48">
        <v>134.66999999999999</v>
      </c>
      <c r="V20" s="41">
        <v>2216.9899999999998</v>
      </c>
      <c r="W20" s="41">
        <v>2217.67</v>
      </c>
      <c r="X20" s="47">
        <f t="shared" si="5"/>
        <v>2515.2898219990875</v>
      </c>
      <c r="Y20" s="46">
        <v>1.2450000000000001</v>
      </c>
    </row>
    <row r="21" spans="2:25" x14ac:dyDescent="0.2">
      <c r="B21" s="45">
        <v>45037</v>
      </c>
      <c r="C21" s="44">
        <v>2738</v>
      </c>
      <c r="D21" s="43">
        <v>2739</v>
      </c>
      <c r="E21" s="42">
        <f t="shared" si="0"/>
        <v>2738.5</v>
      </c>
      <c r="F21" s="44">
        <v>2743.5</v>
      </c>
      <c r="G21" s="43">
        <v>2744.5</v>
      </c>
      <c r="H21" s="42">
        <f t="shared" si="1"/>
        <v>2744</v>
      </c>
      <c r="I21" s="44">
        <v>2723</v>
      </c>
      <c r="J21" s="43">
        <v>2728</v>
      </c>
      <c r="K21" s="42">
        <f t="shared" si="2"/>
        <v>2725.5</v>
      </c>
      <c r="L21" s="44">
        <v>2650</v>
      </c>
      <c r="M21" s="43">
        <v>2655</v>
      </c>
      <c r="N21" s="42">
        <f t="shared" si="3"/>
        <v>2652.5</v>
      </c>
      <c r="O21" s="44">
        <v>2595</v>
      </c>
      <c r="P21" s="43">
        <v>2600</v>
      </c>
      <c r="Q21" s="42">
        <f t="shared" si="4"/>
        <v>2597.5</v>
      </c>
      <c r="R21" s="50">
        <v>2739</v>
      </c>
      <c r="S21" s="49">
        <v>1.2395</v>
      </c>
      <c r="T21" s="49">
        <v>1.0982000000000001</v>
      </c>
      <c r="U21" s="48">
        <v>133.77000000000001</v>
      </c>
      <c r="V21" s="41">
        <v>2209.7600000000002</v>
      </c>
      <c r="W21" s="41">
        <v>2210.4499999999998</v>
      </c>
      <c r="X21" s="47">
        <f t="shared" si="5"/>
        <v>2494.0812238207977</v>
      </c>
      <c r="Y21" s="46">
        <v>1.2416</v>
      </c>
    </row>
    <row r="22" spans="2:25" x14ac:dyDescent="0.2">
      <c r="B22" s="45">
        <v>45040</v>
      </c>
      <c r="C22" s="44">
        <v>2668</v>
      </c>
      <c r="D22" s="43">
        <v>2670</v>
      </c>
      <c r="E22" s="42">
        <f t="shared" si="0"/>
        <v>2669</v>
      </c>
      <c r="F22" s="44">
        <v>2678</v>
      </c>
      <c r="G22" s="43">
        <v>2680</v>
      </c>
      <c r="H22" s="42">
        <f t="shared" si="1"/>
        <v>2679</v>
      </c>
      <c r="I22" s="44">
        <v>2663</v>
      </c>
      <c r="J22" s="43">
        <v>2668</v>
      </c>
      <c r="K22" s="42">
        <f t="shared" si="2"/>
        <v>2665.5</v>
      </c>
      <c r="L22" s="44">
        <v>2593</v>
      </c>
      <c r="M22" s="43">
        <v>2598</v>
      </c>
      <c r="N22" s="42">
        <f t="shared" si="3"/>
        <v>2595.5</v>
      </c>
      <c r="O22" s="44">
        <v>2538</v>
      </c>
      <c r="P22" s="43">
        <v>2543</v>
      </c>
      <c r="Q22" s="42">
        <f t="shared" si="4"/>
        <v>2540.5</v>
      </c>
      <c r="R22" s="50">
        <v>2670</v>
      </c>
      <c r="S22" s="49">
        <v>1.2437</v>
      </c>
      <c r="T22" s="49">
        <v>1.1002000000000001</v>
      </c>
      <c r="U22" s="48">
        <v>134.63</v>
      </c>
      <c r="V22" s="41">
        <v>2146.8200000000002</v>
      </c>
      <c r="W22" s="41">
        <v>2151.23</v>
      </c>
      <c r="X22" s="47">
        <f t="shared" si="5"/>
        <v>2426.8314851845116</v>
      </c>
      <c r="Y22" s="46">
        <v>1.2458</v>
      </c>
    </row>
    <row r="23" spans="2:25" x14ac:dyDescent="0.2">
      <c r="B23" s="45">
        <v>45041</v>
      </c>
      <c r="C23" s="44">
        <v>2617</v>
      </c>
      <c r="D23" s="43">
        <v>2618</v>
      </c>
      <c r="E23" s="42">
        <f t="shared" si="0"/>
        <v>2617.5</v>
      </c>
      <c r="F23" s="44">
        <v>2628</v>
      </c>
      <c r="G23" s="43">
        <v>2629</v>
      </c>
      <c r="H23" s="42">
        <f t="shared" si="1"/>
        <v>2628.5</v>
      </c>
      <c r="I23" s="44">
        <v>2618</v>
      </c>
      <c r="J23" s="43">
        <v>2623</v>
      </c>
      <c r="K23" s="42">
        <f t="shared" si="2"/>
        <v>2620.5</v>
      </c>
      <c r="L23" s="44">
        <v>2547</v>
      </c>
      <c r="M23" s="43">
        <v>2552</v>
      </c>
      <c r="N23" s="42">
        <f t="shared" si="3"/>
        <v>2549.5</v>
      </c>
      <c r="O23" s="44">
        <v>2492</v>
      </c>
      <c r="P23" s="43">
        <v>2497</v>
      </c>
      <c r="Q23" s="42">
        <f t="shared" si="4"/>
        <v>2494.5</v>
      </c>
      <c r="R23" s="50">
        <v>2618</v>
      </c>
      <c r="S23" s="49">
        <v>1.2427999999999999</v>
      </c>
      <c r="T23" s="49">
        <v>1.1016999999999999</v>
      </c>
      <c r="U23" s="48">
        <v>134.19999999999999</v>
      </c>
      <c r="V23" s="41">
        <v>2106.5300000000002</v>
      </c>
      <c r="W23" s="41">
        <v>2111.8200000000002</v>
      </c>
      <c r="X23" s="47">
        <f t="shared" si="5"/>
        <v>2376.3274938731056</v>
      </c>
      <c r="Y23" s="46">
        <v>1.2448999999999999</v>
      </c>
    </row>
    <row r="24" spans="2:25" x14ac:dyDescent="0.2">
      <c r="B24" s="45">
        <v>45042</v>
      </c>
      <c r="C24" s="44">
        <v>2614</v>
      </c>
      <c r="D24" s="43">
        <v>2614.5</v>
      </c>
      <c r="E24" s="42">
        <f t="shared" si="0"/>
        <v>2614.25</v>
      </c>
      <c r="F24" s="44">
        <v>2613</v>
      </c>
      <c r="G24" s="43">
        <v>2614</v>
      </c>
      <c r="H24" s="42">
        <f t="shared" si="1"/>
        <v>2613.5</v>
      </c>
      <c r="I24" s="44">
        <v>2605</v>
      </c>
      <c r="J24" s="43">
        <v>2610</v>
      </c>
      <c r="K24" s="42">
        <f t="shared" si="2"/>
        <v>2607.5</v>
      </c>
      <c r="L24" s="44">
        <v>2535</v>
      </c>
      <c r="M24" s="43">
        <v>2540</v>
      </c>
      <c r="N24" s="42">
        <f t="shared" si="3"/>
        <v>2537.5</v>
      </c>
      <c r="O24" s="44">
        <v>2480</v>
      </c>
      <c r="P24" s="43">
        <v>2485</v>
      </c>
      <c r="Q24" s="42">
        <f t="shared" si="4"/>
        <v>2482.5</v>
      </c>
      <c r="R24" s="50">
        <v>2614.5</v>
      </c>
      <c r="S24" s="49">
        <v>1.2473000000000001</v>
      </c>
      <c r="T24" s="49">
        <v>1.1046</v>
      </c>
      <c r="U24" s="48">
        <v>133.75</v>
      </c>
      <c r="V24" s="41">
        <v>2096.13</v>
      </c>
      <c r="W24" s="41">
        <v>2092.04</v>
      </c>
      <c r="X24" s="47">
        <f t="shared" si="5"/>
        <v>2366.9201520912547</v>
      </c>
      <c r="Y24" s="46">
        <v>1.2495000000000001</v>
      </c>
    </row>
    <row r="25" spans="2:25" x14ac:dyDescent="0.2">
      <c r="B25" s="45">
        <v>45043</v>
      </c>
      <c r="C25" s="44">
        <v>2608</v>
      </c>
      <c r="D25" s="43">
        <v>2610</v>
      </c>
      <c r="E25" s="42">
        <f t="shared" si="0"/>
        <v>2609</v>
      </c>
      <c r="F25" s="44">
        <v>2610.5</v>
      </c>
      <c r="G25" s="43">
        <v>2611.5</v>
      </c>
      <c r="H25" s="42">
        <f t="shared" si="1"/>
        <v>2611</v>
      </c>
      <c r="I25" s="44">
        <v>2595</v>
      </c>
      <c r="J25" s="43">
        <v>2600</v>
      </c>
      <c r="K25" s="42">
        <f t="shared" si="2"/>
        <v>2597.5</v>
      </c>
      <c r="L25" s="44">
        <v>2523</v>
      </c>
      <c r="M25" s="43">
        <v>2528</v>
      </c>
      <c r="N25" s="42">
        <f t="shared" si="3"/>
        <v>2525.5</v>
      </c>
      <c r="O25" s="44">
        <v>2468</v>
      </c>
      <c r="P25" s="43">
        <v>2473</v>
      </c>
      <c r="Q25" s="42">
        <f t="shared" si="4"/>
        <v>2470.5</v>
      </c>
      <c r="R25" s="50">
        <v>2610</v>
      </c>
      <c r="S25" s="49">
        <v>1.2477</v>
      </c>
      <c r="T25" s="49">
        <v>1.1034999999999999</v>
      </c>
      <c r="U25" s="48">
        <v>133.5</v>
      </c>
      <c r="V25" s="41">
        <v>2091.85</v>
      </c>
      <c r="W25" s="41">
        <v>2089.5300000000002</v>
      </c>
      <c r="X25" s="47">
        <f t="shared" si="5"/>
        <v>2365.2016311735388</v>
      </c>
      <c r="Y25" s="46">
        <v>1.2498</v>
      </c>
    </row>
    <row r="26" spans="2:25" x14ac:dyDescent="0.2">
      <c r="B26" s="45">
        <v>45044</v>
      </c>
      <c r="C26" s="44">
        <v>2678</v>
      </c>
      <c r="D26" s="43">
        <v>2680</v>
      </c>
      <c r="E26" s="42">
        <f t="shared" si="0"/>
        <v>2679</v>
      </c>
      <c r="F26" s="44">
        <v>2678</v>
      </c>
      <c r="G26" s="43">
        <v>2680</v>
      </c>
      <c r="H26" s="42">
        <f t="shared" si="1"/>
        <v>2679</v>
      </c>
      <c r="I26" s="44">
        <v>2668</v>
      </c>
      <c r="J26" s="43">
        <v>2673</v>
      </c>
      <c r="K26" s="42">
        <f t="shared" si="2"/>
        <v>2670.5</v>
      </c>
      <c r="L26" s="44">
        <v>2597</v>
      </c>
      <c r="M26" s="43">
        <v>2602</v>
      </c>
      <c r="N26" s="42">
        <f t="shared" si="3"/>
        <v>2599.5</v>
      </c>
      <c r="O26" s="44">
        <v>2542</v>
      </c>
      <c r="P26" s="43">
        <v>2547</v>
      </c>
      <c r="Q26" s="42">
        <f t="shared" si="4"/>
        <v>2544.5</v>
      </c>
      <c r="R26" s="50">
        <v>2680</v>
      </c>
      <c r="S26" s="49">
        <v>1.2471000000000001</v>
      </c>
      <c r="T26" s="49">
        <v>1.0973999999999999</v>
      </c>
      <c r="U26" s="48">
        <v>136.13999999999999</v>
      </c>
      <c r="V26" s="41">
        <v>2148.9899999999998</v>
      </c>
      <c r="W26" s="41">
        <v>2145.1999999999998</v>
      </c>
      <c r="X26" s="47">
        <f t="shared" si="5"/>
        <v>2442.1359577182434</v>
      </c>
      <c r="Y26" s="46">
        <v>1.2493000000000001</v>
      </c>
    </row>
    <row r="27" spans="2:25" x14ac:dyDescent="0.2">
      <c r="B27" s="40" t="s">
        <v>11</v>
      </c>
      <c r="C27" s="39">
        <f>ROUND(AVERAGE(C9:C26),2)</f>
        <v>2771.31</v>
      </c>
      <c r="D27" s="38">
        <f>ROUND(AVERAGE(D9:D26),2)</f>
        <v>2772.81</v>
      </c>
      <c r="E27" s="37">
        <f>ROUND(AVERAGE(C27:D27),2)</f>
        <v>2772.06</v>
      </c>
      <c r="F27" s="39">
        <f>ROUND(AVERAGE(F9:F26),2)</f>
        <v>2764</v>
      </c>
      <c r="G27" s="38">
        <f>ROUND(AVERAGE(G9:G26),2)</f>
        <v>2765.42</v>
      </c>
      <c r="H27" s="37">
        <f>ROUND(AVERAGE(F27:G27),2)</f>
        <v>2764.71</v>
      </c>
      <c r="I27" s="39">
        <f>ROUND(AVERAGE(I9:I26),2)</f>
        <v>2687.56</v>
      </c>
      <c r="J27" s="38">
        <f>ROUND(AVERAGE(J9:J26),2)</f>
        <v>2692.56</v>
      </c>
      <c r="K27" s="37">
        <f>ROUND(AVERAGE(I27:J27),2)</f>
        <v>2690.06</v>
      </c>
      <c r="L27" s="39">
        <f>ROUND(AVERAGE(L9:L26),2)</f>
        <v>2565.5</v>
      </c>
      <c r="M27" s="38">
        <f>ROUND(AVERAGE(M9:M26),2)</f>
        <v>2570.5</v>
      </c>
      <c r="N27" s="37">
        <f>ROUND(AVERAGE(L27:M27),2)</f>
        <v>2568</v>
      </c>
      <c r="O27" s="39">
        <f>ROUND(AVERAGE(O9:O26),2)</f>
        <v>2510.5</v>
      </c>
      <c r="P27" s="38">
        <f>ROUND(AVERAGE(P9:P26),2)</f>
        <v>2515.5</v>
      </c>
      <c r="Q27" s="37">
        <f>ROUND(AVERAGE(O27:P27),2)</f>
        <v>2513</v>
      </c>
      <c r="R27" s="36">
        <f>ROUND(AVERAGE(R9:R26),2)</f>
        <v>2772.81</v>
      </c>
      <c r="S27" s="35">
        <f>ROUND(AVERAGE(S9:S26),4)</f>
        <v>1.2445999999999999</v>
      </c>
      <c r="T27" s="34">
        <f>ROUND(AVERAGE(T9:T26),4)</f>
        <v>1.0967</v>
      </c>
      <c r="U27" s="167">
        <f>ROUND(AVERAGE(U9:U26),2)</f>
        <v>133.61000000000001</v>
      </c>
      <c r="V27" s="33">
        <f>AVERAGE(V9:V26)</f>
        <v>2227.8772222222219</v>
      </c>
      <c r="W27" s="33">
        <f>AVERAGE(W9:W26)</f>
        <v>2218.0211111111112</v>
      </c>
      <c r="X27" s="33">
        <f>AVERAGE(X9:X26)</f>
        <v>2528.556495270599</v>
      </c>
      <c r="Y27" s="32">
        <f>AVERAGE(Y9:Y26)</f>
        <v>1.2468055555555555</v>
      </c>
    </row>
    <row r="28" spans="2:25" x14ac:dyDescent="0.2">
      <c r="B28" s="31" t="s">
        <v>12</v>
      </c>
      <c r="C28" s="30">
        <f t="shared" ref="C28:Y28" si="6">MAX(C9:C26)</f>
        <v>2936</v>
      </c>
      <c r="D28" s="29">
        <f t="shared" si="6"/>
        <v>2937</v>
      </c>
      <c r="E28" s="28">
        <f t="shared" si="6"/>
        <v>2936.5</v>
      </c>
      <c r="F28" s="30">
        <f t="shared" si="6"/>
        <v>2906</v>
      </c>
      <c r="G28" s="29">
        <f t="shared" si="6"/>
        <v>2908</v>
      </c>
      <c r="H28" s="28">
        <f t="shared" si="6"/>
        <v>2907</v>
      </c>
      <c r="I28" s="30">
        <f t="shared" si="6"/>
        <v>2787</v>
      </c>
      <c r="J28" s="29">
        <f t="shared" si="6"/>
        <v>2792</v>
      </c>
      <c r="K28" s="28">
        <f t="shared" si="6"/>
        <v>2789.5</v>
      </c>
      <c r="L28" s="30">
        <f t="shared" si="6"/>
        <v>2650</v>
      </c>
      <c r="M28" s="29">
        <f t="shared" si="6"/>
        <v>2655</v>
      </c>
      <c r="N28" s="28">
        <f t="shared" si="6"/>
        <v>2652.5</v>
      </c>
      <c r="O28" s="30">
        <f t="shared" si="6"/>
        <v>2595</v>
      </c>
      <c r="P28" s="29">
        <f t="shared" si="6"/>
        <v>2600</v>
      </c>
      <c r="Q28" s="28">
        <f t="shared" si="6"/>
        <v>2597.5</v>
      </c>
      <c r="R28" s="27">
        <f t="shared" si="6"/>
        <v>2937</v>
      </c>
      <c r="S28" s="26">
        <f t="shared" si="6"/>
        <v>1.2503</v>
      </c>
      <c r="T28" s="25">
        <f t="shared" si="6"/>
        <v>1.1053999999999999</v>
      </c>
      <c r="U28" s="24">
        <f t="shared" si="6"/>
        <v>136.13999999999999</v>
      </c>
      <c r="V28" s="23">
        <f t="shared" si="6"/>
        <v>2371.8000000000002</v>
      </c>
      <c r="W28" s="23">
        <f t="shared" si="6"/>
        <v>2344.2199999999998</v>
      </c>
      <c r="X28" s="23">
        <f t="shared" si="6"/>
        <v>2700.1930679415282</v>
      </c>
      <c r="Y28" s="22">
        <f t="shared" si="6"/>
        <v>1.2524999999999999</v>
      </c>
    </row>
    <row r="29" spans="2:25" ht="13.5" thickBot="1" x14ac:dyDescent="0.25">
      <c r="B29" s="21" t="s">
        <v>13</v>
      </c>
      <c r="C29" s="20">
        <f t="shared" ref="C29:Y29" si="7">MIN(C9:C26)</f>
        <v>2608</v>
      </c>
      <c r="D29" s="19">
        <f t="shared" si="7"/>
        <v>2610</v>
      </c>
      <c r="E29" s="18">
        <f t="shared" si="7"/>
        <v>2609</v>
      </c>
      <c r="F29" s="20">
        <f t="shared" si="7"/>
        <v>2610.5</v>
      </c>
      <c r="G29" s="19">
        <f t="shared" si="7"/>
        <v>2611.5</v>
      </c>
      <c r="H29" s="18">
        <f t="shared" si="7"/>
        <v>2611</v>
      </c>
      <c r="I29" s="20">
        <f t="shared" si="7"/>
        <v>2595</v>
      </c>
      <c r="J29" s="19">
        <f t="shared" si="7"/>
        <v>2600</v>
      </c>
      <c r="K29" s="18">
        <f t="shared" si="7"/>
        <v>2597.5</v>
      </c>
      <c r="L29" s="20">
        <f t="shared" si="7"/>
        <v>2472</v>
      </c>
      <c r="M29" s="19">
        <f t="shared" si="7"/>
        <v>2477</v>
      </c>
      <c r="N29" s="18">
        <f t="shared" si="7"/>
        <v>2474.5</v>
      </c>
      <c r="O29" s="20">
        <f t="shared" si="7"/>
        <v>2417</v>
      </c>
      <c r="P29" s="19">
        <f t="shared" si="7"/>
        <v>2422</v>
      </c>
      <c r="Q29" s="18">
        <f t="shared" si="7"/>
        <v>2419.5</v>
      </c>
      <c r="R29" s="17">
        <f t="shared" si="7"/>
        <v>2610</v>
      </c>
      <c r="S29" s="16">
        <f t="shared" si="7"/>
        <v>1.2383</v>
      </c>
      <c r="T29" s="15">
        <f t="shared" si="7"/>
        <v>1.0876999999999999</v>
      </c>
      <c r="U29" s="14">
        <f t="shared" si="7"/>
        <v>131.47999999999999</v>
      </c>
      <c r="V29" s="13">
        <f t="shared" si="7"/>
        <v>2091.85</v>
      </c>
      <c r="W29" s="13">
        <f t="shared" si="7"/>
        <v>2089.5300000000002</v>
      </c>
      <c r="X29" s="13">
        <f t="shared" si="7"/>
        <v>2365.2016311735388</v>
      </c>
      <c r="Y29" s="12">
        <f t="shared" si="7"/>
        <v>1.2404999999999999</v>
      </c>
    </row>
    <row r="31" spans="2:25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25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45019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45019</v>
      </c>
      <c r="C9" s="44">
        <v>2135</v>
      </c>
      <c r="D9" s="43">
        <v>2137</v>
      </c>
      <c r="E9" s="42">
        <f t="shared" ref="E9:E26" si="0">AVERAGE(C9:D9)</f>
        <v>2136</v>
      </c>
      <c r="F9" s="44">
        <v>2124</v>
      </c>
      <c r="G9" s="43">
        <v>2126</v>
      </c>
      <c r="H9" s="42">
        <f t="shared" ref="H9:H26" si="1">AVERAGE(F9:G9)</f>
        <v>2125</v>
      </c>
      <c r="I9" s="44">
        <v>2163</v>
      </c>
      <c r="J9" s="43">
        <v>2168</v>
      </c>
      <c r="K9" s="42">
        <f t="shared" ref="K9:K26" si="2">AVERAGE(I9:J9)</f>
        <v>2165.5</v>
      </c>
      <c r="L9" s="44">
        <v>2183</v>
      </c>
      <c r="M9" s="43">
        <v>2188</v>
      </c>
      <c r="N9" s="42">
        <f t="shared" ref="N9:N26" si="3">AVERAGE(L9:M9)</f>
        <v>2185.5</v>
      </c>
      <c r="O9" s="44">
        <v>2183</v>
      </c>
      <c r="P9" s="43">
        <v>2188</v>
      </c>
      <c r="Q9" s="42">
        <f t="shared" ref="Q9:Q26" si="4">AVERAGE(O9:P9)</f>
        <v>2185.5</v>
      </c>
      <c r="R9" s="50">
        <v>2137</v>
      </c>
      <c r="S9" s="49">
        <v>1.2383</v>
      </c>
      <c r="T9" s="51">
        <v>1.0876999999999999</v>
      </c>
      <c r="U9" s="48">
        <v>132.9</v>
      </c>
      <c r="V9" s="41">
        <v>1725.75</v>
      </c>
      <c r="W9" s="41">
        <v>1713.83</v>
      </c>
      <c r="X9" s="47">
        <f t="shared" ref="X9:X26" si="5">R9/T9</f>
        <v>1964.6961478348812</v>
      </c>
      <c r="Y9" s="46">
        <v>1.2404999999999999</v>
      </c>
    </row>
    <row r="10" spans="1:25" x14ac:dyDescent="0.2">
      <c r="B10" s="45">
        <v>45020</v>
      </c>
      <c r="C10" s="44">
        <v>2120</v>
      </c>
      <c r="D10" s="43">
        <v>2122</v>
      </c>
      <c r="E10" s="42">
        <f t="shared" si="0"/>
        <v>2121</v>
      </c>
      <c r="F10" s="44">
        <v>2117</v>
      </c>
      <c r="G10" s="43">
        <v>2119</v>
      </c>
      <c r="H10" s="42">
        <f t="shared" si="1"/>
        <v>2118</v>
      </c>
      <c r="I10" s="44">
        <v>2153</v>
      </c>
      <c r="J10" s="43">
        <v>2158</v>
      </c>
      <c r="K10" s="42">
        <f t="shared" si="2"/>
        <v>2155.5</v>
      </c>
      <c r="L10" s="44">
        <v>2173</v>
      </c>
      <c r="M10" s="43">
        <v>2178</v>
      </c>
      <c r="N10" s="42">
        <f t="shared" si="3"/>
        <v>2175.5</v>
      </c>
      <c r="O10" s="44">
        <v>2173</v>
      </c>
      <c r="P10" s="43">
        <v>2178</v>
      </c>
      <c r="Q10" s="42">
        <f t="shared" si="4"/>
        <v>2175.5</v>
      </c>
      <c r="R10" s="50">
        <v>2122</v>
      </c>
      <c r="S10" s="49">
        <v>1.2481</v>
      </c>
      <c r="T10" s="49">
        <v>1.0898000000000001</v>
      </c>
      <c r="U10" s="48">
        <v>133.04</v>
      </c>
      <c r="V10" s="41">
        <v>1700.18</v>
      </c>
      <c r="W10" s="41">
        <v>1694.66</v>
      </c>
      <c r="X10" s="47">
        <f t="shared" si="5"/>
        <v>1947.1462653697924</v>
      </c>
      <c r="Y10" s="46">
        <v>1.2504</v>
      </c>
    </row>
    <row r="11" spans="1:25" x14ac:dyDescent="0.2">
      <c r="B11" s="45">
        <v>45021</v>
      </c>
      <c r="C11" s="44">
        <v>2118.5</v>
      </c>
      <c r="D11" s="43">
        <v>2119.5</v>
      </c>
      <c r="E11" s="42">
        <f t="shared" si="0"/>
        <v>2119</v>
      </c>
      <c r="F11" s="44">
        <v>2118</v>
      </c>
      <c r="G11" s="43">
        <v>2120</v>
      </c>
      <c r="H11" s="42">
        <f t="shared" si="1"/>
        <v>2119</v>
      </c>
      <c r="I11" s="44">
        <v>2157</v>
      </c>
      <c r="J11" s="43">
        <v>2162</v>
      </c>
      <c r="K11" s="42">
        <f t="shared" si="2"/>
        <v>2159.5</v>
      </c>
      <c r="L11" s="44">
        <v>2177</v>
      </c>
      <c r="M11" s="43">
        <v>2182</v>
      </c>
      <c r="N11" s="42">
        <f t="shared" si="3"/>
        <v>2179.5</v>
      </c>
      <c r="O11" s="44">
        <v>2177</v>
      </c>
      <c r="P11" s="43">
        <v>2182</v>
      </c>
      <c r="Q11" s="42">
        <f t="shared" si="4"/>
        <v>2179.5</v>
      </c>
      <c r="R11" s="50">
        <v>2119.5</v>
      </c>
      <c r="S11" s="49">
        <v>1.2473000000000001</v>
      </c>
      <c r="T11" s="49">
        <v>1.0941000000000001</v>
      </c>
      <c r="U11" s="48">
        <v>131.49</v>
      </c>
      <c r="V11" s="41">
        <v>1699.27</v>
      </c>
      <c r="W11" s="41">
        <v>1696.81</v>
      </c>
      <c r="X11" s="47">
        <f t="shared" si="5"/>
        <v>1937.2086646558814</v>
      </c>
      <c r="Y11" s="46">
        <v>1.2494000000000001</v>
      </c>
    </row>
    <row r="12" spans="1:25" x14ac:dyDescent="0.2">
      <c r="B12" s="45">
        <v>45022</v>
      </c>
      <c r="C12" s="44">
        <v>2126</v>
      </c>
      <c r="D12" s="43">
        <v>2128</v>
      </c>
      <c r="E12" s="42">
        <f t="shared" si="0"/>
        <v>2127</v>
      </c>
      <c r="F12" s="44">
        <v>2119.5</v>
      </c>
      <c r="G12" s="43">
        <v>2120.5</v>
      </c>
      <c r="H12" s="42">
        <f t="shared" si="1"/>
        <v>2120</v>
      </c>
      <c r="I12" s="44">
        <v>2160</v>
      </c>
      <c r="J12" s="43">
        <v>2165</v>
      </c>
      <c r="K12" s="42">
        <f t="shared" si="2"/>
        <v>2162.5</v>
      </c>
      <c r="L12" s="44">
        <v>2178</v>
      </c>
      <c r="M12" s="43">
        <v>2183</v>
      </c>
      <c r="N12" s="42">
        <f t="shared" si="3"/>
        <v>2180.5</v>
      </c>
      <c r="O12" s="44">
        <v>2178</v>
      </c>
      <c r="P12" s="43">
        <v>2183</v>
      </c>
      <c r="Q12" s="42">
        <f t="shared" si="4"/>
        <v>2180.5</v>
      </c>
      <c r="R12" s="50">
        <v>2128</v>
      </c>
      <c r="S12" s="49">
        <v>1.248</v>
      </c>
      <c r="T12" s="49">
        <v>1.0914999999999999</v>
      </c>
      <c r="U12" s="48">
        <v>131.47999999999999</v>
      </c>
      <c r="V12" s="41">
        <v>1705.13</v>
      </c>
      <c r="W12" s="41">
        <v>1696.13</v>
      </c>
      <c r="X12" s="47">
        <f t="shared" si="5"/>
        <v>1949.6106275767295</v>
      </c>
      <c r="Y12" s="46">
        <v>1.2502</v>
      </c>
    </row>
    <row r="13" spans="1:25" x14ac:dyDescent="0.2">
      <c r="B13" s="45">
        <v>45027</v>
      </c>
      <c r="C13" s="44">
        <v>2119</v>
      </c>
      <c r="D13" s="43">
        <v>2121</v>
      </c>
      <c r="E13" s="42">
        <f t="shared" si="0"/>
        <v>2120</v>
      </c>
      <c r="F13" s="44">
        <v>2097.5</v>
      </c>
      <c r="G13" s="43">
        <v>2098</v>
      </c>
      <c r="H13" s="42">
        <f t="shared" si="1"/>
        <v>2097.75</v>
      </c>
      <c r="I13" s="44">
        <v>2138</v>
      </c>
      <c r="J13" s="43">
        <v>2143</v>
      </c>
      <c r="K13" s="42">
        <f t="shared" si="2"/>
        <v>2140.5</v>
      </c>
      <c r="L13" s="44">
        <v>2158</v>
      </c>
      <c r="M13" s="43">
        <v>2163</v>
      </c>
      <c r="N13" s="42">
        <f t="shared" si="3"/>
        <v>2160.5</v>
      </c>
      <c r="O13" s="44">
        <v>2158</v>
      </c>
      <c r="P13" s="43">
        <v>2163</v>
      </c>
      <c r="Q13" s="42">
        <f t="shared" si="4"/>
        <v>2160.5</v>
      </c>
      <c r="R13" s="50">
        <v>2121</v>
      </c>
      <c r="S13" s="49">
        <v>1.2428999999999999</v>
      </c>
      <c r="T13" s="49">
        <v>1.0905</v>
      </c>
      <c r="U13" s="48">
        <v>133.27000000000001</v>
      </c>
      <c r="V13" s="41">
        <v>1706.49</v>
      </c>
      <c r="W13" s="41">
        <v>1684.87</v>
      </c>
      <c r="X13" s="47">
        <f t="shared" si="5"/>
        <v>1944.9793672627234</v>
      </c>
      <c r="Y13" s="46">
        <v>1.2452000000000001</v>
      </c>
    </row>
    <row r="14" spans="1:25" x14ac:dyDescent="0.2">
      <c r="B14" s="45">
        <v>45028</v>
      </c>
      <c r="C14" s="44">
        <v>2140</v>
      </c>
      <c r="D14" s="43">
        <v>2142</v>
      </c>
      <c r="E14" s="42">
        <f t="shared" si="0"/>
        <v>2141</v>
      </c>
      <c r="F14" s="44">
        <v>2106.5</v>
      </c>
      <c r="G14" s="43">
        <v>2107</v>
      </c>
      <c r="H14" s="42">
        <f t="shared" si="1"/>
        <v>2106.75</v>
      </c>
      <c r="I14" s="44">
        <v>2150</v>
      </c>
      <c r="J14" s="43">
        <v>2155</v>
      </c>
      <c r="K14" s="42">
        <f t="shared" si="2"/>
        <v>2152.5</v>
      </c>
      <c r="L14" s="44">
        <v>2170</v>
      </c>
      <c r="M14" s="43">
        <v>2175</v>
      </c>
      <c r="N14" s="42">
        <f t="shared" si="3"/>
        <v>2172.5</v>
      </c>
      <c r="O14" s="44">
        <v>2170</v>
      </c>
      <c r="P14" s="43">
        <v>2175</v>
      </c>
      <c r="Q14" s="42">
        <f t="shared" si="4"/>
        <v>2172.5</v>
      </c>
      <c r="R14" s="50">
        <v>2142</v>
      </c>
      <c r="S14" s="49">
        <v>1.2404999999999999</v>
      </c>
      <c r="T14" s="49">
        <v>1.0922000000000001</v>
      </c>
      <c r="U14" s="48">
        <v>133.74</v>
      </c>
      <c r="V14" s="41">
        <v>1726.72</v>
      </c>
      <c r="W14" s="41">
        <v>1695.37</v>
      </c>
      <c r="X14" s="47">
        <f t="shared" si="5"/>
        <v>1961.1792711957517</v>
      </c>
      <c r="Y14" s="46">
        <v>1.2427999999999999</v>
      </c>
    </row>
    <row r="15" spans="1:25" x14ac:dyDescent="0.2">
      <c r="B15" s="45">
        <v>45029</v>
      </c>
      <c r="C15" s="44">
        <v>2161</v>
      </c>
      <c r="D15" s="43">
        <v>2162</v>
      </c>
      <c r="E15" s="42">
        <f t="shared" si="0"/>
        <v>2161.5</v>
      </c>
      <c r="F15" s="44">
        <v>2131</v>
      </c>
      <c r="G15" s="43">
        <v>2132</v>
      </c>
      <c r="H15" s="42">
        <f t="shared" si="1"/>
        <v>2131.5</v>
      </c>
      <c r="I15" s="44">
        <v>2172</v>
      </c>
      <c r="J15" s="43">
        <v>2177</v>
      </c>
      <c r="K15" s="42">
        <f t="shared" si="2"/>
        <v>2174.5</v>
      </c>
      <c r="L15" s="44">
        <v>2192</v>
      </c>
      <c r="M15" s="43">
        <v>2197</v>
      </c>
      <c r="N15" s="42">
        <f t="shared" si="3"/>
        <v>2194.5</v>
      </c>
      <c r="O15" s="44">
        <v>2192</v>
      </c>
      <c r="P15" s="43">
        <v>2197</v>
      </c>
      <c r="Q15" s="42">
        <f t="shared" si="4"/>
        <v>2194.5</v>
      </c>
      <c r="R15" s="50">
        <v>2162</v>
      </c>
      <c r="S15" s="49">
        <v>1.2503</v>
      </c>
      <c r="T15" s="49">
        <v>1.101</v>
      </c>
      <c r="U15" s="48">
        <v>133.35</v>
      </c>
      <c r="V15" s="41">
        <v>1729.18</v>
      </c>
      <c r="W15" s="41">
        <v>1702.2</v>
      </c>
      <c r="X15" s="47">
        <f t="shared" si="5"/>
        <v>1963.669391462307</v>
      </c>
      <c r="Y15" s="46">
        <v>1.2524999999999999</v>
      </c>
    </row>
    <row r="16" spans="1:25" x14ac:dyDescent="0.2">
      <c r="B16" s="45">
        <v>45030</v>
      </c>
      <c r="C16" s="44">
        <v>2184</v>
      </c>
      <c r="D16" s="43">
        <v>2185</v>
      </c>
      <c r="E16" s="42">
        <f t="shared" si="0"/>
        <v>2184.5</v>
      </c>
      <c r="F16" s="44">
        <v>2163</v>
      </c>
      <c r="G16" s="43">
        <v>2164</v>
      </c>
      <c r="H16" s="42">
        <f t="shared" si="1"/>
        <v>2163.5</v>
      </c>
      <c r="I16" s="44">
        <v>2202</v>
      </c>
      <c r="J16" s="43">
        <v>2207</v>
      </c>
      <c r="K16" s="42">
        <f t="shared" si="2"/>
        <v>2204.5</v>
      </c>
      <c r="L16" s="44">
        <v>2220</v>
      </c>
      <c r="M16" s="43">
        <v>2225</v>
      </c>
      <c r="N16" s="42">
        <f t="shared" si="3"/>
        <v>2222.5</v>
      </c>
      <c r="O16" s="44">
        <v>2220</v>
      </c>
      <c r="P16" s="43">
        <v>2225</v>
      </c>
      <c r="Q16" s="42">
        <f t="shared" si="4"/>
        <v>2222.5</v>
      </c>
      <c r="R16" s="50">
        <v>2185</v>
      </c>
      <c r="S16" s="49">
        <v>1.2493000000000001</v>
      </c>
      <c r="T16" s="49">
        <v>1.1053999999999999</v>
      </c>
      <c r="U16" s="48">
        <v>132.62</v>
      </c>
      <c r="V16" s="41">
        <v>1748.98</v>
      </c>
      <c r="W16" s="41">
        <v>1728.99</v>
      </c>
      <c r="X16" s="47">
        <f t="shared" si="5"/>
        <v>1976.6600325673965</v>
      </c>
      <c r="Y16" s="46">
        <v>1.2516</v>
      </c>
    </row>
    <row r="17" spans="2:25" x14ac:dyDescent="0.2">
      <c r="B17" s="45">
        <v>45033</v>
      </c>
      <c r="C17" s="44">
        <v>2131</v>
      </c>
      <c r="D17" s="43">
        <v>2132</v>
      </c>
      <c r="E17" s="42">
        <f t="shared" si="0"/>
        <v>2131.5</v>
      </c>
      <c r="F17" s="44">
        <v>2106</v>
      </c>
      <c r="G17" s="43">
        <v>2108</v>
      </c>
      <c r="H17" s="42">
        <f t="shared" si="1"/>
        <v>2107</v>
      </c>
      <c r="I17" s="44">
        <v>2145</v>
      </c>
      <c r="J17" s="43">
        <v>2150</v>
      </c>
      <c r="K17" s="42">
        <f t="shared" si="2"/>
        <v>2147.5</v>
      </c>
      <c r="L17" s="44">
        <v>2165</v>
      </c>
      <c r="M17" s="43">
        <v>2170</v>
      </c>
      <c r="N17" s="42">
        <f t="shared" si="3"/>
        <v>2167.5</v>
      </c>
      <c r="O17" s="44">
        <v>2165</v>
      </c>
      <c r="P17" s="43">
        <v>2170</v>
      </c>
      <c r="Q17" s="42">
        <f t="shared" si="4"/>
        <v>2167.5</v>
      </c>
      <c r="R17" s="50">
        <v>2132</v>
      </c>
      <c r="S17" s="49">
        <v>1.2424999999999999</v>
      </c>
      <c r="T17" s="49">
        <v>1.0976999999999999</v>
      </c>
      <c r="U17" s="48">
        <v>133.78</v>
      </c>
      <c r="V17" s="41">
        <v>1715.9</v>
      </c>
      <c r="W17" s="41">
        <v>1693.31</v>
      </c>
      <c r="X17" s="47">
        <f t="shared" si="5"/>
        <v>1942.2428714585044</v>
      </c>
      <c r="Y17" s="46">
        <v>1.2448999999999999</v>
      </c>
    </row>
    <row r="18" spans="2:25" x14ac:dyDescent="0.2">
      <c r="B18" s="45">
        <v>45034</v>
      </c>
      <c r="C18" s="44">
        <v>2157</v>
      </c>
      <c r="D18" s="43">
        <v>2159</v>
      </c>
      <c r="E18" s="42">
        <f t="shared" si="0"/>
        <v>2158</v>
      </c>
      <c r="F18" s="44">
        <v>2132</v>
      </c>
      <c r="G18" s="43">
        <v>2133</v>
      </c>
      <c r="H18" s="42">
        <f t="shared" si="1"/>
        <v>2132.5</v>
      </c>
      <c r="I18" s="44">
        <v>2170</v>
      </c>
      <c r="J18" s="43">
        <v>2175</v>
      </c>
      <c r="K18" s="42">
        <f t="shared" si="2"/>
        <v>2172.5</v>
      </c>
      <c r="L18" s="44">
        <v>2190</v>
      </c>
      <c r="M18" s="43">
        <v>2195</v>
      </c>
      <c r="N18" s="42">
        <f t="shared" si="3"/>
        <v>2192.5</v>
      </c>
      <c r="O18" s="44">
        <v>2190</v>
      </c>
      <c r="P18" s="43">
        <v>2195</v>
      </c>
      <c r="Q18" s="42">
        <f t="shared" si="4"/>
        <v>2192.5</v>
      </c>
      <c r="R18" s="50">
        <v>2159</v>
      </c>
      <c r="S18" s="49">
        <v>1.2441</v>
      </c>
      <c r="T18" s="49">
        <v>1.0967</v>
      </c>
      <c r="U18" s="48">
        <v>133.9</v>
      </c>
      <c r="V18" s="41">
        <v>1735.39</v>
      </c>
      <c r="W18" s="41">
        <v>1711.33</v>
      </c>
      <c r="X18" s="47">
        <f t="shared" si="5"/>
        <v>1968.6331722440048</v>
      </c>
      <c r="Y18" s="46">
        <v>1.2464</v>
      </c>
    </row>
    <row r="19" spans="2:25" x14ac:dyDescent="0.2">
      <c r="B19" s="45">
        <v>45035</v>
      </c>
      <c r="C19" s="44">
        <v>2155</v>
      </c>
      <c r="D19" s="43">
        <v>2156</v>
      </c>
      <c r="E19" s="42">
        <f t="shared" si="0"/>
        <v>2155.5</v>
      </c>
      <c r="F19" s="44">
        <v>2133</v>
      </c>
      <c r="G19" s="43">
        <v>2134</v>
      </c>
      <c r="H19" s="42">
        <f t="shared" si="1"/>
        <v>2133.5</v>
      </c>
      <c r="I19" s="44">
        <v>2170</v>
      </c>
      <c r="J19" s="43">
        <v>2175</v>
      </c>
      <c r="K19" s="42">
        <f t="shared" si="2"/>
        <v>2172.5</v>
      </c>
      <c r="L19" s="44">
        <v>2190</v>
      </c>
      <c r="M19" s="43">
        <v>2195</v>
      </c>
      <c r="N19" s="42">
        <f t="shared" si="3"/>
        <v>2192.5</v>
      </c>
      <c r="O19" s="44">
        <v>2190</v>
      </c>
      <c r="P19" s="43">
        <v>2195</v>
      </c>
      <c r="Q19" s="42">
        <f t="shared" si="4"/>
        <v>2192.5</v>
      </c>
      <c r="R19" s="50">
        <v>2156</v>
      </c>
      <c r="S19" s="49">
        <v>1.2405999999999999</v>
      </c>
      <c r="T19" s="49">
        <v>1.0931999999999999</v>
      </c>
      <c r="U19" s="48">
        <v>134.68</v>
      </c>
      <c r="V19" s="41">
        <v>1737.87</v>
      </c>
      <c r="W19" s="41">
        <v>1717.23</v>
      </c>
      <c r="X19" s="47">
        <f t="shared" si="5"/>
        <v>1972.1917306988657</v>
      </c>
      <c r="Y19" s="46">
        <v>1.2426999999999999</v>
      </c>
    </row>
    <row r="20" spans="2:25" x14ac:dyDescent="0.2">
      <c r="B20" s="45">
        <v>45036</v>
      </c>
      <c r="C20" s="44">
        <v>2182</v>
      </c>
      <c r="D20" s="43">
        <v>2184</v>
      </c>
      <c r="E20" s="42">
        <f t="shared" si="0"/>
        <v>2183</v>
      </c>
      <c r="F20" s="44">
        <v>2161</v>
      </c>
      <c r="G20" s="43">
        <v>2163</v>
      </c>
      <c r="H20" s="42">
        <f t="shared" si="1"/>
        <v>2162</v>
      </c>
      <c r="I20" s="44">
        <v>2198</v>
      </c>
      <c r="J20" s="43">
        <v>2203</v>
      </c>
      <c r="K20" s="42">
        <f t="shared" si="2"/>
        <v>2200.5</v>
      </c>
      <c r="L20" s="44">
        <v>2218</v>
      </c>
      <c r="M20" s="43">
        <v>2223</v>
      </c>
      <c r="N20" s="42">
        <f t="shared" si="3"/>
        <v>2220.5</v>
      </c>
      <c r="O20" s="44">
        <v>2218</v>
      </c>
      <c r="P20" s="43">
        <v>2223</v>
      </c>
      <c r="Q20" s="42">
        <f t="shared" si="4"/>
        <v>2220.5</v>
      </c>
      <c r="R20" s="50">
        <v>2184</v>
      </c>
      <c r="S20" s="49">
        <v>1.2428999999999999</v>
      </c>
      <c r="T20" s="49">
        <v>1.0954999999999999</v>
      </c>
      <c r="U20" s="48">
        <v>134.66999999999999</v>
      </c>
      <c r="V20" s="41">
        <v>1757.18</v>
      </c>
      <c r="W20" s="41">
        <v>1737.35</v>
      </c>
      <c r="X20" s="47">
        <f t="shared" si="5"/>
        <v>1993.6102236421727</v>
      </c>
      <c r="Y20" s="46">
        <v>1.2450000000000001</v>
      </c>
    </row>
    <row r="21" spans="2:25" x14ac:dyDescent="0.2">
      <c r="B21" s="45">
        <v>45037</v>
      </c>
      <c r="C21" s="44">
        <v>2203</v>
      </c>
      <c r="D21" s="43">
        <v>2204</v>
      </c>
      <c r="E21" s="42">
        <f t="shared" si="0"/>
        <v>2203.5</v>
      </c>
      <c r="F21" s="44">
        <v>2163</v>
      </c>
      <c r="G21" s="43">
        <v>2165</v>
      </c>
      <c r="H21" s="42">
        <f t="shared" si="1"/>
        <v>2164</v>
      </c>
      <c r="I21" s="44">
        <v>2200</v>
      </c>
      <c r="J21" s="43">
        <v>2205</v>
      </c>
      <c r="K21" s="42">
        <f t="shared" si="2"/>
        <v>2202.5</v>
      </c>
      <c r="L21" s="44">
        <v>2220</v>
      </c>
      <c r="M21" s="43">
        <v>2225</v>
      </c>
      <c r="N21" s="42">
        <f t="shared" si="3"/>
        <v>2222.5</v>
      </c>
      <c r="O21" s="44">
        <v>2220</v>
      </c>
      <c r="P21" s="43">
        <v>2225</v>
      </c>
      <c r="Q21" s="42">
        <f t="shared" si="4"/>
        <v>2222.5</v>
      </c>
      <c r="R21" s="50">
        <v>2204</v>
      </c>
      <c r="S21" s="49">
        <v>1.2395</v>
      </c>
      <c r="T21" s="49">
        <v>1.0982000000000001</v>
      </c>
      <c r="U21" s="48">
        <v>133.77000000000001</v>
      </c>
      <c r="V21" s="41">
        <v>1778.14</v>
      </c>
      <c r="W21" s="41">
        <v>1743.72</v>
      </c>
      <c r="X21" s="47">
        <f t="shared" si="5"/>
        <v>2006.9204152249133</v>
      </c>
      <c r="Y21" s="46">
        <v>1.2416</v>
      </c>
    </row>
    <row r="22" spans="2:25" x14ac:dyDescent="0.2">
      <c r="B22" s="45">
        <v>45040</v>
      </c>
      <c r="C22" s="44">
        <v>2162</v>
      </c>
      <c r="D22" s="43">
        <v>2164</v>
      </c>
      <c r="E22" s="42">
        <f t="shared" si="0"/>
        <v>2163</v>
      </c>
      <c r="F22" s="44">
        <v>2132</v>
      </c>
      <c r="G22" s="43">
        <v>2133</v>
      </c>
      <c r="H22" s="42">
        <f t="shared" si="1"/>
        <v>2132.5</v>
      </c>
      <c r="I22" s="44">
        <v>2170</v>
      </c>
      <c r="J22" s="43">
        <v>2175</v>
      </c>
      <c r="K22" s="42">
        <f t="shared" si="2"/>
        <v>2172.5</v>
      </c>
      <c r="L22" s="44">
        <v>2188</v>
      </c>
      <c r="M22" s="43">
        <v>2193</v>
      </c>
      <c r="N22" s="42">
        <f t="shared" si="3"/>
        <v>2190.5</v>
      </c>
      <c r="O22" s="44">
        <v>2188</v>
      </c>
      <c r="P22" s="43">
        <v>2193</v>
      </c>
      <c r="Q22" s="42">
        <f t="shared" si="4"/>
        <v>2190.5</v>
      </c>
      <c r="R22" s="50">
        <v>2164</v>
      </c>
      <c r="S22" s="49">
        <v>1.2437</v>
      </c>
      <c r="T22" s="49">
        <v>1.1002000000000001</v>
      </c>
      <c r="U22" s="48">
        <v>134.63</v>
      </c>
      <c r="V22" s="41">
        <v>1739.97</v>
      </c>
      <c r="W22" s="41">
        <v>1712.15</v>
      </c>
      <c r="X22" s="47">
        <f t="shared" si="5"/>
        <v>1966.915106344301</v>
      </c>
      <c r="Y22" s="46">
        <v>1.2458</v>
      </c>
    </row>
    <row r="23" spans="2:25" x14ac:dyDescent="0.2">
      <c r="B23" s="45">
        <v>45041</v>
      </c>
      <c r="C23" s="44">
        <v>2160</v>
      </c>
      <c r="D23" s="43">
        <v>2162</v>
      </c>
      <c r="E23" s="42">
        <f t="shared" si="0"/>
        <v>2161</v>
      </c>
      <c r="F23" s="44">
        <v>2133.5</v>
      </c>
      <c r="G23" s="43">
        <v>2134.5</v>
      </c>
      <c r="H23" s="42">
        <f t="shared" si="1"/>
        <v>2134</v>
      </c>
      <c r="I23" s="44">
        <v>2170</v>
      </c>
      <c r="J23" s="43">
        <v>2175</v>
      </c>
      <c r="K23" s="42">
        <f t="shared" si="2"/>
        <v>2172.5</v>
      </c>
      <c r="L23" s="44">
        <v>2190</v>
      </c>
      <c r="M23" s="43">
        <v>2195</v>
      </c>
      <c r="N23" s="42">
        <f t="shared" si="3"/>
        <v>2192.5</v>
      </c>
      <c r="O23" s="44">
        <v>2190</v>
      </c>
      <c r="P23" s="43">
        <v>2195</v>
      </c>
      <c r="Q23" s="42">
        <f t="shared" si="4"/>
        <v>2192.5</v>
      </c>
      <c r="R23" s="50">
        <v>2162</v>
      </c>
      <c r="S23" s="49">
        <v>1.2427999999999999</v>
      </c>
      <c r="T23" s="49">
        <v>1.1016999999999999</v>
      </c>
      <c r="U23" s="48">
        <v>134.19999999999999</v>
      </c>
      <c r="V23" s="41">
        <v>1739.62</v>
      </c>
      <c r="W23" s="41">
        <v>1714.6</v>
      </c>
      <c r="X23" s="47">
        <f t="shared" si="5"/>
        <v>1962.4217118997915</v>
      </c>
      <c r="Y23" s="46">
        <v>1.2448999999999999</v>
      </c>
    </row>
    <row r="24" spans="2:25" x14ac:dyDescent="0.2">
      <c r="B24" s="45">
        <v>45042</v>
      </c>
      <c r="C24" s="44">
        <v>2121</v>
      </c>
      <c r="D24" s="43">
        <v>2123</v>
      </c>
      <c r="E24" s="42">
        <f t="shared" si="0"/>
        <v>2122</v>
      </c>
      <c r="F24" s="44">
        <v>2105</v>
      </c>
      <c r="G24" s="43">
        <v>2105.5</v>
      </c>
      <c r="H24" s="42">
        <f t="shared" si="1"/>
        <v>2105.25</v>
      </c>
      <c r="I24" s="44">
        <v>2140</v>
      </c>
      <c r="J24" s="43">
        <v>2145</v>
      </c>
      <c r="K24" s="42">
        <f t="shared" si="2"/>
        <v>2142.5</v>
      </c>
      <c r="L24" s="44">
        <v>2160</v>
      </c>
      <c r="M24" s="43">
        <v>2165</v>
      </c>
      <c r="N24" s="42">
        <f t="shared" si="3"/>
        <v>2162.5</v>
      </c>
      <c r="O24" s="44">
        <v>2160</v>
      </c>
      <c r="P24" s="43">
        <v>2165</v>
      </c>
      <c r="Q24" s="42">
        <f t="shared" si="4"/>
        <v>2162.5</v>
      </c>
      <c r="R24" s="50">
        <v>2123</v>
      </c>
      <c r="S24" s="49">
        <v>1.2473000000000001</v>
      </c>
      <c r="T24" s="49">
        <v>1.1046</v>
      </c>
      <c r="U24" s="48">
        <v>133.75</v>
      </c>
      <c r="V24" s="41">
        <v>1702.08</v>
      </c>
      <c r="W24" s="41">
        <v>1685.07</v>
      </c>
      <c r="X24" s="47">
        <f t="shared" si="5"/>
        <v>1921.9627014303819</v>
      </c>
      <c r="Y24" s="46">
        <v>1.2495000000000001</v>
      </c>
    </row>
    <row r="25" spans="2:25" x14ac:dyDescent="0.2">
      <c r="B25" s="45">
        <v>45043</v>
      </c>
      <c r="C25" s="44">
        <v>2120</v>
      </c>
      <c r="D25" s="43">
        <v>2122</v>
      </c>
      <c r="E25" s="42">
        <f t="shared" si="0"/>
        <v>2121</v>
      </c>
      <c r="F25" s="44">
        <v>2105</v>
      </c>
      <c r="G25" s="43">
        <v>2106</v>
      </c>
      <c r="H25" s="42">
        <f t="shared" si="1"/>
        <v>2105.5</v>
      </c>
      <c r="I25" s="44">
        <v>2140</v>
      </c>
      <c r="J25" s="43">
        <v>2145</v>
      </c>
      <c r="K25" s="42">
        <f t="shared" si="2"/>
        <v>2142.5</v>
      </c>
      <c r="L25" s="44">
        <v>2160</v>
      </c>
      <c r="M25" s="43">
        <v>2165</v>
      </c>
      <c r="N25" s="42">
        <f t="shared" si="3"/>
        <v>2162.5</v>
      </c>
      <c r="O25" s="44">
        <v>2160</v>
      </c>
      <c r="P25" s="43">
        <v>2165</v>
      </c>
      <c r="Q25" s="42">
        <f t="shared" si="4"/>
        <v>2162.5</v>
      </c>
      <c r="R25" s="50">
        <v>2122</v>
      </c>
      <c r="S25" s="49">
        <v>1.2477</v>
      </c>
      <c r="T25" s="49">
        <v>1.1034999999999999</v>
      </c>
      <c r="U25" s="48">
        <v>133.5</v>
      </c>
      <c r="V25" s="41">
        <v>1700.73</v>
      </c>
      <c r="W25" s="41">
        <v>1685.07</v>
      </c>
      <c r="X25" s="47">
        <f t="shared" si="5"/>
        <v>1922.9723606705936</v>
      </c>
      <c r="Y25" s="46">
        <v>1.2498</v>
      </c>
    </row>
    <row r="26" spans="2:25" x14ac:dyDescent="0.2">
      <c r="B26" s="45">
        <v>45044</v>
      </c>
      <c r="C26" s="44">
        <v>2160</v>
      </c>
      <c r="D26" s="43">
        <v>2162</v>
      </c>
      <c r="E26" s="42">
        <f t="shared" si="0"/>
        <v>2161</v>
      </c>
      <c r="F26" s="44">
        <v>2130</v>
      </c>
      <c r="G26" s="43">
        <v>2131</v>
      </c>
      <c r="H26" s="42">
        <f t="shared" si="1"/>
        <v>2130.5</v>
      </c>
      <c r="I26" s="44">
        <v>2163</v>
      </c>
      <c r="J26" s="43">
        <v>2168</v>
      </c>
      <c r="K26" s="42">
        <f t="shared" si="2"/>
        <v>2165.5</v>
      </c>
      <c r="L26" s="44">
        <v>2183</v>
      </c>
      <c r="M26" s="43">
        <v>2188</v>
      </c>
      <c r="N26" s="42">
        <f t="shared" si="3"/>
        <v>2185.5</v>
      </c>
      <c r="O26" s="44">
        <v>2183</v>
      </c>
      <c r="P26" s="43">
        <v>2188</v>
      </c>
      <c r="Q26" s="42">
        <f t="shared" si="4"/>
        <v>2185.5</v>
      </c>
      <c r="R26" s="50">
        <v>2162</v>
      </c>
      <c r="S26" s="49">
        <v>1.2471000000000001</v>
      </c>
      <c r="T26" s="49">
        <v>1.0973999999999999</v>
      </c>
      <c r="U26" s="48">
        <v>136.13999999999999</v>
      </c>
      <c r="V26" s="41">
        <v>1733.62</v>
      </c>
      <c r="W26" s="41">
        <v>1705.76</v>
      </c>
      <c r="X26" s="47">
        <f t="shared" si="5"/>
        <v>1970.1111718607619</v>
      </c>
      <c r="Y26" s="46">
        <v>1.2493000000000001</v>
      </c>
    </row>
    <row r="27" spans="2:25" x14ac:dyDescent="0.2">
      <c r="B27" s="40" t="s">
        <v>11</v>
      </c>
      <c r="C27" s="39">
        <f>ROUND(AVERAGE(C9:C26),2)</f>
        <v>2147.4699999999998</v>
      </c>
      <c r="D27" s="38">
        <f>ROUND(AVERAGE(D9:D26),2)</f>
        <v>2149.14</v>
      </c>
      <c r="E27" s="37">
        <f>ROUND(AVERAGE(C27:D27),2)</f>
        <v>2148.31</v>
      </c>
      <c r="F27" s="39">
        <f>ROUND(AVERAGE(F9:F26),2)</f>
        <v>2126.5</v>
      </c>
      <c r="G27" s="38">
        <f>ROUND(AVERAGE(G9:G26),2)</f>
        <v>2127.75</v>
      </c>
      <c r="H27" s="37">
        <f>ROUND(AVERAGE(F27:G27),2)</f>
        <v>2127.13</v>
      </c>
      <c r="I27" s="39">
        <f>ROUND(AVERAGE(I9:I26),2)</f>
        <v>2164.5</v>
      </c>
      <c r="J27" s="38">
        <f>ROUND(AVERAGE(J9:J26),2)</f>
        <v>2169.5</v>
      </c>
      <c r="K27" s="37">
        <f>ROUND(AVERAGE(I27:J27),2)</f>
        <v>2167</v>
      </c>
      <c r="L27" s="39">
        <f>ROUND(AVERAGE(L9:L26),2)</f>
        <v>2184.17</v>
      </c>
      <c r="M27" s="38">
        <f>ROUND(AVERAGE(M9:M26),2)</f>
        <v>2189.17</v>
      </c>
      <c r="N27" s="37">
        <f>ROUND(AVERAGE(L27:M27),2)</f>
        <v>2186.67</v>
      </c>
      <c r="O27" s="39">
        <f>ROUND(AVERAGE(O9:O26),2)</f>
        <v>2184.17</v>
      </c>
      <c r="P27" s="38">
        <f>ROUND(AVERAGE(P9:P26),2)</f>
        <v>2189.17</v>
      </c>
      <c r="Q27" s="37">
        <f>ROUND(AVERAGE(O27:P27),2)</f>
        <v>2186.67</v>
      </c>
      <c r="R27" s="36">
        <f>ROUND(AVERAGE(R9:R26),2)</f>
        <v>2149.14</v>
      </c>
      <c r="S27" s="35">
        <f>ROUND(AVERAGE(S9:S26),4)</f>
        <v>1.2445999999999999</v>
      </c>
      <c r="T27" s="34">
        <f>ROUND(AVERAGE(T9:T26),4)</f>
        <v>1.0967</v>
      </c>
      <c r="U27" s="167">
        <f>ROUND(AVERAGE(U9:U26),2)</f>
        <v>133.61000000000001</v>
      </c>
      <c r="V27" s="33">
        <f>AVERAGE(V9:V26)</f>
        <v>1726.7888888888888</v>
      </c>
      <c r="W27" s="33">
        <f>AVERAGE(W9:W26)</f>
        <v>1706.5805555555553</v>
      </c>
      <c r="X27" s="33">
        <f>AVERAGE(X9:X26)</f>
        <v>1959.6184018555421</v>
      </c>
      <c r="Y27" s="32">
        <f>AVERAGE(Y9:Y26)</f>
        <v>1.2468055555555555</v>
      </c>
    </row>
    <row r="28" spans="2:25" x14ac:dyDescent="0.2">
      <c r="B28" s="31" t="s">
        <v>12</v>
      </c>
      <c r="C28" s="30">
        <f t="shared" ref="C28:Y28" si="6">MAX(C9:C26)</f>
        <v>2203</v>
      </c>
      <c r="D28" s="29">
        <f t="shared" si="6"/>
        <v>2204</v>
      </c>
      <c r="E28" s="28">
        <f t="shared" si="6"/>
        <v>2203.5</v>
      </c>
      <c r="F28" s="30">
        <f t="shared" si="6"/>
        <v>2163</v>
      </c>
      <c r="G28" s="29">
        <f t="shared" si="6"/>
        <v>2165</v>
      </c>
      <c r="H28" s="28">
        <f t="shared" si="6"/>
        <v>2164</v>
      </c>
      <c r="I28" s="30">
        <f t="shared" si="6"/>
        <v>2202</v>
      </c>
      <c r="J28" s="29">
        <f t="shared" si="6"/>
        <v>2207</v>
      </c>
      <c r="K28" s="28">
        <f t="shared" si="6"/>
        <v>2204.5</v>
      </c>
      <c r="L28" s="30">
        <f t="shared" si="6"/>
        <v>2220</v>
      </c>
      <c r="M28" s="29">
        <f t="shared" si="6"/>
        <v>2225</v>
      </c>
      <c r="N28" s="28">
        <f t="shared" si="6"/>
        <v>2222.5</v>
      </c>
      <c r="O28" s="30">
        <f t="shared" si="6"/>
        <v>2220</v>
      </c>
      <c r="P28" s="29">
        <f t="shared" si="6"/>
        <v>2225</v>
      </c>
      <c r="Q28" s="28">
        <f t="shared" si="6"/>
        <v>2222.5</v>
      </c>
      <c r="R28" s="27">
        <f t="shared" si="6"/>
        <v>2204</v>
      </c>
      <c r="S28" s="26">
        <f t="shared" si="6"/>
        <v>1.2503</v>
      </c>
      <c r="T28" s="25">
        <f t="shared" si="6"/>
        <v>1.1053999999999999</v>
      </c>
      <c r="U28" s="24">
        <f t="shared" si="6"/>
        <v>136.13999999999999</v>
      </c>
      <c r="V28" s="23">
        <f t="shared" si="6"/>
        <v>1778.14</v>
      </c>
      <c r="W28" s="23">
        <f t="shared" si="6"/>
        <v>1743.72</v>
      </c>
      <c r="X28" s="23">
        <f t="shared" si="6"/>
        <v>2006.9204152249133</v>
      </c>
      <c r="Y28" s="22">
        <f t="shared" si="6"/>
        <v>1.2524999999999999</v>
      </c>
    </row>
    <row r="29" spans="2:25" ht="13.5" thickBot="1" x14ac:dyDescent="0.25">
      <c r="B29" s="21" t="s">
        <v>13</v>
      </c>
      <c r="C29" s="20">
        <f t="shared" ref="C29:Y29" si="7">MIN(C9:C26)</f>
        <v>2118.5</v>
      </c>
      <c r="D29" s="19">
        <f t="shared" si="7"/>
        <v>2119.5</v>
      </c>
      <c r="E29" s="18">
        <f t="shared" si="7"/>
        <v>2119</v>
      </c>
      <c r="F29" s="20">
        <f t="shared" si="7"/>
        <v>2097.5</v>
      </c>
      <c r="G29" s="19">
        <f t="shared" si="7"/>
        <v>2098</v>
      </c>
      <c r="H29" s="18">
        <f t="shared" si="7"/>
        <v>2097.75</v>
      </c>
      <c r="I29" s="20">
        <f t="shared" si="7"/>
        <v>2138</v>
      </c>
      <c r="J29" s="19">
        <f t="shared" si="7"/>
        <v>2143</v>
      </c>
      <c r="K29" s="18">
        <f t="shared" si="7"/>
        <v>2140.5</v>
      </c>
      <c r="L29" s="20">
        <f t="shared" si="7"/>
        <v>2158</v>
      </c>
      <c r="M29" s="19">
        <f t="shared" si="7"/>
        <v>2163</v>
      </c>
      <c r="N29" s="18">
        <f t="shared" si="7"/>
        <v>2160.5</v>
      </c>
      <c r="O29" s="20">
        <f t="shared" si="7"/>
        <v>2158</v>
      </c>
      <c r="P29" s="19">
        <f t="shared" si="7"/>
        <v>2163</v>
      </c>
      <c r="Q29" s="18">
        <f t="shared" si="7"/>
        <v>2160.5</v>
      </c>
      <c r="R29" s="17">
        <f t="shared" si="7"/>
        <v>2119.5</v>
      </c>
      <c r="S29" s="16">
        <f t="shared" si="7"/>
        <v>1.2383</v>
      </c>
      <c r="T29" s="15">
        <f t="shared" si="7"/>
        <v>1.0876999999999999</v>
      </c>
      <c r="U29" s="14">
        <f t="shared" si="7"/>
        <v>131.47999999999999</v>
      </c>
      <c r="V29" s="13">
        <f t="shared" si="7"/>
        <v>1699.27</v>
      </c>
      <c r="W29" s="13">
        <f t="shared" si="7"/>
        <v>1684.87</v>
      </c>
      <c r="X29" s="13">
        <f t="shared" si="7"/>
        <v>1921.9627014303819</v>
      </c>
      <c r="Y29" s="12">
        <f t="shared" si="7"/>
        <v>1.2404999999999999</v>
      </c>
    </row>
    <row r="31" spans="2:25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25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45019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45019</v>
      </c>
      <c r="C9" s="44">
        <v>25875</v>
      </c>
      <c r="D9" s="43">
        <v>25900</v>
      </c>
      <c r="E9" s="42">
        <f t="shared" ref="E9:E26" si="0">AVERAGE(C9:D9)</f>
        <v>25887.5</v>
      </c>
      <c r="F9" s="44">
        <v>25900</v>
      </c>
      <c r="G9" s="43">
        <v>25950</v>
      </c>
      <c r="H9" s="42">
        <f t="shared" ref="H9:H26" si="1">AVERAGE(F9:G9)</f>
        <v>25925</v>
      </c>
      <c r="I9" s="44">
        <v>25535</v>
      </c>
      <c r="J9" s="43">
        <v>25585</v>
      </c>
      <c r="K9" s="42">
        <f t="shared" ref="K9:K26" si="2">AVERAGE(I9:J9)</f>
        <v>25560</v>
      </c>
      <c r="L9" s="50">
        <v>25900</v>
      </c>
      <c r="M9" s="49">
        <v>1.2383</v>
      </c>
      <c r="N9" s="51">
        <v>1.0876999999999999</v>
      </c>
      <c r="O9" s="48">
        <v>132.9</v>
      </c>
      <c r="P9" s="41">
        <v>20915.77</v>
      </c>
      <c r="Q9" s="41">
        <v>20918.98</v>
      </c>
      <c r="R9" s="47">
        <f t="shared" ref="R9:R26" si="3">L9/N9</f>
        <v>23811.7127884527</v>
      </c>
      <c r="S9" s="46">
        <v>1.2404999999999999</v>
      </c>
    </row>
    <row r="10" spans="1:19" x14ac:dyDescent="0.2">
      <c r="B10" s="45">
        <v>45020</v>
      </c>
      <c r="C10" s="44">
        <v>25775</v>
      </c>
      <c r="D10" s="43">
        <v>25825</v>
      </c>
      <c r="E10" s="42">
        <f t="shared" si="0"/>
        <v>25800</v>
      </c>
      <c r="F10" s="44">
        <v>25575</v>
      </c>
      <c r="G10" s="43">
        <v>25600</v>
      </c>
      <c r="H10" s="42">
        <f t="shared" si="1"/>
        <v>25587.5</v>
      </c>
      <c r="I10" s="44">
        <v>25250</v>
      </c>
      <c r="J10" s="43">
        <v>25300</v>
      </c>
      <c r="K10" s="42">
        <f t="shared" si="2"/>
        <v>25275</v>
      </c>
      <c r="L10" s="50">
        <v>25825</v>
      </c>
      <c r="M10" s="49">
        <v>1.2481</v>
      </c>
      <c r="N10" s="49">
        <v>1.0898000000000001</v>
      </c>
      <c r="O10" s="48">
        <v>133.04</v>
      </c>
      <c r="P10" s="41">
        <v>20691.45</v>
      </c>
      <c r="Q10" s="41">
        <v>20473.45</v>
      </c>
      <c r="R10" s="47">
        <f t="shared" si="3"/>
        <v>23697.008625435858</v>
      </c>
      <c r="S10" s="46">
        <v>1.2504</v>
      </c>
    </row>
    <row r="11" spans="1:19" x14ac:dyDescent="0.2">
      <c r="B11" s="45">
        <v>45021</v>
      </c>
      <c r="C11" s="44">
        <v>24625</v>
      </c>
      <c r="D11" s="43">
        <v>24675</v>
      </c>
      <c r="E11" s="42">
        <f t="shared" si="0"/>
        <v>24650</v>
      </c>
      <c r="F11" s="44">
        <v>24400</v>
      </c>
      <c r="G11" s="43">
        <v>24450</v>
      </c>
      <c r="H11" s="42">
        <f t="shared" si="1"/>
        <v>24425</v>
      </c>
      <c r="I11" s="44">
        <v>24130</v>
      </c>
      <c r="J11" s="43">
        <v>24180</v>
      </c>
      <c r="K11" s="42">
        <f t="shared" si="2"/>
        <v>24155</v>
      </c>
      <c r="L11" s="50">
        <v>24675</v>
      </c>
      <c r="M11" s="49">
        <v>1.2473000000000001</v>
      </c>
      <c r="N11" s="49">
        <v>1.0941000000000001</v>
      </c>
      <c r="O11" s="48">
        <v>131.49</v>
      </c>
      <c r="P11" s="41">
        <v>19782.73</v>
      </c>
      <c r="Q11" s="41">
        <v>19569.39</v>
      </c>
      <c r="R11" s="47">
        <f t="shared" si="3"/>
        <v>22552.783109404991</v>
      </c>
      <c r="S11" s="46">
        <v>1.2494000000000001</v>
      </c>
    </row>
    <row r="12" spans="1:19" x14ac:dyDescent="0.2">
      <c r="B12" s="45">
        <v>45022</v>
      </c>
      <c r="C12" s="44">
        <v>24940</v>
      </c>
      <c r="D12" s="43">
        <v>24950</v>
      </c>
      <c r="E12" s="42">
        <f t="shared" si="0"/>
        <v>24945</v>
      </c>
      <c r="F12" s="44">
        <v>24900</v>
      </c>
      <c r="G12" s="43">
        <v>24950</v>
      </c>
      <c r="H12" s="42">
        <f t="shared" si="1"/>
        <v>24925</v>
      </c>
      <c r="I12" s="44">
        <v>24630</v>
      </c>
      <c r="J12" s="43">
        <v>24680</v>
      </c>
      <c r="K12" s="42">
        <f t="shared" si="2"/>
        <v>24655</v>
      </c>
      <c r="L12" s="50">
        <v>24950</v>
      </c>
      <c r="M12" s="49">
        <v>1.248</v>
      </c>
      <c r="N12" s="49">
        <v>1.0914999999999999</v>
      </c>
      <c r="O12" s="48">
        <v>131.47999999999999</v>
      </c>
      <c r="P12" s="41">
        <v>19991.990000000002</v>
      </c>
      <c r="Q12" s="41">
        <v>19956.810000000001</v>
      </c>
      <c r="R12" s="47">
        <f t="shared" si="3"/>
        <v>22858.451672010997</v>
      </c>
      <c r="S12" s="46">
        <v>1.2502</v>
      </c>
    </row>
    <row r="13" spans="1:19" x14ac:dyDescent="0.2">
      <c r="B13" s="45">
        <v>45027</v>
      </c>
      <c r="C13" s="44">
        <v>24040</v>
      </c>
      <c r="D13" s="43">
        <v>24050</v>
      </c>
      <c r="E13" s="42">
        <f t="shared" si="0"/>
        <v>24045</v>
      </c>
      <c r="F13" s="44">
        <v>23975</v>
      </c>
      <c r="G13" s="43">
        <v>24000</v>
      </c>
      <c r="H13" s="42">
        <f t="shared" si="1"/>
        <v>23987.5</v>
      </c>
      <c r="I13" s="44">
        <v>23680</v>
      </c>
      <c r="J13" s="43">
        <v>23730</v>
      </c>
      <c r="K13" s="42">
        <f t="shared" si="2"/>
        <v>23705</v>
      </c>
      <c r="L13" s="50">
        <v>24050</v>
      </c>
      <c r="M13" s="49">
        <v>1.2428999999999999</v>
      </c>
      <c r="N13" s="49">
        <v>1.0905</v>
      </c>
      <c r="O13" s="48">
        <v>133.27000000000001</v>
      </c>
      <c r="P13" s="41">
        <v>19349.91</v>
      </c>
      <c r="Q13" s="41">
        <v>19274.009999999998</v>
      </c>
      <c r="R13" s="47">
        <f t="shared" si="3"/>
        <v>22054.103622191655</v>
      </c>
      <c r="S13" s="46">
        <v>1.2452000000000001</v>
      </c>
    </row>
    <row r="14" spans="1:19" x14ac:dyDescent="0.2">
      <c r="B14" s="45">
        <v>45028</v>
      </c>
      <c r="C14" s="44">
        <v>23895</v>
      </c>
      <c r="D14" s="43">
        <v>23940</v>
      </c>
      <c r="E14" s="42">
        <f t="shared" si="0"/>
        <v>23917.5</v>
      </c>
      <c r="F14" s="44">
        <v>23875</v>
      </c>
      <c r="G14" s="43">
        <v>23900</v>
      </c>
      <c r="H14" s="42">
        <f t="shared" si="1"/>
        <v>23887.5</v>
      </c>
      <c r="I14" s="44">
        <v>23650</v>
      </c>
      <c r="J14" s="43">
        <v>23700</v>
      </c>
      <c r="K14" s="42">
        <f t="shared" si="2"/>
        <v>23675</v>
      </c>
      <c r="L14" s="50">
        <v>23940</v>
      </c>
      <c r="M14" s="49">
        <v>1.2404999999999999</v>
      </c>
      <c r="N14" s="49">
        <v>1.0922000000000001</v>
      </c>
      <c r="O14" s="48">
        <v>133.74</v>
      </c>
      <c r="P14" s="41">
        <v>19298.669999999998</v>
      </c>
      <c r="Q14" s="41">
        <v>19230.77</v>
      </c>
      <c r="R14" s="47">
        <f t="shared" si="3"/>
        <v>21919.062442776049</v>
      </c>
      <c r="S14" s="46">
        <v>1.2427999999999999</v>
      </c>
    </row>
    <row r="15" spans="1:19" x14ac:dyDescent="0.2">
      <c r="B15" s="45">
        <v>45029</v>
      </c>
      <c r="C15" s="44">
        <v>24790</v>
      </c>
      <c r="D15" s="43">
        <v>24795</v>
      </c>
      <c r="E15" s="42">
        <f t="shared" si="0"/>
        <v>24792.5</v>
      </c>
      <c r="F15" s="44">
        <v>24775</v>
      </c>
      <c r="G15" s="43">
        <v>24825</v>
      </c>
      <c r="H15" s="42">
        <f t="shared" si="1"/>
        <v>24800</v>
      </c>
      <c r="I15" s="44">
        <v>24575</v>
      </c>
      <c r="J15" s="43">
        <v>24625</v>
      </c>
      <c r="K15" s="42">
        <f t="shared" si="2"/>
        <v>24600</v>
      </c>
      <c r="L15" s="50">
        <v>24795</v>
      </c>
      <c r="M15" s="49">
        <v>1.2503</v>
      </c>
      <c r="N15" s="49">
        <v>1.101</v>
      </c>
      <c r="O15" s="48">
        <v>133.35</v>
      </c>
      <c r="P15" s="41">
        <v>19831.240000000002</v>
      </c>
      <c r="Q15" s="41">
        <v>19820.36</v>
      </c>
      <c r="R15" s="47">
        <f t="shared" si="3"/>
        <v>22520.435967302452</v>
      </c>
      <c r="S15" s="46">
        <v>1.2524999999999999</v>
      </c>
    </row>
    <row r="16" spans="1:19" x14ac:dyDescent="0.2">
      <c r="B16" s="45">
        <v>45030</v>
      </c>
      <c r="C16" s="44">
        <v>24750</v>
      </c>
      <c r="D16" s="43">
        <v>24800</v>
      </c>
      <c r="E16" s="42">
        <f t="shared" si="0"/>
        <v>24775</v>
      </c>
      <c r="F16" s="44">
        <v>24710</v>
      </c>
      <c r="G16" s="43">
        <v>24715</v>
      </c>
      <c r="H16" s="42">
        <f t="shared" si="1"/>
        <v>24712.5</v>
      </c>
      <c r="I16" s="44">
        <v>24485</v>
      </c>
      <c r="J16" s="43">
        <v>24535</v>
      </c>
      <c r="K16" s="42">
        <f t="shared" si="2"/>
        <v>24510</v>
      </c>
      <c r="L16" s="50">
        <v>24800</v>
      </c>
      <c r="M16" s="49">
        <v>1.2493000000000001</v>
      </c>
      <c r="N16" s="49">
        <v>1.1053999999999999</v>
      </c>
      <c r="O16" s="48">
        <v>132.62</v>
      </c>
      <c r="P16" s="41">
        <v>19851.12</v>
      </c>
      <c r="Q16" s="41">
        <v>19746.72</v>
      </c>
      <c r="R16" s="47">
        <f t="shared" si="3"/>
        <v>22435.317532115074</v>
      </c>
      <c r="S16" s="46">
        <v>1.2516</v>
      </c>
    </row>
    <row r="17" spans="2:19" x14ac:dyDescent="0.2">
      <c r="B17" s="45">
        <v>45033</v>
      </c>
      <c r="C17" s="44">
        <v>27175</v>
      </c>
      <c r="D17" s="43">
        <v>27225</v>
      </c>
      <c r="E17" s="42">
        <f t="shared" si="0"/>
        <v>27200</v>
      </c>
      <c r="F17" s="44">
        <v>26745</v>
      </c>
      <c r="G17" s="43">
        <v>26755</v>
      </c>
      <c r="H17" s="42">
        <f t="shared" si="1"/>
        <v>26750</v>
      </c>
      <c r="I17" s="44">
        <v>26215</v>
      </c>
      <c r="J17" s="43">
        <v>26265</v>
      </c>
      <c r="K17" s="42">
        <f t="shared" si="2"/>
        <v>26240</v>
      </c>
      <c r="L17" s="50">
        <v>27225</v>
      </c>
      <c r="M17" s="49">
        <v>1.2424999999999999</v>
      </c>
      <c r="N17" s="49">
        <v>1.0976999999999999</v>
      </c>
      <c r="O17" s="48">
        <v>133.78</v>
      </c>
      <c r="P17" s="41">
        <v>21911.47</v>
      </c>
      <c r="Q17" s="41">
        <v>21491.69</v>
      </c>
      <c r="R17" s="47">
        <f t="shared" si="3"/>
        <v>24801.858431265377</v>
      </c>
      <c r="S17" s="46">
        <v>1.2448999999999999</v>
      </c>
    </row>
    <row r="18" spans="2:19" x14ac:dyDescent="0.2">
      <c r="B18" s="45">
        <v>45034</v>
      </c>
      <c r="C18" s="44">
        <v>27655</v>
      </c>
      <c r="D18" s="43">
        <v>27660</v>
      </c>
      <c r="E18" s="42">
        <f t="shared" si="0"/>
        <v>27657.5</v>
      </c>
      <c r="F18" s="44">
        <v>27625</v>
      </c>
      <c r="G18" s="43">
        <v>27650</v>
      </c>
      <c r="H18" s="42">
        <f t="shared" si="1"/>
        <v>27637.5</v>
      </c>
      <c r="I18" s="44">
        <v>27160</v>
      </c>
      <c r="J18" s="43">
        <v>27210</v>
      </c>
      <c r="K18" s="42">
        <f t="shared" si="2"/>
        <v>27185</v>
      </c>
      <c r="L18" s="50">
        <v>27660</v>
      </c>
      <c r="M18" s="49">
        <v>1.2441</v>
      </c>
      <c r="N18" s="49">
        <v>1.0967</v>
      </c>
      <c r="O18" s="48">
        <v>133.9</v>
      </c>
      <c r="P18" s="41">
        <v>22232.94</v>
      </c>
      <c r="Q18" s="41">
        <v>22183.89</v>
      </c>
      <c r="R18" s="47">
        <f t="shared" si="3"/>
        <v>25221.117899152003</v>
      </c>
      <c r="S18" s="46">
        <v>1.2464</v>
      </c>
    </row>
    <row r="19" spans="2:19" x14ac:dyDescent="0.2">
      <c r="B19" s="45">
        <v>45035</v>
      </c>
      <c r="C19" s="44">
        <v>26700</v>
      </c>
      <c r="D19" s="43">
        <v>26750</v>
      </c>
      <c r="E19" s="42">
        <f t="shared" si="0"/>
        <v>26725</v>
      </c>
      <c r="F19" s="44">
        <v>26425</v>
      </c>
      <c r="G19" s="43">
        <v>26450</v>
      </c>
      <c r="H19" s="42">
        <f t="shared" si="1"/>
        <v>26437.5</v>
      </c>
      <c r="I19" s="44">
        <v>25855</v>
      </c>
      <c r="J19" s="43">
        <v>25905</v>
      </c>
      <c r="K19" s="42">
        <f t="shared" si="2"/>
        <v>25880</v>
      </c>
      <c r="L19" s="50">
        <v>26750</v>
      </c>
      <c r="M19" s="49">
        <v>1.2405999999999999</v>
      </c>
      <c r="N19" s="49">
        <v>1.0931999999999999</v>
      </c>
      <c r="O19" s="48">
        <v>134.68</v>
      </c>
      <c r="P19" s="41">
        <v>21562.15</v>
      </c>
      <c r="Q19" s="41">
        <v>21284.3</v>
      </c>
      <c r="R19" s="47">
        <f t="shared" si="3"/>
        <v>24469.447493596781</v>
      </c>
      <c r="S19" s="46">
        <v>1.2426999999999999</v>
      </c>
    </row>
    <row r="20" spans="2:19" x14ac:dyDescent="0.2">
      <c r="B20" s="45">
        <v>45036</v>
      </c>
      <c r="C20" s="44">
        <v>27200</v>
      </c>
      <c r="D20" s="43">
        <v>27250</v>
      </c>
      <c r="E20" s="42">
        <f t="shared" si="0"/>
        <v>27225</v>
      </c>
      <c r="F20" s="44">
        <v>27090</v>
      </c>
      <c r="G20" s="43">
        <v>27100</v>
      </c>
      <c r="H20" s="42">
        <f t="shared" si="1"/>
        <v>27095</v>
      </c>
      <c r="I20" s="44">
        <v>26530</v>
      </c>
      <c r="J20" s="43">
        <v>26580</v>
      </c>
      <c r="K20" s="42">
        <f t="shared" si="2"/>
        <v>26555</v>
      </c>
      <c r="L20" s="50">
        <v>27250</v>
      </c>
      <c r="M20" s="49">
        <v>1.2428999999999999</v>
      </c>
      <c r="N20" s="49">
        <v>1.0954999999999999</v>
      </c>
      <c r="O20" s="48">
        <v>134.66999999999999</v>
      </c>
      <c r="P20" s="41">
        <v>21924.53</v>
      </c>
      <c r="Q20" s="41">
        <v>21767.07</v>
      </c>
      <c r="R20" s="47">
        <f t="shared" si="3"/>
        <v>24874.48653582839</v>
      </c>
      <c r="S20" s="46">
        <v>1.2450000000000001</v>
      </c>
    </row>
    <row r="21" spans="2:19" x14ac:dyDescent="0.2">
      <c r="B21" s="45">
        <v>45037</v>
      </c>
      <c r="C21" s="44">
        <v>26900</v>
      </c>
      <c r="D21" s="43">
        <v>27000</v>
      </c>
      <c r="E21" s="42">
        <f t="shared" si="0"/>
        <v>26950</v>
      </c>
      <c r="F21" s="44">
        <v>26725</v>
      </c>
      <c r="G21" s="43">
        <v>26750</v>
      </c>
      <c r="H21" s="42">
        <f t="shared" si="1"/>
        <v>26737.5</v>
      </c>
      <c r="I21" s="44">
        <v>26230</v>
      </c>
      <c r="J21" s="43">
        <v>26280</v>
      </c>
      <c r="K21" s="42">
        <f t="shared" si="2"/>
        <v>26255</v>
      </c>
      <c r="L21" s="50">
        <v>27000</v>
      </c>
      <c r="M21" s="49">
        <v>1.2395</v>
      </c>
      <c r="N21" s="49">
        <v>1.0982000000000001</v>
      </c>
      <c r="O21" s="48">
        <v>133.77000000000001</v>
      </c>
      <c r="P21" s="41">
        <v>21782.98</v>
      </c>
      <c r="Q21" s="41">
        <v>21544.78</v>
      </c>
      <c r="R21" s="47">
        <f t="shared" si="3"/>
        <v>24585.685667455837</v>
      </c>
      <c r="S21" s="46">
        <v>1.2416</v>
      </c>
    </row>
    <row r="22" spans="2:19" x14ac:dyDescent="0.2">
      <c r="B22" s="45">
        <v>45040</v>
      </c>
      <c r="C22" s="44">
        <v>26850</v>
      </c>
      <c r="D22" s="43">
        <v>26950</v>
      </c>
      <c r="E22" s="42">
        <f t="shared" si="0"/>
        <v>26900</v>
      </c>
      <c r="F22" s="44">
        <v>26600</v>
      </c>
      <c r="G22" s="43">
        <v>26650</v>
      </c>
      <c r="H22" s="42">
        <f t="shared" si="1"/>
        <v>26625</v>
      </c>
      <c r="I22" s="44">
        <v>26105</v>
      </c>
      <c r="J22" s="43">
        <v>26155</v>
      </c>
      <c r="K22" s="42">
        <f t="shared" si="2"/>
        <v>26130</v>
      </c>
      <c r="L22" s="50">
        <v>26950</v>
      </c>
      <c r="M22" s="49">
        <v>1.2437</v>
      </c>
      <c r="N22" s="49">
        <v>1.1002000000000001</v>
      </c>
      <c r="O22" s="48">
        <v>134.63</v>
      </c>
      <c r="P22" s="41">
        <v>21669.21</v>
      </c>
      <c r="Q22" s="41">
        <v>21391.88</v>
      </c>
      <c r="R22" s="47">
        <f t="shared" si="3"/>
        <v>24495.546264315577</v>
      </c>
      <c r="S22" s="46">
        <v>1.2458</v>
      </c>
    </row>
    <row r="23" spans="2:19" x14ac:dyDescent="0.2">
      <c r="B23" s="45">
        <v>45041</v>
      </c>
      <c r="C23" s="44">
        <v>26250</v>
      </c>
      <c r="D23" s="43">
        <v>26270</v>
      </c>
      <c r="E23" s="42">
        <f t="shared" si="0"/>
        <v>26260</v>
      </c>
      <c r="F23" s="44">
        <v>26100</v>
      </c>
      <c r="G23" s="43">
        <v>26150</v>
      </c>
      <c r="H23" s="42">
        <f t="shared" si="1"/>
        <v>26125</v>
      </c>
      <c r="I23" s="44">
        <v>25660</v>
      </c>
      <c r="J23" s="43">
        <v>25710</v>
      </c>
      <c r="K23" s="42">
        <f t="shared" si="2"/>
        <v>25685</v>
      </c>
      <c r="L23" s="50">
        <v>26270</v>
      </c>
      <c r="M23" s="49">
        <v>1.2427999999999999</v>
      </c>
      <c r="N23" s="49">
        <v>1.1016999999999999</v>
      </c>
      <c r="O23" s="48">
        <v>134.19999999999999</v>
      </c>
      <c r="P23" s="41">
        <v>21137.75</v>
      </c>
      <c r="Q23" s="41">
        <v>21005.7</v>
      </c>
      <c r="R23" s="47">
        <f t="shared" si="3"/>
        <v>23844.966869383683</v>
      </c>
      <c r="S23" s="46">
        <v>1.2448999999999999</v>
      </c>
    </row>
    <row r="24" spans="2:19" x14ac:dyDescent="0.2">
      <c r="B24" s="45">
        <v>45042</v>
      </c>
      <c r="C24" s="44">
        <v>25590</v>
      </c>
      <c r="D24" s="43">
        <v>25610</v>
      </c>
      <c r="E24" s="42">
        <f t="shared" si="0"/>
        <v>25600</v>
      </c>
      <c r="F24" s="44">
        <v>25550</v>
      </c>
      <c r="G24" s="43">
        <v>25600</v>
      </c>
      <c r="H24" s="42">
        <f t="shared" si="1"/>
        <v>25575</v>
      </c>
      <c r="I24" s="44">
        <v>25170</v>
      </c>
      <c r="J24" s="43">
        <v>25220</v>
      </c>
      <c r="K24" s="42">
        <f t="shared" si="2"/>
        <v>25195</v>
      </c>
      <c r="L24" s="50">
        <v>25610</v>
      </c>
      <c r="M24" s="49">
        <v>1.2473000000000001</v>
      </c>
      <c r="N24" s="49">
        <v>1.1046</v>
      </c>
      <c r="O24" s="48">
        <v>133.75</v>
      </c>
      <c r="P24" s="41">
        <v>20532.349999999999</v>
      </c>
      <c r="Q24" s="41">
        <v>20488.2</v>
      </c>
      <c r="R24" s="47">
        <f t="shared" si="3"/>
        <v>23184.863298931741</v>
      </c>
      <c r="S24" s="46">
        <v>1.2495000000000001</v>
      </c>
    </row>
    <row r="25" spans="2:19" x14ac:dyDescent="0.2">
      <c r="B25" s="45">
        <v>45043</v>
      </c>
      <c r="C25" s="44">
        <v>25900</v>
      </c>
      <c r="D25" s="43">
        <v>25950</v>
      </c>
      <c r="E25" s="42">
        <f t="shared" si="0"/>
        <v>25925</v>
      </c>
      <c r="F25" s="44">
        <v>25750</v>
      </c>
      <c r="G25" s="43">
        <v>25800</v>
      </c>
      <c r="H25" s="42">
        <f t="shared" si="1"/>
        <v>25775</v>
      </c>
      <c r="I25" s="44">
        <v>25460</v>
      </c>
      <c r="J25" s="43">
        <v>25510</v>
      </c>
      <c r="K25" s="42">
        <f t="shared" si="2"/>
        <v>25485</v>
      </c>
      <c r="L25" s="50">
        <v>25950</v>
      </c>
      <c r="M25" s="49">
        <v>1.2477</v>
      </c>
      <c r="N25" s="49">
        <v>1.1034999999999999</v>
      </c>
      <c r="O25" s="48">
        <v>133.5</v>
      </c>
      <c r="P25" s="41">
        <v>20798.27</v>
      </c>
      <c r="Q25" s="41">
        <v>20643.3</v>
      </c>
      <c r="R25" s="47">
        <f t="shared" si="3"/>
        <v>23516.085183507024</v>
      </c>
      <c r="S25" s="46">
        <v>1.2498</v>
      </c>
    </row>
    <row r="26" spans="2:19" x14ac:dyDescent="0.2">
      <c r="B26" s="45">
        <v>45044</v>
      </c>
      <c r="C26" s="44">
        <v>26300</v>
      </c>
      <c r="D26" s="43">
        <v>26350</v>
      </c>
      <c r="E26" s="42">
        <f t="shared" si="0"/>
        <v>26325</v>
      </c>
      <c r="F26" s="44">
        <v>26050</v>
      </c>
      <c r="G26" s="43">
        <v>26100</v>
      </c>
      <c r="H26" s="42">
        <f t="shared" si="1"/>
        <v>26075</v>
      </c>
      <c r="I26" s="44">
        <v>25740</v>
      </c>
      <c r="J26" s="43">
        <v>25790</v>
      </c>
      <c r="K26" s="42">
        <f t="shared" si="2"/>
        <v>25765</v>
      </c>
      <c r="L26" s="50">
        <v>26350</v>
      </c>
      <c r="M26" s="49">
        <v>1.2471000000000001</v>
      </c>
      <c r="N26" s="49">
        <v>1.0973999999999999</v>
      </c>
      <c r="O26" s="48">
        <v>136.13999999999999</v>
      </c>
      <c r="P26" s="41">
        <v>21129.02</v>
      </c>
      <c r="Q26" s="41">
        <v>20891.7</v>
      </c>
      <c r="R26" s="47">
        <f t="shared" si="3"/>
        <v>24011.29943502825</v>
      </c>
      <c r="S26" s="46">
        <v>1.2493000000000001</v>
      </c>
    </row>
    <row r="27" spans="2:19" x14ac:dyDescent="0.2">
      <c r="B27" s="40" t="s">
        <v>11</v>
      </c>
      <c r="C27" s="39">
        <f>ROUND(AVERAGE(C9:C26),2)</f>
        <v>25845</v>
      </c>
      <c r="D27" s="38">
        <f>ROUND(AVERAGE(D9:D26),2)</f>
        <v>25886.11</v>
      </c>
      <c r="E27" s="37">
        <f>ROUND(AVERAGE(C27:D27),2)</f>
        <v>25865.56</v>
      </c>
      <c r="F27" s="39">
        <f>ROUND(AVERAGE(F9:F26),2)</f>
        <v>25709.439999999999</v>
      </c>
      <c r="G27" s="38">
        <f>ROUND(AVERAGE(G9:G26),2)</f>
        <v>25744.17</v>
      </c>
      <c r="H27" s="37">
        <f>ROUND(AVERAGE(F27:G27),2)</f>
        <v>25726.81</v>
      </c>
      <c r="I27" s="39">
        <f>ROUND(AVERAGE(I9:I26),2)</f>
        <v>25336.67</v>
      </c>
      <c r="J27" s="38">
        <f>ROUND(AVERAGE(J9:J26),2)</f>
        <v>25386.67</v>
      </c>
      <c r="K27" s="37">
        <f>ROUND(AVERAGE(I27:J27),2)</f>
        <v>25361.67</v>
      </c>
      <c r="L27" s="36">
        <f>ROUND(AVERAGE(L9:L26),2)</f>
        <v>25886.11</v>
      </c>
      <c r="M27" s="35">
        <f>ROUND(AVERAGE(M9:M26),4)</f>
        <v>1.2445999999999999</v>
      </c>
      <c r="N27" s="34">
        <f>ROUND(AVERAGE(N9:N26),4)</f>
        <v>1.0967</v>
      </c>
      <c r="O27" s="167">
        <f>ROUND(AVERAGE(O9:O26),2)</f>
        <v>133.61000000000001</v>
      </c>
      <c r="P27" s="33">
        <f>AVERAGE(P9:P26)</f>
        <v>20799.64166666667</v>
      </c>
      <c r="Q27" s="33">
        <f>AVERAGE(Q9:Q26)</f>
        <v>20649.055555555555</v>
      </c>
      <c r="R27" s="33">
        <f>AVERAGE(R9:R26)</f>
        <v>23603.012935453025</v>
      </c>
      <c r="S27" s="32">
        <f>AVERAGE(S9:S26)</f>
        <v>1.2468055555555555</v>
      </c>
    </row>
    <row r="28" spans="2:19" x14ac:dyDescent="0.2">
      <c r="B28" s="31" t="s">
        <v>12</v>
      </c>
      <c r="C28" s="30">
        <f t="shared" ref="C28:S28" si="4">MAX(C9:C26)</f>
        <v>27655</v>
      </c>
      <c r="D28" s="29">
        <f t="shared" si="4"/>
        <v>27660</v>
      </c>
      <c r="E28" s="28">
        <f t="shared" si="4"/>
        <v>27657.5</v>
      </c>
      <c r="F28" s="30">
        <f t="shared" si="4"/>
        <v>27625</v>
      </c>
      <c r="G28" s="29">
        <f t="shared" si="4"/>
        <v>27650</v>
      </c>
      <c r="H28" s="28">
        <f t="shared" si="4"/>
        <v>27637.5</v>
      </c>
      <c r="I28" s="30">
        <f t="shared" si="4"/>
        <v>27160</v>
      </c>
      <c r="J28" s="29">
        <f t="shared" si="4"/>
        <v>27210</v>
      </c>
      <c r="K28" s="28">
        <f t="shared" si="4"/>
        <v>27185</v>
      </c>
      <c r="L28" s="27">
        <f t="shared" si="4"/>
        <v>27660</v>
      </c>
      <c r="M28" s="26">
        <f t="shared" si="4"/>
        <v>1.2503</v>
      </c>
      <c r="N28" s="25">
        <f t="shared" si="4"/>
        <v>1.1053999999999999</v>
      </c>
      <c r="O28" s="24">
        <f t="shared" si="4"/>
        <v>136.13999999999999</v>
      </c>
      <c r="P28" s="23">
        <f t="shared" si="4"/>
        <v>22232.94</v>
      </c>
      <c r="Q28" s="23">
        <f t="shared" si="4"/>
        <v>22183.89</v>
      </c>
      <c r="R28" s="23">
        <f t="shared" si="4"/>
        <v>25221.117899152003</v>
      </c>
      <c r="S28" s="22">
        <f t="shared" si="4"/>
        <v>1.2524999999999999</v>
      </c>
    </row>
    <row r="29" spans="2:19" ht="13.5" thickBot="1" x14ac:dyDescent="0.25">
      <c r="B29" s="21" t="s">
        <v>13</v>
      </c>
      <c r="C29" s="20">
        <f t="shared" ref="C29:S29" si="5">MIN(C9:C26)</f>
        <v>23895</v>
      </c>
      <c r="D29" s="19">
        <f t="shared" si="5"/>
        <v>23940</v>
      </c>
      <c r="E29" s="18">
        <f t="shared" si="5"/>
        <v>23917.5</v>
      </c>
      <c r="F29" s="20">
        <f t="shared" si="5"/>
        <v>23875</v>
      </c>
      <c r="G29" s="19">
        <f t="shared" si="5"/>
        <v>23900</v>
      </c>
      <c r="H29" s="18">
        <f t="shared" si="5"/>
        <v>23887.5</v>
      </c>
      <c r="I29" s="20">
        <f t="shared" si="5"/>
        <v>23650</v>
      </c>
      <c r="J29" s="19">
        <f t="shared" si="5"/>
        <v>23700</v>
      </c>
      <c r="K29" s="18">
        <f t="shared" si="5"/>
        <v>23675</v>
      </c>
      <c r="L29" s="17">
        <f t="shared" si="5"/>
        <v>23940</v>
      </c>
      <c r="M29" s="16">
        <f t="shared" si="5"/>
        <v>1.2383</v>
      </c>
      <c r="N29" s="15">
        <f t="shared" si="5"/>
        <v>1.0876999999999999</v>
      </c>
      <c r="O29" s="14">
        <f t="shared" si="5"/>
        <v>131.47999999999999</v>
      </c>
      <c r="P29" s="13">
        <f t="shared" si="5"/>
        <v>19298.669999999998</v>
      </c>
      <c r="Q29" s="13">
        <f t="shared" si="5"/>
        <v>19230.77</v>
      </c>
      <c r="R29" s="13">
        <f t="shared" si="5"/>
        <v>21919.062442776049</v>
      </c>
      <c r="S29" s="12">
        <f t="shared" si="5"/>
        <v>1.2404999999999999</v>
      </c>
    </row>
    <row r="31" spans="2:19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19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2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45019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45019</v>
      </c>
      <c r="C9" s="44">
        <v>23555</v>
      </c>
      <c r="D9" s="43">
        <v>23560</v>
      </c>
      <c r="E9" s="42">
        <f t="shared" ref="E9:E26" si="0">AVERAGE(C9:D9)</f>
        <v>23557.5</v>
      </c>
      <c r="F9" s="44">
        <v>23840</v>
      </c>
      <c r="G9" s="43">
        <v>23890</v>
      </c>
      <c r="H9" s="42">
        <f t="shared" ref="H9:H26" si="1">AVERAGE(F9:G9)</f>
        <v>23865</v>
      </c>
      <c r="I9" s="44">
        <v>25320</v>
      </c>
      <c r="J9" s="43">
        <v>25370</v>
      </c>
      <c r="K9" s="42">
        <f t="shared" ref="K9:K26" si="2">AVERAGE(I9:J9)</f>
        <v>25345</v>
      </c>
      <c r="L9" s="44">
        <v>26310</v>
      </c>
      <c r="M9" s="43">
        <v>26360</v>
      </c>
      <c r="N9" s="42">
        <f t="shared" ref="N9:N26" si="3">AVERAGE(L9:M9)</f>
        <v>26335</v>
      </c>
      <c r="O9" s="44">
        <v>27310</v>
      </c>
      <c r="P9" s="43">
        <v>27360</v>
      </c>
      <c r="Q9" s="42">
        <f t="shared" ref="Q9:Q26" si="4">AVERAGE(O9:P9)</f>
        <v>27335</v>
      </c>
      <c r="R9" s="50">
        <v>23560</v>
      </c>
      <c r="S9" s="49">
        <v>1.2383</v>
      </c>
      <c r="T9" s="51">
        <v>1.0876999999999999</v>
      </c>
      <c r="U9" s="48">
        <v>132.9</v>
      </c>
      <c r="V9" s="41">
        <v>19026.080000000002</v>
      </c>
      <c r="W9" s="41">
        <v>19258.36</v>
      </c>
      <c r="X9" s="47">
        <f t="shared" ref="X9:X26" si="5">R9/T9</f>
        <v>21660.384297140758</v>
      </c>
      <c r="Y9" s="46">
        <v>1.2404999999999999</v>
      </c>
    </row>
    <row r="10" spans="1:25" x14ac:dyDescent="0.2">
      <c r="B10" s="45">
        <v>45020</v>
      </c>
      <c r="C10" s="44">
        <v>22905</v>
      </c>
      <c r="D10" s="43">
        <v>22910</v>
      </c>
      <c r="E10" s="42">
        <f t="shared" si="0"/>
        <v>22907.5</v>
      </c>
      <c r="F10" s="44">
        <v>23260</v>
      </c>
      <c r="G10" s="43">
        <v>23300</v>
      </c>
      <c r="H10" s="42">
        <f t="shared" si="1"/>
        <v>23280</v>
      </c>
      <c r="I10" s="44">
        <v>24755</v>
      </c>
      <c r="J10" s="43">
        <v>24805</v>
      </c>
      <c r="K10" s="42">
        <f t="shared" si="2"/>
        <v>24780</v>
      </c>
      <c r="L10" s="44">
        <v>25745</v>
      </c>
      <c r="M10" s="43">
        <v>25795</v>
      </c>
      <c r="N10" s="42">
        <f t="shared" si="3"/>
        <v>25770</v>
      </c>
      <c r="O10" s="44">
        <v>26685</v>
      </c>
      <c r="P10" s="43">
        <v>26735</v>
      </c>
      <c r="Q10" s="42">
        <f t="shared" si="4"/>
        <v>26710</v>
      </c>
      <c r="R10" s="50">
        <v>22910</v>
      </c>
      <c r="S10" s="49">
        <v>1.2481</v>
      </c>
      <c r="T10" s="49">
        <v>1.0898000000000001</v>
      </c>
      <c r="U10" s="48">
        <v>133.04</v>
      </c>
      <c r="V10" s="41">
        <v>18355.900000000001</v>
      </c>
      <c r="W10" s="41">
        <v>18634.04</v>
      </c>
      <c r="X10" s="47">
        <f t="shared" si="5"/>
        <v>21022.205909341163</v>
      </c>
      <c r="Y10" s="46">
        <v>1.2504</v>
      </c>
    </row>
    <row r="11" spans="1:25" x14ac:dyDescent="0.2">
      <c r="B11" s="45">
        <v>45021</v>
      </c>
      <c r="C11" s="44">
        <v>22700</v>
      </c>
      <c r="D11" s="43">
        <v>22710</v>
      </c>
      <c r="E11" s="42">
        <f t="shared" si="0"/>
        <v>22705</v>
      </c>
      <c r="F11" s="44">
        <v>23050</v>
      </c>
      <c r="G11" s="43">
        <v>23100</v>
      </c>
      <c r="H11" s="42">
        <f t="shared" si="1"/>
        <v>23075</v>
      </c>
      <c r="I11" s="44">
        <v>24485</v>
      </c>
      <c r="J11" s="43">
        <v>24535</v>
      </c>
      <c r="K11" s="42">
        <f t="shared" si="2"/>
        <v>24510</v>
      </c>
      <c r="L11" s="44">
        <v>25485</v>
      </c>
      <c r="M11" s="43">
        <v>25535</v>
      </c>
      <c r="N11" s="42">
        <f t="shared" si="3"/>
        <v>25510</v>
      </c>
      <c r="O11" s="44">
        <v>26455</v>
      </c>
      <c r="P11" s="43">
        <v>26505</v>
      </c>
      <c r="Q11" s="42">
        <f t="shared" si="4"/>
        <v>26480</v>
      </c>
      <c r="R11" s="50">
        <v>22710</v>
      </c>
      <c r="S11" s="49">
        <v>1.2473000000000001</v>
      </c>
      <c r="T11" s="49">
        <v>1.0941000000000001</v>
      </c>
      <c r="U11" s="48">
        <v>131.49</v>
      </c>
      <c r="V11" s="41">
        <v>18207.330000000002</v>
      </c>
      <c r="W11" s="41">
        <v>18488.87</v>
      </c>
      <c r="X11" s="47">
        <f t="shared" si="5"/>
        <v>20756.786399780642</v>
      </c>
      <c r="Y11" s="46">
        <v>1.2494000000000001</v>
      </c>
    </row>
    <row r="12" spans="1:25" x14ac:dyDescent="0.2">
      <c r="B12" s="45">
        <v>45022</v>
      </c>
      <c r="C12" s="44">
        <v>22450</v>
      </c>
      <c r="D12" s="43">
        <v>22500</v>
      </c>
      <c r="E12" s="42">
        <f t="shared" si="0"/>
        <v>22475</v>
      </c>
      <c r="F12" s="44">
        <v>22620</v>
      </c>
      <c r="G12" s="43">
        <v>22625</v>
      </c>
      <c r="H12" s="42">
        <f t="shared" si="1"/>
        <v>22622.5</v>
      </c>
      <c r="I12" s="44">
        <v>24085</v>
      </c>
      <c r="J12" s="43">
        <v>24135</v>
      </c>
      <c r="K12" s="42">
        <f t="shared" si="2"/>
        <v>24110</v>
      </c>
      <c r="L12" s="44">
        <v>25095</v>
      </c>
      <c r="M12" s="43">
        <v>25145</v>
      </c>
      <c r="N12" s="42">
        <f t="shared" si="3"/>
        <v>25120</v>
      </c>
      <c r="O12" s="44">
        <v>26095</v>
      </c>
      <c r="P12" s="43">
        <v>26145</v>
      </c>
      <c r="Q12" s="42">
        <f t="shared" si="4"/>
        <v>26120</v>
      </c>
      <c r="R12" s="50">
        <v>22500</v>
      </c>
      <c r="S12" s="49">
        <v>1.248</v>
      </c>
      <c r="T12" s="49">
        <v>1.0914999999999999</v>
      </c>
      <c r="U12" s="48">
        <v>131.47999999999999</v>
      </c>
      <c r="V12" s="41">
        <v>18028.849999999999</v>
      </c>
      <c r="W12" s="41">
        <v>18097.099999999999</v>
      </c>
      <c r="X12" s="47">
        <f t="shared" si="5"/>
        <v>20613.83417315621</v>
      </c>
      <c r="Y12" s="46">
        <v>1.2502</v>
      </c>
    </row>
    <row r="13" spans="1:25" x14ac:dyDescent="0.2">
      <c r="B13" s="45">
        <v>45027</v>
      </c>
      <c r="C13" s="44">
        <v>22800</v>
      </c>
      <c r="D13" s="43">
        <v>22850</v>
      </c>
      <c r="E13" s="42">
        <f t="shared" si="0"/>
        <v>22825</v>
      </c>
      <c r="F13" s="44">
        <v>23190</v>
      </c>
      <c r="G13" s="43">
        <v>23200</v>
      </c>
      <c r="H13" s="42">
        <f t="shared" si="1"/>
        <v>23195</v>
      </c>
      <c r="I13" s="44">
        <v>24605</v>
      </c>
      <c r="J13" s="43">
        <v>24655</v>
      </c>
      <c r="K13" s="42">
        <f t="shared" si="2"/>
        <v>24630</v>
      </c>
      <c r="L13" s="44">
        <v>25580</v>
      </c>
      <c r="M13" s="43">
        <v>25630</v>
      </c>
      <c r="N13" s="42">
        <f t="shared" si="3"/>
        <v>25605</v>
      </c>
      <c r="O13" s="44">
        <v>26550</v>
      </c>
      <c r="P13" s="43">
        <v>26600</v>
      </c>
      <c r="Q13" s="42">
        <f t="shared" si="4"/>
        <v>26575</v>
      </c>
      <c r="R13" s="50">
        <v>22850</v>
      </c>
      <c r="S13" s="49">
        <v>1.2428999999999999</v>
      </c>
      <c r="T13" s="49">
        <v>1.0905</v>
      </c>
      <c r="U13" s="48">
        <v>133.27000000000001</v>
      </c>
      <c r="V13" s="41">
        <v>18384.419999999998</v>
      </c>
      <c r="W13" s="41">
        <v>18631.55</v>
      </c>
      <c r="X13" s="47">
        <f t="shared" si="5"/>
        <v>20953.690967446124</v>
      </c>
      <c r="Y13" s="46">
        <v>1.2452000000000001</v>
      </c>
    </row>
    <row r="14" spans="1:25" x14ac:dyDescent="0.2">
      <c r="B14" s="45">
        <v>45028</v>
      </c>
      <c r="C14" s="44">
        <v>22870</v>
      </c>
      <c r="D14" s="43">
        <v>22890</v>
      </c>
      <c r="E14" s="42">
        <f t="shared" si="0"/>
        <v>22880</v>
      </c>
      <c r="F14" s="44">
        <v>23160</v>
      </c>
      <c r="G14" s="43">
        <v>23180</v>
      </c>
      <c r="H14" s="42">
        <f t="shared" si="1"/>
        <v>23170</v>
      </c>
      <c r="I14" s="44">
        <v>24575</v>
      </c>
      <c r="J14" s="43">
        <v>24625</v>
      </c>
      <c r="K14" s="42">
        <f t="shared" si="2"/>
        <v>24600</v>
      </c>
      <c r="L14" s="44">
        <v>25545</v>
      </c>
      <c r="M14" s="43">
        <v>25595</v>
      </c>
      <c r="N14" s="42">
        <f t="shared" si="3"/>
        <v>25570</v>
      </c>
      <c r="O14" s="44">
        <v>26515</v>
      </c>
      <c r="P14" s="43">
        <v>26565</v>
      </c>
      <c r="Q14" s="42">
        <f t="shared" si="4"/>
        <v>26540</v>
      </c>
      <c r="R14" s="50">
        <v>22890</v>
      </c>
      <c r="S14" s="49">
        <v>1.2404999999999999</v>
      </c>
      <c r="T14" s="49">
        <v>1.0922000000000001</v>
      </c>
      <c r="U14" s="48">
        <v>133.74</v>
      </c>
      <c r="V14" s="41">
        <v>18452.240000000002</v>
      </c>
      <c r="W14" s="41">
        <v>18651.43</v>
      </c>
      <c r="X14" s="47">
        <f t="shared" si="5"/>
        <v>20957.700054934994</v>
      </c>
      <c r="Y14" s="46">
        <v>1.2427999999999999</v>
      </c>
    </row>
    <row r="15" spans="1:25" x14ac:dyDescent="0.2">
      <c r="B15" s="45">
        <v>45029</v>
      </c>
      <c r="C15" s="44">
        <v>23200</v>
      </c>
      <c r="D15" s="43">
        <v>23210</v>
      </c>
      <c r="E15" s="42">
        <f t="shared" si="0"/>
        <v>23205</v>
      </c>
      <c r="F15" s="44">
        <v>23450</v>
      </c>
      <c r="G15" s="43">
        <v>23500</v>
      </c>
      <c r="H15" s="42">
        <f t="shared" si="1"/>
        <v>23475</v>
      </c>
      <c r="I15" s="44">
        <v>24875</v>
      </c>
      <c r="J15" s="43">
        <v>24925</v>
      </c>
      <c r="K15" s="42">
        <f t="shared" si="2"/>
        <v>24900</v>
      </c>
      <c r="L15" s="44">
        <v>25865</v>
      </c>
      <c r="M15" s="43">
        <v>25915</v>
      </c>
      <c r="N15" s="42">
        <f t="shared" si="3"/>
        <v>25890</v>
      </c>
      <c r="O15" s="44">
        <v>26835</v>
      </c>
      <c r="P15" s="43">
        <v>26885</v>
      </c>
      <c r="Q15" s="42">
        <f t="shared" si="4"/>
        <v>26860</v>
      </c>
      <c r="R15" s="50">
        <v>23210</v>
      </c>
      <c r="S15" s="49">
        <v>1.2503</v>
      </c>
      <c r="T15" s="49">
        <v>1.101</v>
      </c>
      <c r="U15" s="48">
        <v>133.35</v>
      </c>
      <c r="V15" s="41">
        <v>18563.54</v>
      </c>
      <c r="W15" s="41">
        <v>18762.48</v>
      </c>
      <c r="X15" s="47">
        <f t="shared" si="5"/>
        <v>21080.835603996366</v>
      </c>
      <c r="Y15" s="46">
        <v>1.2524999999999999</v>
      </c>
    </row>
    <row r="16" spans="1:25" x14ac:dyDescent="0.2">
      <c r="B16" s="45">
        <v>45030</v>
      </c>
      <c r="C16" s="44">
        <v>24155</v>
      </c>
      <c r="D16" s="43">
        <v>24165</v>
      </c>
      <c r="E16" s="42">
        <f t="shared" si="0"/>
        <v>24160</v>
      </c>
      <c r="F16" s="44">
        <v>24300</v>
      </c>
      <c r="G16" s="43">
        <v>24305</v>
      </c>
      <c r="H16" s="42">
        <f t="shared" si="1"/>
        <v>24302.5</v>
      </c>
      <c r="I16" s="44">
        <v>25615</v>
      </c>
      <c r="J16" s="43">
        <v>25665</v>
      </c>
      <c r="K16" s="42">
        <f t="shared" si="2"/>
        <v>25640</v>
      </c>
      <c r="L16" s="44">
        <v>26600</v>
      </c>
      <c r="M16" s="43">
        <v>26650</v>
      </c>
      <c r="N16" s="42">
        <f t="shared" si="3"/>
        <v>26625</v>
      </c>
      <c r="O16" s="44">
        <v>27570</v>
      </c>
      <c r="P16" s="43">
        <v>27620</v>
      </c>
      <c r="Q16" s="42">
        <f t="shared" si="4"/>
        <v>27595</v>
      </c>
      <c r="R16" s="50">
        <v>24165</v>
      </c>
      <c r="S16" s="49">
        <v>1.2493000000000001</v>
      </c>
      <c r="T16" s="49">
        <v>1.1053999999999999</v>
      </c>
      <c r="U16" s="48">
        <v>132.62</v>
      </c>
      <c r="V16" s="41">
        <v>19342.830000000002</v>
      </c>
      <c r="W16" s="41">
        <v>19419.14</v>
      </c>
      <c r="X16" s="47">
        <f t="shared" si="5"/>
        <v>21860.86484530487</v>
      </c>
      <c r="Y16" s="46">
        <v>1.2516</v>
      </c>
    </row>
    <row r="17" spans="2:25" x14ac:dyDescent="0.2">
      <c r="B17" s="45">
        <v>45033</v>
      </c>
      <c r="C17" s="44">
        <v>24450</v>
      </c>
      <c r="D17" s="43">
        <v>24455</v>
      </c>
      <c r="E17" s="42">
        <f t="shared" si="0"/>
        <v>24452.5</v>
      </c>
      <c r="F17" s="44">
        <v>24500</v>
      </c>
      <c r="G17" s="43">
        <v>24550</v>
      </c>
      <c r="H17" s="42">
        <f t="shared" si="1"/>
        <v>24525</v>
      </c>
      <c r="I17" s="44">
        <v>25890</v>
      </c>
      <c r="J17" s="43">
        <v>25940</v>
      </c>
      <c r="K17" s="42">
        <f t="shared" si="2"/>
        <v>25915</v>
      </c>
      <c r="L17" s="44">
        <v>26840</v>
      </c>
      <c r="M17" s="43">
        <v>26890</v>
      </c>
      <c r="N17" s="42">
        <f t="shared" si="3"/>
        <v>26865</v>
      </c>
      <c r="O17" s="44">
        <v>27810</v>
      </c>
      <c r="P17" s="43">
        <v>27860</v>
      </c>
      <c r="Q17" s="42">
        <f t="shared" si="4"/>
        <v>27835</v>
      </c>
      <c r="R17" s="50">
        <v>24455</v>
      </c>
      <c r="S17" s="49">
        <v>1.2424999999999999</v>
      </c>
      <c r="T17" s="49">
        <v>1.0976999999999999</v>
      </c>
      <c r="U17" s="48">
        <v>133.78</v>
      </c>
      <c r="V17" s="41">
        <v>19682.09</v>
      </c>
      <c r="W17" s="41">
        <v>19720.46</v>
      </c>
      <c r="X17" s="47">
        <f t="shared" si="5"/>
        <v>22278.400291518632</v>
      </c>
      <c r="Y17" s="46">
        <v>1.2448999999999999</v>
      </c>
    </row>
    <row r="18" spans="2:25" x14ac:dyDescent="0.2">
      <c r="B18" s="45">
        <v>45034</v>
      </c>
      <c r="C18" s="44">
        <v>24955</v>
      </c>
      <c r="D18" s="43">
        <v>24960</v>
      </c>
      <c r="E18" s="42">
        <f t="shared" si="0"/>
        <v>24957.5</v>
      </c>
      <c r="F18" s="44">
        <v>25125</v>
      </c>
      <c r="G18" s="43">
        <v>25150</v>
      </c>
      <c r="H18" s="42">
        <f t="shared" si="1"/>
        <v>25137.5</v>
      </c>
      <c r="I18" s="44">
        <v>26390</v>
      </c>
      <c r="J18" s="43">
        <v>26440</v>
      </c>
      <c r="K18" s="42">
        <f t="shared" si="2"/>
        <v>26415</v>
      </c>
      <c r="L18" s="44">
        <v>27340</v>
      </c>
      <c r="M18" s="43">
        <v>27390</v>
      </c>
      <c r="N18" s="42">
        <f t="shared" si="3"/>
        <v>27365</v>
      </c>
      <c r="O18" s="44">
        <v>28310</v>
      </c>
      <c r="P18" s="43">
        <v>28360</v>
      </c>
      <c r="Q18" s="42">
        <f t="shared" si="4"/>
        <v>28335</v>
      </c>
      <c r="R18" s="50">
        <v>24960</v>
      </c>
      <c r="S18" s="49">
        <v>1.2441</v>
      </c>
      <c r="T18" s="49">
        <v>1.0967</v>
      </c>
      <c r="U18" s="48">
        <v>133.9</v>
      </c>
      <c r="V18" s="41">
        <v>20062.7</v>
      </c>
      <c r="W18" s="41">
        <v>20178.11</v>
      </c>
      <c r="X18" s="47">
        <f t="shared" si="5"/>
        <v>22759.186650861677</v>
      </c>
      <c r="Y18" s="46">
        <v>1.2464</v>
      </c>
    </row>
    <row r="19" spans="2:25" x14ac:dyDescent="0.2">
      <c r="B19" s="45">
        <v>45035</v>
      </c>
      <c r="C19" s="44">
        <v>24460</v>
      </c>
      <c r="D19" s="43">
        <v>24465</v>
      </c>
      <c r="E19" s="42">
        <f t="shared" si="0"/>
        <v>24462.5</v>
      </c>
      <c r="F19" s="44">
        <v>24650</v>
      </c>
      <c r="G19" s="43">
        <v>24700</v>
      </c>
      <c r="H19" s="42">
        <f t="shared" si="1"/>
        <v>24675</v>
      </c>
      <c r="I19" s="44">
        <v>25935</v>
      </c>
      <c r="J19" s="43">
        <v>25985</v>
      </c>
      <c r="K19" s="42">
        <f t="shared" si="2"/>
        <v>25960</v>
      </c>
      <c r="L19" s="44">
        <v>26860</v>
      </c>
      <c r="M19" s="43">
        <v>26910</v>
      </c>
      <c r="N19" s="42">
        <f t="shared" si="3"/>
        <v>26885</v>
      </c>
      <c r="O19" s="44">
        <v>27785</v>
      </c>
      <c r="P19" s="43">
        <v>27835</v>
      </c>
      <c r="Q19" s="42">
        <f t="shared" si="4"/>
        <v>27810</v>
      </c>
      <c r="R19" s="50">
        <v>24465</v>
      </c>
      <c r="S19" s="49">
        <v>1.2405999999999999</v>
      </c>
      <c r="T19" s="49">
        <v>1.0931999999999999</v>
      </c>
      <c r="U19" s="48">
        <v>134.68</v>
      </c>
      <c r="V19" s="41">
        <v>19720.3</v>
      </c>
      <c r="W19" s="41">
        <v>19876.080000000002</v>
      </c>
      <c r="X19" s="47">
        <f t="shared" si="5"/>
        <v>22379.253567508233</v>
      </c>
      <c r="Y19" s="46">
        <v>1.2426999999999999</v>
      </c>
    </row>
    <row r="20" spans="2:25" x14ac:dyDescent="0.2">
      <c r="B20" s="45">
        <v>45036</v>
      </c>
      <c r="C20" s="44">
        <v>25530</v>
      </c>
      <c r="D20" s="43">
        <v>25540</v>
      </c>
      <c r="E20" s="42">
        <f t="shared" si="0"/>
        <v>25535</v>
      </c>
      <c r="F20" s="44">
        <v>25725</v>
      </c>
      <c r="G20" s="43">
        <v>25775</v>
      </c>
      <c r="H20" s="42">
        <f t="shared" si="1"/>
        <v>25750</v>
      </c>
      <c r="I20" s="44">
        <v>27015</v>
      </c>
      <c r="J20" s="43">
        <v>27065</v>
      </c>
      <c r="K20" s="42">
        <f t="shared" si="2"/>
        <v>27040</v>
      </c>
      <c r="L20" s="44">
        <v>27950</v>
      </c>
      <c r="M20" s="43">
        <v>28000</v>
      </c>
      <c r="N20" s="42">
        <f t="shared" si="3"/>
        <v>27975</v>
      </c>
      <c r="O20" s="44">
        <v>28875</v>
      </c>
      <c r="P20" s="43">
        <v>28925</v>
      </c>
      <c r="Q20" s="42">
        <f t="shared" si="4"/>
        <v>28900</v>
      </c>
      <c r="R20" s="50">
        <v>25540</v>
      </c>
      <c r="S20" s="49">
        <v>1.2428999999999999</v>
      </c>
      <c r="T20" s="49">
        <v>1.0954999999999999</v>
      </c>
      <c r="U20" s="48">
        <v>134.66999999999999</v>
      </c>
      <c r="V20" s="41">
        <v>20548.72</v>
      </c>
      <c r="W20" s="41">
        <v>20702.810000000001</v>
      </c>
      <c r="X20" s="47">
        <f t="shared" si="5"/>
        <v>23313.555454130536</v>
      </c>
      <c r="Y20" s="46">
        <v>1.2450000000000001</v>
      </c>
    </row>
    <row r="21" spans="2:25" x14ac:dyDescent="0.2">
      <c r="B21" s="45">
        <v>45037</v>
      </c>
      <c r="C21" s="44">
        <v>24325</v>
      </c>
      <c r="D21" s="43">
        <v>24335</v>
      </c>
      <c r="E21" s="42">
        <f t="shared" si="0"/>
        <v>24330</v>
      </c>
      <c r="F21" s="44">
        <v>24490</v>
      </c>
      <c r="G21" s="43">
        <v>24495</v>
      </c>
      <c r="H21" s="42">
        <f t="shared" si="1"/>
        <v>24492.5</v>
      </c>
      <c r="I21" s="44">
        <v>25670</v>
      </c>
      <c r="J21" s="43">
        <v>25720</v>
      </c>
      <c r="K21" s="42">
        <f t="shared" si="2"/>
        <v>25695</v>
      </c>
      <c r="L21" s="44">
        <v>26570</v>
      </c>
      <c r="M21" s="43">
        <v>26620</v>
      </c>
      <c r="N21" s="42">
        <f t="shared" si="3"/>
        <v>26595</v>
      </c>
      <c r="O21" s="44">
        <v>27495</v>
      </c>
      <c r="P21" s="43">
        <v>27545</v>
      </c>
      <c r="Q21" s="42">
        <f t="shared" si="4"/>
        <v>27520</v>
      </c>
      <c r="R21" s="50">
        <v>24335</v>
      </c>
      <c r="S21" s="49">
        <v>1.2395</v>
      </c>
      <c r="T21" s="49">
        <v>1.0982000000000001</v>
      </c>
      <c r="U21" s="48">
        <v>133.77000000000001</v>
      </c>
      <c r="V21" s="41">
        <v>19632.919999999998</v>
      </c>
      <c r="W21" s="41">
        <v>19728.580000000002</v>
      </c>
      <c r="X21" s="47">
        <f t="shared" si="5"/>
        <v>22158.987433982878</v>
      </c>
      <c r="Y21" s="46">
        <v>1.2416</v>
      </c>
    </row>
    <row r="22" spans="2:25" x14ac:dyDescent="0.2">
      <c r="B22" s="45">
        <v>45040</v>
      </c>
      <c r="C22" s="44">
        <v>24125</v>
      </c>
      <c r="D22" s="43">
        <v>24130</v>
      </c>
      <c r="E22" s="42">
        <f t="shared" si="0"/>
        <v>24127.5</v>
      </c>
      <c r="F22" s="44">
        <v>24150</v>
      </c>
      <c r="G22" s="43">
        <v>24200</v>
      </c>
      <c r="H22" s="42">
        <f t="shared" si="1"/>
        <v>24175</v>
      </c>
      <c r="I22" s="44">
        <v>25400</v>
      </c>
      <c r="J22" s="43">
        <v>25450</v>
      </c>
      <c r="K22" s="42">
        <f t="shared" si="2"/>
        <v>25425</v>
      </c>
      <c r="L22" s="44">
        <v>26320</v>
      </c>
      <c r="M22" s="43">
        <v>26370</v>
      </c>
      <c r="N22" s="42">
        <f t="shared" si="3"/>
        <v>26345</v>
      </c>
      <c r="O22" s="44">
        <v>27245</v>
      </c>
      <c r="P22" s="43">
        <v>27295</v>
      </c>
      <c r="Q22" s="42">
        <f t="shared" si="4"/>
        <v>27270</v>
      </c>
      <c r="R22" s="50">
        <v>24130</v>
      </c>
      <c r="S22" s="49">
        <v>1.2437</v>
      </c>
      <c r="T22" s="49">
        <v>1.1002000000000001</v>
      </c>
      <c r="U22" s="48">
        <v>134.63</v>
      </c>
      <c r="V22" s="41">
        <v>19401.78</v>
      </c>
      <c r="W22" s="41">
        <v>19425.27</v>
      </c>
      <c r="X22" s="47">
        <f t="shared" si="5"/>
        <v>21932.375931648789</v>
      </c>
      <c r="Y22" s="46">
        <v>1.2458</v>
      </c>
    </row>
    <row r="23" spans="2:25" x14ac:dyDescent="0.2">
      <c r="B23" s="45">
        <v>45041</v>
      </c>
      <c r="C23" s="44">
        <v>23860</v>
      </c>
      <c r="D23" s="43">
        <v>23865</v>
      </c>
      <c r="E23" s="42">
        <f t="shared" si="0"/>
        <v>23862.5</v>
      </c>
      <c r="F23" s="44">
        <v>24000</v>
      </c>
      <c r="G23" s="43">
        <v>24050</v>
      </c>
      <c r="H23" s="42">
        <f t="shared" si="1"/>
        <v>24025</v>
      </c>
      <c r="I23" s="44">
        <v>25235</v>
      </c>
      <c r="J23" s="43">
        <v>25285</v>
      </c>
      <c r="K23" s="42">
        <f t="shared" si="2"/>
        <v>25260</v>
      </c>
      <c r="L23" s="44">
        <v>26155</v>
      </c>
      <c r="M23" s="43">
        <v>26205</v>
      </c>
      <c r="N23" s="42">
        <f t="shared" si="3"/>
        <v>26180</v>
      </c>
      <c r="O23" s="44">
        <v>27080</v>
      </c>
      <c r="P23" s="43">
        <v>27130</v>
      </c>
      <c r="Q23" s="42">
        <f t="shared" si="4"/>
        <v>27105</v>
      </c>
      <c r="R23" s="50">
        <v>23865</v>
      </c>
      <c r="S23" s="49">
        <v>1.2427999999999999</v>
      </c>
      <c r="T23" s="49">
        <v>1.1016999999999999</v>
      </c>
      <c r="U23" s="48">
        <v>134.19999999999999</v>
      </c>
      <c r="V23" s="41">
        <v>19202.61</v>
      </c>
      <c r="W23" s="41">
        <v>19318.82</v>
      </c>
      <c r="X23" s="47">
        <f t="shared" si="5"/>
        <v>21661.976944721795</v>
      </c>
      <c r="Y23" s="46">
        <v>1.2448999999999999</v>
      </c>
    </row>
    <row r="24" spans="2:25" x14ac:dyDescent="0.2">
      <c r="B24" s="45">
        <v>45042</v>
      </c>
      <c r="C24" s="44">
        <v>23600</v>
      </c>
      <c r="D24" s="43">
        <v>23650</v>
      </c>
      <c r="E24" s="42">
        <f t="shared" si="0"/>
        <v>23625</v>
      </c>
      <c r="F24" s="44">
        <v>23625</v>
      </c>
      <c r="G24" s="43">
        <v>23675</v>
      </c>
      <c r="H24" s="42">
        <f t="shared" si="1"/>
        <v>23650</v>
      </c>
      <c r="I24" s="44">
        <v>24920</v>
      </c>
      <c r="J24" s="43">
        <v>24970</v>
      </c>
      <c r="K24" s="42">
        <f t="shared" si="2"/>
        <v>24945</v>
      </c>
      <c r="L24" s="44">
        <v>25840</v>
      </c>
      <c r="M24" s="43">
        <v>25890</v>
      </c>
      <c r="N24" s="42">
        <f t="shared" si="3"/>
        <v>25865</v>
      </c>
      <c r="O24" s="44">
        <v>26765</v>
      </c>
      <c r="P24" s="43">
        <v>26815</v>
      </c>
      <c r="Q24" s="42">
        <f t="shared" si="4"/>
        <v>26790</v>
      </c>
      <c r="R24" s="50">
        <v>23650</v>
      </c>
      <c r="S24" s="49">
        <v>1.2473000000000001</v>
      </c>
      <c r="T24" s="49">
        <v>1.1046</v>
      </c>
      <c r="U24" s="48">
        <v>133.75</v>
      </c>
      <c r="V24" s="41">
        <v>18960.96</v>
      </c>
      <c r="W24" s="41">
        <v>18947.580000000002</v>
      </c>
      <c r="X24" s="47">
        <f t="shared" si="5"/>
        <v>21410.465326815138</v>
      </c>
      <c r="Y24" s="46">
        <v>1.2495000000000001</v>
      </c>
    </row>
    <row r="25" spans="2:25" x14ac:dyDescent="0.2">
      <c r="B25" s="45">
        <v>45043</v>
      </c>
      <c r="C25" s="44">
        <v>23650</v>
      </c>
      <c r="D25" s="43">
        <v>23655</v>
      </c>
      <c r="E25" s="42">
        <f t="shared" si="0"/>
        <v>23652.5</v>
      </c>
      <c r="F25" s="44">
        <v>23780</v>
      </c>
      <c r="G25" s="43">
        <v>23800</v>
      </c>
      <c r="H25" s="42">
        <f t="shared" si="1"/>
        <v>23790</v>
      </c>
      <c r="I25" s="44">
        <v>24930</v>
      </c>
      <c r="J25" s="43">
        <v>24980</v>
      </c>
      <c r="K25" s="42">
        <f t="shared" si="2"/>
        <v>24955</v>
      </c>
      <c r="L25" s="44">
        <v>25835</v>
      </c>
      <c r="M25" s="43">
        <v>25885</v>
      </c>
      <c r="N25" s="42">
        <f t="shared" si="3"/>
        <v>25860</v>
      </c>
      <c r="O25" s="44">
        <v>26760</v>
      </c>
      <c r="P25" s="43">
        <v>26810</v>
      </c>
      <c r="Q25" s="42">
        <f t="shared" si="4"/>
        <v>26785</v>
      </c>
      <c r="R25" s="50">
        <v>23655</v>
      </c>
      <c r="S25" s="49">
        <v>1.2477</v>
      </c>
      <c r="T25" s="49">
        <v>1.1034999999999999</v>
      </c>
      <c r="U25" s="48">
        <v>133.5</v>
      </c>
      <c r="V25" s="41">
        <v>18958.88</v>
      </c>
      <c r="W25" s="41">
        <v>19043.05</v>
      </c>
      <c r="X25" s="47">
        <f t="shared" si="5"/>
        <v>21436.338921613049</v>
      </c>
      <c r="Y25" s="46">
        <v>1.2498</v>
      </c>
    </row>
    <row r="26" spans="2:25" x14ac:dyDescent="0.2">
      <c r="B26" s="45">
        <v>45044</v>
      </c>
      <c r="C26" s="44">
        <v>23760</v>
      </c>
      <c r="D26" s="43">
        <v>23770</v>
      </c>
      <c r="E26" s="42">
        <f t="shared" si="0"/>
        <v>23765</v>
      </c>
      <c r="F26" s="44">
        <v>24025</v>
      </c>
      <c r="G26" s="43">
        <v>24050</v>
      </c>
      <c r="H26" s="42">
        <f t="shared" si="1"/>
        <v>24037.5</v>
      </c>
      <c r="I26" s="44">
        <v>25210</v>
      </c>
      <c r="J26" s="43">
        <v>25260</v>
      </c>
      <c r="K26" s="42">
        <f t="shared" si="2"/>
        <v>25235</v>
      </c>
      <c r="L26" s="44">
        <v>26125</v>
      </c>
      <c r="M26" s="43">
        <v>26175</v>
      </c>
      <c r="N26" s="42">
        <f t="shared" si="3"/>
        <v>26150</v>
      </c>
      <c r="O26" s="44">
        <v>27055</v>
      </c>
      <c r="P26" s="43">
        <v>27105</v>
      </c>
      <c r="Q26" s="42">
        <f t="shared" si="4"/>
        <v>27080</v>
      </c>
      <c r="R26" s="50">
        <v>23770</v>
      </c>
      <c r="S26" s="49">
        <v>1.2471000000000001</v>
      </c>
      <c r="T26" s="49">
        <v>1.0973999999999999</v>
      </c>
      <c r="U26" s="48">
        <v>136.13999999999999</v>
      </c>
      <c r="V26" s="41">
        <v>19060.22</v>
      </c>
      <c r="W26" s="41">
        <v>19250.78</v>
      </c>
      <c r="X26" s="47">
        <f t="shared" si="5"/>
        <v>21660.287953344268</v>
      </c>
      <c r="Y26" s="46">
        <v>1.2493000000000001</v>
      </c>
    </row>
    <row r="27" spans="2:25" x14ac:dyDescent="0.2">
      <c r="B27" s="40" t="s">
        <v>11</v>
      </c>
      <c r="C27" s="39">
        <f>ROUND(AVERAGE(C9:C26),2)</f>
        <v>23741.67</v>
      </c>
      <c r="D27" s="38">
        <f>ROUND(AVERAGE(D9:D26),2)</f>
        <v>23756.67</v>
      </c>
      <c r="E27" s="37">
        <f>ROUND(AVERAGE(C27:D27),2)</f>
        <v>23749.17</v>
      </c>
      <c r="F27" s="39">
        <f>ROUND(AVERAGE(F9:F26),2)</f>
        <v>23941.11</v>
      </c>
      <c r="G27" s="38">
        <f>ROUND(AVERAGE(G9:G26),2)</f>
        <v>23974.720000000001</v>
      </c>
      <c r="H27" s="37">
        <f>ROUND(AVERAGE(F27:G27),2)</f>
        <v>23957.919999999998</v>
      </c>
      <c r="I27" s="39">
        <f>ROUND(AVERAGE(I9:I26),2)</f>
        <v>25272.78</v>
      </c>
      <c r="J27" s="38">
        <f>ROUND(AVERAGE(J9:J26),2)</f>
        <v>25322.78</v>
      </c>
      <c r="K27" s="37">
        <f>ROUND(AVERAGE(I27:J27),2)</f>
        <v>25297.78</v>
      </c>
      <c r="L27" s="39">
        <f>ROUND(AVERAGE(L9:L26),2)</f>
        <v>26225.56</v>
      </c>
      <c r="M27" s="38">
        <f>ROUND(AVERAGE(M9:M26),2)</f>
        <v>26275.56</v>
      </c>
      <c r="N27" s="37">
        <f>ROUND(AVERAGE(L27:M27),2)</f>
        <v>26250.560000000001</v>
      </c>
      <c r="O27" s="39">
        <f>ROUND(AVERAGE(O9:O26),2)</f>
        <v>27177.5</v>
      </c>
      <c r="P27" s="38">
        <f>ROUND(AVERAGE(P9:P26),2)</f>
        <v>27227.5</v>
      </c>
      <c r="Q27" s="37">
        <f>ROUND(AVERAGE(O27:P27),2)</f>
        <v>27202.5</v>
      </c>
      <c r="R27" s="36">
        <f>ROUND(AVERAGE(R9:R26),2)</f>
        <v>23756.67</v>
      </c>
      <c r="S27" s="35">
        <f>ROUND(AVERAGE(S9:S26),4)</f>
        <v>1.2445999999999999</v>
      </c>
      <c r="T27" s="34">
        <f>ROUND(AVERAGE(T9:T26),4)</f>
        <v>1.0967</v>
      </c>
      <c r="U27" s="167">
        <f>ROUND(AVERAGE(U9:U26),2)</f>
        <v>133.61000000000001</v>
      </c>
      <c r="V27" s="33">
        <f>AVERAGE(V9:V26)</f>
        <v>19088.465</v>
      </c>
      <c r="W27" s="33">
        <f>AVERAGE(W9:W26)</f>
        <v>19229.695</v>
      </c>
      <c r="X27" s="33">
        <f>AVERAGE(X9:X26)</f>
        <v>21660.951707069227</v>
      </c>
      <c r="Y27" s="32">
        <f>AVERAGE(Y9:Y26)</f>
        <v>1.2468055555555555</v>
      </c>
    </row>
    <row r="28" spans="2:25" x14ac:dyDescent="0.2">
      <c r="B28" s="31" t="s">
        <v>12</v>
      </c>
      <c r="C28" s="30">
        <f t="shared" ref="C28:Y28" si="6">MAX(C9:C26)</f>
        <v>25530</v>
      </c>
      <c r="D28" s="29">
        <f t="shared" si="6"/>
        <v>25540</v>
      </c>
      <c r="E28" s="28">
        <f t="shared" si="6"/>
        <v>25535</v>
      </c>
      <c r="F28" s="30">
        <f t="shared" si="6"/>
        <v>25725</v>
      </c>
      <c r="G28" s="29">
        <f t="shared" si="6"/>
        <v>25775</v>
      </c>
      <c r="H28" s="28">
        <f t="shared" si="6"/>
        <v>25750</v>
      </c>
      <c r="I28" s="30">
        <f t="shared" si="6"/>
        <v>27015</v>
      </c>
      <c r="J28" s="29">
        <f t="shared" si="6"/>
        <v>27065</v>
      </c>
      <c r="K28" s="28">
        <f t="shared" si="6"/>
        <v>27040</v>
      </c>
      <c r="L28" s="30">
        <f t="shared" si="6"/>
        <v>27950</v>
      </c>
      <c r="M28" s="29">
        <f t="shared" si="6"/>
        <v>28000</v>
      </c>
      <c r="N28" s="28">
        <f t="shared" si="6"/>
        <v>27975</v>
      </c>
      <c r="O28" s="30">
        <f t="shared" si="6"/>
        <v>28875</v>
      </c>
      <c r="P28" s="29">
        <f t="shared" si="6"/>
        <v>28925</v>
      </c>
      <c r="Q28" s="28">
        <f t="shared" si="6"/>
        <v>28900</v>
      </c>
      <c r="R28" s="27">
        <f t="shared" si="6"/>
        <v>25540</v>
      </c>
      <c r="S28" s="26">
        <f t="shared" si="6"/>
        <v>1.2503</v>
      </c>
      <c r="T28" s="25">
        <f t="shared" si="6"/>
        <v>1.1053999999999999</v>
      </c>
      <c r="U28" s="24">
        <f t="shared" si="6"/>
        <v>136.13999999999999</v>
      </c>
      <c r="V28" s="23">
        <f t="shared" si="6"/>
        <v>20548.72</v>
      </c>
      <c r="W28" s="23">
        <f t="shared" si="6"/>
        <v>20702.810000000001</v>
      </c>
      <c r="X28" s="23">
        <f t="shared" si="6"/>
        <v>23313.555454130536</v>
      </c>
      <c r="Y28" s="22">
        <f t="shared" si="6"/>
        <v>1.2524999999999999</v>
      </c>
    </row>
    <row r="29" spans="2:25" ht="13.5" thickBot="1" x14ac:dyDescent="0.25">
      <c r="B29" s="21" t="s">
        <v>13</v>
      </c>
      <c r="C29" s="20">
        <f t="shared" ref="C29:Y29" si="7">MIN(C9:C26)</f>
        <v>22450</v>
      </c>
      <c r="D29" s="19">
        <f t="shared" si="7"/>
        <v>22500</v>
      </c>
      <c r="E29" s="18">
        <f t="shared" si="7"/>
        <v>22475</v>
      </c>
      <c r="F29" s="20">
        <f t="shared" si="7"/>
        <v>22620</v>
      </c>
      <c r="G29" s="19">
        <f t="shared" si="7"/>
        <v>22625</v>
      </c>
      <c r="H29" s="18">
        <f t="shared" si="7"/>
        <v>22622.5</v>
      </c>
      <c r="I29" s="20">
        <f t="shared" si="7"/>
        <v>24085</v>
      </c>
      <c r="J29" s="19">
        <f t="shared" si="7"/>
        <v>24135</v>
      </c>
      <c r="K29" s="18">
        <f t="shared" si="7"/>
        <v>24110</v>
      </c>
      <c r="L29" s="20">
        <f t="shared" si="7"/>
        <v>25095</v>
      </c>
      <c r="M29" s="19">
        <f t="shared" si="7"/>
        <v>25145</v>
      </c>
      <c r="N29" s="18">
        <f t="shared" si="7"/>
        <v>25120</v>
      </c>
      <c r="O29" s="20">
        <f t="shared" si="7"/>
        <v>26095</v>
      </c>
      <c r="P29" s="19">
        <f t="shared" si="7"/>
        <v>26145</v>
      </c>
      <c r="Q29" s="18">
        <f t="shared" si="7"/>
        <v>26120</v>
      </c>
      <c r="R29" s="17">
        <f t="shared" si="7"/>
        <v>22500</v>
      </c>
      <c r="S29" s="16">
        <f t="shared" si="7"/>
        <v>1.2383</v>
      </c>
      <c r="T29" s="15">
        <f t="shared" si="7"/>
        <v>1.0876999999999999</v>
      </c>
      <c r="U29" s="14">
        <f t="shared" si="7"/>
        <v>131.47999999999999</v>
      </c>
      <c r="V29" s="13">
        <f t="shared" si="7"/>
        <v>18028.849999999999</v>
      </c>
      <c r="W29" s="13">
        <f t="shared" si="7"/>
        <v>18097.099999999999</v>
      </c>
      <c r="X29" s="13">
        <f t="shared" si="7"/>
        <v>20613.83417315621</v>
      </c>
      <c r="Y29" s="12">
        <f t="shared" si="7"/>
        <v>1.2404999999999999</v>
      </c>
    </row>
    <row r="31" spans="2:25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25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2"/>
  <sheetViews>
    <sheetView workbookViewId="0">
      <pane ySplit="8" topLeftCell="A9" activePane="bottomLeft" state="frozen"/>
      <selection activeCell="C46" sqref="C46"/>
      <selection pane="bottomLeft" activeCell="K45" sqref="K4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45019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45019</v>
      </c>
      <c r="C9" s="44">
        <v>34000</v>
      </c>
      <c r="D9" s="43">
        <v>34500</v>
      </c>
      <c r="E9" s="42">
        <f t="shared" ref="E9:E26" si="0">AVERAGE(C9:D9)</f>
        <v>34250</v>
      </c>
      <c r="F9" s="44">
        <v>34430</v>
      </c>
      <c r="G9" s="43">
        <v>34930</v>
      </c>
      <c r="H9" s="42">
        <f t="shared" ref="H9:H26" si="1">AVERAGE(F9:G9)</f>
        <v>34680</v>
      </c>
      <c r="I9" s="44">
        <v>36065</v>
      </c>
      <c r="J9" s="43">
        <v>37065</v>
      </c>
      <c r="K9" s="42">
        <f t="shared" ref="K9:K26" si="2">AVERAGE(I9:J9)</f>
        <v>36565</v>
      </c>
      <c r="L9" s="50">
        <v>34500</v>
      </c>
      <c r="M9" s="49">
        <v>1.2383</v>
      </c>
      <c r="N9" s="51">
        <v>1.0876999999999999</v>
      </c>
      <c r="O9" s="48">
        <v>132.9</v>
      </c>
      <c r="P9" s="41">
        <v>27860.78</v>
      </c>
      <c r="Q9" s="41">
        <v>28158</v>
      </c>
      <c r="R9" s="47">
        <f t="shared" ref="R9:R26" si="3">L9/N9</f>
        <v>31718.304679599158</v>
      </c>
      <c r="S9" s="46">
        <v>1.2404999999999999</v>
      </c>
    </row>
    <row r="10" spans="1:19" x14ac:dyDescent="0.2">
      <c r="B10" s="45">
        <v>45020</v>
      </c>
      <c r="C10" s="44">
        <v>33995</v>
      </c>
      <c r="D10" s="43">
        <v>34495</v>
      </c>
      <c r="E10" s="42">
        <f t="shared" si="0"/>
        <v>34245</v>
      </c>
      <c r="F10" s="44">
        <v>34430</v>
      </c>
      <c r="G10" s="43">
        <v>34930</v>
      </c>
      <c r="H10" s="42">
        <f t="shared" si="1"/>
        <v>34680</v>
      </c>
      <c r="I10" s="44">
        <v>36055</v>
      </c>
      <c r="J10" s="43">
        <v>37055</v>
      </c>
      <c r="K10" s="42">
        <f t="shared" si="2"/>
        <v>36555</v>
      </c>
      <c r="L10" s="50">
        <v>34495</v>
      </c>
      <c r="M10" s="49">
        <v>1.2481</v>
      </c>
      <c r="N10" s="49">
        <v>1.0898000000000001</v>
      </c>
      <c r="O10" s="48">
        <v>133.04</v>
      </c>
      <c r="P10" s="41">
        <v>27638.01</v>
      </c>
      <c r="Q10" s="41">
        <v>27935.06</v>
      </c>
      <c r="R10" s="47">
        <f t="shared" si="3"/>
        <v>31652.596806753529</v>
      </c>
      <c r="S10" s="46">
        <v>1.2504</v>
      </c>
    </row>
    <row r="11" spans="1:19" x14ac:dyDescent="0.2">
      <c r="B11" s="45">
        <v>45021</v>
      </c>
      <c r="C11" s="44">
        <v>34015</v>
      </c>
      <c r="D11" s="43">
        <v>34515</v>
      </c>
      <c r="E11" s="42">
        <f t="shared" si="0"/>
        <v>34265</v>
      </c>
      <c r="F11" s="44">
        <v>34430</v>
      </c>
      <c r="G11" s="43">
        <v>34930</v>
      </c>
      <c r="H11" s="42">
        <f t="shared" si="1"/>
        <v>34680</v>
      </c>
      <c r="I11" s="44">
        <v>36055</v>
      </c>
      <c r="J11" s="43">
        <v>37055</v>
      </c>
      <c r="K11" s="42">
        <f t="shared" si="2"/>
        <v>36555</v>
      </c>
      <c r="L11" s="50">
        <v>34515</v>
      </c>
      <c r="M11" s="49">
        <v>1.2473000000000001</v>
      </c>
      <c r="N11" s="49">
        <v>1.0941000000000001</v>
      </c>
      <c r="O11" s="48">
        <v>131.49</v>
      </c>
      <c r="P11" s="41">
        <v>27671.77</v>
      </c>
      <c r="Q11" s="41">
        <v>27957.42</v>
      </c>
      <c r="R11" s="47">
        <f t="shared" si="3"/>
        <v>31546.476556073481</v>
      </c>
      <c r="S11" s="46">
        <v>1.2494000000000001</v>
      </c>
    </row>
    <row r="12" spans="1:19" x14ac:dyDescent="0.2">
      <c r="B12" s="45">
        <v>45022</v>
      </c>
      <c r="C12" s="44">
        <v>34015</v>
      </c>
      <c r="D12" s="43">
        <v>34515</v>
      </c>
      <c r="E12" s="42">
        <f t="shared" si="0"/>
        <v>34265</v>
      </c>
      <c r="F12" s="44">
        <v>34430</v>
      </c>
      <c r="G12" s="43">
        <v>34930</v>
      </c>
      <c r="H12" s="42">
        <f t="shared" si="1"/>
        <v>34680</v>
      </c>
      <c r="I12" s="44">
        <v>36050</v>
      </c>
      <c r="J12" s="43">
        <v>37050</v>
      </c>
      <c r="K12" s="42">
        <f t="shared" si="2"/>
        <v>36550</v>
      </c>
      <c r="L12" s="50">
        <v>34515</v>
      </c>
      <c r="M12" s="49">
        <v>1.248</v>
      </c>
      <c r="N12" s="49">
        <v>1.0914999999999999</v>
      </c>
      <c r="O12" s="48">
        <v>131.47999999999999</v>
      </c>
      <c r="P12" s="41">
        <v>27656.25</v>
      </c>
      <c r="Q12" s="41">
        <v>27939.53</v>
      </c>
      <c r="R12" s="47">
        <f t="shared" si="3"/>
        <v>31621.621621621623</v>
      </c>
      <c r="S12" s="46">
        <v>1.2502</v>
      </c>
    </row>
    <row r="13" spans="1:19" x14ac:dyDescent="0.2">
      <c r="B13" s="45">
        <v>45027</v>
      </c>
      <c r="C13" s="44">
        <v>33995</v>
      </c>
      <c r="D13" s="43">
        <v>34495</v>
      </c>
      <c r="E13" s="42">
        <f t="shared" si="0"/>
        <v>34245</v>
      </c>
      <c r="F13" s="44">
        <v>34430</v>
      </c>
      <c r="G13" s="43">
        <v>34930</v>
      </c>
      <c r="H13" s="42">
        <f t="shared" si="1"/>
        <v>34680</v>
      </c>
      <c r="I13" s="44">
        <v>36020</v>
      </c>
      <c r="J13" s="43">
        <v>37020</v>
      </c>
      <c r="K13" s="42">
        <f t="shared" si="2"/>
        <v>36520</v>
      </c>
      <c r="L13" s="50">
        <v>34495</v>
      </c>
      <c r="M13" s="49">
        <v>1.2428999999999999</v>
      </c>
      <c r="N13" s="49">
        <v>1.0905</v>
      </c>
      <c r="O13" s="48">
        <v>133.27000000000001</v>
      </c>
      <c r="P13" s="41">
        <v>27753.64</v>
      </c>
      <c r="Q13" s="41">
        <v>28051.72</v>
      </c>
      <c r="R13" s="47">
        <f t="shared" si="3"/>
        <v>31632.278771205867</v>
      </c>
      <c r="S13" s="46">
        <v>1.2452000000000001</v>
      </c>
    </row>
    <row r="14" spans="1:19" x14ac:dyDescent="0.2">
      <c r="B14" s="45">
        <v>45028</v>
      </c>
      <c r="C14" s="44">
        <v>33990</v>
      </c>
      <c r="D14" s="43">
        <v>34490</v>
      </c>
      <c r="E14" s="42">
        <f t="shared" si="0"/>
        <v>34240</v>
      </c>
      <c r="F14" s="44">
        <v>34430</v>
      </c>
      <c r="G14" s="43">
        <v>34930</v>
      </c>
      <c r="H14" s="42">
        <f t="shared" si="1"/>
        <v>34680</v>
      </c>
      <c r="I14" s="44">
        <v>36015</v>
      </c>
      <c r="J14" s="43">
        <v>37015</v>
      </c>
      <c r="K14" s="42">
        <f t="shared" si="2"/>
        <v>36515</v>
      </c>
      <c r="L14" s="50">
        <v>34490</v>
      </c>
      <c r="M14" s="49">
        <v>1.2404999999999999</v>
      </c>
      <c r="N14" s="49">
        <v>1.0922000000000001</v>
      </c>
      <c r="O14" s="48">
        <v>133.74</v>
      </c>
      <c r="P14" s="41">
        <v>27803.31</v>
      </c>
      <c r="Q14" s="41">
        <v>28105.89</v>
      </c>
      <c r="R14" s="47">
        <f t="shared" si="3"/>
        <v>31578.465482512358</v>
      </c>
      <c r="S14" s="46">
        <v>1.2427999999999999</v>
      </c>
    </row>
    <row r="15" spans="1:19" x14ac:dyDescent="0.2">
      <c r="B15" s="45">
        <v>45029</v>
      </c>
      <c r="C15" s="44">
        <v>34000</v>
      </c>
      <c r="D15" s="43">
        <v>34500</v>
      </c>
      <c r="E15" s="42">
        <f t="shared" si="0"/>
        <v>34250</v>
      </c>
      <c r="F15" s="44">
        <v>34430</v>
      </c>
      <c r="G15" s="43">
        <v>34930</v>
      </c>
      <c r="H15" s="42">
        <f t="shared" si="1"/>
        <v>34680</v>
      </c>
      <c r="I15" s="44">
        <v>35760</v>
      </c>
      <c r="J15" s="43">
        <v>36760</v>
      </c>
      <c r="K15" s="42">
        <f t="shared" si="2"/>
        <v>36260</v>
      </c>
      <c r="L15" s="50">
        <v>34500</v>
      </c>
      <c r="M15" s="49">
        <v>1.2503</v>
      </c>
      <c r="N15" s="49">
        <v>1.101</v>
      </c>
      <c r="O15" s="48">
        <v>133.35</v>
      </c>
      <c r="P15" s="41">
        <v>27593.38</v>
      </c>
      <c r="Q15" s="41">
        <v>27888.22</v>
      </c>
      <c r="R15" s="47">
        <f t="shared" si="3"/>
        <v>31335.14986376022</v>
      </c>
      <c r="S15" s="46">
        <v>1.2524999999999999</v>
      </c>
    </row>
    <row r="16" spans="1:19" x14ac:dyDescent="0.2">
      <c r="B16" s="45">
        <v>45030</v>
      </c>
      <c r="C16" s="44">
        <v>34000</v>
      </c>
      <c r="D16" s="43">
        <v>34500</v>
      </c>
      <c r="E16" s="42">
        <f t="shared" si="0"/>
        <v>34250</v>
      </c>
      <c r="F16" s="44">
        <v>34430</v>
      </c>
      <c r="G16" s="43">
        <v>34930</v>
      </c>
      <c r="H16" s="42">
        <f t="shared" si="1"/>
        <v>34680</v>
      </c>
      <c r="I16" s="44">
        <v>36005</v>
      </c>
      <c r="J16" s="43">
        <v>37005</v>
      </c>
      <c r="K16" s="42">
        <f t="shared" si="2"/>
        <v>36505</v>
      </c>
      <c r="L16" s="50">
        <v>34500</v>
      </c>
      <c r="M16" s="49">
        <v>1.2493000000000001</v>
      </c>
      <c r="N16" s="49">
        <v>1.1053999999999999</v>
      </c>
      <c r="O16" s="48">
        <v>132.62</v>
      </c>
      <c r="P16" s="41">
        <v>27615.46</v>
      </c>
      <c r="Q16" s="41">
        <v>27908.28</v>
      </c>
      <c r="R16" s="47">
        <f t="shared" si="3"/>
        <v>31210.421566853631</v>
      </c>
      <c r="S16" s="46">
        <v>1.2516</v>
      </c>
    </row>
    <row r="17" spans="2:19" x14ac:dyDescent="0.2">
      <c r="B17" s="45">
        <v>45033</v>
      </c>
      <c r="C17" s="44">
        <v>33990</v>
      </c>
      <c r="D17" s="43">
        <v>34490</v>
      </c>
      <c r="E17" s="42">
        <f t="shared" si="0"/>
        <v>34240</v>
      </c>
      <c r="F17" s="44">
        <v>34430</v>
      </c>
      <c r="G17" s="43">
        <v>34930</v>
      </c>
      <c r="H17" s="42">
        <f t="shared" si="1"/>
        <v>34680</v>
      </c>
      <c r="I17" s="44">
        <v>35990</v>
      </c>
      <c r="J17" s="43">
        <v>36990</v>
      </c>
      <c r="K17" s="42">
        <f t="shared" si="2"/>
        <v>36490</v>
      </c>
      <c r="L17" s="50">
        <v>34490</v>
      </c>
      <c r="M17" s="49">
        <v>1.2424999999999999</v>
      </c>
      <c r="N17" s="49">
        <v>1.0976999999999999</v>
      </c>
      <c r="O17" s="48">
        <v>133.78</v>
      </c>
      <c r="P17" s="41">
        <v>27758.55</v>
      </c>
      <c r="Q17" s="41">
        <v>28058.48</v>
      </c>
      <c r="R17" s="47">
        <f t="shared" si="3"/>
        <v>31420.242324861076</v>
      </c>
      <c r="S17" s="46">
        <v>1.2448999999999999</v>
      </c>
    </row>
    <row r="18" spans="2:19" x14ac:dyDescent="0.2">
      <c r="B18" s="45">
        <v>45034</v>
      </c>
      <c r="C18" s="44">
        <v>33990</v>
      </c>
      <c r="D18" s="43">
        <v>34490</v>
      </c>
      <c r="E18" s="42">
        <f t="shared" si="0"/>
        <v>34240</v>
      </c>
      <c r="F18" s="44">
        <v>34430</v>
      </c>
      <c r="G18" s="43">
        <v>34930</v>
      </c>
      <c r="H18" s="42">
        <f t="shared" si="1"/>
        <v>34680</v>
      </c>
      <c r="I18" s="44">
        <v>35985</v>
      </c>
      <c r="J18" s="43">
        <v>36985</v>
      </c>
      <c r="K18" s="42">
        <f t="shared" si="2"/>
        <v>36485</v>
      </c>
      <c r="L18" s="50">
        <v>34490</v>
      </c>
      <c r="M18" s="49">
        <v>1.2441</v>
      </c>
      <c r="N18" s="49">
        <v>1.0967</v>
      </c>
      <c r="O18" s="48">
        <v>133.9</v>
      </c>
      <c r="P18" s="41">
        <v>27722.85</v>
      </c>
      <c r="Q18" s="41">
        <v>28024.71</v>
      </c>
      <c r="R18" s="47">
        <f t="shared" si="3"/>
        <v>31448.892130938268</v>
      </c>
      <c r="S18" s="46">
        <v>1.2464</v>
      </c>
    </row>
    <row r="19" spans="2:19" x14ac:dyDescent="0.2">
      <c r="B19" s="45">
        <v>45035</v>
      </c>
      <c r="C19" s="44">
        <v>33988</v>
      </c>
      <c r="D19" s="43">
        <v>34488</v>
      </c>
      <c r="E19" s="42">
        <f t="shared" si="0"/>
        <v>34238</v>
      </c>
      <c r="F19" s="44">
        <v>34430</v>
      </c>
      <c r="G19" s="43">
        <v>34930</v>
      </c>
      <c r="H19" s="42">
        <f t="shared" si="1"/>
        <v>34680</v>
      </c>
      <c r="I19" s="44">
        <v>35980</v>
      </c>
      <c r="J19" s="43">
        <v>36980</v>
      </c>
      <c r="K19" s="42">
        <f t="shared" si="2"/>
        <v>36480</v>
      </c>
      <c r="L19" s="50">
        <v>34488</v>
      </c>
      <c r="M19" s="49">
        <v>1.2405999999999999</v>
      </c>
      <c r="N19" s="49">
        <v>1.0931999999999999</v>
      </c>
      <c r="O19" s="48">
        <v>134.68</v>
      </c>
      <c r="P19" s="41">
        <v>27799.45</v>
      </c>
      <c r="Q19" s="41">
        <v>28108.15</v>
      </c>
      <c r="R19" s="47">
        <f t="shared" si="3"/>
        <v>31547.74972557629</v>
      </c>
      <c r="S19" s="46">
        <v>1.2426999999999999</v>
      </c>
    </row>
    <row r="20" spans="2:19" x14ac:dyDescent="0.2">
      <c r="B20" s="45">
        <v>45036</v>
      </c>
      <c r="C20" s="44">
        <v>34000</v>
      </c>
      <c r="D20" s="43">
        <v>34500</v>
      </c>
      <c r="E20" s="42">
        <f t="shared" si="0"/>
        <v>34250</v>
      </c>
      <c r="F20" s="44">
        <v>34430</v>
      </c>
      <c r="G20" s="43">
        <v>34930</v>
      </c>
      <c r="H20" s="42">
        <f t="shared" si="1"/>
        <v>34680</v>
      </c>
      <c r="I20" s="44">
        <v>35975</v>
      </c>
      <c r="J20" s="43">
        <v>36975</v>
      </c>
      <c r="K20" s="42">
        <f t="shared" si="2"/>
        <v>36475</v>
      </c>
      <c r="L20" s="50">
        <v>34500</v>
      </c>
      <c r="M20" s="49">
        <v>1.2428999999999999</v>
      </c>
      <c r="N20" s="49">
        <v>1.0954999999999999</v>
      </c>
      <c r="O20" s="48">
        <v>134.66999999999999</v>
      </c>
      <c r="P20" s="41">
        <v>27757.66</v>
      </c>
      <c r="Q20" s="41">
        <v>28056.22</v>
      </c>
      <c r="R20" s="47">
        <f t="shared" si="3"/>
        <v>31492.469192149707</v>
      </c>
      <c r="S20" s="46">
        <v>1.2450000000000001</v>
      </c>
    </row>
    <row r="21" spans="2:19" x14ac:dyDescent="0.2">
      <c r="B21" s="45">
        <v>45037</v>
      </c>
      <c r="C21" s="44">
        <v>34000</v>
      </c>
      <c r="D21" s="43">
        <v>34500</v>
      </c>
      <c r="E21" s="42">
        <f t="shared" si="0"/>
        <v>34250</v>
      </c>
      <c r="F21" s="44">
        <v>34430</v>
      </c>
      <c r="G21" s="43">
        <v>34930</v>
      </c>
      <c r="H21" s="42">
        <f t="shared" si="1"/>
        <v>34680</v>
      </c>
      <c r="I21" s="44">
        <v>35970</v>
      </c>
      <c r="J21" s="43">
        <v>36970</v>
      </c>
      <c r="K21" s="42">
        <f t="shared" si="2"/>
        <v>36470</v>
      </c>
      <c r="L21" s="50">
        <v>34500</v>
      </c>
      <c r="M21" s="49">
        <v>1.2395</v>
      </c>
      <c r="N21" s="49">
        <v>1.0982000000000001</v>
      </c>
      <c r="O21" s="48">
        <v>133.77000000000001</v>
      </c>
      <c r="P21" s="41">
        <v>27833.8</v>
      </c>
      <c r="Q21" s="41">
        <v>28133.05</v>
      </c>
      <c r="R21" s="47">
        <f t="shared" si="3"/>
        <v>31415.042797304679</v>
      </c>
      <c r="S21" s="46">
        <v>1.2416</v>
      </c>
    </row>
    <row r="22" spans="2:19" x14ac:dyDescent="0.2">
      <c r="B22" s="45">
        <v>45040</v>
      </c>
      <c r="C22" s="44">
        <v>33990</v>
      </c>
      <c r="D22" s="43">
        <v>34490</v>
      </c>
      <c r="E22" s="42">
        <f t="shared" si="0"/>
        <v>34240</v>
      </c>
      <c r="F22" s="44">
        <v>34430</v>
      </c>
      <c r="G22" s="43">
        <v>34930</v>
      </c>
      <c r="H22" s="42">
        <f t="shared" si="1"/>
        <v>34680</v>
      </c>
      <c r="I22" s="44">
        <v>35955</v>
      </c>
      <c r="J22" s="43">
        <v>36955</v>
      </c>
      <c r="K22" s="42">
        <f t="shared" si="2"/>
        <v>36455</v>
      </c>
      <c r="L22" s="50">
        <v>34490</v>
      </c>
      <c r="M22" s="49">
        <v>1.2437</v>
      </c>
      <c r="N22" s="49">
        <v>1.1002000000000001</v>
      </c>
      <c r="O22" s="48">
        <v>134.63</v>
      </c>
      <c r="P22" s="41">
        <v>27731.77</v>
      </c>
      <c r="Q22" s="41">
        <v>28038.21</v>
      </c>
      <c r="R22" s="47">
        <f t="shared" si="3"/>
        <v>31348.845664424647</v>
      </c>
      <c r="S22" s="46">
        <v>1.2458</v>
      </c>
    </row>
    <row r="23" spans="2:19" x14ac:dyDescent="0.2">
      <c r="B23" s="45">
        <v>45041</v>
      </c>
      <c r="C23" s="44">
        <v>33990</v>
      </c>
      <c r="D23" s="43">
        <v>34490</v>
      </c>
      <c r="E23" s="42">
        <f t="shared" si="0"/>
        <v>34240</v>
      </c>
      <c r="F23" s="44">
        <v>34430</v>
      </c>
      <c r="G23" s="43">
        <v>34930</v>
      </c>
      <c r="H23" s="42">
        <f t="shared" si="1"/>
        <v>34680</v>
      </c>
      <c r="I23" s="44">
        <v>35950</v>
      </c>
      <c r="J23" s="43">
        <v>36950</v>
      </c>
      <c r="K23" s="42">
        <f t="shared" si="2"/>
        <v>36450</v>
      </c>
      <c r="L23" s="50">
        <v>34490</v>
      </c>
      <c r="M23" s="49">
        <v>1.2427999999999999</v>
      </c>
      <c r="N23" s="49">
        <v>1.1016999999999999</v>
      </c>
      <c r="O23" s="48">
        <v>134.19999999999999</v>
      </c>
      <c r="P23" s="41">
        <v>27751.85</v>
      </c>
      <c r="Q23" s="41">
        <v>28058.48</v>
      </c>
      <c r="R23" s="47">
        <f t="shared" si="3"/>
        <v>31306.163202323685</v>
      </c>
      <c r="S23" s="46">
        <v>1.2448999999999999</v>
      </c>
    </row>
    <row r="24" spans="2:19" x14ac:dyDescent="0.2">
      <c r="B24" s="45">
        <v>45042</v>
      </c>
      <c r="C24" s="44">
        <v>33990</v>
      </c>
      <c r="D24" s="43">
        <v>34490</v>
      </c>
      <c r="E24" s="42">
        <f t="shared" si="0"/>
        <v>34240</v>
      </c>
      <c r="F24" s="44">
        <v>34430</v>
      </c>
      <c r="G24" s="43">
        <v>34930</v>
      </c>
      <c r="H24" s="42">
        <f t="shared" si="1"/>
        <v>34680</v>
      </c>
      <c r="I24" s="44">
        <v>35945</v>
      </c>
      <c r="J24" s="43">
        <v>36945</v>
      </c>
      <c r="K24" s="42">
        <f t="shared" si="2"/>
        <v>36445</v>
      </c>
      <c r="L24" s="50">
        <v>34490</v>
      </c>
      <c r="M24" s="49">
        <v>1.2473000000000001</v>
      </c>
      <c r="N24" s="49">
        <v>1.1046</v>
      </c>
      <c r="O24" s="48">
        <v>133.75</v>
      </c>
      <c r="P24" s="41">
        <v>27651.73</v>
      </c>
      <c r="Q24" s="41">
        <v>27955.18</v>
      </c>
      <c r="R24" s="47">
        <f t="shared" si="3"/>
        <v>31223.972478725329</v>
      </c>
      <c r="S24" s="46">
        <v>1.2495000000000001</v>
      </c>
    </row>
    <row r="25" spans="2:19" x14ac:dyDescent="0.2">
      <c r="B25" s="45">
        <v>45043</v>
      </c>
      <c r="C25" s="44">
        <v>34005</v>
      </c>
      <c r="D25" s="43">
        <v>34505</v>
      </c>
      <c r="E25" s="42">
        <f t="shared" si="0"/>
        <v>34255</v>
      </c>
      <c r="F25" s="44">
        <v>34430</v>
      </c>
      <c r="G25" s="43">
        <v>34930</v>
      </c>
      <c r="H25" s="42">
        <f t="shared" si="1"/>
        <v>34680</v>
      </c>
      <c r="I25" s="44">
        <v>35940</v>
      </c>
      <c r="J25" s="43">
        <v>36940</v>
      </c>
      <c r="K25" s="42">
        <f t="shared" si="2"/>
        <v>36440</v>
      </c>
      <c r="L25" s="50">
        <v>34505</v>
      </c>
      <c r="M25" s="49">
        <v>1.2477</v>
      </c>
      <c r="N25" s="49">
        <v>1.1034999999999999</v>
      </c>
      <c r="O25" s="48">
        <v>133.5</v>
      </c>
      <c r="P25" s="41">
        <v>27654.880000000001</v>
      </c>
      <c r="Q25" s="41">
        <v>27948.47</v>
      </c>
      <c r="R25" s="47">
        <f t="shared" si="3"/>
        <v>31268.690530131404</v>
      </c>
      <c r="S25" s="46">
        <v>1.2498</v>
      </c>
    </row>
    <row r="26" spans="2:19" x14ac:dyDescent="0.2">
      <c r="B26" s="45">
        <v>45044</v>
      </c>
      <c r="C26" s="44">
        <v>34005</v>
      </c>
      <c r="D26" s="43">
        <v>34505</v>
      </c>
      <c r="E26" s="42">
        <f t="shared" si="0"/>
        <v>34255</v>
      </c>
      <c r="F26" s="44">
        <v>34430</v>
      </c>
      <c r="G26" s="43">
        <v>34930</v>
      </c>
      <c r="H26" s="42">
        <f t="shared" si="1"/>
        <v>34680</v>
      </c>
      <c r="I26" s="44">
        <v>35935</v>
      </c>
      <c r="J26" s="43">
        <v>36935</v>
      </c>
      <c r="K26" s="42">
        <f t="shared" si="2"/>
        <v>36435</v>
      </c>
      <c r="L26" s="50">
        <v>34505</v>
      </c>
      <c r="M26" s="49">
        <v>1.2471000000000001</v>
      </c>
      <c r="N26" s="49">
        <v>1.0973999999999999</v>
      </c>
      <c r="O26" s="48">
        <v>136.13999999999999</v>
      </c>
      <c r="P26" s="41">
        <v>27668.19</v>
      </c>
      <c r="Q26" s="41">
        <v>27959.66</v>
      </c>
      <c r="R26" s="47">
        <f t="shared" si="3"/>
        <v>31442.500455622383</v>
      </c>
      <c r="S26" s="46">
        <v>1.2493000000000001</v>
      </c>
    </row>
    <row r="27" spans="2:19" x14ac:dyDescent="0.2">
      <c r="B27" s="40" t="s">
        <v>11</v>
      </c>
      <c r="C27" s="39">
        <f>ROUND(AVERAGE(C9:C26),2)</f>
        <v>33997.67</v>
      </c>
      <c r="D27" s="38">
        <f>ROUND(AVERAGE(D9:D26),2)</f>
        <v>34497.67</v>
      </c>
      <c r="E27" s="37">
        <f>ROUND(AVERAGE(C27:D27),2)</f>
        <v>34247.67</v>
      </c>
      <c r="F27" s="39">
        <f>ROUND(AVERAGE(F9:F26),2)</f>
        <v>34430</v>
      </c>
      <c r="G27" s="38">
        <f>ROUND(AVERAGE(G9:G26),2)</f>
        <v>34930</v>
      </c>
      <c r="H27" s="37">
        <f>ROUND(AVERAGE(F27:G27),2)</f>
        <v>34680</v>
      </c>
      <c r="I27" s="39">
        <f>ROUND(AVERAGE(I9:I26),2)</f>
        <v>35980.559999999998</v>
      </c>
      <c r="J27" s="38">
        <f>ROUND(AVERAGE(J9:J26),2)</f>
        <v>36980.559999999998</v>
      </c>
      <c r="K27" s="37">
        <f>ROUND(AVERAGE(I27:J27),2)</f>
        <v>36480.559999999998</v>
      </c>
      <c r="L27" s="36">
        <f>ROUND(AVERAGE(L9:L26),2)</f>
        <v>34497.67</v>
      </c>
      <c r="M27" s="35">
        <f>ROUND(AVERAGE(M9:M26),4)</f>
        <v>1.2445999999999999</v>
      </c>
      <c r="N27" s="34">
        <f>ROUND(AVERAGE(N9:N26),4)</f>
        <v>1.0967</v>
      </c>
      <c r="O27" s="167">
        <f>ROUND(AVERAGE(O9:O26),2)</f>
        <v>133.61000000000001</v>
      </c>
      <c r="P27" s="33">
        <f>AVERAGE(P9:P26)</f>
        <v>27717.962777777775</v>
      </c>
      <c r="Q27" s="33">
        <f>AVERAGE(Q9:Q26)</f>
        <v>28015.818333333336</v>
      </c>
      <c r="R27" s="33">
        <f>AVERAGE(R9:R26)</f>
        <v>31456.104658357624</v>
      </c>
      <c r="S27" s="32">
        <f>AVERAGE(S9:S26)</f>
        <v>1.2468055555555555</v>
      </c>
    </row>
    <row r="28" spans="2:19" x14ac:dyDescent="0.2">
      <c r="B28" s="31" t="s">
        <v>12</v>
      </c>
      <c r="C28" s="30">
        <f t="shared" ref="C28:S28" si="4">MAX(C9:C26)</f>
        <v>34015</v>
      </c>
      <c r="D28" s="29">
        <f t="shared" si="4"/>
        <v>34515</v>
      </c>
      <c r="E28" s="28">
        <f t="shared" si="4"/>
        <v>34265</v>
      </c>
      <c r="F28" s="30">
        <f t="shared" si="4"/>
        <v>34430</v>
      </c>
      <c r="G28" s="29">
        <f t="shared" si="4"/>
        <v>34930</v>
      </c>
      <c r="H28" s="28">
        <f t="shared" si="4"/>
        <v>34680</v>
      </c>
      <c r="I28" s="30">
        <f t="shared" si="4"/>
        <v>36065</v>
      </c>
      <c r="J28" s="29">
        <f t="shared" si="4"/>
        <v>37065</v>
      </c>
      <c r="K28" s="28">
        <f t="shared" si="4"/>
        <v>36565</v>
      </c>
      <c r="L28" s="27">
        <f t="shared" si="4"/>
        <v>34515</v>
      </c>
      <c r="M28" s="26">
        <f t="shared" si="4"/>
        <v>1.2503</v>
      </c>
      <c r="N28" s="25">
        <f t="shared" si="4"/>
        <v>1.1053999999999999</v>
      </c>
      <c r="O28" s="24">
        <f t="shared" si="4"/>
        <v>136.13999999999999</v>
      </c>
      <c r="P28" s="23">
        <f t="shared" si="4"/>
        <v>27860.78</v>
      </c>
      <c r="Q28" s="23">
        <f t="shared" si="4"/>
        <v>28158</v>
      </c>
      <c r="R28" s="23">
        <f t="shared" si="4"/>
        <v>31718.304679599158</v>
      </c>
      <c r="S28" s="22">
        <f t="shared" si="4"/>
        <v>1.2524999999999999</v>
      </c>
    </row>
    <row r="29" spans="2:19" ht="13.5" thickBot="1" x14ac:dyDescent="0.25">
      <c r="B29" s="21" t="s">
        <v>13</v>
      </c>
      <c r="C29" s="20">
        <f t="shared" ref="C29:S29" si="5">MIN(C9:C26)</f>
        <v>33988</v>
      </c>
      <c r="D29" s="19">
        <f t="shared" si="5"/>
        <v>34488</v>
      </c>
      <c r="E29" s="18">
        <f t="shared" si="5"/>
        <v>34238</v>
      </c>
      <c r="F29" s="20">
        <f t="shared" si="5"/>
        <v>34430</v>
      </c>
      <c r="G29" s="19">
        <f t="shared" si="5"/>
        <v>34930</v>
      </c>
      <c r="H29" s="18">
        <f t="shared" si="5"/>
        <v>34680</v>
      </c>
      <c r="I29" s="20">
        <f t="shared" si="5"/>
        <v>35760</v>
      </c>
      <c r="J29" s="19">
        <f t="shared" si="5"/>
        <v>36760</v>
      </c>
      <c r="K29" s="18">
        <f t="shared" si="5"/>
        <v>36260</v>
      </c>
      <c r="L29" s="17">
        <f t="shared" si="5"/>
        <v>34488</v>
      </c>
      <c r="M29" s="16">
        <f t="shared" si="5"/>
        <v>1.2383</v>
      </c>
      <c r="N29" s="15">
        <f t="shared" si="5"/>
        <v>1.0876999999999999</v>
      </c>
      <c r="O29" s="14">
        <f t="shared" si="5"/>
        <v>131.47999999999999</v>
      </c>
      <c r="P29" s="13">
        <f t="shared" si="5"/>
        <v>27593.38</v>
      </c>
      <c r="Q29" s="13">
        <f t="shared" si="5"/>
        <v>27888.22</v>
      </c>
      <c r="R29" s="13">
        <f t="shared" si="5"/>
        <v>31210.421566853631</v>
      </c>
      <c r="S29" s="12">
        <f t="shared" si="5"/>
        <v>1.2404999999999999</v>
      </c>
    </row>
    <row r="31" spans="2:19" x14ac:dyDescent="0.2">
      <c r="B31" s="6" t="s">
        <v>14</v>
      </c>
      <c r="C31" s="8"/>
      <c r="D31" s="8"/>
      <c r="E31" s="7"/>
      <c r="F31" s="8"/>
      <c r="G31" s="8"/>
      <c r="H31" s="7"/>
      <c r="I31" s="8"/>
      <c r="J31" s="8"/>
      <c r="K31" s="7"/>
      <c r="L31" s="8"/>
      <c r="M31" s="8"/>
      <c r="N31" s="7"/>
    </row>
    <row r="32" spans="2:19" x14ac:dyDescent="0.2">
      <c r="B32" s="6" t="s">
        <v>15</v>
      </c>
      <c r="C32" s="8"/>
      <c r="D32" s="8"/>
      <c r="E32" s="7"/>
      <c r="F32" s="8"/>
      <c r="G32" s="8"/>
      <c r="H32" s="7"/>
      <c r="I32" s="8"/>
      <c r="J32" s="8"/>
      <c r="K32" s="7"/>
      <c r="L32" s="8"/>
      <c r="M32" s="8"/>
      <c r="N32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2023-05-02T05:44:09Z</dcterms:modified>
</cp:coreProperties>
</file>