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3\"/>
    </mc:Choice>
  </mc:AlternateContent>
  <xr:revisionPtr revIDLastSave="0" documentId="8_{DCC6F48A-9C62-4725-A5DC-5E86B82FFAA9}" xr6:coauthVersionLast="47" xr6:coauthVersionMax="47" xr10:uidLastSave="{00000000-0000-0000-0000-000000000000}"/>
  <bookViews>
    <workbookView xWindow="-120" yWindow="-120" windowWidth="25440" windowHeight="15270" tabRatio="993" activeTab="9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E11" i="13"/>
  <c r="J33" i="12"/>
  <c r="G33" i="12"/>
  <c r="D33" i="12"/>
  <c r="J32" i="12"/>
  <c r="G32" i="12"/>
  <c r="D32" i="12"/>
  <c r="J31" i="12"/>
  <c r="G31" i="12"/>
  <c r="D11" i="13" s="1"/>
  <c r="D31" i="12"/>
  <c r="C11" i="13" s="1"/>
  <c r="I30" i="12"/>
  <c r="F30" i="12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4" i="10"/>
  <c r="Q34" i="10"/>
  <c r="P34" i="10"/>
  <c r="O34" i="10"/>
  <c r="N34" i="10"/>
  <c r="M34" i="10"/>
  <c r="L34" i="10"/>
  <c r="J34" i="10"/>
  <c r="I34" i="10"/>
  <c r="G34" i="10"/>
  <c r="F34" i="10"/>
  <c r="D34" i="10"/>
  <c r="C34" i="10"/>
  <c r="S33" i="10"/>
  <c r="Q33" i="10"/>
  <c r="P33" i="10"/>
  <c r="O33" i="10"/>
  <c r="N33" i="10"/>
  <c r="M33" i="10"/>
  <c r="L33" i="10"/>
  <c r="J33" i="10"/>
  <c r="I33" i="10"/>
  <c r="G33" i="10"/>
  <c r="F33" i="10"/>
  <c r="D33" i="10"/>
  <c r="C33" i="10"/>
  <c r="S32" i="10"/>
  <c r="Q32" i="10"/>
  <c r="P32" i="10"/>
  <c r="O32" i="10"/>
  <c r="N32" i="10"/>
  <c r="M32" i="10"/>
  <c r="L32" i="10"/>
  <c r="J32" i="10"/>
  <c r="I32" i="10"/>
  <c r="K32" i="10" s="1"/>
  <c r="G32" i="10"/>
  <c r="F32" i="10"/>
  <c r="H32" i="10" s="1"/>
  <c r="D32" i="10"/>
  <c r="C32" i="10"/>
  <c r="R31" i="10"/>
  <c r="K31" i="10"/>
  <c r="H31" i="10"/>
  <c r="E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K9" i="10"/>
  <c r="H9" i="10"/>
  <c r="E9" i="10"/>
  <c r="Y34" i="8"/>
  <c r="W34" i="8"/>
  <c r="V34" i="8"/>
  <c r="U34" i="8"/>
  <c r="T34" i="8"/>
  <c r="S34" i="8"/>
  <c r="R34" i="8"/>
  <c r="P34" i="8"/>
  <c r="O34" i="8"/>
  <c r="M34" i="8"/>
  <c r="L34" i="8"/>
  <c r="J34" i="8"/>
  <c r="I34" i="8"/>
  <c r="G34" i="8"/>
  <c r="F34" i="8"/>
  <c r="D34" i="8"/>
  <c r="C34" i="8"/>
  <c r="Y33" i="8"/>
  <c r="W33" i="8"/>
  <c r="V33" i="8"/>
  <c r="U33" i="8"/>
  <c r="T33" i="8"/>
  <c r="S33" i="8"/>
  <c r="R33" i="8"/>
  <c r="P33" i="8"/>
  <c r="O33" i="8"/>
  <c r="M33" i="8"/>
  <c r="L33" i="8"/>
  <c r="J33" i="8"/>
  <c r="I33" i="8"/>
  <c r="G33" i="8"/>
  <c r="F33" i="8"/>
  <c r="D33" i="8"/>
  <c r="C33" i="8"/>
  <c r="Y32" i="8"/>
  <c r="W32" i="8"/>
  <c r="V32" i="8"/>
  <c r="U32" i="8"/>
  <c r="T32" i="8"/>
  <c r="S32" i="8"/>
  <c r="R32" i="8"/>
  <c r="P32" i="8"/>
  <c r="O32" i="8"/>
  <c r="Q32" i="8" s="1"/>
  <c r="M32" i="8"/>
  <c r="L32" i="8"/>
  <c r="N32" i="8" s="1"/>
  <c r="J32" i="8"/>
  <c r="I32" i="8"/>
  <c r="K32" i="8" s="1"/>
  <c r="G32" i="8"/>
  <c r="F32" i="8"/>
  <c r="D32" i="8"/>
  <c r="C32" i="8"/>
  <c r="E32" i="8" s="1"/>
  <c r="X31" i="8"/>
  <c r="Q31" i="8"/>
  <c r="N31" i="8"/>
  <c r="K31" i="8"/>
  <c r="H31" i="8"/>
  <c r="E31" i="8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X9" i="8"/>
  <c r="Q9" i="8"/>
  <c r="N9" i="8"/>
  <c r="K9" i="8"/>
  <c r="K34" i="8" s="1"/>
  <c r="H9" i="8"/>
  <c r="H33" i="8" s="1"/>
  <c r="E9" i="8"/>
  <c r="E33" i="8" s="1"/>
  <c r="S34" i="7"/>
  <c r="Q34" i="7"/>
  <c r="P34" i="7"/>
  <c r="O34" i="7"/>
  <c r="N34" i="7"/>
  <c r="M34" i="7"/>
  <c r="L34" i="7"/>
  <c r="J34" i="7"/>
  <c r="I34" i="7"/>
  <c r="G34" i="7"/>
  <c r="F34" i="7"/>
  <c r="D34" i="7"/>
  <c r="C34" i="7"/>
  <c r="S33" i="7"/>
  <c r="Q33" i="7"/>
  <c r="P33" i="7"/>
  <c r="O33" i="7"/>
  <c r="N33" i="7"/>
  <c r="M33" i="7"/>
  <c r="L33" i="7"/>
  <c r="J33" i="7"/>
  <c r="I33" i="7"/>
  <c r="G33" i="7"/>
  <c r="F33" i="7"/>
  <c r="D33" i="7"/>
  <c r="C33" i="7"/>
  <c r="S32" i="7"/>
  <c r="Q32" i="7"/>
  <c r="P32" i="7"/>
  <c r="O32" i="7"/>
  <c r="N32" i="7"/>
  <c r="M32" i="7"/>
  <c r="L32" i="7"/>
  <c r="J32" i="7"/>
  <c r="I32" i="7"/>
  <c r="K32" i="7" s="1"/>
  <c r="H32" i="7"/>
  <c r="G32" i="7"/>
  <c r="F32" i="7"/>
  <c r="D32" i="7"/>
  <c r="C32" i="7"/>
  <c r="E32" i="7" s="1"/>
  <c r="R31" i="7"/>
  <c r="K31" i="7"/>
  <c r="H31" i="7"/>
  <c r="E31" i="7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32" i="7" s="1"/>
  <c r="K9" i="7"/>
  <c r="K33" i="7" s="1"/>
  <c r="H9" i="7"/>
  <c r="H34" i="7" s="1"/>
  <c r="E9" i="7"/>
  <c r="E33" i="7" s="1"/>
  <c r="Y34" i="6"/>
  <c r="W34" i="6"/>
  <c r="V34" i="6"/>
  <c r="U34" i="6"/>
  <c r="T34" i="6"/>
  <c r="S34" i="6"/>
  <c r="R34" i="6"/>
  <c r="P34" i="6"/>
  <c r="O34" i="6"/>
  <c r="M34" i="6"/>
  <c r="L34" i="6"/>
  <c r="J34" i="6"/>
  <c r="I34" i="6"/>
  <c r="G34" i="6"/>
  <c r="F34" i="6"/>
  <c r="D34" i="6"/>
  <c r="C34" i="6"/>
  <c r="Y33" i="6"/>
  <c r="W33" i="6"/>
  <c r="V33" i="6"/>
  <c r="U33" i="6"/>
  <c r="T33" i="6"/>
  <c r="S33" i="6"/>
  <c r="R33" i="6"/>
  <c r="P33" i="6"/>
  <c r="O33" i="6"/>
  <c r="M33" i="6"/>
  <c r="L33" i="6"/>
  <c r="J33" i="6"/>
  <c r="I33" i="6"/>
  <c r="G33" i="6"/>
  <c r="F33" i="6"/>
  <c r="E33" i="6"/>
  <c r="D33" i="6"/>
  <c r="C33" i="6"/>
  <c r="Y32" i="6"/>
  <c r="W32" i="6"/>
  <c r="V32" i="6"/>
  <c r="U32" i="6"/>
  <c r="T32" i="6"/>
  <c r="S32" i="6"/>
  <c r="R32" i="6"/>
  <c r="P32" i="6"/>
  <c r="O32" i="6"/>
  <c r="M32" i="6"/>
  <c r="L32" i="6"/>
  <c r="N32" i="6" s="1"/>
  <c r="J32" i="6"/>
  <c r="I32" i="6"/>
  <c r="G32" i="6"/>
  <c r="F32" i="6"/>
  <c r="H32" i="6" s="1"/>
  <c r="D32" i="6"/>
  <c r="C32" i="6"/>
  <c r="X31" i="6"/>
  <c r="Q31" i="6"/>
  <c r="N31" i="6"/>
  <c r="K31" i="6"/>
  <c r="H31" i="6"/>
  <c r="E31" i="6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X9" i="6"/>
  <c r="X33" i="6" s="1"/>
  <c r="Q9" i="6"/>
  <c r="N9" i="6"/>
  <c r="N34" i="6" s="1"/>
  <c r="K9" i="6"/>
  <c r="K34" i="6" s="1"/>
  <c r="H9" i="6"/>
  <c r="H33" i="6" s="1"/>
  <c r="E9" i="6"/>
  <c r="E34" i="6" s="1"/>
  <c r="Y34" i="5"/>
  <c r="W34" i="5"/>
  <c r="V34" i="5"/>
  <c r="U34" i="5"/>
  <c r="T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W33" i="5"/>
  <c r="V33" i="5"/>
  <c r="U33" i="5"/>
  <c r="T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W32" i="5"/>
  <c r="V32" i="5"/>
  <c r="U32" i="5"/>
  <c r="T32" i="5"/>
  <c r="S32" i="5"/>
  <c r="R32" i="5"/>
  <c r="P32" i="5"/>
  <c r="O32" i="5"/>
  <c r="Q32" i="5" s="1"/>
  <c r="M32" i="5"/>
  <c r="L32" i="5"/>
  <c r="J32" i="5"/>
  <c r="I32" i="5"/>
  <c r="K32" i="5" s="1"/>
  <c r="G32" i="5"/>
  <c r="F32" i="5"/>
  <c r="H32" i="5" s="1"/>
  <c r="D32" i="5"/>
  <c r="C32" i="5"/>
  <c r="E32" i="5" s="1"/>
  <c r="X31" i="5"/>
  <c r="Q31" i="5"/>
  <c r="N31" i="5"/>
  <c r="K31" i="5"/>
  <c r="H31" i="5"/>
  <c r="E31" i="5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H33" i="5" s="1"/>
  <c r="E10" i="5"/>
  <c r="E33" i="5" s="1"/>
  <c r="X9" i="5"/>
  <c r="X32" i="5" s="1"/>
  <c r="Q9" i="5"/>
  <c r="Q34" i="5" s="1"/>
  <c r="N9" i="5"/>
  <c r="N33" i="5" s="1"/>
  <c r="K9" i="5"/>
  <c r="K33" i="5" s="1"/>
  <c r="H9" i="5"/>
  <c r="E9" i="5"/>
  <c r="Y34" i="4"/>
  <c r="W34" i="4"/>
  <c r="V34" i="4"/>
  <c r="U34" i="4"/>
  <c r="T34" i="4"/>
  <c r="S34" i="4"/>
  <c r="R34" i="4"/>
  <c r="P34" i="4"/>
  <c r="O34" i="4"/>
  <c r="M34" i="4"/>
  <c r="L34" i="4"/>
  <c r="J34" i="4"/>
  <c r="I34" i="4"/>
  <c r="G34" i="4"/>
  <c r="F34" i="4"/>
  <c r="D34" i="4"/>
  <c r="C34" i="4"/>
  <c r="Y33" i="4"/>
  <c r="W33" i="4"/>
  <c r="V33" i="4"/>
  <c r="U33" i="4"/>
  <c r="T33" i="4"/>
  <c r="S33" i="4"/>
  <c r="R33" i="4"/>
  <c r="P33" i="4"/>
  <c r="O33" i="4"/>
  <c r="M33" i="4"/>
  <c r="L33" i="4"/>
  <c r="J33" i="4"/>
  <c r="I33" i="4"/>
  <c r="H33" i="4"/>
  <c r="G33" i="4"/>
  <c r="F33" i="4"/>
  <c r="D33" i="4"/>
  <c r="C33" i="4"/>
  <c r="Y32" i="4"/>
  <c r="W32" i="4"/>
  <c r="V32" i="4"/>
  <c r="U32" i="4"/>
  <c r="T32" i="4"/>
  <c r="S32" i="4"/>
  <c r="R32" i="4"/>
  <c r="P32" i="4"/>
  <c r="O32" i="4"/>
  <c r="M32" i="4"/>
  <c r="L32" i="4"/>
  <c r="N32" i="4" s="1"/>
  <c r="J32" i="4"/>
  <c r="I32" i="4"/>
  <c r="K32" i="4" s="1"/>
  <c r="G32" i="4"/>
  <c r="F32" i="4"/>
  <c r="H32" i="4" s="1"/>
  <c r="D32" i="4"/>
  <c r="C32" i="4"/>
  <c r="E32" i="4" s="1"/>
  <c r="X31" i="4"/>
  <c r="Q31" i="4"/>
  <c r="N31" i="4"/>
  <c r="K31" i="4"/>
  <c r="H31" i="4"/>
  <c r="E31" i="4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K33" i="4" s="1"/>
  <c r="H10" i="4"/>
  <c r="E10" i="4"/>
  <c r="X9" i="4"/>
  <c r="X32" i="4" s="1"/>
  <c r="Q9" i="4"/>
  <c r="N9" i="4"/>
  <c r="N33" i="4" s="1"/>
  <c r="K9" i="4"/>
  <c r="H9" i="4"/>
  <c r="E9" i="4"/>
  <c r="S34" i="3"/>
  <c r="Q34" i="3"/>
  <c r="P34" i="3"/>
  <c r="O34" i="3"/>
  <c r="N34" i="3"/>
  <c r="M34" i="3"/>
  <c r="L34" i="3"/>
  <c r="J34" i="3"/>
  <c r="I34" i="3"/>
  <c r="G34" i="3"/>
  <c r="F34" i="3"/>
  <c r="D34" i="3"/>
  <c r="C34" i="3"/>
  <c r="S33" i="3"/>
  <c r="Q33" i="3"/>
  <c r="P33" i="3"/>
  <c r="O33" i="3"/>
  <c r="N33" i="3"/>
  <c r="M33" i="3"/>
  <c r="L33" i="3"/>
  <c r="J33" i="3"/>
  <c r="I33" i="3"/>
  <c r="G33" i="3"/>
  <c r="F33" i="3"/>
  <c r="D33" i="3"/>
  <c r="C33" i="3"/>
  <c r="S32" i="3"/>
  <c r="Q32" i="3"/>
  <c r="P32" i="3"/>
  <c r="O32" i="3"/>
  <c r="N32" i="3"/>
  <c r="M32" i="3"/>
  <c r="L32" i="3"/>
  <c r="J32" i="3"/>
  <c r="I32" i="3"/>
  <c r="K32" i="3" s="1"/>
  <c r="G32" i="3"/>
  <c r="F32" i="3"/>
  <c r="H32" i="3" s="1"/>
  <c r="D32" i="3"/>
  <c r="C32" i="3"/>
  <c r="E32" i="3" s="1"/>
  <c r="R31" i="3"/>
  <c r="K31" i="3"/>
  <c r="H31" i="3"/>
  <c r="E31" i="3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H33" i="3" s="1"/>
  <c r="E11" i="3"/>
  <c r="R10" i="3"/>
  <c r="R34" i="3" s="1"/>
  <c r="K10" i="3"/>
  <c r="H10" i="3"/>
  <c r="E10" i="3"/>
  <c r="R9" i="3"/>
  <c r="K9" i="3"/>
  <c r="H9" i="3"/>
  <c r="E9" i="3"/>
  <c r="S34" i="2"/>
  <c r="Q34" i="2"/>
  <c r="P34" i="2"/>
  <c r="O34" i="2"/>
  <c r="N34" i="2"/>
  <c r="M34" i="2"/>
  <c r="L34" i="2"/>
  <c r="J34" i="2"/>
  <c r="I34" i="2"/>
  <c r="G34" i="2"/>
  <c r="F34" i="2"/>
  <c r="D34" i="2"/>
  <c r="C34" i="2"/>
  <c r="S33" i="2"/>
  <c r="Q33" i="2"/>
  <c r="P33" i="2"/>
  <c r="O33" i="2"/>
  <c r="N33" i="2"/>
  <c r="M33" i="2"/>
  <c r="L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J32" i="2"/>
  <c r="I32" i="2"/>
  <c r="K32" i="2" s="1"/>
  <c r="G32" i="2"/>
  <c r="F32" i="2"/>
  <c r="H32" i="2" s="1"/>
  <c r="D32" i="2"/>
  <c r="C32" i="2"/>
  <c r="E32" i="2" s="1"/>
  <c r="R31" i="2"/>
  <c r="K31" i="2"/>
  <c r="H31" i="2"/>
  <c r="E31" i="2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E34" i="2" s="1"/>
  <c r="R10" i="2"/>
  <c r="K10" i="2"/>
  <c r="H10" i="2"/>
  <c r="E10" i="2"/>
  <c r="R9" i="2"/>
  <c r="K9" i="2"/>
  <c r="H9" i="2"/>
  <c r="E9" i="2"/>
  <c r="Y34" i="1"/>
  <c r="W34" i="1"/>
  <c r="V34" i="1"/>
  <c r="U34" i="1"/>
  <c r="T34" i="1"/>
  <c r="S34" i="1"/>
  <c r="R34" i="1"/>
  <c r="P34" i="1"/>
  <c r="O34" i="1"/>
  <c r="M34" i="1"/>
  <c r="L34" i="1"/>
  <c r="J34" i="1"/>
  <c r="I34" i="1"/>
  <c r="G34" i="1"/>
  <c r="F34" i="1"/>
  <c r="D34" i="1"/>
  <c r="C34" i="1"/>
  <c r="Y33" i="1"/>
  <c r="W33" i="1"/>
  <c r="V33" i="1"/>
  <c r="U33" i="1"/>
  <c r="T33" i="1"/>
  <c r="S33" i="1"/>
  <c r="R33" i="1"/>
  <c r="P33" i="1"/>
  <c r="O33" i="1"/>
  <c r="M33" i="1"/>
  <c r="L33" i="1"/>
  <c r="J33" i="1"/>
  <c r="I33" i="1"/>
  <c r="G33" i="1"/>
  <c r="F33" i="1"/>
  <c r="D33" i="1"/>
  <c r="C33" i="1"/>
  <c r="Y32" i="1"/>
  <c r="W32" i="1"/>
  <c r="V32" i="1"/>
  <c r="U32" i="1"/>
  <c r="T32" i="1"/>
  <c r="S32" i="1"/>
  <c r="R32" i="1"/>
  <c r="P32" i="1"/>
  <c r="O32" i="1"/>
  <c r="Q32" i="1" s="1"/>
  <c r="M32" i="1"/>
  <c r="L32" i="1"/>
  <c r="N32" i="1" s="1"/>
  <c r="J32" i="1"/>
  <c r="I32" i="1"/>
  <c r="K32" i="1" s="1"/>
  <c r="G32" i="1"/>
  <c r="F32" i="1"/>
  <c r="H32" i="1" s="1"/>
  <c r="D32" i="1"/>
  <c r="C32" i="1"/>
  <c r="X31" i="1"/>
  <c r="Q31" i="1"/>
  <c r="N31" i="1"/>
  <c r="K31" i="1"/>
  <c r="H31" i="1"/>
  <c r="E31" i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Q9" i="1"/>
  <c r="N9" i="1"/>
  <c r="K9" i="1"/>
  <c r="H9" i="1"/>
  <c r="E9" i="1"/>
  <c r="E33" i="1" s="1"/>
  <c r="Q33" i="6" l="1"/>
  <c r="Q32" i="6"/>
  <c r="H34" i="8"/>
  <c r="E33" i="2"/>
  <c r="R33" i="3"/>
  <c r="X33" i="5"/>
  <c r="H34" i="1"/>
  <c r="E33" i="3"/>
  <c r="N33" i="8"/>
  <c r="E34" i="10"/>
  <c r="K33" i="1"/>
  <c r="H33" i="2"/>
  <c r="H34" i="3"/>
  <c r="Q33" i="4"/>
  <c r="E32" i="6"/>
  <c r="K33" i="6"/>
  <c r="Q33" i="8"/>
  <c r="H33" i="10"/>
  <c r="N33" i="1"/>
  <c r="K34" i="2"/>
  <c r="K34" i="3"/>
  <c r="X32" i="8"/>
  <c r="K34" i="10"/>
  <c r="Q33" i="1"/>
  <c r="R33" i="2"/>
  <c r="R32" i="3"/>
  <c r="E34" i="4"/>
  <c r="E34" i="7"/>
  <c r="R34" i="10"/>
  <c r="K33" i="10"/>
  <c r="X32" i="1"/>
  <c r="Q34" i="1"/>
  <c r="K33" i="3"/>
  <c r="H34" i="4"/>
  <c r="E34" i="5"/>
  <c r="Q33" i="5"/>
  <c r="N33" i="6"/>
  <c r="X33" i="8"/>
  <c r="E34" i="1"/>
  <c r="E32" i="1"/>
  <c r="H34" i="2"/>
  <c r="K34" i="4"/>
  <c r="E33" i="4"/>
  <c r="H34" i="5"/>
  <c r="N32" i="5"/>
  <c r="X34" i="6"/>
  <c r="K32" i="6"/>
  <c r="X33" i="1"/>
  <c r="Q32" i="4"/>
  <c r="R33" i="7"/>
  <c r="H32" i="8"/>
  <c r="Q34" i="4"/>
  <c r="E32" i="10"/>
  <c r="N34" i="5"/>
  <c r="H33" i="1"/>
  <c r="E34" i="3"/>
  <c r="X32" i="6"/>
  <c r="K33" i="8"/>
  <c r="X34" i="8"/>
  <c r="R32" i="10"/>
  <c r="H34" i="10"/>
  <c r="K34" i="1"/>
  <c r="K33" i="2"/>
  <c r="R34" i="2"/>
  <c r="K34" i="7"/>
  <c r="N34" i="8"/>
  <c r="X34" i="1"/>
  <c r="Q34" i="6"/>
  <c r="R32" i="2"/>
  <c r="X34" i="4"/>
  <c r="E33" i="10"/>
  <c r="N34" i="1"/>
  <c r="X33" i="4"/>
  <c r="E34" i="8"/>
  <c r="Q34" i="8"/>
  <c r="R33" i="10"/>
  <c r="N34" i="4"/>
  <c r="K34" i="5"/>
  <c r="H34" i="6"/>
  <c r="H33" i="7"/>
  <c r="X34" i="5"/>
  <c r="R34" i="7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<sst xmlns="http://schemas.openxmlformats.org/spreadsheetml/2006/main" count="429" uniqueCount="99">
  <si>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</si>
  <si>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</si>
  <si>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</si>
  <si>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</si>
  <si>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</si>
  <si>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</si>
  <si>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</si>
  <si>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</si>
  <si>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</si>
  <si>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</si>
  <si>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</si>
  <si>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</si>
  <si>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</si>
  <si>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</si>
  <si>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</si>
  <si>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</si>
  <si>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</si>
  <si>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</si>
  <si>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</si>
  <si>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</si>
  <si>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</si>
  <si>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</si>
  <si>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</si>
  <si>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</si>
  <si>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</si>
  <si>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</si>
  <si>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</si>
  <si>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</si>
  <si>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</si>
  <si>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</si>
  <si>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</si>
  <si>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</si>
  <si>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</si>
  <si>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</si>
  <si>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</si>
  <si>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</si>
  <si>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</si>
  <si>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</si>
  <si>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</si>
  <si>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</si>
  <si>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</si>
  <si>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</si>
  <si>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</si>
  <si>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</si>
  <si>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</si>
  <si>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</si>
  <si>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</si>
  <si>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</si>
  <si>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</si>
  <si>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</si>
  <si>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</si>
  <si>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</si>
  <si>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</si>
  <si>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</si>
  <si>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</si>
  <si>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</si>
  <si>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</si>
  <si>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</si>
  <si>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</si>
  <si>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</si>
  <si>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</si>
  <si>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</si>
  <si>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</si>
  <si>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</si>
  <si>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</si>
  <si>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</si>
  <si>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</si>
  <si>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</si>
  <si>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</si>
  <si>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</si>
  <si>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</si>
  <si>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</si>
  <si>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</si>
  <si>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</si>
  <si>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</si>
  <si>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</si>
  <si>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</si>
  <si>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</si>
  <si>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</si>
  <si>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</si>
  <si>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</si>
  <si>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</si>
  <si>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</si>
  <si>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</si>
  <si>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</si>
  <si>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</si>
  <si>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</si>
  <si>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</si>
  <si>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</si>
  <si>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</si>
  <si>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</si>
  <si>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</si>
  <si>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</si>
  <si>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</si>
  <si>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</si>
  <si>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MARCH 2023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</si>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</sst>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 activeCell="M49" sqref="M4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44986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44986</v>
      </c>
      <c r="C9" s="44">
        <v>9066</v>
      </c>
      <c r="D9" s="43">
        <v>9066.5</v>
      </c>
      <c r="E9" s="42">
        <f t="shared" ref="E9:E31" si="0">AVERAGE(C9:D9)</f>
        <v>9066.25</v>
      </c>
      <c r="F9" s="44">
        <v>9080</v>
      </c>
      <c r="G9" s="43">
        <v>9081</v>
      </c>
      <c r="H9" s="42">
        <f t="shared" ref="H9:H31" si="1">AVERAGE(F9:G9)</f>
        <v>9080.5</v>
      </c>
      <c r="I9" s="44">
        <v>9000</v>
      </c>
      <c r="J9" s="43">
        <v>9010</v>
      </c>
      <c r="K9" s="42">
        <f t="shared" ref="K9:K31" si="2">AVERAGE(I9:J9)</f>
        <v>9005</v>
      </c>
      <c r="L9" s="44">
        <v>8940</v>
      </c>
      <c r="M9" s="43">
        <v>8950</v>
      </c>
      <c r="N9" s="42">
        <f t="shared" ref="N9:N31" si="3">AVERAGE(L9:M9)</f>
        <v>8945</v>
      </c>
      <c r="O9" s="44">
        <v>8890</v>
      </c>
      <c r="P9" s="43">
        <v>8900</v>
      </c>
      <c r="Q9" s="42">
        <f t="shared" ref="Q9:Q31" si="4">AVERAGE(O9:P9)</f>
        <v>8895</v>
      </c>
      <c r="R9" s="50">
        <v>9066.5</v>
      </c>
      <c r="S9" s="49">
        <v>1.2070000000000001</v>
      </c>
      <c r="T9" s="51">
        <v>1.0687</v>
      </c>
      <c r="U9" s="48">
        <v>135.41</v>
      </c>
      <c r="V9" s="41">
        <v>7511.6</v>
      </c>
      <c r="W9" s="41">
        <v>7509.3</v>
      </c>
      <c r="X9" s="47">
        <f t="shared" ref="X9:X31" si="5">R9/T9</f>
        <v>8483.6717507251797</v>
      </c>
      <c r="Y9" s="46">
        <v>1.2093</v>
      </c>
    </row>
    <row r="10" spans="1:25" x14ac:dyDescent="0.2">
      <c r="B10" s="45">
        <v>44987</v>
      </c>
      <c r="C10" s="44">
        <v>8894</v>
      </c>
      <c r="D10" s="43">
        <v>8896</v>
      </c>
      <c r="E10" s="42">
        <f t="shared" si="0"/>
        <v>8895</v>
      </c>
      <c r="F10" s="44">
        <v>8921</v>
      </c>
      <c r="G10" s="43">
        <v>8922</v>
      </c>
      <c r="H10" s="42">
        <f t="shared" si="1"/>
        <v>8921.5</v>
      </c>
      <c r="I10" s="44">
        <v>8850</v>
      </c>
      <c r="J10" s="43">
        <v>8860</v>
      </c>
      <c r="K10" s="42">
        <f t="shared" si="2"/>
        <v>8855</v>
      </c>
      <c r="L10" s="44">
        <v>8795</v>
      </c>
      <c r="M10" s="43">
        <v>8805</v>
      </c>
      <c r="N10" s="42">
        <f t="shared" si="3"/>
        <v>8800</v>
      </c>
      <c r="O10" s="44">
        <v>8745</v>
      </c>
      <c r="P10" s="43">
        <v>8755</v>
      </c>
      <c r="Q10" s="42">
        <f t="shared" si="4"/>
        <v>8750</v>
      </c>
      <c r="R10" s="50">
        <v>8896</v>
      </c>
      <c r="S10" s="49">
        <v>1.1944999999999999</v>
      </c>
      <c r="T10" s="49">
        <v>1.0606</v>
      </c>
      <c r="U10" s="48">
        <v>136.81</v>
      </c>
      <c r="V10" s="41">
        <v>7447.47</v>
      </c>
      <c r="W10" s="41">
        <v>7454.88</v>
      </c>
      <c r="X10" s="47">
        <f t="shared" si="5"/>
        <v>8387.7050726004145</v>
      </c>
      <c r="Y10" s="46">
        <v>1.1968000000000001</v>
      </c>
    </row>
    <row r="11" spans="1:25" x14ac:dyDescent="0.2">
      <c r="B11" s="45">
        <v>44988</v>
      </c>
      <c r="C11" s="44">
        <v>8940</v>
      </c>
      <c r="D11" s="43">
        <v>8945</v>
      </c>
      <c r="E11" s="42">
        <f t="shared" si="0"/>
        <v>8942.5</v>
      </c>
      <c r="F11" s="44">
        <v>8978</v>
      </c>
      <c r="G11" s="43">
        <v>8979</v>
      </c>
      <c r="H11" s="42">
        <f t="shared" si="1"/>
        <v>8978.5</v>
      </c>
      <c r="I11" s="44">
        <v>8905</v>
      </c>
      <c r="J11" s="43">
        <v>8915</v>
      </c>
      <c r="K11" s="42">
        <f t="shared" si="2"/>
        <v>8910</v>
      </c>
      <c r="L11" s="44">
        <v>8850</v>
      </c>
      <c r="M11" s="43">
        <v>8860</v>
      </c>
      <c r="N11" s="42">
        <f t="shared" si="3"/>
        <v>8855</v>
      </c>
      <c r="O11" s="44">
        <v>8800</v>
      </c>
      <c r="P11" s="43">
        <v>8810</v>
      </c>
      <c r="Q11" s="42">
        <f t="shared" si="4"/>
        <v>8805</v>
      </c>
      <c r="R11" s="50">
        <v>8945</v>
      </c>
      <c r="S11" s="49">
        <v>1.1989000000000001</v>
      </c>
      <c r="T11" s="49">
        <v>1.0612999999999999</v>
      </c>
      <c r="U11" s="48">
        <v>136.24</v>
      </c>
      <c r="V11" s="41">
        <v>7461.01</v>
      </c>
      <c r="W11" s="41">
        <v>7475.02</v>
      </c>
      <c r="X11" s="47">
        <f t="shared" si="5"/>
        <v>8428.3425986997081</v>
      </c>
      <c r="Y11" s="46">
        <v>1.2012</v>
      </c>
    </row>
    <row r="12" spans="1:25" x14ac:dyDescent="0.2">
      <c r="B12" s="45">
        <v>44991</v>
      </c>
      <c r="C12" s="44">
        <v>8817</v>
      </c>
      <c r="D12" s="43">
        <v>8819</v>
      </c>
      <c r="E12" s="42">
        <f t="shared" si="0"/>
        <v>8818</v>
      </c>
      <c r="F12" s="44">
        <v>8845</v>
      </c>
      <c r="G12" s="43">
        <v>8845.5</v>
      </c>
      <c r="H12" s="42">
        <f t="shared" si="1"/>
        <v>8845.25</v>
      </c>
      <c r="I12" s="44">
        <v>8800</v>
      </c>
      <c r="J12" s="43">
        <v>8810</v>
      </c>
      <c r="K12" s="42">
        <f t="shared" si="2"/>
        <v>8805</v>
      </c>
      <c r="L12" s="44">
        <v>8755</v>
      </c>
      <c r="M12" s="43">
        <v>8765</v>
      </c>
      <c r="N12" s="42">
        <f t="shared" si="3"/>
        <v>8760</v>
      </c>
      <c r="O12" s="44">
        <v>8705</v>
      </c>
      <c r="P12" s="43">
        <v>8715</v>
      </c>
      <c r="Q12" s="42">
        <f t="shared" si="4"/>
        <v>8710</v>
      </c>
      <c r="R12" s="50">
        <v>8819</v>
      </c>
      <c r="S12" s="49">
        <v>1.2005999999999999</v>
      </c>
      <c r="T12" s="49">
        <v>1.0642</v>
      </c>
      <c r="U12" s="48">
        <v>135.99</v>
      </c>
      <c r="V12" s="41">
        <v>7345.49</v>
      </c>
      <c r="W12" s="41">
        <v>7352.87</v>
      </c>
      <c r="X12" s="47">
        <f t="shared" si="5"/>
        <v>8286.9761323059574</v>
      </c>
      <c r="Y12" s="46">
        <v>1.2030000000000001</v>
      </c>
    </row>
    <row r="13" spans="1:25" x14ac:dyDescent="0.2">
      <c r="B13" s="45">
        <v>44992</v>
      </c>
      <c r="C13" s="44">
        <v>8822</v>
      </c>
      <c r="D13" s="43">
        <v>8824</v>
      </c>
      <c r="E13" s="42">
        <f t="shared" si="0"/>
        <v>8823</v>
      </c>
      <c r="F13" s="44">
        <v>8852</v>
      </c>
      <c r="G13" s="43">
        <v>8854</v>
      </c>
      <c r="H13" s="42">
        <f t="shared" si="1"/>
        <v>8853</v>
      </c>
      <c r="I13" s="44">
        <v>8805</v>
      </c>
      <c r="J13" s="43">
        <v>8815</v>
      </c>
      <c r="K13" s="42">
        <f t="shared" si="2"/>
        <v>8810</v>
      </c>
      <c r="L13" s="44">
        <v>8760</v>
      </c>
      <c r="M13" s="43">
        <v>8770</v>
      </c>
      <c r="N13" s="42">
        <f t="shared" si="3"/>
        <v>8765</v>
      </c>
      <c r="O13" s="44">
        <v>8710</v>
      </c>
      <c r="P13" s="43">
        <v>8720</v>
      </c>
      <c r="Q13" s="42">
        <f t="shared" si="4"/>
        <v>8715</v>
      </c>
      <c r="R13" s="50">
        <v>8824</v>
      </c>
      <c r="S13" s="49">
        <v>1.1998</v>
      </c>
      <c r="T13" s="49">
        <v>1.0669999999999999</v>
      </c>
      <c r="U13" s="48">
        <v>136.16999999999999</v>
      </c>
      <c r="V13" s="41">
        <v>7354.56</v>
      </c>
      <c r="W13" s="41">
        <v>7364.83</v>
      </c>
      <c r="X13" s="47">
        <f t="shared" si="5"/>
        <v>8269.9156513589514</v>
      </c>
      <c r="Y13" s="46">
        <v>1.2021999999999999</v>
      </c>
    </row>
    <row r="14" spans="1:25" x14ac:dyDescent="0.2">
      <c r="B14" s="45">
        <v>44993</v>
      </c>
      <c r="C14" s="44">
        <v>8809.5</v>
      </c>
      <c r="D14" s="43">
        <v>8810</v>
      </c>
      <c r="E14" s="42">
        <f t="shared" si="0"/>
        <v>8809.75</v>
      </c>
      <c r="F14" s="44">
        <v>8824</v>
      </c>
      <c r="G14" s="43">
        <v>8825</v>
      </c>
      <c r="H14" s="42">
        <f t="shared" si="1"/>
        <v>8824.5</v>
      </c>
      <c r="I14" s="44">
        <v>8790</v>
      </c>
      <c r="J14" s="43">
        <v>8800</v>
      </c>
      <c r="K14" s="42">
        <f t="shared" si="2"/>
        <v>8795</v>
      </c>
      <c r="L14" s="44">
        <v>8745</v>
      </c>
      <c r="M14" s="43">
        <v>8755</v>
      </c>
      <c r="N14" s="42">
        <f t="shared" si="3"/>
        <v>8750</v>
      </c>
      <c r="O14" s="44">
        <v>8695</v>
      </c>
      <c r="P14" s="43">
        <v>8705</v>
      </c>
      <c r="Q14" s="42">
        <f t="shared" si="4"/>
        <v>8700</v>
      </c>
      <c r="R14" s="50">
        <v>8810</v>
      </c>
      <c r="S14" s="49">
        <v>1.1838</v>
      </c>
      <c r="T14" s="49">
        <v>1.0547</v>
      </c>
      <c r="U14" s="48">
        <v>137.30000000000001</v>
      </c>
      <c r="V14" s="41">
        <v>7442.14</v>
      </c>
      <c r="W14" s="41">
        <v>7437.84</v>
      </c>
      <c r="X14" s="47">
        <f t="shared" si="5"/>
        <v>8353.0861856452066</v>
      </c>
      <c r="Y14" s="46">
        <v>1.1865000000000001</v>
      </c>
    </row>
    <row r="15" spans="1:25" x14ac:dyDescent="0.2">
      <c r="B15" s="45">
        <v>44994</v>
      </c>
      <c r="C15" s="44">
        <v>8807</v>
      </c>
      <c r="D15" s="43">
        <v>8808</v>
      </c>
      <c r="E15" s="42">
        <f t="shared" si="0"/>
        <v>8807.5</v>
      </c>
      <c r="F15" s="44">
        <v>8825</v>
      </c>
      <c r="G15" s="43">
        <v>8827</v>
      </c>
      <c r="H15" s="42">
        <f t="shared" si="1"/>
        <v>8826</v>
      </c>
      <c r="I15" s="44">
        <v>8795</v>
      </c>
      <c r="J15" s="43">
        <v>8805</v>
      </c>
      <c r="K15" s="42">
        <f t="shared" si="2"/>
        <v>8800</v>
      </c>
      <c r="L15" s="44">
        <v>8750</v>
      </c>
      <c r="M15" s="43">
        <v>8760</v>
      </c>
      <c r="N15" s="42">
        <f t="shared" si="3"/>
        <v>8755</v>
      </c>
      <c r="O15" s="44">
        <v>8700</v>
      </c>
      <c r="P15" s="43">
        <v>8710</v>
      </c>
      <c r="Q15" s="42">
        <f t="shared" si="4"/>
        <v>8705</v>
      </c>
      <c r="R15" s="50">
        <v>8808</v>
      </c>
      <c r="S15" s="49">
        <v>1.1882999999999999</v>
      </c>
      <c r="T15" s="49">
        <v>1.0559000000000001</v>
      </c>
      <c r="U15" s="48">
        <v>136.29</v>
      </c>
      <c r="V15" s="41">
        <v>7412.27</v>
      </c>
      <c r="W15" s="41">
        <v>7411.42</v>
      </c>
      <c r="X15" s="47">
        <f t="shared" si="5"/>
        <v>8341.699024528838</v>
      </c>
      <c r="Y15" s="46">
        <v>1.1910000000000001</v>
      </c>
    </row>
    <row r="16" spans="1:25" x14ac:dyDescent="0.2">
      <c r="B16" s="45">
        <v>44995</v>
      </c>
      <c r="C16" s="44">
        <v>8750</v>
      </c>
      <c r="D16" s="43">
        <v>8755</v>
      </c>
      <c r="E16" s="42">
        <f t="shared" si="0"/>
        <v>8752.5</v>
      </c>
      <c r="F16" s="44">
        <v>8770</v>
      </c>
      <c r="G16" s="43">
        <v>8771</v>
      </c>
      <c r="H16" s="42">
        <f t="shared" si="1"/>
        <v>8770.5</v>
      </c>
      <c r="I16" s="44">
        <v>8735</v>
      </c>
      <c r="J16" s="43">
        <v>8745</v>
      </c>
      <c r="K16" s="42">
        <f t="shared" si="2"/>
        <v>8740</v>
      </c>
      <c r="L16" s="44">
        <v>8690</v>
      </c>
      <c r="M16" s="43">
        <v>8700</v>
      </c>
      <c r="N16" s="42">
        <f t="shared" si="3"/>
        <v>8695</v>
      </c>
      <c r="O16" s="44">
        <v>8640</v>
      </c>
      <c r="P16" s="43">
        <v>8650</v>
      </c>
      <c r="Q16" s="42">
        <f t="shared" si="4"/>
        <v>8645</v>
      </c>
      <c r="R16" s="50">
        <v>8755</v>
      </c>
      <c r="S16" s="49">
        <v>1.1994</v>
      </c>
      <c r="T16" s="49">
        <v>1.0593999999999999</v>
      </c>
      <c r="U16" s="48">
        <v>136.71</v>
      </c>
      <c r="V16" s="41">
        <v>7299.48</v>
      </c>
      <c r="W16" s="41">
        <v>7295.79</v>
      </c>
      <c r="X16" s="47">
        <f t="shared" si="5"/>
        <v>8264.1117613743645</v>
      </c>
      <c r="Y16" s="46">
        <v>1.2021999999999999</v>
      </c>
    </row>
    <row r="17" spans="2:25" x14ac:dyDescent="0.2">
      <c r="B17" s="45">
        <v>44998</v>
      </c>
      <c r="C17" s="44">
        <v>8650</v>
      </c>
      <c r="D17" s="43">
        <v>8651</v>
      </c>
      <c r="E17" s="42">
        <f t="shared" si="0"/>
        <v>8650.5</v>
      </c>
      <c r="F17" s="44">
        <v>8666</v>
      </c>
      <c r="G17" s="43">
        <v>8667</v>
      </c>
      <c r="H17" s="42">
        <f t="shared" si="1"/>
        <v>8666.5</v>
      </c>
      <c r="I17" s="44">
        <v>8630</v>
      </c>
      <c r="J17" s="43">
        <v>8640</v>
      </c>
      <c r="K17" s="42">
        <f t="shared" si="2"/>
        <v>8635</v>
      </c>
      <c r="L17" s="44">
        <v>8595</v>
      </c>
      <c r="M17" s="43">
        <v>8605</v>
      </c>
      <c r="N17" s="42">
        <f t="shared" si="3"/>
        <v>8600</v>
      </c>
      <c r="O17" s="44">
        <v>8575</v>
      </c>
      <c r="P17" s="43">
        <v>8585</v>
      </c>
      <c r="Q17" s="42">
        <f t="shared" si="4"/>
        <v>8580</v>
      </c>
      <c r="R17" s="50">
        <v>8651</v>
      </c>
      <c r="S17" s="49">
        <v>1.2098</v>
      </c>
      <c r="T17" s="49">
        <v>1.0697000000000001</v>
      </c>
      <c r="U17" s="48">
        <v>132.55000000000001</v>
      </c>
      <c r="V17" s="41">
        <v>7150.77</v>
      </c>
      <c r="W17" s="41">
        <v>7150.99</v>
      </c>
      <c r="X17" s="47">
        <f t="shared" si="5"/>
        <v>8087.3142002430577</v>
      </c>
      <c r="Y17" s="46">
        <v>1.212</v>
      </c>
    </row>
    <row r="18" spans="2:25" x14ac:dyDescent="0.2">
      <c r="B18" s="45">
        <v>44999</v>
      </c>
      <c r="C18" s="44">
        <v>8903</v>
      </c>
      <c r="D18" s="43">
        <v>8905</v>
      </c>
      <c r="E18" s="42">
        <f t="shared" si="0"/>
        <v>8904</v>
      </c>
      <c r="F18" s="44">
        <v>8903.5</v>
      </c>
      <c r="G18" s="43">
        <v>8904</v>
      </c>
      <c r="H18" s="42">
        <f t="shared" si="1"/>
        <v>8903.75</v>
      </c>
      <c r="I18" s="44">
        <v>8880</v>
      </c>
      <c r="J18" s="43">
        <v>8890</v>
      </c>
      <c r="K18" s="42">
        <f t="shared" si="2"/>
        <v>8885</v>
      </c>
      <c r="L18" s="44">
        <v>8860</v>
      </c>
      <c r="M18" s="43">
        <v>8870</v>
      </c>
      <c r="N18" s="42">
        <f t="shared" si="3"/>
        <v>8865</v>
      </c>
      <c r="O18" s="44">
        <v>8845</v>
      </c>
      <c r="P18" s="43">
        <v>8855</v>
      </c>
      <c r="Q18" s="42">
        <f t="shared" si="4"/>
        <v>8850</v>
      </c>
      <c r="R18" s="50">
        <v>8905</v>
      </c>
      <c r="S18" s="49">
        <v>1.2192000000000001</v>
      </c>
      <c r="T18" s="49">
        <v>1.0736000000000001</v>
      </c>
      <c r="U18" s="48">
        <v>134.06</v>
      </c>
      <c r="V18" s="41">
        <v>7303.97</v>
      </c>
      <c r="W18" s="41">
        <v>7287.01</v>
      </c>
      <c r="X18" s="47">
        <f t="shared" si="5"/>
        <v>8294.5230998509687</v>
      </c>
      <c r="Y18" s="46">
        <v>1.2219</v>
      </c>
    </row>
    <row r="19" spans="2:25" x14ac:dyDescent="0.2">
      <c r="B19" s="45">
        <v>45000</v>
      </c>
      <c r="C19" s="44">
        <v>8520</v>
      </c>
      <c r="D19" s="43">
        <v>8525</v>
      </c>
      <c r="E19" s="42">
        <f t="shared" si="0"/>
        <v>8522.5</v>
      </c>
      <c r="F19" s="44">
        <v>8550</v>
      </c>
      <c r="G19" s="43">
        <v>8555</v>
      </c>
      <c r="H19" s="42">
        <f t="shared" si="1"/>
        <v>8552.5</v>
      </c>
      <c r="I19" s="44">
        <v>8540</v>
      </c>
      <c r="J19" s="43">
        <v>8550</v>
      </c>
      <c r="K19" s="42">
        <f t="shared" si="2"/>
        <v>8545</v>
      </c>
      <c r="L19" s="44">
        <v>8530</v>
      </c>
      <c r="M19" s="43">
        <v>8540</v>
      </c>
      <c r="N19" s="42">
        <f t="shared" si="3"/>
        <v>8535</v>
      </c>
      <c r="O19" s="44">
        <v>8520</v>
      </c>
      <c r="P19" s="43">
        <v>8530</v>
      </c>
      <c r="Q19" s="42">
        <f t="shared" si="4"/>
        <v>8525</v>
      </c>
      <c r="R19" s="50">
        <v>8525</v>
      </c>
      <c r="S19" s="49">
        <v>1.2079</v>
      </c>
      <c r="T19" s="49">
        <v>1.0557000000000001</v>
      </c>
      <c r="U19" s="48">
        <v>132.66999999999999</v>
      </c>
      <c r="V19" s="41">
        <v>7057.7</v>
      </c>
      <c r="W19" s="41">
        <v>7067.33</v>
      </c>
      <c r="X19" s="47">
        <f t="shared" si="5"/>
        <v>8075.2107606327545</v>
      </c>
      <c r="Y19" s="46">
        <v>1.2104999999999999</v>
      </c>
    </row>
    <row r="20" spans="2:25" x14ac:dyDescent="0.2">
      <c r="B20" s="45">
        <v>45001</v>
      </c>
      <c r="C20" s="44">
        <v>8530</v>
      </c>
      <c r="D20" s="43">
        <v>8535</v>
      </c>
      <c r="E20" s="42">
        <f t="shared" si="0"/>
        <v>8532.5</v>
      </c>
      <c r="F20" s="44">
        <v>8536</v>
      </c>
      <c r="G20" s="43">
        <v>8537</v>
      </c>
      <c r="H20" s="42">
        <f t="shared" si="1"/>
        <v>8536.5</v>
      </c>
      <c r="I20" s="44">
        <v>8520</v>
      </c>
      <c r="J20" s="43">
        <v>8530</v>
      </c>
      <c r="K20" s="42">
        <f t="shared" si="2"/>
        <v>8525</v>
      </c>
      <c r="L20" s="44">
        <v>8510</v>
      </c>
      <c r="M20" s="43">
        <v>8520</v>
      </c>
      <c r="N20" s="42">
        <f t="shared" si="3"/>
        <v>8515</v>
      </c>
      <c r="O20" s="44">
        <v>8500</v>
      </c>
      <c r="P20" s="43">
        <v>8510</v>
      </c>
      <c r="Q20" s="42">
        <f t="shared" si="4"/>
        <v>8505</v>
      </c>
      <c r="R20" s="50">
        <v>8535</v>
      </c>
      <c r="S20" s="49">
        <v>1.2059</v>
      </c>
      <c r="T20" s="49">
        <v>1.0588</v>
      </c>
      <c r="U20" s="48">
        <v>132.31</v>
      </c>
      <c r="V20" s="41">
        <v>7077.7</v>
      </c>
      <c r="W20" s="41">
        <v>7064.71</v>
      </c>
      <c r="X20" s="47">
        <f t="shared" si="5"/>
        <v>8061.01246694371</v>
      </c>
      <c r="Y20" s="46">
        <v>1.2083999999999999</v>
      </c>
    </row>
    <row r="21" spans="2:25" x14ac:dyDescent="0.2">
      <c r="B21" s="45">
        <v>45002</v>
      </c>
      <c r="C21" s="44">
        <v>8620</v>
      </c>
      <c r="D21" s="43">
        <v>8621</v>
      </c>
      <c r="E21" s="42">
        <f t="shared" si="0"/>
        <v>8620.5</v>
      </c>
      <c r="F21" s="44">
        <v>8620</v>
      </c>
      <c r="G21" s="43">
        <v>8625</v>
      </c>
      <c r="H21" s="42">
        <f t="shared" si="1"/>
        <v>8622.5</v>
      </c>
      <c r="I21" s="44">
        <v>8615</v>
      </c>
      <c r="J21" s="43">
        <v>8625</v>
      </c>
      <c r="K21" s="42">
        <f t="shared" si="2"/>
        <v>8620</v>
      </c>
      <c r="L21" s="44">
        <v>8605</v>
      </c>
      <c r="M21" s="43">
        <v>8615</v>
      </c>
      <c r="N21" s="42">
        <f t="shared" si="3"/>
        <v>8610</v>
      </c>
      <c r="O21" s="44">
        <v>8595</v>
      </c>
      <c r="P21" s="43">
        <v>8605</v>
      </c>
      <c r="Q21" s="42">
        <f t="shared" si="4"/>
        <v>8600</v>
      </c>
      <c r="R21" s="50">
        <v>8621</v>
      </c>
      <c r="S21" s="49">
        <v>1.2134</v>
      </c>
      <c r="T21" s="49">
        <v>1.0627</v>
      </c>
      <c r="U21" s="48">
        <v>132.28</v>
      </c>
      <c r="V21" s="41">
        <v>7104.83</v>
      </c>
      <c r="W21" s="41">
        <v>7093.51</v>
      </c>
      <c r="X21" s="47">
        <f t="shared" si="5"/>
        <v>8112.3553213512751</v>
      </c>
      <c r="Y21" s="46">
        <v>1.2159</v>
      </c>
    </row>
    <row r="22" spans="2:25" x14ac:dyDescent="0.2">
      <c r="B22" s="45">
        <v>45005</v>
      </c>
      <c r="C22" s="44">
        <v>8676</v>
      </c>
      <c r="D22" s="43">
        <v>8677</v>
      </c>
      <c r="E22" s="42">
        <f t="shared" si="0"/>
        <v>8676.5</v>
      </c>
      <c r="F22" s="44">
        <v>8671</v>
      </c>
      <c r="G22" s="43">
        <v>8672</v>
      </c>
      <c r="H22" s="42">
        <f t="shared" si="1"/>
        <v>8671.5</v>
      </c>
      <c r="I22" s="44">
        <v>8640</v>
      </c>
      <c r="J22" s="43">
        <v>8650</v>
      </c>
      <c r="K22" s="42">
        <f t="shared" si="2"/>
        <v>8645</v>
      </c>
      <c r="L22" s="44">
        <v>8625</v>
      </c>
      <c r="M22" s="43">
        <v>8635</v>
      </c>
      <c r="N22" s="42">
        <f t="shared" si="3"/>
        <v>8630</v>
      </c>
      <c r="O22" s="44">
        <v>8615</v>
      </c>
      <c r="P22" s="43">
        <v>8625</v>
      </c>
      <c r="Q22" s="42">
        <f t="shared" si="4"/>
        <v>8620</v>
      </c>
      <c r="R22" s="50">
        <v>8677</v>
      </c>
      <c r="S22" s="49">
        <v>1.2231000000000001</v>
      </c>
      <c r="T22" s="49">
        <v>1.0705</v>
      </c>
      <c r="U22" s="48">
        <v>131.53</v>
      </c>
      <c r="V22" s="41">
        <v>7094.27</v>
      </c>
      <c r="W22" s="41">
        <v>7075.14</v>
      </c>
      <c r="X22" s="47">
        <f t="shared" si="5"/>
        <v>8105.5581503970106</v>
      </c>
      <c r="Y22" s="46">
        <v>1.2257</v>
      </c>
    </row>
    <row r="23" spans="2:25" x14ac:dyDescent="0.2">
      <c r="B23" s="45">
        <v>45006</v>
      </c>
      <c r="C23" s="44">
        <v>8823</v>
      </c>
      <c r="D23" s="43">
        <v>8824</v>
      </c>
      <c r="E23" s="42">
        <f t="shared" si="0"/>
        <v>8823.5</v>
      </c>
      <c r="F23" s="44">
        <v>8811</v>
      </c>
      <c r="G23" s="43">
        <v>8812</v>
      </c>
      <c r="H23" s="42">
        <f t="shared" si="1"/>
        <v>8811.5</v>
      </c>
      <c r="I23" s="44">
        <v>8775</v>
      </c>
      <c r="J23" s="43">
        <v>8785</v>
      </c>
      <c r="K23" s="42">
        <f t="shared" si="2"/>
        <v>8780</v>
      </c>
      <c r="L23" s="44">
        <v>8755</v>
      </c>
      <c r="M23" s="43">
        <v>8765</v>
      </c>
      <c r="N23" s="42">
        <f t="shared" si="3"/>
        <v>8760</v>
      </c>
      <c r="O23" s="44">
        <v>8745</v>
      </c>
      <c r="P23" s="43">
        <v>8755</v>
      </c>
      <c r="Q23" s="42">
        <f t="shared" si="4"/>
        <v>8750</v>
      </c>
      <c r="R23" s="50">
        <v>8824</v>
      </c>
      <c r="S23" s="49">
        <v>1.2253000000000001</v>
      </c>
      <c r="T23" s="49">
        <v>1.0781000000000001</v>
      </c>
      <c r="U23" s="48">
        <v>132.24</v>
      </c>
      <c r="V23" s="41">
        <v>7201.5</v>
      </c>
      <c r="W23" s="41">
        <v>7176.48</v>
      </c>
      <c r="X23" s="47">
        <f t="shared" si="5"/>
        <v>8184.7695019014927</v>
      </c>
      <c r="Y23" s="46">
        <v>1.2279</v>
      </c>
    </row>
    <row r="24" spans="2:25" x14ac:dyDescent="0.2">
      <c r="B24" s="45">
        <v>45007</v>
      </c>
      <c r="C24" s="44">
        <v>8880</v>
      </c>
      <c r="D24" s="43">
        <v>8880.5</v>
      </c>
      <c r="E24" s="42">
        <f t="shared" si="0"/>
        <v>8880.25</v>
      </c>
      <c r="F24" s="44">
        <v>8873</v>
      </c>
      <c r="G24" s="43">
        <v>8875</v>
      </c>
      <c r="H24" s="42">
        <f t="shared" si="1"/>
        <v>8874</v>
      </c>
      <c r="I24" s="44">
        <v>8820</v>
      </c>
      <c r="J24" s="43">
        <v>8830</v>
      </c>
      <c r="K24" s="42">
        <f t="shared" si="2"/>
        <v>8825</v>
      </c>
      <c r="L24" s="44">
        <v>8795</v>
      </c>
      <c r="M24" s="43">
        <v>8805</v>
      </c>
      <c r="N24" s="42">
        <f t="shared" si="3"/>
        <v>8800</v>
      </c>
      <c r="O24" s="44">
        <v>8780</v>
      </c>
      <c r="P24" s="43">
        <v>8790</v>
      </c>
      <c r="Q24" s="42">
        <f t="shared" si="4"/>
        <v>8785</v>
      </c>
      <c r="R24" s="50">
        <v>8880.5</v>
      </c>
      <c r="S24" s="49">
        <v>1.2271000000000001</v>
      </c>
      <c r="T24" s="49">
        <v>1.0782</v>
      </c>
      <c r="U24" s="48">
        <v>132.79</v>
      </c>
      <c r="V24" s="41">
        <v>7236.98</v>
      </c>
      <c r="W24" s="41">
        <v>7219.56</v>
      </c>
      <c r="X24" s="47">
        <f t="shared" si="5"/>
        <v>8236.412539417548</v>
      </c>
      <c r="Y24" s="46">
        <v>1.2293000000000001</v>
      </c>
    </row>
    <row r="25" spans="2:25" x14ac:dyDescent="0.2">
      <c r="B25" s="45">
        <v>45008</v>
      </c>
      <c r="C25" s="44">
        <v>8915</v>
      </c>
      <c r="D25" s="43">
        <v>8917</v>
      </c>
      <c r="E25" s="42">
        <f t="shared" si="0"/>
        <v>8916</v>
      </c>
      <c r="F25" s="44">
        <v>8916</v>
      </c>
      <c r="G25" s="43">
        <v>8917</v>
      </c>
      <c r="H25" s="42">
        <f t="shared" si="1"/>
        <v>8916.5</v>
      </c>
      <c r="I25" s="44">
        <v>8860</v>
      </c>
      <c r="J25" s="43">
        <v>8870</v>
      </c>
      <c r="K25" s="42">
        <f t="shared" si="2"/>
        <v>8865</v>
      </c>
      <c r="L25" s="44">
        <v>8825</v>
      </c>
      <c r="M25" s="43">
        <v>8835</v>
      </c>
      <c r="N25" s="42">
        <f t="shared" si="3"/>
        <v>8830</v>
      </c>
      <c r="O25" s="44">
        <v>8805</v>
      </c>
      <c r="P25" s="43">
        <v>8815</v>
      </c>
      <c r="Q25" s="42">
        <f t="shared" si="4"/>
        <v>8810</v>
      </c>
      <c r="R25" s="50">
        <v>8917</v>
      </c>
      <c r="S25" s="49">
        <v>1.2275</v>
      </c>
      <c r="T25" s="49">
        <v>1.0872999999999999</v>
      </c>
      <c r="U25" s="48">
        <v>131.49</v>
      </c>
      <c r="V25" s="41">
        <v>7264.36</v>
      </c>
      <c r="W25" s="41">
        <v>7251.36</v>
      </c>
      <c r="X25" s="47">
        <f t="shared" si="5"/>
        <v>8201.0484686838972</v>
      </c>
      <c r="Y25" s="46">
        <v>1.2297</v>
      </c>
    </row>
    <row r="26" spans="2:25" x14ac:dyDescent="0.2">
      <c r="B26" s="45">
        <v>45009</v>
      </c>
      <c r="C26" s="44">
        <v>8926</v>
      </c>
      <c r="D26" s="43">
        <v>8927</v>
      </c>
      <c r="E26" s="42">
        <f t="shared" si="0"/>
        <v>8926.5</v>
      </c>
      <c r="F26" s="44">
        <v>8930</v>
      </c>
      <c r="G26" s="43">
        <v>8932</v>
      </c>
      <c r="H26" s="42">
        <f t="shared" si="1"/>
        <v>8931</v>
      </c>
      <c r="I26" s="44">
        <v>8875</v>
      </c>
      <c r="J26" s="43">
        <v>8885</v>
      </c>
      <c r="K26" s="42">
        <f t="shared" si="2"/>
        <v>8880</v>
      </c>
      <c r="L26" s="44">
        <v>8830</v>
      </c>
      <c r="M26" s="43">
        <v>8840</v>
      </c>
      <c r="N26" s="42">
        <f t="shared" si="3"/>
        <v>8835</v>
      </c>
      <c r="O26" s="44">
        <v>8790</v>
      </c>
      <c r="P26" s="43">
        <v>8800</v>
      </c>
      <c r="Q26" s="42">
        <f t="shared" si="4"/>
        <v>8795</v>
      </c>
      <c r="R26" s="50">
        <v>8927</v>
      </c>
      <c r="S26" s="49">
        <v>1.2213000000000001</v>
      </c>
      <c r="T26" s="49">
        <v>1.0749</v>
      </c>
      <c r="U26" s="48">
        <v>130.16999999999999</v>
      </c>
      <c r="V26" s="41">
        <v>7309.42</v>
      </c>
      <c r="W26" s="41">
        <v>7300.37</v>
      </c>
      <c r="X26" s="47">
        <f t="shared" si="5"/>
        <v>8304.9586008000751</v>
      </c>
      <c r="Y26" s="46">
        <v>1.2235</v>
      </c>
    </row>
    <row r="27" spans="2:25" x14ac:dyDescent="0.2">
      <c r="B27" s="45">
        <v>45012</v>
      </c>
      <c r="C27" s="44">
        <v>8875</v>
      </c>
      <c r="D27" s="43">
        <v>8876</v>
      </c>
      <c r="E27" s="42">
        <f t="shared" si="0"/>
        <v>8875.5</v>
      </c>
      <c r="F27" s="44">
        <v>8893.5</v>
      </c>
      <c r="G27" s="43">
        <v>8894.5</v>
      </c>
      <c r="H27" s="42">
        <f t="shared" si="1"/>
        <v>8894</v>
      </c>
      <c r="I27" s="44">
        <v>8850</v>
      </c>
      <c r="J27" s="43">
        <v>8860</v>
      </c>
      <c r="K27" s="42">
        <f t="shared" si="2"/>
        <v>8855</v>
      </c>
      <c r="L27" s="44">
        <v>8805</v>
      </c>
      <c r="M27" s="43">
        <v>8815</v>
      </c>
      <c r="N27" s="42">
        <f t="shared" si="3"/>
        <v>8810</v>
      </c>
      <c r="O27" s="44">
        <v>8765</v>
      </c>
      <c r="P27" s="43">
        <v>8775</v>
      </c>
      <c r="Q27" s="42">
        <f t="shared" si="4"/>
        <v>8770</v>
      </c>
      <c r="R27" s="50">
        <v>8876</v>
      </c>
      <c r="S27" s="49">
        <v>1.2265999999999999</v>
      </c>
      <c r="T27" s="49">
        <v>1.0771999999999999</v>
      </c>
      <c r="U27" s="48">
        <v>131.47</v>
      </c>
      <c r="V27" s="41">
        <v>7236.26</v>
      </c>
      <c r="W27" s="41">
        <v>7238.95</v>
      </c>
      <c r="X27" s="47">
        <f t="shared" si="5"/>
        <v>8239.881173412552</v>
      </c>
      <c r="Y27" s="46">
        <v>1.2286999999999999</v>
      </c>
    </row>
    <row r="28" spans="2:25" x14ac:dyDescent="0.2">
      <c r="B28" s="45">
        <v>45013</v>
      </c>
      <c r="C28" s="44">
        <v>8933</v>
      </c>
      <c r="D28" s="43">
        <v>8934</v>
      </c>
      <c r="E28" s="42">
        <f t="shared" si="0"/>
        <v>8933.5</v>
      </c>
      <c r="F28" s="44">
        <v>8947</v>
      </c>
      <c r="G28" s="43">
        <v>8949</v>
      </c>
      <c r="H28" s="42">
        <f t="shared" si="1"/>
        <v>8948</v>
      </c>
      <c r="I28" s="44">
        <v>8915</v>
      </c>
      <c r="J28" s="43">
        <v>8925</v>
      </c>
      <c r="K28" s="42">
        <f t="shared" si="2"/>
        <v>8920</v>
      </c>
      <c r="L28" s="44">
        <v>8875</v>
      </c>
      <c r="M28" s="43">
        <v>8885</v>
      </c>
      <c r="N28" s="42">
        <f t="shared" si="3"/>
        <v>8880</v>
      </c>
      <c r="O28" s="44">
        <v>8835</v>
      </c>
      <c r="P28" s="43">
        <v>8845</v>
      </c>
      <c r="Q28" s="42">
        <f t="shared" si="4"/>
        <v>8840</v>
      </c>
      <c r="R28" s="50">
        <v>8934</v>
      </c>
      <c r="S28" s="49">
        <v>1.2322</v>
      </c>
      <c r="T28" s="49">
        <v>1.0831999999999999</v>
      </c>
      <c r="U28" s="48">
        <v>130.81</v>
      </c>
      <c r="V28" s="41">
        <v>7250.45</v>
      </c>
      <c r="W28" s="41">
        <v>7249.68</v>
      </c>
      <c r="X28" s="47">
        <f t="shared" si="5"/>
        <v>8247.7843426883319</v>
      </c>
      <c r="Y28" s="46">
        <v>1.2343999999999999</v>
      </c>
    </row>
    <row r="29" spans="2:25" x14ac:dyDescent="0.2">
      <c r="B29" s="45">
        <v>45014</v>
      </c>
      <c r="C29" s="44">
        <v>9047</v>
      </c>
      <c r="D29" s="43">
        <v>9052</v>
      </c>
      <c r="E29" s="42">
        <f t="shared" si="0"/>
        <v>9049.5</v>
      </c>
      <c r="F29" s="44">
        <v>9044</v>
      </c>
      <c r="G29" s="43">
        <v>9045</v>
      </c>
      <c r="H29" s="42">
        <f t="shared" si="1"/>
        <v>9044.5</v>
      </c>
      <c r="I29" s="44">
        <v>8995</v>
      </c>
      <c r="J29" s="43">
        <v>9005</v>
      </c>
      <c r="K29" s="42">
        <f t="shared" si="2"/>
        <v>9000</v>
      </c>
      <c r="L29" s="44">
        <v>8960</v>
      </c>
      <c r="M29" s="43">
        <v>8970</v>
      </c>
      <c r="N29" s="42">
        <f t="shared" si="3"/>
        <v>8965</v>
      </c>
      <c r="O29" s="44">
        <v>8920</v>
      </c>
      <c r="P29" s="43">
        <v>8930</v>
      </c>
      <c r="Q29" s="42">
        <f t="shared" si="4"/>
        <v>8925</v>
      </c>
      <c r="R29" s="50">
        <v>9052</v>
      </c>
      <c r="S29" s="49">
        <v>1.2339</v>
      </c>
      <c r="T29" s="49">
        <v>1.0854999999999999</v>
      </c>
      <c r="U29" s="48">
        <v>132.19999999999999</v>
      </c>
      <c r="V29" s="41">
        <v>7336.09</v>
      </c>
      <c r="W29" s="41">
        <v>7317.96</v>
      </c>
      <c r="X29" s="47">
        <f t="shared" si="5"/>
        <v>8339.0142791340404</v>
      </c>
      <c r="Y29" s="46">
        <v>1.236</v>
      </c>
    </row>
    <row r="30" spans="2:25" x14ac:dyDescent="0.2">
      <c r="B30" s="45">
        <v>45015</v>
      </c>
      <c r="C30" s="44">
        <v>9037.5</v>
      </c>
      <c r="D30" s="43">
        <v>9038.5</v>
      </c>
      <c r="E30" s="42">
        <f t="shared" si="0"/>
        <v>9038</v>
      </c>
      <c r="F30" s="44">
        <v>9037</v>
      </c>
      <c r="G30" s="43">
        <v>9039</v>
      </c>
      <c r="H30" s="42">
        <f t="shared" si="1"/>
        <v>9038</v>
      </c>
      <c r="I30" s="44">
        <v>8980</v>
      </c>
      <c r="J30" s="43">
        <v>8990</v>
      </c>
      <c r="K30" s="42">
        <f t="shared" si="2"/>
        <v>8985</v>
      </c>
      <c r="L30" s="44">
        <v>8945</v>
      </c>
      <c r="M30" s="43">
        <v>8955</v>
      </c>
      <c r="N30" s="42">
        <f t="shared" si="3"/>
        <v>8950</v>
      </c>
      <c r="O30" s="44">
        <v>8910</v>
      </c>
      <c r="P30" s="43">
        <v>8920</v>
      </c>
      <c r="Q30" s="42">
        <f t="shared" si="4"/>
        <v>8915</v>
      </c>
      <c r="R30" s="50">
        <v>9038.5</v>
      </c>
      <c r="S30" s="49">
        <v>1.2339</v>
      </c>
      <c r="T30" s="49">
        <v>1.0879000000000001</v>
      </c>
      <c r="U30" s="48">
        <v>132.58000000000001</v>
      </c>
      <c r="V30" s="41">
        <v>7325.15</v>
      </c>
      <c r="W30" s="41">
        <v>7313.11</v>
      </c>
      <c r="X30" s="47">
        <f t="shared" si="5"/>
        <v>8308.2084750436607</v>
      </c>
      <c r="Y30" s="46">
        <v>1.236</v>
      </c>
    </row>
    <row r="31" spans="2:25" x14ac:dyDescent="0.2">
      <c r="B31" s="45">
        <v>45016</v>
      </c>
      <c r="C31" s="44">
        <v>8933</v>
      </c>
      <c r="D31" s="43">
        <v>8935</v>
      </c>
      <c r="E31" s="42">
        <f t="shared" si="0"/>
        <v>8934</v>
      </c>
      <c r="F31" s="44">
        <v>8933</v>
      </c>
      <c r="G31" s="43">
        <v>8934</v>
      </c>
      <c r="H31" s="42">
        <f t="shared" si="1"/>
        <v>8933.5</v>
      </c>
      <c r="I31" s="44">
        <v>8890</v>
      </c>
      <c r="J31" s="43">
        <v>8900</v>
      </c>
      <c r="K31" s="42">
        <f t="shared" si="2"/>
        <v>8895</v>
      </c>
      <c r="L31" s="44">
        <v>8865</v>
      </c>
      <c r="M31" s="43">
        <v>8875</v>
      </c>
      <c r="N31" s="42">
        <f t="shared" si="3"/>
        <v>8870</v>
      </c>
      <c r="O31" s="44">
        <v>8825</v>
      </c>
      <c r="P31" s="43">
        <v>8835</v>
      </c>
      <c r="Q31" s="42">
        <f t="shared" si="4"/>
        <v>8830</v>
      </c>
      <c r="R31" s="50">
        <v>8935</v>
      </c>
      <c r="S31" s="49">
        <v>1.2374000000000001</v>
      </c>
      <c r="T31" s="49">
        <v>1.0867</v>
      </c>
      <c r="U31" s="48">
        <v>133.19999999999999</v>
      </c>
      <c r="V31" s="41">
        <v>7220.79</v>
      </c>
      <c r="W31" s="41">
        <v>7207.16</v>
      </c>
      <c r="X31" s="47">
        <f t="shared" si="5"/>
        <v>8222.1404251403328</v>
      </c>
      <c r="Y31" s="46">
        <v>1.2396</v>
      </c>
    </row>
    <row r="32" spans="2:25" x14ac:dyDescent="0.2">
      <c r="B32" s="40" t="s">
        <v>11</v>
      </c>
      <c r="C32" s="39">
        <f>ROUND(AVERAGE(C9:C31),2)</f>
        <v>8833.65</v>
      </c>
      <c r="D32" s="38">
        <f>ROUND(AVERAGE(D9:D31),2)</f>
        <v>8835.7199999999993</v>
      </c>
      <c r="E32" s="37">
        <f>ROUND(AVERAGE(C32:D32),2)</f>
        <v>8834.69</v>
      </c>
      <c r="F32" s="39">
        <f>ROUND(AVERAGE(F9:F31),2)</f>
        <v>8844.61</v>
      </c>
      <c r="G32" s="38">
        <f>ROUND(AVERAGE(G9:G31),2)</f>
        <v>8846.17</v>
      </c>
      <c r="H32" s="37">
        <f>ROUND(AVERAGE(F32:G32),2)</f>
        <v>8845.39</v>
      </c>
      <c r="I32" s="39">
        <f>ROUND(AVERAGE(I9:I31),2)</f>
        <v>8802.83</v>
      </c>
      <c r="J32" s="38">
        <f>ROUND(AVERAGE(J9:J31),2)</f>
        <v>8812.83</v>
      </c>
      <c r="K32" s="37">
        <f>ROUND(AVERAGE(I32:J32),2)</f>
        <v>8807.83</v>
      </c>
      <c r="L32" s="39">
        <f>ROUND(AVERAGE(L9:L31),2)</f>
        <v>8768.0400000000009</v>
      </c>
      <c r="M32" s="38">
        <f>ROUND(AVERAGE(M9:M31),2)</f>
        <v>8778.0400000000009</v>
      </c>
      <c r="N32" s="37">
        <f>ROUND(AVERAGE(L32:M32),2)</f>
        <v>8773.0400000000009</v>
      </c>
      <c r="O32" s="39">
        <f>ROUND(AVERAGE(O9:O31),2)</f>
        <v>8735.2199999999993</v>
      </c>
      <c r="P32" s="38">
        <f>ROUND(AVERAGE(P9:P31),2)</f>
        <v>8745.2199999999993</v>
      </c>
      <c r="Q32" s="37">
        <f>ROUND(AVERAGE(O32:P32),2)</f>
        <v>8740.2199999999993</v>
      </c>
      <c r="R32" s="36">
        <f>ROUND(AVERAGE(R9:R31),2)</f>
        <v>8835.7199999999993</v>
      </c>
      <c r="S32" s="35">
        <f>ROUND(AVERAGE(S9:S31),4)</f>
        <v>1.2138</v>
      </c>
      <c r="T32" s="34">
        <f>ROUND(AVERAGE(T9:T31),4)</f>
        <v>1.0705</v>
      </c>
      <c r="U32" s="167">
        <f>ROUND(AVERAGE(U9:U31),2)</f>
        <v>133.62</v>
      </c>
      <c r="V32" s="33">
        <f>AVERAGE(V9:V31)</f>
        <v>7280.1852173913048</v>
      </c>
      <c r="W32" s="33">
        <f>AVERAGE(W9:W31)</f>
        <v>7274.576956521737</v>
      </c>
      <c r="X32" s="33">
        <f>AVERAGE(X9:X31)</f>
        <v>8253.7260862121439</v>
      </c>
      <c r="Y32" s="32">
        <f>AVERAGE(Y9:Y31)</f>
        <v>1.2161608695652175</v>
      </c>
    </row>
    <row r="33" spans="2:25" x14ac:dyDescent="0.2">
      <c r="B33" s="31" t="s">
        <v>12</v>
      </c>
      <c r="C33" s="30">
        <f t="shared" ref="C33:Y33" si="6">MAX(C9:C31)</f>
        <v>9066</v>
      </c>
      <c r="D33" s="29">
        <f t="shared" si="6"/>
        <v>9066.5</v>
      </c>
      <c r="E33" s="28">
        <f t="shared" si="6"/>
        <v>9066.25</v>
      </c>
      <c r="F33" s="30">
        <f t="shared" si="6"/>
        <v>9080</v>
      </c>
      <c r="G33" s="29">
        <f t="shared" si="6"/>
        <v>9081</v>
      </c>
      <c r="H33" s="28">
        <f t="shared" si="6"/>
        <v>9080.5</v>
      </c>
      <c r="I33" s="30">
        <f t="shared" si="6"/>
        <v>9000</v>
      </c>
      <c r="J33" s="29">
        <f t="shared" si="6"/>
        <v>9010</v>
      </c>
      <c r="K33" s="28">
        <f t="shared" si="6"/>
        <v>9005</v>
      </c>
      <c r="L33" s="30">
        <f t="shared" si="6"/>
        <v>8960</v>
      </c>
      <c r="M33" s="29">
        <f t="shared" si="6"/>
        <v>8970</v>
      </c>
      <c r="N33" s="28">
        <f t="shared" si="6"/>
        <v>8965</v>
      </c>
      <c r="O33" s="30">
        <f t="shared" si="6"/>
        <v>8920</v>
      </c>
      <c r="P33" s="29">
        <f t="shared" si="6"/>
        <v>8930</v>
      </c>
      <c r="Q33" s="28">
        <f t="shared" si="6"/>
        <v>8925</v>
      </c>
      <c r="R33" s="27">
        <f t="shared" si="6"/>
        <v>9066.5</v>
      </c>
      <c r="S33" s="26">
        <f t="shared" si="6"/>
        <v>1.2374000000000001</v>
      </c>
      <c r="T33" s="25">
        <f t="shared" si="6"/>
        <v>1.0879000000000001</v>
      </c>
      <c r="U33" s="24">
        <f t="shared" si="6"/>
        <v>137.30000000000001</v>
      </c>
      <c r="V33" s="23">
        <f t="shared" si="6"/>
        <v>7511.6</v>
      </c>
      <c r="W33" s="23">
        <f t="shared" si="6"/>
        <v>7509.3</v>
      </c>
      <c r="X33" s="23">
        <f t="shared" si="6"/>
        <v>8483.6717507251797</v>
      </c>
      <c r="Y33" s="22">
        <f t="shared" si="6"/>
        <v>1.2396</v>
      </c>
    </row>
    <row r="34" spans="2:25" ht="13.5" thickBot="1" x14ac:dyDescent="0.25">
      <c r="B34" s="21" t="s">
        <v>13</v>
      </c>
      <c r="C34" s="20">
        <f t="shared" ref="C34:Y34" si="7">MIN(C9:C31)</f>
        <v>8520</v>
      </c>
      <c r="D34" s="19">
        <f t="shared" si="7"/>
        <v>8525</v>
      </c>
      <c r="E34" s="18">
        <f t="shared" si="7"/>
        <v>8522.5</v>
      </c>
      <c r="F34" s="20">
        <f t="shared" si="7"/>
        <v>8536</v>
      </c>
      <c r="G34" s="19">
        <f t="shared" si="7"/>
        <v>8537</v>
      </c>
      <c r="H34" s="18">
        <f t="shared" si="7"/>
        <v>8536.5</v>
      </c>
      <c r="I34" s="20">
        <f t="shared" si="7"/>
        <v>8520</v>
      </c>
      <c r="J34" s="19">
        <f t="shared" si="7"/>
        <v>8530</v>
      </c>
      <c r="K34" s="18">
        <f t="shared" si="7"/>
        <v>8525</v>
      </c>
      <c r="L34" s="20">
        <f t="shared" si="7"/>
        <v>8510</v>
      </c>
      <c r="M34" s="19">
        <f t="shared" si="7"/>
        <v>8520</v>
      </c>
      <c r="N34" s="18">
        <f t="shared" si="7"/>
        <v>8515</v>
      </c>
      <c r="O34" s="20">
        <f t="shared" si="7"/>
        <v>8500</v>
      </c>
      <c r="P34" s="19">
        <f t="shared" si="7"/>
        <v>8510</v>
      </c>
      <c r="Q34" s="18">
        <f t="shared" si="7"/>
        <v>8505</v>
      </c>
      <c r="R34" s="17">
        <f t="shared" si="7"/>
        <v>8525</v>
      </c>
      <c r="S34" s="16">
        <f t="shared" si="7"/>
        <v>1.1838</v>
      </c>
      <c r="T34" s="15">
        <f t="shared" si="7"/>
        <v>1.0547</v>
      </c>
      <c r="U34" s="14">
        <f t="shared" si="7"/>
        <v>130.16999999999999</v>
      </c>
      <c r="V34" s="13">
        <f t="shared" si="7"/>
        <v>7057.7</v>
      </c>
      <c r="W34" s="13">
        <f t="shared" si="7"/>
        <v>7064.71</v>
      </c>
      <c r="X34" s="13">
        <f t="shared" si="7"/>
        <v>8061.01246694371</v>
      </c>
      <c r="Y34" s="12">
        <f t="shared" si="7"/>
        <v>1.1865000000000001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6"/>
  <sheetViews>
    <sheetView tabSelected="1"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45016</v>
      </c>
      <c r="D5" s="71"/>
      <c r="F5" s="72">
        <v>45016</v>
      </c>
      <c r="G5" s="71"/>
      <c r="I5" s="72">
        <v>45016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44986</v>
      </c>
      <c r="D8" s="65">
        <v>9047.09</v>
      </c>
      <c r="F8" s="66">
        <f t="shared" ref="F8:F30" si="0">C8</f>
        <v>44986</v>
      </c>
      <c r="G8" s="65">
        <v>2413.67</v>
      </c>
      <c r="I8" s="66">
        <f t="shared" ref="I8:I30" si="1">C8</f>
        <v>44986</v>
      </c>
      <c r="J8" s="65">
        <v>3068.23</v>
      </c>
    </row>
    <row r="9" spans="2:10" x14ac:dyDescent="0.2">
      <c r="C9" s="66">
        <v>44987</v>
      </c>
      <c r="D9" s="65">
        <v>9037.74</v>
      </c>
      <c r="F9" s="66">
        <f t="shared" si="0"/>
        <v>44987</v>
      </c>
      <c r="G9" s="65">
        <v>2427.29</v>
      </c>
      <c r="I9" s="66">
        <f t="shared" si="1"/>
        <v>44987</v>
      </c>
      <c r="J9" s="65">
        <v>3112</v>
      </c>
    </row>
    <row r="10" spans="2:10" x14ac:dyDescent="0.2">
      <c r="C10" s="66">
        <v>44988</v>
      </c>
      <c r="D10" s="65">
        <v>9012</v>
      </c>
      <c r="F10" s="66">
        <f t="shared" si="0"/>
        <v>44988</v>
      </c>
      <c r="G10" s="65">
        <v>2418.5</v>
      </c>
      <c r="I10" s="66">
        <f t="shared" si="1"/>
        <v>44988</v>
      </c>
      <c r="J10" s="65">
        <v>3069.5</v>
      </c>
    </row>
    <row r="11" spans="2:10" x14ac:dyDescent="0.2">
      <c r="C11" s="66">
        <v>44991</v>
      </c>
      <c r="D11" s="65">
        <v>8921.3700000000008</v>
      </c>
      <c r="F11" s="66">
        <f t="shared" si="0"/>
        <v>44991</v>
      </c>
      <c r="G11" s="65">
        <v>2388.75</v>
      </c>
      <c r="I11" s="66">
        <f t="shared" si="1"/>
        <v>44991</v>
      </c>
      <c r="J11" s="65">
        <v>3037</v>
      </c>
    </row>
    <row r="12" spans="2:10" x14ac:dyDescent="0.2">
      <c r="C12" s="66">
        <v>44992</v>
      </c>
      <c r="D12" s="65">
        <v>8928</v>
      </c>
      <c r="F12" s="66">
        <f t="shared" si="0"/>
        <v>44992</v>
      </c>
      <c r="G12" s="65">
        <v>2377.5</v>
      </c>
      <c r="I12" s="66">
        <f t="shared" si="1"/>
        <v>44992</v>
      </c>
      <c r="J12" s="65">
        <v>3041.67</v>
      </c>
    </row>
    <row r="13" spans="2:10" x14ac:dyDescent="0.2">
      <c r="C13" s="66">
        <v>44993</v>
      </c>
      <c r="D13" s="65">
        <v>8776</v>
      </c>
      <c r="F13" s="66">
        <f t="shared" si="0"/>
        <v>44993</v>
      </c>
      <c r="G13" s="65">
        <v>2349.9499999999998</v>
      </c>
      <c r="I13" s="66">
        <f t="shared" si="1"/>
        <v>44993</v>
      </c>
      <c r="J13" s="65">
        <v>2965</v>
      </c>
    </row>
    <row r="14" spans="2:10" x14ac:dyDescent="0.2">
      <c r="C14" s="66">
        <v>44994</v>
      </c>
      <c r="D14" s="65">
        <v>8837.65</v>
      </c>
      <c r="F14" s="66">
        <f t="shared" si="0"/>
        <v>44994</v>
      </c>
      <c r="G14" s="65">
        <v>2344</v>
      </c>
      <c r="I14" s="66">
        <f t="shared" si="1"/>
        <v>44994</v>
      </c>
      <c r="J14" s="65">
        <v>2956.25</v>
      </c>
    </row>
    <row r="15" spans="2:10" x14ac:dyDescent="0.2">
      <c r="C15" s="66">
        <v>44995</v>
      </c>
      <c r="D15" s="65">
        <v>8763.98</v>
      </c>
      <c r="F15" s="66">
        <f t="shared" si="0"/>
        <v>44995</v>
      </c>
      <c r="G15" s="65">
        <v>2310.8200000000002</v>
      </c>
      <c r="I15" s="66">
        <f t="shared" si="1"/>
        <v>44995</v>
      </c>
      <c r="J15" s="65">
        <v>2925.56</v>
      </c>
    </row>
    <row r="16" spans="2:10" x14ac:dyDescent="0.2">
      <c r="C16" s="66">
        <v>44998</v>
      </c>
      <c r="D16" s="65">
        <v>8915.76</v>
      </c>
      <c r="F16" s="66">
        <f t="shared" si="0"/>
        <v>44998</v>
      </c>
      <c r="G16" s="65">
        <v>2329.13</v>
      </c>
      <c r="I16" s="66">
        <f t="shared" si="1"/>
        <v>44998</v>
      </c>
      <c r="J16" s="65">
        <v>2949.65</v>
      </c>
    </row>
    <row r="17" spans="3:10" x14ac:dyDescent="0.2">
      <c r="C17" s="66">
        <v>44999</v>
      </c>
      <c r="D17" s="65">
        <v>8841</v>
      </c>
      <c r="F17" s="66">
        <f t="shared" si="0"/>
        <v>44999</v>
      </c>
      <c r="G17" s="65">
        <v>2315.46</v>
      </c>
      <c r="I17" s="66">
        <f t="shared" si="1"/>
        <v>44999</v>
      </c>
      <c r="J17" s="65">
        <v>2936.45</v>
      </c>
    </row>
    <row r="18" spans="3:10" x14ac:dyDescent="0.2">
      <c r="C18" s="66">
        <v>45000</v>
      </c>
      <c r="D18" s="65">
        <v>8832</v>
      </c>
      <c r="F18" s="66">
        <f t="shared" si="0"/>
        <v>45000</v>
      </c>
      <c r="G18" s="65">
        <v>2348.5</v>
      </c>
      <c r="I18" s="66">
        <f t="shared" si="1"/>
        <v>45000</v>
      </c>
      <c r="J18" s="65">
        <v>2918.83</v>
      </c>
    </row>
    <row r="19" spans="3:10" x14ac:dyDescent="0.2">
      <c r="C19" s="66">
        <v>45001</v>
      </c>
      <c r="D19" s="65">
        <v>8514.59</v>
      </c>
      <c r="F19" s="66">
        <f t="shared" si="0"/>
        <v>45001</v>
      </c>
      <c r="G19" s="65">
        <v>2279.5500000000002</v>
      </c>
      <c r="I19" s="66">
        <f t="shared" si="1"/>
        <v>45001</v>
      </c>
      <c r="J19" s="65">
        <v>2831.89</v>
      </c>
    </row>
    <row r="20" spans="3:10" x14ac:dyDescent="0.2">
      <c r="C20" s="66">
        <v>45002</v>
      </c>
      <c r="D20" s="65">
        <v>8630.8799999999992</v>
      </c>
      <c r="F20" s="66">
        <f t="shared" si="0"/>
        <v>45002</v>
      </c>
      <c r="G20" s="65">
        <v>2301</v>
      </c>
      <c r="I20" s="66">
        <f t="shared" si="1"/>
        <v>45002</v>
      </c>
      <c r="J20" s="65">
        <v>2906.05</v>
      </c>
    </row>
    <row r="21" spans="3:10" x14ac:dyDescent="0.2">
      <c r="C21" s="66">
        <v>45005</v>
      </c>
      <c r="D21" s="65">
        <v>8540.02</v>
      </c>
      <c r="F21" s="66">
        <f t="shared" si="0"/>
        <v>45005</v>
      </c>
      <c r="G21" s="65">
        <v>2260.38</v>
      </c>
      <c r="I21" s="66">
        <f t="shared" si="1"/>
        <v>45005</v>
      </c>
      <c r="J21" s="65">
        <v>2876.75</v>
      </c>
    </row>
    <row r="22" spans="3:10" x14ac:dyDescent="0.2">
      <c r="C22" s="66">
        <v>45006</v>
      </c>
      <c r="D22" s="65">
        <v>8683.8799999999992</v>
      </c>
      <c r="F22" s="66">
        <f t="shared" si="0"/>
        <v>45006</v>
      </c>
      <c r="G22" s="65">
        <v>2278.06</v>
      </c>
      <c r="I22" s="66">
        <f t="shared" si="1"/>
        <v>45006</v>
      </c>
      <c r="J22" s="65">
        <v>2871.91</v>
      </c>
    </row>
    <row r="23" spans="3:10" x14ac:dyDescent="0.2">
      <c r="C23" s="66">
        <v>45007</v>
      </c>
      <c r="D23" s="65">
        <v>8767</v>
      </c>
      <c r="F23" s="66">
        <f t="shared" si="0"/>
        <v>45007</v>
      </c>
      <c r="G23" s="65">
        <v>2272.96</v>
      </c>
      <c r="I23" s="66">
        <f t="shared" si="1"/>
        <v>45007</v>
      </c>
      <c r="J23" s="65">
        <v>2856.83</v>
      </c>
    </row>
    <row r="24" spans="3:10" x14ac:dyDescent="0.2">
      <c r="C24" s="66">
        <v>45008</v>
      </c>
      <c r="D24" s="65">
        <v>8915.92</v>
      </c>
      <c r="F24" s="66">
        <f t="shared" si="0"/>
        <v>45008</v>
      </c>
      <c r="G24" s="65">
        <v>2300.25</v>
      </c>
      <c r="I24" s="66">
        <f t="shared" si="1"/>
        <v>45008</v>
      </c>
      <c r="J24" s="65">
        <v>2860.92</v>
      </c>
    </row>
    <row r="25" spans="3:10" x14ac:dyDescent="0.2">
      <c r="C25" s="66">
        <v>45009</v>
      </c>
      <c r="D25" s="65">
        <v>9062.42</v>
      </c>
      <c r="F25" s="66">
        <f t="shared" si="0"/>
        <v>45009</v>
      </c>
      <c r="G25" s="65">
        <v>2346.14</v>
      </c>
      <c r="I25" s="66">
        <f t="shared" si="1"/>
        <v>45009</v>
      </c>
      <c r="J25" s="65">
        <v>2924.13</v>
      </c>
    </row>
    <row r="26" spans="3:10" x14ac:dyDescent="0.2">
      <c r="C26" s="66">
        <v>45012</v>
      </c>
      <c r="D26" s="65">
        <v>8944.61</v>
      </c>
      <c r="F26" s="66">
        <f t="shared" si="0"/>
        <v>45012</v>
      </c>
      <c r="G26" s="65">
        <v>2340.62</v>
      </c>
      <c r="I26" s="66">
        <f t="shared" si="1"/>
        <v>45012</v>
      </c>
      <c r="J26" s="65">
        <v>2872.85</v>
      </c>
    </row>
    <row r="27" spans="3:10" x14ac:dyDescent="0.2">
      <c r="C27" s="66">
        <v>45013</v>
      </c>
      <c r="D27" s="65">
        <v>8961.74</v>
      </c>
      <c r="F27" s="66">
        <f t="shared" si="0"/>
        <v>45013</v>
      </c>
      <c r="G27" s="65">
        <v>2369.7600000000002</v>
      </c>
      <c r="I27" s="66">
        <f t="shared" si="1"/>
        <v>45013</v>
      </c>
      <c r="J27" s="65">
        <v>2896.82</v>
      </c>
    </row>
    <row r="28" spans="3:10" x14ac:dyDescent="0.2">
      <c r="C28" s="66">
        <v>45014</v>
      </c>
      <c r="D28" s="65">
        <v>8935.83</v>
      </c>
      <c r="F28" s="66">
        <f t="shared" si="0"/>
        <v>45014</v>
      </c>
      <c r="G28" s="65">
        <v>2377.44</v>
      </c>
      <c r="I28" s="66">
        <f t="shared" si="1"/>
        <v>45014</v>
      </c>
      <c r="J28" s="65">
        <v>2914.73</v>
      </c>
    </row>
    <row r="29" spans="3:10" x14ac:dyDescent="0.2">
      <c r="C29" s="66">
        <v>45015</v>
      </c>
      <c r="D29" s="65">
        <v>9022.83</v>
      </c>
      <c r="F29" s="66">
        <f t="shared" si="0"/>
        <v>45015</v>
      </c>
      <c r="G29" s="65">
        <v>2377.29</v>
      </c>
      <c r="I29" s="66">
        <f t="shared" si="1"/>
        <v>45015</v>
      </c>
      <c r="J29" s="65">
        <v>2973.41</v>
      </c>
    </row>
    <row r="30" spans="3:10" ht="13.5" thickBot="1" x14ac:dyDescent="0.25">
      <c r="C30" s="66">
        <v>45016</v>
      </c>
      <c r="D30" s="65">
        <v>8962.39</v>
      </c>
      <c r="F30" s="66">
        <f t="shared" si="0"/>
        <v>45016</v>
      </c>
      <c r="G30" s="65">
        <v>2388.83</v>
      </c>
      <c r="I30" s="66">
        <f t="shared" si="1"/>
        <v>45016</v>
      </c>
      <c r="J30" s="65">
        <v>2933.14</v>
      </c>
    </row>
    <row r="31" spans="3:10" x14ac:dyDescent="0.2">
      <c r="C31" s="64" t="s">
        <v>11</v>
      </c>
      <c r="D31" s="63">
        <f>ROUND(AVERAGE(D8:D30),2)</f>
        <v>8863.25</v>
      </c>
      <c r="F31" s="64" t="s">
        <v>11</v>
      </c>
      <c r="G31" s="63">
        <f>ROUND(AVERAGE(G8:G30),2)</f>
        <v>2344.17</v>
      </c>
      <c r="I31" s="64" t="s">
        <v>11</v>
      </c>
      <c r="J31" s="63">
        <f>ROUND(AVERAGE(J8:J30),2)</f>
        <v>2943.46</v>
      </c>
    </row>
    <row r="32" spans="3:10" x14ac:dyDescent="0.2">
      <c r="C32" s="62" t="s">
        <v>12</v>
      </c>
      <c r="D32" s="61">
        <f>MAX(D8:D30)</f>
        <v>9062.42</v>
      </c>
      <c r="F32" s="62" t="s">
        <v>12</v>
      </c>
      <c r="G32" s="61">
        <f>MAX(G8:G30)</f>
        <v>2427.29</v>
      </c>
      <c r="I32" s="62" t="s">
        <v>12</v>
      </c>
      <c r="J32" s="61">
        <f>MAX(J8:J30)</f>
        <v>3112</v>
      </c>
    </row>
    <row r="33" spans="2:10" x14ac:dyDescent="0.2">
      <c r="C33" s="60" t="s">
        <v>13</v>
      </c>
      <c r="D33" s="59">
        <f>MIN(D8:D30)</f>
        <v>8514.59</v>
      </c>
      <c r="F33" s="60" t="s">
        <v>13</v>
      </c>
      <c r="G33" s="59">
        <f>MIN(G8:G30)</f>
        <v>2260.38</v>
      </c>
      <c r="I33" s="60" t="s">
        <v>13</v>
      </c>
      <c r="J33" s="59">
        <f>MIN(J8:J30)</f>
        <v>2831.89</v>
      </c>
    </row>
    <row r="36" spans="2:10" x14ac:dyDescent="0.2">
      <c r="B36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ABR!D31</f>
        <v>8863.25</v>
      </c>
      <c r="D11" s="149">
        <f>ABR!G31</f>
        <v>2344.17</v>
      </c>
      <c r="E11" s="149">
        <f>ABR!J31</f>
        <v>2943.46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1.2138</v>
      </c>
    </row>
    <row r="18" spans="2:9" x14ac:dyDescent="0.2">
      <c r="B18" s="145" t="s">
        <v>43</v>
      </c>
      <c r="C18" s="144">
        <f>'Averages Inc. Euro Eq'!F67</f>
        <v>133.62</v>
      </c>
    </row>
    <row r="19" spans="2:9" x14ac:dyDescent="0.2">
      <c r="B19" s="145" t="s">
        <v>41</v>
      </c>
      <c r="C19" s="143">
        <f>'Averages Inc. Euro Eq'!F68</f>
        <v>1.0705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2289.2600000000002</v>
      </c>
      <c r="D13" s="108">
        <v>2005</v>
      </c>
      <c r="E13" s="108">
        <v>8833.65</v>
      </c>
      <c r="F13" s="108">
        <v>2113.37</v>
      </c>
      <c r="G13" s="108">
        <v>23271.74</v>
      </c>
      <c r="H13" s="108">
        <v>23980.43</v>
      </c>
      <c r="I13" s="108">
        <v>2954.91</v>
      </c>
      <c r="J13" s="108">
        <v>2292.52</v>
      </c>
      <c r="K13" s="108">
        <v>0.5</v>
      </c>
      <c r="L13" s="108">
        <v>33332.61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2290.11</v>
      </c>
      <c r="D15" s="108">
        <v>2015</v>
      </c>
      <c r="E15" s="108">
        <v>8835.7199999999993</v>
      </c>
      <c r="F15" s="108">
        <v>2114.7800000000002</v>
      </c>
      <c r="G15" s="108">
        <v>23307.17</v>
      </c>
      <c r="H15" s="108">
        <v>24014.35</v>
      </c>
      <c r="I15" s="108">
        <v>2956.26</v>
      </c>
      <c r="J15" s="108">
        <v>2302.52</v>
      </c>
      <c r="K15" s="108">
        <v>1</v>
      </c>
      <c r="L15" s="108">
        <v>33832.61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2289.6799999999998</v>
      </c>
      <c r="D17" s="108">
        <v>2010</v>
      </c>
      <c r="E17" s="108">
        <v>8834.68</v>
      </c>
      <c r="F17" s="108">
        <v>2114.08</v>
      </c>
      <c r="G17" s="108">
        <v>23289.46</v>
      </c>
      <c r="H17" s="108">
        <v>23997.39</v>
      </c>
      <c r="I17" s="108">
        <v>2955.59</v>
      </c>
      <c r="J17" s="108">
        <v>2297.52</v>
      </c>
      <c r="K17" s="108">
        <v>0.75</v>
      </c>
      <c r="L17" s="108">
        <v>33582.61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2335.6999999999998</v>
      </c>
      <c r="D19" s="108">
        <v>2059.17</v>
      </c>
      <c r="E19" s="108">
        <v>8844.61</v>
      </c>
      <c r="F19" s="108">
        <v>2107.0700000000002</v>
      </c>
      <c r="G19" s="108">
        <v>23523.91</v>
      </c>
      <c r="H19" s="108">
        <v>24045.65</v>
      </c>
      <c r="I19" s="108">
        <v>2932.5</v>
      </c>
      <c r="J19" s="108">
        <v>2365.17</v>
      </c>
      <c r="K19" s="108">
        <v>0.5</v>
      </c>
      <c r="L19" s="108">
        <v>33756.089999999997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2336.61</v>
      </c>
      <c r="D21" s="108">
        <v>2069.17</v>
      </c>
      <c r="E21" s="108">
        <v>8846.17</v>
      </c>
      <c r="F21" s="108">
        <v>2108.41</v>
      </c>
      <c r="G21" s="108">
        <v>23553.91</v>
      </c>
      <c r="H21" s="108">
        <v>24075.65</v>
      </c>
      <c r="I21" s="108">
        <v>2933.8</v>
      </c>
      <c r="J21" s="108">
        <v>2375.17</v>
      </c>
      <c r="K21" s="108">
        <v>1</v>
      </c>
      <c r="L21" s="108">
        <v>34256.089999999997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2336.15</v>
      </c>
      <c r="D23" s="108">
        <v>2064.17</v>
      </c>
      <c r="E23" s="108">
        <v>8845.39</v>
      </c>
      <c r="F23" s="108">
        <v>2107.7399999999998</v>
      </c>
      <c r="G23" s="108">
        <v>23538.91</v>
      </c>
      <c r="H23" s="108">
        <v>24060.65</v>
      </c>
      <c r="I23" s="108">
        <v>2933.15</v>
      </c>
      <c r="J23" s="108">
        <v>2370.17</v>
      </c>
      <c r="K23" s="108">
        <v>0.75</v>
      </c>
      <c r="L23" s="108">
        <v>34006.089999999997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2541.4299999999998</v>
      </c>
      <c r="D25" s="108">
        <v>2171.52</v>
      </c>
      <c r="E25" s="108">
        <v>8802.83</v>
      </c>
      <c r="F25" s="108">
        <v>2148.52</v>
      </c>
      <c r="G25" s="108">
        <v>25068.48</v>
      </c>
      <c r="H25" s="108"/>
      <c r="I25" s="108">
        <v>2798.7</v>
      </c>
      <c r="J25" s="108">
        <v>2424.5700000000002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2546.4299999999998</v>
      </c>
      <c r="D27" s="108">
        <v>2181.52</v>
      </c>
      <c r="E27" s="108">
        <v>8812.83</v>
      </c>
      <c r="F27" s="108">
        <v>2153.52</v>
      </c>
      <c r="G27" s="108">
        <v>25118.48</v>
      </c>
      <c r="H27" s="108"/>
      <c r="I27" s="108">
        <v>2803.7</v>
      </c>
      <c r="J27" s="108">
        <v>2434.5700000000002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2543.9299999999998</v>
      </c>
      <c r="D29" s="108">
        <v>2176.52</v>
      </c>
      <c r="E29" s="108">
        <v>8807.83</v>
      </c>
      <c r="F29" s="108">
        <v>2151.02</v>
      </c>
      <c r="G29" s="108">
        <v>25093.48</v>
      </c>
      <c r="H29" s="108"/>
      <c r="I29" s="108">
        <v>2801.2</v>
      </c>
      <c r="J29" s="108">
        <v>2429.5700000000002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2645.09</v>
      </c>
      <c r="D31" s="108"/>
      <c r="E31" s="108">
        <v>8768.0400000000009</v>
      </c>
      <c r="F31" s="108">
        <v>2163.7800000000002</v>
      </c>
      <c r="G31" s="108">
        <v>26043.040000000001</v>
      </c>
      <c r="H31" s="108"/>
      <c r="I31" s="108">
        <v>2640.39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2650.09</v>
      </c>
      <c r="D33" s="108"/>
      <c r="E33" s="108">
        <v>8778.0400000000009</v>
      </c>
      <c r="F33" s="108">
        <v>2168.7800000000002</v>
      </c>
      <c r="G33" s="108">
        <v>26093.040000000001</v>
      </c>
      <c r="H33" s="108"/>
      <c r="I33" s="108">
        <v>2645.39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2647.59</v>
      </c>
      <c r="D35" s="108"/>
      <c r="E35" s="108">
        <v>8773.0400000000009</v>
      </c>
      <c r="F35" s="108">
        <v>2166.2800000000002</v>
      </c>
      <c r="G35" s="108">
        <v>26068.04</v>
      </c>
      <c r="H35" s="108"/>
      <c r="I35" s="108">
        <v>2642.89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2744.48</v>
      </c>
      <c r="D37" s="108"/>
      <c r="E37" s="108">
        <v>8735.2199999999993</v>
      </c>
      <c r="F37" s="108">
        <v>2163.7800000000002</v>
      </c>
      <c r="G37" s="108">
        <v>27023.91</v>
      </c>
      <c r="H37" s="108"/>
      <c r="I37" s="108">
        <v>2585.39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2749.48</v>
      </c>
      <c r="D39" s="108"/>
      <c r="E39" s="108">
        <v>8745.2199999999993</v>
      </c>
      <c r="F39" s="108">
        <v>2168.7800000000002</v>
      </c>
      <c r="G39" s="108">
        <v>27073.91</v>
      </c>
      <c r="H39" s="108"/>
      <c r="I39" s="108">
        <v>2590.39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2746.98</v>
      </c>
      <c r="D41" s="108"/>
      <c r="E41" s="108">
        <v>8740.2199999999993</v>
      </c>
      <c r="F41" s="108">
        <v>2166.2800000000002</v>
      </c>
      <c r="G41" s="108">
        <v>27048.91</v>
      </c>
      <c r="H41" s="108"/>
      <c r="I41" s="108">
        <v>2587.89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23739.78</v>
      </c>
      <c r="I43" s="108"/>
      <c r="J43" s="108"/>
      <c r="K43" s="108">
        <v>0.5</v>
      </c>
      <c r="L43" s="108">
        <v>35324.57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23789.78</v>
      </c>
      <c r="I45" s="108"/>
      <c r="J45" s="108"/>
      <c r="K45" s="108">
        <v>1</v>
      </c>
      <c r="L45" s="108">
        <v>36324.57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23764.78</v>
      </c>
      <c r="I47" s="105"/>
      <c r="J47" s="105"/>
      <c r="K47" s="105">
        <v>0.75</v>
      </c>
      <c r="L47" s="105">
        <v>35824.57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2139.4</v>
      </c>
    </row>
    <row r="55" spans="2:5" x14ac:dyDescent="0.2">
      <c r="B55" s="96" t="s">
        <v>56</v>
      </c>
      <c r="C55" s="97">
        <v>1882.83</v>
      </c>
    </row>
    <row r="56" spans="2:5" x14ac:dyDescent="0.2">
      <c r="B56" s="96" t="s">
        <v>55</v>
      </c>
      <c r="C56" s="97">
        <v>8253.73</v>
      </c>
    </row>
    <row r="57" spans="2:5" x14ac:dyDescent="0.2">
      <c r="B57" s="96" t="s">
        <v>54</v>
      </c>
      <c r="C57" s="97">
        <v>1975.42</v>
      </c>
    </row>
    <row r="58" spans="2:5" x14ac:dyDescent="0.2">
      <c r="B58" s="96" t="s">
        <v>53</v>
      </c>
      <c r="C58" s="97">
        <v>21775.4</v>
      </c>
    </row>
    <row r="59" spans="2:5" x14ac:dyDescent="0.2">
      <c r="B59" s="96" t="s">
        <v>52</v>
      </c>
      <c r="C59" s="97">
        <v>22427.47</v>
      </c>
    </row>
    <row r="60" spans="2:5" x14ac:dyDescent="0.2">
      <c r="B60" s="96" t="s">
        <v>51</v>
      </c>
      <c r="C60" s="97">
        <v>2761.94</v>
      </c>
    </row>
    <row r="61" spans="2:5" x14ac:dyDescent="0.2">
      <c r="B61" s="94" t="s">
        <v>50</v>
      </c>
      <c r="C61" s="93">
        <v>2151.2199999999998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7280.19</v>
      </c>
      <c r="E65" s="92" t="s">
        <v>46</v>
      </c>
    </row>
    <row r="66" spans="2:9" x14ac:dyDescent="0.2">
      <c r="B66" s="2" t="s">
        <v>45</v>
      </c>
      <c r="D66" s="89">
        <v>7274.58</v>
      </c>
      <c r="E66" s="91" t="s">
        <v>10</v>
      </c>
      <c r="F66" s="87">
        <v>1.2138</v>
      </c>
    </row>
    <row r="67" spans="2:9" x14ac:dyDescent="0.2">
      <c r="B67" s="2" t="s">
        <v>44</v>
      </c>
      <c r="D67" s="89">
        <v>1742.35</v>
      </c>
      <c r="E67" s="91" t="s">
        <v>43</v>
      </c>
      <c r="F67" s="90">
        <v>133.62</v>
      </c>
    </row>
    <row r="68" spans="2:9" x14ac:dyDescent="0.2">
      <c r="B68" s="2" t="s">
        <v>42</v>
      </c>
      <c r="D68" s="89">
        <v>1733.79</v>
      </c>
      <c r="E68" s="88" t="s">
        <v>41</v>
      </c>
      <c r="F68" s="87">
        <v>1.0705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44986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44986</v>
      </c>
      <c r="C9" s="44">
        <v>2081</v>
      </c>
      <c r="D9" s="43">
        <v>2091</v>
      </c>
      <c r="E9" s="42">
        <f t="shared" ref="E9:E31" si="0">AVERAGE(C9:D9)</f>
        <v>2086</v>
      </c>
      <c r="F9" s="44">
        <v>2140</v>
      </c>
      <c r="G9" s="43">
        <v>2150</v>
      </c>
      <c r="H9" s="42">
        <f t="shared" ref="H9:H31" si="1">AVERAGE(F9:G9)</f>
        <v>2145</v>
      </c>
      <c r="I9" s="44">
        <v>2260</v>
      </c>
      <c r="J9" s="43">
        <v>2270</v>
      </c>
      <c r="K9" s="42">
        <f t="shared" ref="K9:K31" si="2">AVERAGE(I9:J9)</f>
        <v>2265</v>
      </c>
      <c r="L9" s="50">
        <v>2091</v>
      </c>
      <c r="M9" s="49">
        <v>1.2070000000000001</v>
      </c>
      <c r="N9" s="51">
        <v>1.0687</v>
      </c>
      <c r="O9" s="48">
        <v>135.41</v>
      </c>
      <c r="P9" s="41">
        <v>1732.39</v>
      </c>
      <c r="Q9" s="41">
        <v>1777.89</v>
      </c>
      <c r="R9" s="47">
        <f t="shared" ref="R9:R31" si="3">L9/N9</f>
        <v>1956.5827641059232</v>
      </c>
      <c r="S9" s="46">
        <v>1.2093</v>
      </c>
    </row>
    <row r="10" spans="1:19" x14ac:dyDescent="0.2">
      <c r="B10" s="45">
        <v>44987</v>
      </c>
      <c r="C10" s="44">
        <v>2082</v>
      </c>
      <c r="D10" s="43">
        <v>2092</v>
      </c>
      <c r="E10" s="42">
        <f t="shared" si="0"/>
        <v>2087</v>
      </c>
      <c r="F10" s="44">
        <v>2140</v>
      </c>
      <c r="G10" s="43">
        <v>2150</v>
      </c>
      <c r="H10" s="42">
        <f t="shared" si="1"/>
        <v>2145</v>
      </c>
      <c r="I10" s="44">
        <v>2260</v>
      </c>
      <c r="J10" s="43">
        <v>2270</v>
      </c>
      <c r="K10" s="42">
        <f t="shared" si="2"/>
        <v>2265</v>
      </c>
      <c r="L10" s="50">
        <v>2092</v>
      </c>
      <c r="M10" s="49">
        <v>1.1944999999999999</v>
      </c>
      <c r="N10" s="49">
        <v>1.0606</v>
      </c>
      <c r="O10" s="48">
        <v>136.81</v>
      </c>
      <c r="P10" s="41">
        <v>1751.36</v>
      </c>
      <c r="Q10" s="41">
        <v>1796.46</v>
      </c>
      <c r="R10" s="47">
        <f t="shared" si="3"/>
        <v>1972.4684141052235</v>
      </c>
      <c r="S10" s="46">
        <v>1.1968000000000001</v>
      </c>
    </row>
    <row r="11" spans="1:19" x14ac:dyDescent="0.2">
      <c r="B11" s="45">
        <v>44988</v>
      </c>
      <c r="C11" s="44">
        <v>2083</v>
      </c>
      <c r="D11" s="43">
        <v>2093</v>
      </c>
      <c r="E11" s="42">
        <f t="shared" si="0"/>
        <v>2088</v>
      </c>
      <c r="F11" s="44">
        <v>2140</v>
      </c>
      <c r="G11" s="43">
        <v>2150</v>
      </c>
      <c r="H11" s="42">
        <f t="shared" si="1"/>
        <v>2145</v>
      </c>
      <c r="I11" s="44">
        <v>2260</v>
      </c>
      <c r="J11" s="43">
        <v>2270</v>
      </c>
      <c r="K11" s="42">
        <f t="shared" si="2"/>
        <v>2265</v>
      </c>
      <c r="L11" s="50">
        <v>2093</v>
      </c>
      <c r="M11" s="49">
        <v>1.1989000000000001</v>
      </c>
      <c r="N11" s="49">
        <v>1.0612999999999999</v>
      </c>
      <c r="O11" s="48">
        <v>136.24</v>
      </c>
      <c r="P11" s="41">
        <v>1745.77</v>
      </c>
      <c r="Q11" s="41">
        <v>1789.88</v>
      </c>
      <c r="R11" s="47">
        <f t="shared" si="3"/>
        <v>1972.1096768114578</v>
      </c>
      <c r="S11" s="46">
        <v>1.2012</v>
      </c>
    </row>
    <row r="12" spans="1:19" x14ac:dyDescent="0.2">
      <c r="B12" s="45">
        <v>44991</v>
      </c>
      <c r="C12" s="44">
        <v>2081</v>
      </c>
      <c r="D12" s="43">
        <v>2091</v>
      </c>
      <c r="E12" s="42">
        <f t="shared" si="0"/>
        <v>2086</v>
      </c>
      <c r="F12" s="44">
        <v>2140</v>
      </c>
      <c r="G12" s="43">
        <v>2150</v>
      </c>
      <c r="H12" s="42">
        <f t="shared" si="1"/>
        <v>2145</v>
      </c>
      <c r="I12" s="44">
        <v>2260</v>
      </c>
      <c r="J12" s="43">
        <v>2270</v>
      </c>
      <c r="K12" s="42">
        <f t="shared" si="2"/>
        <v>2265</v>
      </c>
      <c r="L12" s="50">
        <v>2091</v>
      </c>
      <c r="M12" s="49">
        <v>1.2005999999999999</v>
      </c>
      <c r="N12" s="49">
        <v>1.0642</v>
      </c>
      <c r="O12" s="48">
        <v>135.99</v>
      </c>
      <c r="P12" s="41">
        <v>1741.63</v>
      </c>
      <c r="Q12" s="41">
        <v>1787.2</v>
      </c>
      <c r="R12" s="47">
        <f t="shared" si="3"/>
        <v>1964.8562300319488</v>
      </c>
      <c r="S12" s="46">
        <v>1.2030000000000001</v>
      </c>
    </row>
    <row r="13" spans="1:19" x14ac:dyDescent="0.2">
      <c r="B13" s="45">
        <v>44992</v>
      </c>
      <c r="C13" s="44">
        <v>2082</v>
      </c>
      <c r="D13" s="43">
        <v>2092</v>
      </c>
      <c r="E13" s="42">
        <f t="shared" si="0"/>
        <v>2087</v>
      </c>
      <c r="F13" s="44">
        <v>2140</v>
      </c>
      <c r="G13" s="43">
        <v>2150</v>
      </c>
      <c r="H13" s="42">
        <f t="shared" si="1"/>
        <v>2145</v>
      </c>
      <c r="I13" s="44">
        <v>2260</v>
      </c>
      <c r="J13" s="43">
        <v>2270</v>
      </c>
      <c r="K13" s="42">
        <f t="shared" si="2"/>
        <v>2265</v>
      </c>
      <c r="L13" s="50">
        <v>2092</v>
      </c>
      <c r="M13" s="49">
        <v>1.1998</v>
      </c>
      <c r="N13" s="49">
        <v>1.0669999999999999</v>
      </c>
      <c r="O13" s="48">
        <v>136.16999999999999</v>
      </c>
      <c r="P13" s="41">
        <v>1743.62</v>
      </c>
      <c r="Q13" s="41">
        <v>1788.39</v>
      </c>
      <c r="R13" s="47">
        <f t="shared" si="3"/>
        <v>1960.6373008434864</v>
      </c>
      <c r="S13" s="46">
        <v>1.2021999999999999</v>
      </c>
    </row>
    <row r="14" spans="1:19" x14ac:dyDescent="0.2">
      <c r="B14" s="45">
        <v>44993</v>
      </c>
      <c r="C14" s="44">
        <v>2082</v>
      </c>
      <c r="D14" s="43">
        <v>2092</v>
      </c>
      <c r="E14" s="42">
        <f t="shared" si="0"/>
        <v>2087</v>
      </c>
      <c r="F14" s="44">
        <v>2140</v>
      </c>
      <c r="G14" s="43">
        <v>2150</v>
      </c>
      <c r="H14" s="42">
        <f t="shared" si="1"/>
        <v>2145</v>
      </c>
      <c r="I14" s="44">
        <v>2255</v>
      </c>
      <c r="J14" s="43">
        <v>2265</v>
      </c>
      <c r="K14" s="42">
        <f t="shared" si="2"/>
        <v>2260</v>
      </c>
      <c r="L14" s="50">
        <v>2092</v>
      </c>
      <c r="M14" s="49">
        <v>1.1838</v>
      </c>
      <c r="N14" s="49">
        <v>1.0547</v>
      </c>
      <c r="O14" s="48">
        <v>137.30000000000001</v>
      </c>
      <c r="P14" s="41">
        <v>1767.19</v>
      </c>
      <c r="Q14" s="41">
        <v>1812.05</v>
      </c>
      <c r="R14" s="47">
        <f t="shared" si="3"/>
        <v>1983.502417749123</v>
      </c>
      <c r="S14" s="46">
        <v>1.1865000000000001</v>
      </c>
    </row>
    <row r="15" spans="1:19" x14ac:dyDescent="0.2">
      <c r="B15" s="45">
        <v>44994</v>
      </c>
      <c r="C15" s="44">
        <v>2084</v>
      </c>
      <c r="D15" s="43">
        <v>2094</v>
      </c>
      <c r="E15" s="42">
        <f t="shared" si="0"/>
        <v>2089</v>
      </c>
      <c r="F15" s="44">
        <v>2140</v>
      </c>
      <c r="G15" s="43">
        <v>2150</v>
      </c>
      <c r="H15" s="42">
        <f t="shared" si="1"/>
        <v>2145</v>
      </c>
      <c r="I15" s="44">
        <v>2255</v>
      </c>
      <c r="J15" s="43">
        <v>2265</v>
      </c>
      <c r="K15" s="42">
        <f t="shared" si="2"/>
        <v>2260</v>
      </c>
      <c r="L15" s="50">
        <v>2094</v>
      </c>
      <c r="M15" s="49">
        <v>1.1882999999999999</v>
      </c>
      <c r="N15" s="49">
        <v>1.0559000000000001</v>
      </c>
      <c r="O15" s="48">
        <v>136.29</v>
      </c>
      <c r="P15" s="41">
        <v>1762.18</v>
      </c>
      <c r="Q15" s="41">
        <v>1805.21</v>
      </c>
      <c r="R15" s="47">
        <f t="shared" si="3"/>
        <v>1983.1423430249076</v>
      </c>
      <c r="S15" s="46">
        <v>1.1910000000000001</v>
      </c>
    </row>
    <row r="16" spans="1:19" x14ac:dyDescent="0.2">
      <c r="B16" s="45">
        <v>44995</v>
      </c>
      <c r="C16" s="44">
        <v>2085</v>
      </c>
      <c r="D16" s="43">
        <v>2095</v>
      </c>
      <c r="E16" s="42">
        <f t="shared" si="0"/>
        <v>2090</v>
      </c>
      <c r="F16" s="44">
        <v>2140</v>
      </c>
      <c r="G16" s="43">
        <v>2150</v>
      </c>
      <c r="H16" s="42">
        <f t="shared" si="1"/>
        <v>2145</v>
      </c>
      <c r="I16" s="44">
        <v>2255</v>
      </c>
      <c r="J16" s="43">
        <v>2265</v>
      </c>
      <c r="K16" s="42">
        <f t="shared" si="2"/>
        <v>2260</v>
      </c>
      <c r="L16" s="50">
        <v>2095</v>
      </c>
      <c r="M16" s="49">
        <v>1.1994</v>
      </c>
      <c r="N16" s="49">
        <v>1.0593999999999999</v>
      </c>
      <c r="O16" s="48">
        <v>136.71</v>
      </c>
      <c r="P16" s="41">
        <v>1746.71</v>
      </c>
      <c r="Q16" s="41">
        <v>1788.39</v>
      </c>
      <c r="R16" s="47">
        <f t="shared" si="3"/>
        <v>1977.5344534642252</v>
      </c>
      <c r="S16" s="46">
        <v>1.2021999999999999</v>
      </c>
    </row>
    <row r="17" spans="2:19" x14ac:dyDescent="0.2">
      <c r="B17" s="45">
        <v>44998</v>
      </c>
      <c r="C17" s="44">
        <v>2083</v>
      </c>
      <c r="D17" s="43">
        <v>2093</v>
      </c>
      <c r="E17" s="42">
        <f t="shared" si="0"/>
        <v>2088</v>
      </c>
      <c r="F17" s="44">
        <v>2140</v>
      </c>
      <c r="G17" s="43">
        <v>2150</v>
      </c>
      <c r="H17" s="42">
        <f t="shared" si="1"/>
        <v>2145</v>
      </c>
      <c r="I17" s="44">
        <v>2255</v>
      </c>
      <c r="J17" s="43">
        <v>2265</v>
      </c>
      <c r="K17" s="42">
        <f t="shared" si="2"/>
        <v>2260</v>
      </c>
      <c r="L17" s="50">
        <v>2093</v>
      </c>
      <c r="M17" s="49">
        <v>1.2098</v>
      </c>
      <c r="N17" s="49">
        <v>1.0697000000000001</v>
      </c>
      <c r="O17" s="48">
        <v>132.55000000000001</v>
      </c>
      <c r="P17" s="41">
        <v>1730.04</v>
      </c>
      <c r="Q17" s="41">
        <v>1773.93</v>
      </c>
      <c r="R17" s="47">
        <f t="shared" si="3"/>
        <v>1956.6233523417779</v>
      </c>
      <c r="S17" s="46">
        <v>1.212</v>
      </c>
    </row>
    <row r="18" spans="2:19" x14ac:dyDescent="0.2">
      <c r="B18" s="45">
        <v>44999</v>
      </c>
      <c r="C18" s="44">
        <v>2083</v>
      </c>
      <c r="D18" s="43">
        <v>2093</v>
      </c>
      <c r="E18" s="42">
        <f t="shared" si="0"/>
        <v>2088</v>
      </c>
      <c r="F18" s="44">
        <v>2140</v>
      </c>
      <c r="G18" s="43">
        <v>2150</v>
      </c>
      <c r="H18" s="42">
        <f t="shared" si="1"/>
        <v>2145</v>
      </c>
      <c r="I18" s="44">
        <v>2255</v>
      </c>
      <c r="J18" s="43">
        <v>2265</v>
      </c>
      <c r="K18" s="42">
        <f t="shared" si="2"/>
        <v>2260</v>
      </c>
      <c r="L18" s="50">
        <v>2093</v>
      </c>
      <c r="M18" s="49">
        <v>1.2192000000000001</v>
      </c>
      <c r="N18" s="49">
        <v>1.0736000000000001</v>
      </c>
      <c r="O18" s="48">
        <v>134.06</v>
      </c>
      <c r="P18" s="41">
        <v>1716.7</v>
      </c>
      <c r="Q18" s="41">
        <v>1759.55</v>
      </c>
      <c r="R18" s="47">
        <f t="shared" si="3"/>
        <v>1949.5156482861398</v>
      </c>
      <c r="S18" s="46">
        <v>1.2219</v>
      </c>
    </row>
    <row r="19" spans="2:19" x14ac:dyDescent="0.2">
      <c r="B19" s="45">
        <v>45000</v>
      </c>
      <c r="C19" s="44">
        <v>1940</v>
      </c>
      <c r="D19" s="43">
        <v>1950</v>
      </c>
      <c r="E19" s="42">
        <f t="shared" si="0"/>
        <v>1945</v>
      </c>
      <c r="F19" s="44">
        <v>1997</v>
      </c>
      <c r="G19" s="43">
        <v>2007</v>
      </c>
      <c r="H19" s="42">
        <f t="shared" si="1"/>
        <v>2002</v>
      </c>
      <c r="I19" s="44">
        <v>2110</v>
      </c>
      <c r="J19" s="43">
        <v>2120</v>
      </c>
      <c r="K19" s="42">
        <f t="shared" si="2"/>
        <v>2115</v>
      </c>
      <c r="L19" s="50">
        <v>1950</v>
      </c>
      <c r="M19" s="49">
        <v>1.2079</v>
      </c>
      <c r="N19" s="49">
        <v>1.0557000000000001</v>
      </c>
      <c r="O19" s="48">
        <v>132.66999999999999</v>
      </c>
      <c r="P19" s="41">
        <v>1614.37</v>
      </c>
      <c r="Q19" s="41">
        <v>1657.99</v>
      </c>
      <c r="R19" s="47">
        <f t="shared" si="3"/>
        <v>1847.1156578573457</v>
      </c>
      <c r="S19" s="46">
        <v>1.2104999999999999</v>
      </c>
    </row>
    <row r="20" spans="2:19" x14ac:dyDescent="0.2">
      <c r="B20" s="45">
        <v>45001</v>
      </c>
      <c r="C20" s="44">
        <v>1945</v>
      </c>
      <c r="D20" s="43">
        <v>1955</v>
      </c>
      <c r="E20" s="42">
        <f t="shared" si="0"/>
        <v>1950</v>
      </c>
      <c r="F20" s="44">
        <v>1997</v>
      </c>
      <c r="G20" s="43">
        <v>2007</v>
      </c>
      <c r="H20" s="42">
        <f t="shared" si="1"/>
        <v>2002</v>
      </c>
      <c r="I20" s="44">
        <v>2110</v>
      </c>
      <c r="J20" s="43">
        <v>2120</v>
      </c>
      <c r="K20" s="42">
        <f t="shared" si="2"/>
        <v>2115</v>
      </c>
      <c r="L20" s="50">
        <v>1955</v>
      </c>
      <c r="M20" s="49">
        <v>1.2059</v>
      </c>
      <c r="N20" s="49">
        <v>1.0588</v>
      </c>
      <c r="O20" s="48">
        <v>132.31</v>
      </c>
      <c r="P20" s="41">
        <v>1621.2</v>
      </c>
      <c r="Q20" s="41">
        <v>1660.87</v>
      </c>
      <c r="R20" s="47">
        <f t="shared" si="3"/>
        <v>1846.4299206649036</v>
      </c>
      <c r="S20" s="46">
        <v>1.2083999999999999</v>
      </c>
    </row>
    <row r="21" spans="2:19" x14ac:dyDescent="0.2">
      <c r="B21" s="45">
        <v>45002</v>
      </c>
      <c r="C21" s="44">
        <v>1946</v>
      </c>
      <c r="D21" s="43">
        <v>1956</v>
      </c>
      <c r="E21" s="42">
        <f t="shared" si="0"/>
        <v>1951</v>
      </c>
      <c r="F21" s="44">
        <v>1997</v>
      </c>
      <c r="G21" s="43">
        <v>2007</v>
      </c>
      <c r="H21" s="42">
        <f t="shared" si="1"/>
        <v>2002</v>
      </c>
      <c r="I21" s="44">
        <v>2110</v>
      </c>
      <c r="J21" s="43">
        <v>2120</v>
      </c>
      <c r="K21" s="42">
        <f t="shared" si="2"/>
        <v>2115</v>
      </c>
      <c r="L21" s="50">
        <v>1956</v>
      </c>
      <c r="M21" s="49">
        <v>1.2134</v>
      </c>
      <c r="N21" s="49">
        <v>1.0627</v>
      </c>
      <c r="O21" s="48">
        <v>132.28</v>
      </c>
      <c r="P21" s="41">
        <v>1612</v>
      </c>
      <c r="Q21" s="41">
        <v>1650.63</v>
      </c>
      <c r="R21" s="47">
        <f t="shared" si="3"/>
        <v>1840.5947115837018</v>
      </c>
      <c r="S21" s="46">
        <v>1.2159</v>
      </c>
    </row>
    <row r="22" spans="2:19" x14ac:dyDescent="0.2">
      <c r="B22" s="45">
        <v>45005</v>
      </c>
      <c r="C22" s="44">
        <v>1944</v>
      </c>
      <c r="D22" s="43">
        <v>1954</v>
      </c>
      <c r="E22" s="42">
        <f t="shared" si="0"/>
        <v>1949</v>
      </c>
      <c r="F22" s="44">
        <v>1997</v>
      </c>
      <c r="G22" s="43">
        <v>2007</v>
      </c>
      <c r="H22" s="42">
        <f t="shared" si="1"/>
        <v>2002</v>
      </c>
      <c r="I22" s="44">
        <v>2110</v>
      </c>
      <c r="J22" s="43">
        <v>2120</v>
      </c>
      <c r="K22" s="42">
        <f t="shared" si="2"/>
        <v>2115</v>
      </c>
      <c r="L22" s="50">
        <v>1954</v>
      </c>
      <c r="M22" s="49">
        <v>1.2231000000000001</v>
      </c>
      <c r="N22" s="49">
        <v>1.0705</v>
      </c>
      <c r="O22" s="48">
        <v>131.53</v>
      </c>
      <c r="P22" s="41">
        <v>1597.58</v>
      </c>
      <c r="Q22" s="41">
        <v>1637.43</v>
      </c>
      <c r="R22" s="47">
        <f t="shared" si="3"/>
        <v>1825.3152732368053</v>
      </c>
      <c r="S22" s="46">
        <v>1.2257</v>
      </c>
    </row>
    <row r="23" spans="2:19" x14ac:dyDescent="0.2">
      <c r="B23" s="45">
        <v>45006</v>
      </c>
      <c r="C23" s="44">
        <v>1944</v>
      </c>
      <c r="D23" s="43">
        <v>1954</v>
      </c>
      <c r="E23" s="42">
        <f t="shared" si="0"/>
        <v>1949</v>
      </c>
      <c r="F23" s="44">
        <v>1997</v>
      </c>
      <c r="G23" s="43">
        <v>2007</v>
      </c>
      <c r="H23" s="42">
        <f t="shared" si="1"/>
        <v>2002</v>
      </c>
      <c r="I23" s="44">
        <v>2105</v>
      </c>
      <c r="J23" s="43">
        <v>2115</v>
      </c>
      <c r="K23" s="42">
        <f t="shared" si="2"/>
        <v>2110</v>
      </c>
      <c r="L23" s="50">
        <v>1954</v>
      </c>
      <c r="M23" s="49">
        <v>1.2253000000000001</v>
      </c>
      <c r="N23" s="49">
        <v>1.0781000000000001</v>
      </c>
      <c r="O23" s="48">
        <v>132.24</v>
      </c>
      <c r="P23" s="41">
        <v>1594.71</v>
      </c>
      <c r="Q23" s="41">
        <v>1634.5</v>
      </c>
      <c r="R23" s="47">
        <f t="shared" si="3"/>
        <v>1812.4478248770986</v>
      </c>
      <c r="S23" s="46">
        <v>1.2279</v>
      </c>
    </row>
    <row r="24" spans="2:19" x14ac:dyDescent="0.2">
      <c r="B24" s="45">
        <v>45007</v>
      </c>
      <c r="C24" s="44">
        <v>1944</v>
      </c>
      <c r="D24" s="43">
        <v>1954</v>
      </c>
      <c r="E24" s="42">
        <f t="shared" si="0"/>
        <v>1949</v>
      </c>
      <c r="F24" s="44">
        <v>1997</v>
      </c>
      <c r="G24" s="43">
        <v>2007</v>
      </c>
      <c r="H24" s="42">
        <f t="shared" si="1"/>
        <v>2002</v>
      </c>
      <c r="I24" s="44">
        <v>2105</v>
      </c>
      <c r="J24" s="43">
        <v>2115</v>
      </c>
      <c r="K24" s="42">
        <f t="shared" si="2"/>
        <v>2110</v>
      </c>
      <c r="L24" s="50">
        <v>1954</v>
      </c>
      <c r="M24" s="49">
        <v>1.2271000000000001</v>
      </c>
      <c r="N24" s="49">
        <v>1.0782</v>
      </c>
      <c r="O24" s="48">
        <v>132.79</v>
      </c>
      <c r="P24" s="41">
        <v>1592.37</v>
      </c>
      <c r="Q24" s="41">
        <v>1632.64</v>
      </c>
      <c r="R24" s="47">
        <f t="shared" si="3"/>
        <v>1812.279725468373</v>
      </c>
      <c r="S24" s="46">
        <v>1.2293000000000001</v>
      </c>
    </row>
    <row r="25" spans="2:19" x14ac:dyDescent="0.2">
      <c r="B25" s="45">
        <v>45008</v>
      </c>
      <c r="C25" s="44">
        <v>1945</v>
      </c>
      <c r="D25" s="43">
        <v>1955</v>
      </c>
      <c r="E25" s="42">
        <f t="shared" si="0"/>
        <v>1950</v>
      </c>
      <c r="F25" s="44">
        <v>1997</v>
      </c>
      <c r="G25" s="43">
        <v>2007</v>
      </c>
      <c r="H25" s="42">
        <f t="shared" si="1"/>
        <v>2002</v>
      </c>
      <c r="I25" s="44">
        <v>2105</v>
      </c>
      <c r="J25" s="43">
        <v>2115</v>
      </c>
      <c r="K25" s="42">
        <f t="shared" si="2"/>
        <v>2110</v>
      </c>
      <c r="L25" s="50">
        <v>1955</v>
      </c>
      <c r="M25" s="49">
        <v>1.2275</v>
      </c>
      <c r="N25" s="49">
        <v>1.0872999999999999</v>
      </c>
      <c r="O25" s="48">
        <v>131.49</v>
      </c>
      <c r="P25" s="41">
        <v>1592.67</v>
      </c>
      <c r="Q25" s="41">
        <v>1632.11</v>
      </c>
      <c r="R25" s="47">
        <f t="shared" si="3"/>
        <v>1798.0318219442656</v>
      </c>
      <c r="S25" s="46">
        <v>1.2297</v>
      </c>
    </row>
    <row r="26" spans="2:19" x14ac:dyDescent="0.2">
      <c r="B26" s="45">
        <v>45009</v>
      </c>
      <c r="C26" s="44">
        <v>1946</v>
      </c>
      <c r="D26" s="43">
        <v>1956</v>
      </c>
      <c r="E26" s="42">
        <f t="shared" si="0"/>
        <v>1951</v>
      </c>
      <c r="F26" s="44">
        <v>1997</v>
      </c>
      <c r="G26" s="43">
        <v>2007</v>
      </c>
      <c r="H26" s="42">
        <f t="shared" si="1"/>
        <v>2002</v>
      </c>
      <c r="I26" s="44">
        <v>2105</v>
      </c>
      <c r="J26" s="43">
        <v>2115</v>
      </c>
      <c r="K26" s="42">
        <f t="shared" si="2"/>
        <v>2110</v>
      </c>
      <c r="L26" s="50">
        <v>1956</v>
      </c>
      <c r="M26" s="49">
        <v>1.2213000000000001</v>
      </c>
      <c r="N26" s="49">
        <v>1.0749</v>
      </c>
      <c r="O26" s="48">
        <v>130.16999999999999</v>
      </c>
      <c r="P26" s="41">
        <v>1601.57</v>
      </c>
      <c r="Q26" s="41">
        <v>1640.38</v>
      </c>
      <c r="R26" s="47">
        <f t="shared" si="3"/>
        <v>1819.7041585263746</v>
      </c>
      <c r="S26" s="46">
        <v>1.2235</v>
      </c>
    </row>
    <row r="27" spans="2:19" x14ac:dyDescent="0.2">
      <c r="B27" s="45">
        <v>45012</v>
      </c>
      <c r="C27" s="44">
        <v>1953</v>
      </c>
      <c r="D27" s="43">
        <v>1963</v>
      </c>
      <c r="E27" s="42">
        <f t="shared" si="0"/>
        <v>1958</v>
      </c>
      <c r="F27" s="44">
        <v>1997</v>
      </c>
      <c r="G27" s="43">
        <v>2007</v>
      </c>
      <c r="H27" s="42">
        <f t="shared" si="1"/>
        <v>2002</v>
      </c>
      <c r="I27" s="44">
        <v>2105</v>
      </c>
      <c r="J27" s="43">
        <v>2115</v>
      </c>
      <c r="K27" s="42">
        <f t="shared" si="2"/>
        <v>2110</v>
      </c>
      <c r="L27" s="50">
        <v>1963</v>
      </c>
      <c r="M27" s="49">
        <v>1.2265999999999999</v>
      </c>
      <c r="N27" s="49">
        <v>1.0771999999999999</v>
      </c>
      <c r="O27" s="48">
        <v>131.47</v>
      </c>
      <c r="P27" s="41">
        <v>1600.36</v>
      </c>
      <c r="Q27" s="41">
        <v>1633.43</v>
      </c>
      <c r="R27" s="47">
        <f t="shared" si="3"/>
        <v>1822.3171184552546</v>
      </c>
      <c r="S27" s="46">
        <v>1.2286999999999999</v>
      </c>
    </row>
    <row r="28" spans="2:19" x14ac:dyDescent="0.2">
      <c r="B28" s="45">
        <v>45013</v>
      </c>
      <c r="C28" s="44">
        <v>1950</v>
      </c>
      <c r="D28" s="43">
        <v>1960</v>
      </c>
      <c r="E28" s="42">
        <f t="shared" si="0"/>
        <v>1955</v>
      </c>
      <c r="F28" s="44">
        <v>1997</v>
      </c>
      <c r="G28" s="43">
        <v>2007</v>
      </c>
      <c r="H28" s="42">
        <f t="shared" si="1"/>
        <v>2002</v>
      </c>
      <c r="I28" s="44">
        <v>2105</v>
      </c>
      <c r="J28" s="43">
        <v>2115</v>
      </c>
      <c r="K28" s="42">
        <f t="shared" si="2"/>
        <v>2110</v>
      </c>
      <c r="L28" s="50">
        <v>1960</v>
      </c>
      <c r="M28" s="49">
        <v>1.2322</v>
      </c>
      <c r="N28" s="49">
        <v>1.0831999999999999</v>
      </c>
      <c r="O28" s="48">
        <v>130.81</v>
      </c>
      <c r="P28" s="41">
        <v>1590.65</v>
      </c>
      <c r="Q28" s="41">
        <v>1625.89</v>
      </c>
      <c r="R28" s="47">
        <f t="shared" si="3"/>
        <v>1809.453471196455</v>
      </c>
      <c r="S28" s="46">
        <v>1.2343999999999999</v>
      </c>
    </row>
    <row r="29" spans="2:19" x14ac:dyDescent="0.2">
      <c r="B29" s="45">
        <v>45014</v>
      </c>
      <c r="C29" s="44">
        <v>1947</v>
      </c>
      <c r="D29" s="43">
        <v>1957</v>
      </c>
      <c r="E29" s="42">
        <f t="shared" si="0"/>
        <v>1952</v>
      </c>
      <c r="F29" s="44">
        <v>1997</v>
      </c>
      <c r="G29" s="43">
        <v>2007</v>
      </c>
      <c r="H29" s="42">
        <f t="shared" si="1"/>
        <v>2002</v>
      </c>
      <c r="I29" s="44">
        <v>2100</v>
      </c>
      <c r="J29" s="43">
        <v>2110</v>
      </c>
      <c r="K29" s="42">
        <f t="shared" si="2"/>
        <v>2105</v>
      </c>
      <c r="L29" s="50">
        <v>1957</v>
      </c>
      <c r="M29" s="49">
        <v>1.2339</v>
      </c>
      <c r="N29" s="49">
        <v>1.0854999999999999</v>
      </c>
      <c r="O29" s="48">
        <v>132.19999999999999</v>
      </c>
      <c r="P29" s="41">
        <v>1586.03</v>
      </c>
      <c r="Q29" s="41">
        <v>1623.79</v>
      </c>
      <c r="R29" s="47">
        <f t="shared" si="3"/>
        <v>1802.8558268079228</v>
      </c>
      <c r="S29" s="46">
        <v>1.236</v>
      </c>
    </row>
    <row r="30" spans="2:19" x14ac:dyDescent="0.2">
      <c r="B30" s="45">
        <v>45015</v>
      </c>
      <c r="C30" s="44">
        <v>1944</v>
      </c>
      <c r="D30" s="43">
        <v>1954</v>
      </c>
      <c r="E30" s="42">
        <f t="shared" si="0"/>
        <v>1949</v>
      </c>
      <c r="F30" s="44">
        <v>1997</v>
      </c>
      <c r="G30" s="43">
        <v>2007</v>
      </c>
      <c r="H30" s="42">
        <f t="shared" si="1"/>
        <v>2002</v>
      </c>
      <c r="I30" s="44">
        <v>2100</v>
      </c>
      <c r="J30" s="43">
        <v>2110</v>
      </c>
      <c r="K30" s="42">
        <f t="shared" si="2"/>
        <v>2105</v>
      </c>
      <c r="L30" s="50">
        <v>1954</v>
      </c>
      <c r="M30" s="49">
        <v>1.2339</v>
      </c>
      <c r="N30" s="49">
        <v>1.0879000000000001</v>
      </c>
      <c r="O30" s="48">
        <v>132.58000000000001</v>
      </c>
      <c r="P30" s="41">
        <v>1583.6</v>
      </c>
      <c r="Q30" s="41">
        <v>1623.79</v>
      </c>
      <c r="R30" s="47">
        <f t="shared" si="3"/>
        <v>1796.1209670006433</v>
      </c>
      <c r="S30" s="46">
        <v>1.236</v>
      </c>
    </row>
    <row r="31" spans="2:19" x14ac:dyDescent="0.2">
      <c r="B31" s="45">
        <v>45016</v>
      </c>
      <c r="C31" s="44">
        <v>1941</v>
      </c>
      <c r="D31" s="43">
        <v>1951</v>
      </c>
      <c r="E31" s="42">
        <f t="shared" si="0"/>
        <v>1946</v>
      </c>
      <c r="F31" s="44">
        <v>1997</v>
      </c>
      <c r="G31" s="43">
        <v>2007</v>
      </c>
      <c r="H31" s="42">
        <f t="shared" si="1"/>
        <v>2002</v>
      </c>
      <c r="I31" s="44">
        <v>2100</v>
      </c>
      <c r="J31" s="43">
        <v>2110</v>
      </c>
      <c r="K31" s="42">
        <f t="shared" si="2"/>
        <v>2105</v>
      </c>
      <c r="L31" s="50">
        <v>1951</v>
      </c>
      <c r="M31" s="49">
        <v>1.2374000000000001</v>
      </c>
      <c r="N31" s="49">
        <v>1.0867</v>
      </c>
      <c r="O31" s="48">
        <v>133.19999999999999</v>
      </c>
      <c r="P31" s="41">
        <v>1576.69</v>
      </c>
      <c r="Q31" s="41">
        <v>1619.07</v>
      </c>
      <c r="R31" s="47">
        <f t="shared" si="3"/>
        <v>1795.3437011134629</v>
      </c>
      <c r="S31" s="46">
        <v>1.2396</v>
      </c>
    </row>
    <row r="32" spans="2:19" x14ac:dyDescent="0.2">
      <c r="B32" s="40" t="s">
        <v>11</v>
      </c>
      <c r="C32" s="39">
        <f>ROUND(AVERAGE(C9:C31),2)</f>
        <v>2005</v>
      </c>
      <c r="D32" s="38">
        <f>ROUND(AVERAGE(D9:D31),2)</f>
        <v>2015</v>
      </c>
      <c r="E32" s="37">
        <f>ROUND(AVERAGE(C32:D32),2)</f>
        <v>2010</v>
      </c>
      <c r="F32" s="39">
        <f>ROUND(AVERAGE(F9:F31),2)</f>
        <v>2059.17</v>
      </c>
      <c r="G32" s="38">
        <f>ROUND(AVERAGE(G9:G31),2)</f>
        <v>2069.17</v>
      </c>
      <c r="H32" s="37">
        <f>ROUND(AVERAGE(F32:G32),2)</f>
        <v>2064.17</v>
      </c>
      <c r="I32" s="39">
        <f>ROUND(AVERAGE(I9:I31),2)</f>
        <v>2171.52</v>
      </c>
      <c r="J32" s="38">
        <f>ROUND(AVERAGE(J9:J31),2)</f>
        <v>2181.52</v>
      </c>
      <c r="K32" s="37">
        <f>ROUND(AVERAGE(I32:J32),2)</f>
        <v>2176.52</v>
      </c>
      <c r="L32" s="36">
        <f>ROUND(AVERAGE(L9:L31),2)</f>
        <v>2015</v>
      </c>
      <c r="M32" s="35">
        <f>ROUND(AVERAGE(M9:M31),4)</f>
        <v>1.2138</v>
      </c>
      <c r="N32" s="34">
        <f>ROUND(AVERAGE(N9:N31),4)</f>
        <v>1.0705</v>
      </c>
      <c r="O32" s="167">
        <f>ROUND(AVERAGE(O9:O31),2)</f>
        <v>133.62</v>
      </c>
      <c r="P32" s="33">
        <f>AVERAGE(P9:P31)</f>
        <v>1660.9300000000003</v>
      </c>
      <c r="Q32" s="33">
        <f>AVERAGE(Q9:Q31)</f>
        <v>1702.2378260869566</v>
      </c>
      <c r="R32" s="33">
        <f>AVERAGE(R9:R31)</f>
        <v>1882.8253382389919</v>
      </c>
      <c r="S32" s="32">
        <f>AVERAGE(S9:S31)</f>
        <v>1.2161608695652175</v>
      </c>
    </row>
    <row r="33" spans="2:19" x14ac:dyDescent="0.2">
      <c r="B33" s="31" t="s">
        <v>12</v>
      </c>
      <c r="C33" s="30">
        <f t="shared" ref="C33:S33" si="4">MAX(C9:C31)</f>
        <v>2085</v>
      </c>
      <c r="D33" s="29">
        <f t="shared" si="4"/>
        <v>2095</v>
      </c>
      <c r="E33" s="28">
        <f t="shared" si="4"/>
        <v>2090</v>
      </c>
      <c r="F33" s="30">
        <f t="shared" si="4"/>
        <v>2140</v>
      </c>
      <c r="G33" s="29">
        <f t="shared" si="4"/>
        <v>2150</v>
      </c>
      <c r="H33" s="28">
        <f t="shared" si="4"/>
        <v>2145</v>
      </c>
      <c r="I33" s="30">
        <f t="shared" si="4"/>
        <v>2260</v>
      </c>
      <c r="J33" s="29">
        <f t="shared" si="4"/>
        <v>2270</v>
      </c>
      <c r="K33" s="28">
        <f t="shared" si="4"/>
        <v>2265</v>
      </c>
      <c r="L33" s="27">
        <f t="shared" si="4"/>
        <v>2095</v>
      </c>
      <c r="M33" s="26">
        <f t="shared" si="4"/>
        <v>1.2374000000000001</v>
      </c>
      <c r="N33" s="25">
        <f t="shared" si="4"/>
        <v>1.0879000000000001</v>
      </c>
      <c r="O33" s="24">
        <f t="shared" si="4"/>
        <v>137.30000000000001</v>
      </c>
      <c r="P33" s="23">
        <f t="shared" si="4"/>
        <v>1767.19</v>
      </c>
      <c r="Q33" s="23">
        <f t="shared" si="4"/>
        <v>1812.05</v>
      </c>
      <c r="R33" s="23">
        <f t="shared" si="4"/>
        <v>1983.502417749123</v>
      </c>
      <c r="S33" s="22">
        <f t="shared" si="4"/>
        <v>1.2396</v>
      </c>
    </row>
    <row r="34" spans="2:19" ht="13.5" thickBot="1" x14ac:dyDescent="0.25">
      <c r="B34" s="21" t="s">
        <v>13</v>
      </c>
      <c r="C34" s="20">
        <f t="shared" ref="C34:S34" si="5">MIN(C9:C31)</f>
        <v>1940</v>
      </c>
      <c r="D34" s="19">
        <f t="shared" si="5"/>
        <v>1950</v>
      </c>
      <c r="E34" s="18">
        <f t="shared" si="5"/>
        <v>1945</v>
      </c>
      <c r="F34" s="20">
        <f t="shared" si="5"/>
        <v>1997</v>
      </c>
      <c r="G34" s="19">
        <f t="shared" si="5"/>
        <v>2007</v>
      </c>
      <c r="H34" s="18">
        <f t="shared" si="5"/>
        <v>2002</v>
      </c>
      <c r="I34" s="20">
        <f t="shared" si="5"/>
        <v>2100</v>
      </c>
      <c r="J34" s="19">
        <f t="shared" si="5"/>
        <v>2110</v>
      </c>
      <c r="K34" s="18">
        <f t="shared" si="5"/>
        <v>2105</v>
      </c>
      <c r="L34" s="17">
        <f t="shared" si="5"/>
        <v>1950</v>
      </c>
      <c r="M34" s="16">
        <f t="shared" si="5"/>
        <v>1.1838</v>
      </c>
      <c r="N34" s="15">
        <f t="shared" si="5"/>
        <v>1.0547</v>
      </c>
      <c r="O34" s="14">
        <f t="shared" si="5"/>
        <v>130.16999999999999</v>
      </c>
      <c r="P34" s="13">
        <f t="shared" si="5"/>
        <v>1576.69</v>
      </c>
      <c r="Q34" s="13">
        <f t="shared" si="5"/>
        <v>1619.07</v>
      </c>
      <c r="R34" s="13">
        <f t="shared" si="5"/>
        <v>1795.3437011134629</v>
      </c>
      <c r="S34" s="12">
        <f t="shared" si="5"/>
        <v>1.1865000000000001</v>
      </c>
    </row>
    <row r="36" spans="2:19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19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44986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44986</v>
      </c>
      <c r="C9" s="44">
        <v>2315</v>
      </c>
      <c r="D9" s="43">
        <v>2325</v>
      </c>
      <c r="E9" s="42">
        <f t="shared" ref="E9:E31" si="0">AVERAGE(C9:D9)</f>
        <v>2320</v>
      </c>
      <c r="F9" s="44">
        <v>2345</v>
      </c>
      <c r="G9" s="43">
        <v>2355</v>
      </c>
      <c r="H9" s="42">
        <f t="shared" ref="H9:H31" si="1">AVERAGE(F9:G9)</f>
        <v>2350</v>
      </c>
      <c r="I9" s="44">
        <v>2405</v>
      </c>
      <c r="J9" s="43">
        <v>2415</v>
      </c>
      <c r="K9" s="42">
        <f t="shared" ref="K9:K31" si="2">AVERAGE(I9:J9)</f>
        <v>2410</v>
      </c>
      <c r="L9" s="50">
        <v>2325</v>
      </c>
      <c r="M9" s="49">
        <v>1.2070000000000001</v>
      </c>
      <c r="N9" s="51">
        <v>1.0687</v>
      </c>
      <c r="O9" s="48">
        <v>135.41</v>
      </c>
      <c r="P9" s="41">
        <v>1926.26</v>
      </c>
      <c r="Q9" s="41">
        <v>1947.41</v>
      </c>
      <c r="R9" s="47">
        <f t="shared" ref="R9:R31" si="3">L9/N9</f>
        <v>2175.5403761579491</v>
      </c>
      <c r="S9" s="46">
        <v>1.2093</v>
      </c>
    </row>
    <row r="10" spans="1:19" x14ac:dyDescent="0.2">
      <c r="B10" s="45">
        <v>44987</v>
      </c>
      <c r="C10" s="44">
        <v>2319</v>
      </c>
      <c r="D10" s="43">
        <v>2329</v>
      </c>
      <c r="E10" s="42">
        <f t="shared" si="0"/>
        <v>2324</v>
      </c>
      <c r="F10" s="44">
        <v>2345</v>
      </c>
      <c r="G10" s="43">
        <v>2355</v>
      </c>
      <c r="H10" s="42">
        <f t="shared" si="1"/>
        <v>2350</v>
      </c>
      <c r="I10" s="44">
        <v>2405</v>
      </c>
      <c r="J10" s="43">
        <v>2415</v>
      </c>
      <c r="K10" s="42">
        <f t="shared" si="2"/>
        <v>2410</v>
      </c>
      <c r="L10" s="50">
        <v>2329</v>
      </c>
      <c r="M10" s="49">
        <v>1.1944999999999999</v>
      </c>
      <c r="N10" s="49">
        <v>1.0606</v>
      </c>
      <c r="O10" s="48">
        <v>136.81</v>
      </c>
      <c r="P10" s="41">
        <v>1949.77</v>
      </c>
      <c r="Q10" s="41">
        <v>1967.75</v>
      </c>
      <c r="R10" s="47">
        <f t="shared" si="3"/>
        <v>2195.926833867622</v>
      </c>
      <c r="S10" s="46">
        <v>1.1968000000000001</v>
      </c>
    </row>
    <row r="11" spans="1:19" x14ac:dyDescent="0.2">
      <c r="B11" s="45">
        <v>44988</v>
      </c>
      <c r="C11" s="44">
        <v>2320</v>
      </c>
      <c r="D11" s="43">
        <v>2330</v>
      </c>
      <c r="E11" s="42">
        <f t="shared" si="0"/>
        <v>2325</v>
      </c>
      <c r="F11" s="44">
        <v>2345</v>
      </c>
      <c r="G11" s="43">
        <v>2355</v>
      </c>
      <c r="H11" s="42">
        <f t="shared" si="1"/>
        <v>2350</v>
      </c>
      <c r="I11" s="44">
        <v>2405</v>
      </c>
      <c r="J11" s="43">
        <v>2415</v>
      </c>
      <c r="K11" s="42">
        <f t="shared" si="2"/>
        <v>2410</v>
      </c>
      <c r="L11" s="50">
        <v>2330</v>
      </c>
      <c r="M11" s="49">
        <v>1.1989000000000001</v>
      </c>
      <c r="N11" s="49">
        <v>1.0612999999999999</v>
      </c>
      <c r="O11" s="48">
        <v>136.24</v>
      </c>
      <c r="P11" s="41">
        <v>1943.45</v>
      </c>
      <c r="Q11" s="41">
        <v>1960.54</v>
      </c>
      <c r="R11" s="47">
        <f t="shared" si="3"/>
        <v>2195.420710449449</v>
      </c>
      <c r="S11" s="46">
        <v>1.2012</v>
      </c>
    </row>
    <row r="12" spans="1:19" x14ac:dyDescent="0.2">
      <c r="B12" s="45">
        <v>44991</v>
      </c>
      <c r="C12" s="44">
        <v>2321</v>
      </c>
      <c r="D12" s="43">
        <v>2331</v>
      </c>
      <c r="E12" s="42">
        <f t="shared" si="0"/>
        <v>2326</v>
      </c>
      <c r="F12" s="44">
        <v>2345</v>
      </c>
      <c r="G12" s="43">
        <v>2355</v>
      </c>
      <c r="H12" s="42">
        <f t="shared" si="1"/>
        <v>2350</v>
      </c>
      <c r="I12" s="44">
        <v>2405</v>
      </c>
      <c r="J12" s="43">
        <v>2415</v>
      </c>
      <c r="K12" s="42">
        <f t="shared" si="2"/>
        <v>2410</v>
      </c>
      <c r="L12" s="50">
        <v>2331</v>
      </c>
      <c r="M12" s="49">
        <v>1.2005999999999999</v>
      </c>
      <c r="N12" s="49">
        <v>1.0642</v>
      </c>
      <c r="O12" s="48">
        <v>135.99</v>
      </c>
      <c r="P12" s="41">
        <v>1941.53</v>
      </c>
      <c r="Q12" s="41">
        <v>1957.61</v>
      </c>
      <c r="R12" s="47">
        <f t="shared" si="3"/>
        <v>2190.3777485435066</v>
      </c>
      <c r="S12" s="46">
        <v>1.2030000000000001</v>
      </c>
    </row>
    <row r="13" spans="1:19" x14ac:dyDescent="0.2">
      <c r="B13" s="45">
        <v>44992</v>
      </c>
      <c r="C13" s="44">
        <v>2322</v>
      </c>
      <c r="D13" s="43">
        <v>2332</v>
      </c>
      <c r="E13" s="42">
        <f t="shared" si="0"/>
        <v>2327</v>
      </c>
      <c r="F13" s="44">
        <v>2345</v>
      </c>
      <c r="G13" s="43">
        <v>2355</v>
      </c>
      <c r="H13" s="42">
        <f t="shared" si="1"/>
        <v>2350</v>
      </c>
      <c r="I13" s="44">
        <v>2405</v>
      </c>
      <c r="J13" s="43">
        <v>2415</v>
      </c>
      <c r="K13" s="42">
        <f t="shared" si="2"/>
        <v>2410</v>
      </c>
      <c r="L13" s="50">
        <v>2332</v>
      </c>
      <c r="M13" s="49">
        <v>1.1998</v>
      </c>
      <c r="N13" s="49">
        <v>1.0669999999999999</v>
      </c>
      <c r="O13" s="48">
        <v>136.16999999999999</v>
      </c>
      <c r="P13" s="41">
        <v>1943.66</v>
      </c>
      <c r="Q13" s="41">
        <v>1958.91</v>
      </c>
      <c r="R13" s="47">
        <f t="shared" si="3"/>
        <v>2185.5670103092784</v>
      </c>
      <c r="S13" s="46">
        <v>1.2021999999999999</v>
      </c>
    </row>
    <row r="14" spans="1:19" x14ac:dyDescent="0.2">
      <c r="B14" s="45">
        <v>44993</v>
      </c>
      <c r="C14" s="44">
        <v>2324</v>
      </c>
      <c r="D14" s="43">
        <v>2334</v>
      </c>
      <c r="E14" s="42">
        <f t="shared" si="0"/>
        <v>2329</v>
      </c>
      <c r="F14" s="44">
        <v>2345</v>
      </c>
      <c r="G14" s="43">
        <v>2355</v>
      </c>
      <c r="H14" s="42">
        <f t="shared" si="1"/>
        <v>2350</v>
      </c>
      <c r="I14" s="44">
        <v>2405</v>
      </c>
      <c r="J14" s="43">
        <v>2415</v>
      </c>
      <c r="K14" s="42">
        <f t="shared" si="2"/>
        <v>2410</v>
      </c>
      <c r="L14" s="50">
        <v>2334</v>
      </c>
      <c r="M14" s="49">
        <v>1.1838</v>
      </c>
      <c r="N14" s="49">
        <v>1.0547</v>
      </c>
      <c r="O14" s="48">
        <v>137.30000000000001</v>
      </c>
      <c r="P14" s="41">
        <v>1971.62</v>
      </c>
      <c r="Q14" s="41">
        <v>1984.83</v>
      </c>
      <c r="R14" s="47">
        <f t="shared" si="3"/>
        <v>2212.9515502038494</v>
      </c>
      <c r="S14" s="46">
        <v>1.1865000000000001</v>
      </c>
    </row>
    <row r="15" spans="1:19" x14ac:dyDescent="0.2">
      <c r="B15" s="45">
        <v>44994</v>
      </c>
      <c r="C15" s="44">
        <v>2327</v>
      </c>
      <c r="D15" s="43">
        <v>2337</v>
      </c>
      <c r="E15" s="42">
        <f t="shared" si="0"/>
        <v>2332</v>
      </c>
      <c r="F15" s="44">
        <v>2345</v>
      </c>
      <c r="G15" s="43">
        <v>2355</v>
      </c>
      <c r="H15" s="42">
        <f t="shared" si="1"/>
        <v>2350</v>
      </c>
      <c r="I15" s="44">
        <v>2405</v>
      </c>
      <c r="J15" s="43">
        <v>2415</v>
      </c>
      <c r="K15" s="42">
        <f t="shared" si="2"/>
        <v>2410</v>
      </c>
      <c r="L15" s="50">
        <v>2337</v>
      </c>
      <c r="M15" s="49">
        <v>1.1882999999999999</v>
      </c>
      <c r="N15" s="49">
        <v>1.0559000000000001</v>
      </c>
      <c r="O15" s="48">
        <v>136.29</v>
      </c>
      <c r="P15" s="41">
        <v>1966.68</v>
      </c>
      <c r="Q15" s="41">
        <v>1977.33</v>
      </c>
      <c r="R15" s="47">
        <f t="shared" si="3"/>
        <v>2213.2777725163364</v>
      </c>
      <c r="S15" s="46">
        <v>1.1910000000000001</v>
      </c>
    </row>
    <row r="16" spans="1:19" x14ac:dyDescent="0.2">
      <c r="B16" s="45">
        <v>44995</v>
      </c>
      <c r="C16" s="44">
        <v>2329</v>
      </c>
      <c r="D16" s="43">
        <v>2339</v>
      </c>
      <c r="E16" s="42">
        <f t="shared" si="0"/>
        <v>2334</v>
      </c>
      <c r="F16" s="44">
        <v>2345</v>
      </c>
      <c r="G16" s="43">
        <v>2355</v>
      </c>
      <c r="H16" s="42">
        <f t="shared" si="1"/>
        <v>2350</v>
      </c>
      <c r="I16" s="44">
        <v>2405</v>
      </c>
      <c r="J16" s="43">
        <v>2415</v>
      </c>
      <c r="K16" s="42">
        <f t="shared" si="2"/>
        <v>2410</v>
      </c>
      <c r="L16" s="50">
        <v>2339</v>
      </c>
      <c r="M16" s="49">
        <v>1.1994</v>
      </c>
      <c r="N16" s="49">
        <v>1.0593999999999999</v>
      </c>
      <c r="O16" s="48">
        <v>136.71</v>
      </c>
      <c r="P16" s="41">
        <v>1950.14</v>
      </c>
      <c r="Q16" s="41">
        <v>1958.91</v>
      </c>
      <c r="R16" s="47">
        <f t="shared" si="3"/>
        <v>2207.8535019822543</v>
      </c>
      <c r="S16" s="46">
        <v>1.2021999999999999</v>
      </c>
    </row>
    <row r="17" spans="2:19" x14ac:dyDescent="0.2">
      <c r="B17" s="45">
        <v>44998</v>
      </c>
      <c r="C17" s="44">
        <v>2330</v>
      </c>
      <c r="D17" s="43">
        <v>2340</v>
      </c>
      <c r="E17" s="42">
        <f t="shared" si="0"/>
        <v>2335</v>
      </c>
      <c r="F17" s="44">
        <v>2345</v>
      </c>
      <c r="G17" s="43">
        <v>2355</v>
      </c>
      <c r="H17" s="42">
        <f t="shared" si="1"/>
        <v>2350</v>
      </c>
      <c r="I17" s="44">
        <v>2405</v>
      </c>
      <c r="J17" s="43">
        <v>2415</v>
      </c>
      <c r="K17" s="42">
        <f t="shared" si="2"/>
        <v>2410</v>
      </c>
      <c r="L17" s="50">
        <v>2340</v>
      </c>
      <c r="M17" s="49">
        <v>1.2098</v>
      </c>
      <c r="N17" s="49">
        <v>1.0697000000000001</v>
      </c>
      <c r="O17" s="48">
        <v>132.55000000000001</v>
      </c>
      <c r="P17" s="41">
        <v>1934.2</v>
      </c>
      <c r="Q17" s="41">
        <v>1943.07</v>
      </c>
      <c r="R17" s="47">
        <f t="shared" si="3"/>
        <v>2187.529213798261</v>
      </c>
      <c r="S17" s="46">
        <v>1.212</v>
      </c>
    </row>
    <row r="18" spans="2:19" x14ac:dyDescent="0.2">
      <c r="B18" s="45">
        <v>44999</v>
      </c>
      <c r="C18" s="44">
        <v>2330</v>
      </c>
      <c r="D18" s="43">
        <v>2340</v>
      </c>
      <c r="E18" s="42">
        <f t="shared" si="0"/>
        <v>2335</v>
      </c>
      <c r="F18" s="44">
        <v>2345</v>
      </c>
      <c r="G18" s="43">
        <v>2355</v>
      </c>
      <c r="H18" s="42">
        <f t="shared" si="1"/>
        <v>2350</v>
      </c>
      <c r="I18" s="44">
        <v>2405</v>
      </c>
      <c r="J18" s="43">
        <v>2415</v>
      </c>
      <c r="K18" s="42">
        <f t="shared" si="2"/>
        <v>2410</v>
      </c>
      <c r="L18" s="50">
        <v>2340</v>
      </c>
      <c r="M18" s="49">
        <v>1.2192000000000001</v>
      </c>
      <c r="N18" s="49">
        <v>1.0736000000000001</v>
      </c>
      <c r="O18" s="48">
        <v>134.06</v>
      </c>
      <c r="P18" s="41">
        <v>1919.29</v>
      </c>
      <c r="Q18" s="41">
        <v>1927.33</v>
      </c>
      <c r="R18" s="47">
        <f t="shared" si="3"/>
        <v>2179.5827123695972</v>
      </c>
      <c r="S18" s="46">
        <v>1.2219</v>
      </c>
    </row>
    <row r="19" spans="2:19" x14ac:dyDescent="0.2">
      <c r="B19" s="45">
        <v>45000</v>
      </c>
      <c r="C19" s="44">
        <v>2331</v>
      </c>
      <c r="D19" s="43">
        <v>2341</v>
      </c>
      <c r="E19" s="42">
        <f t="shared" si="0"/>
        <v>2336</v>
      </c>
      <c r="F19" s="44">
        <v>2345</v>
      </c>
      <c r="G19" s="43">
        <v>2355</v>
      </c>
      <c r="H19" s="42">
        <f t="shared" si="1"/>
        <v>2350</v>
      </c>
      <c r="I19" s="44">
        <v>2405</v>
      </c>
      <c r="J19" s="43">
        <v>2415</v>
      </c>
      <c r="K19" s="42">
        <f t="shared" si="2"/>
        <v>2410</v>
      </c>
      <c r="L19" s="50">
        <v>2341</v>
      </c>
      <c r="M19" s="49">
        <v>1.2079</v>
      </c>
      <c r="N19" s="49">
        <v>1.0557000000000001</v>
      </c>
      <c r="O19" s="48">
        <v>132.66999999999999</v>
      </c>
      <c r="P19" s="41">
        <v>1938.07</v>
      </c>
      <c r="Q19" s="41">
        <v>1945.48</v>
      </c>
      <c r="R19" s="47">
        <f t="shared" si="3"/>
        <v>2217.4860282277159</v>
      </c>
      <c r="S19" s="46">
        <v>1.2104999999999999</v>
      </c>
    </row>
    <row r="20" spans="2:19" x14ac:dyDescent="0.2">
      <c r="B20" s="45">
        <v>45001</v>
      </c>
      <c r="C20" s="44">
        <v>2274</v>
      </c>
      <c r="D20" s="43">
        <v>2284</v>
      </c>
      <c r="E20" s="42">
        <f t="shared" si="0"/>
        <v>2279</v>
      </c>
      <c r="F20" s="44">
        <v>2304</v>
      </c>
      <c r="G20" s="43">
        <v>2314</v>
      </c>
      <c r="H20" s="42">
        <f t="shared" si="1"/>
        <v>2309</v>
      </c>
      <c r="I20" s="44">
        <v>2365</v>
      </c>
      <c r="J20" s="43">
        <v>2375</v>
      </c>
      <c r="K20" s="42">
        <f t="shared" si="2"/>
        <v>2370</v>
      </c>
      <c r="L20" s="50">
        <v>2284</v>
      </c>
      <c r="M20" s="49">
        <v>1.2059</v>
      </c>
      <c r="N20" s="49">
        <v>1.0588</v>
      </c>
      <c r="O20" s="48">
        <v>132.31</v>
      </c>
      <c r="P20" s="41">
        <v>1894.02</v>
      </c>
      <c r="Q20" s="41">
        <v>1914.93</v>
      </c>
      <c r="R20" s="47">
        <f t="shared" si="3"/>
        <v>2157.1590479788442</v>
      </c>
      <c r="S20" s="46">
        <v>1.2083999999999999</v>
      </c>
    </row>
    <row r="21" spans="2:19" x14ac:dyDescent="0.2">
      <c r="B21" s="45">
        <v>45002</v>
      </c>
      <c r="C21" s="44">
        <v>2241</v>
      </c>
      <c r="D21" s="43">
        <v>2251</v>
      </c>
      <c r="E21" s="42">
        <f t="shared" si="0"/>
        <v>2246</v>
      </c>
      <c r="F21" s="44">
        <v>2325</v>
      </c>
      <c r="G21" s="43">
        <v>2335</v>
      </c>
      <c r="H21" s="42">
        <f t="shared" si="1"/>
        <v>2330</v>
      </c>
      <c r="I21" s="44">
        <v>2385</v>
      </c>
      <c r="J21" s="43">
        <v>2395</v>
      </c>
      <c r="K21" s="42">
        <f t="shared" si="2"/>
        <v>2390</v>
      </c>
      <c r="L21" s="50">
        <v>2251</v>
      </c>
      <c r="M21" s="49">
        <v>1.2134</v>
      </c>
      <c r="N21" s="49">
        <v>1.0627</v>
      </c>
      <c r="O21" s="48">
        <v>132.28</v>
      </c>
      <c r="P21" s="41">
        <v>1855.12</v>
      </c>
      <c r="Q21" s="41">
        <v>1920.39</v>
      </c>
      <c r="R21" s="47">
        <f t="shared" si="3"/>
        <v>2118.189517267338</v>
      </c>
      <c r="S21" s="46">
        <v>1.2159</v>
      </c>
    </row>
    <row r="22" spans="2:19" x14ac:dyDescent="0.2">
      <c r="B22" s="45">
        <v>45005</v>
      </c>
      <c r="C22" s="44">
        <v>2242</v>
      </c>
      <c r="D22" s="43">
        <v>2252</v>
      </c>
      <c r="E22" s="42">
        <f t="shared" si="0"/>
        <v>2247</v>
      </c>
      <c r="F22" s="44">
        <v>2325</v>
      </c>
      <c r="G22" s="43">
        <v>2335</v>
      </c>
      <c r="H22" s="42">
        <f t="shared" si="1"/>
        <v>2330</v>
      </c>
      <c r="I22" s="44">
        <v>2385</v>
      </c>
      <c r="J22" s="43">
        <v>2395</v>
      </c>
      <c r="K22" s="42">
        <f t="shared" si="2"/>
        <v>2390</v>
      </c>
      <c r="L22" s="50">
        <v>2252</v>
      </c>
      <c r="M22" s="49">
        <v>1.2231000000000001</v>
      </c>
      <c r="N22" s="49">
        <v>1.0705</v>
      </c>
      <c r="O22" s="48">
        <v>131.53</v>
      </c>
      <c r="P22" s="41">
        <v>1841.22</v>
      </c>
      <c r="Q22" s="41">
        <v>1905.03</v>
      </c>
      <c r="R22" s="47">
        <f t="shared" si="3"/>
        <v>2103.6898645492761</v>
      </c>
      <c r="S22" s="46">
        <v>1.2257</v>
      </c>
    </row>
    <row r="23" spans="2:19" x14ac:dyDescent="0.2">
      <c r="B23" s="45">
        <v>45006</v>
      </c>
      <c r="C23" s="44">
        <v>2200</v>
      </c>
      <c r="D23" s="43">
        <v>2210</v>
      </c>
      <c r="E23" s="42">
        <f t="shared" si="0"/>
        <v>2205</v>
      </c>
      <c r="F23" s="44">
        <v>2340</v>
      </c>
      <c r="G23" s="43">
        <v>2350</v>
      </c>
      <c r="H23" s="42">
        <f t="shared" si="1"/>
        <v>2345</v>
      </c>
      <c r="I23" s="44">
        <v>2400</v>
      </c>
      <c r="J23" s="43">
        <v>2410</v>
      </c>
      <c r="K23" s="42">
        <f t="shared" si="2"/>
        <v>2405</v>
      </c>
      <c r="L23" s="50">
        <v>2210</v>
      </c>
      <c r="M23" s="49">
        <v>1.2253000000000001</v>
      </c>
      <c r="N23" s="49">
        <v>1.0781000000000001</v>
      </c>
      <c r="O23" s="48">
        <v>132.24</v>
      </c>
      <c r="P23" s="41">
        <v>1803.64</v>
      </c>
      <c r="Q23" s="41">
        <v>1913.84</v>
      </c>
      <c r="R23" s="47">
        <f t="shared" si="3"/>
        <v>2049.9026064372506</v>
      </c>
      <c r="S23" s="46">
        <v>1.2279</v>
      </c>
    </row>
    <row r="24" spans="2:19" x14ac:dyDescent="0.2">
      <c r="B24" s="45">
        <v>45007</v>
      </c>
      <c r="C24" s="44">
        <v>2189</v>
      </c>
      <c r="D24" s="43">
        <v>2199</v>
      </c>
      <c r="E24" s="42">
        <f t="shared" si="0"/>
        <v>2194</v>
      </c>
      <c r="F24" s="44">
        <v>2340</v>
      </c>
      <c r="G24" s="43">
        <v>2350</v>
      </c>
      <c r="H24" s="42">
        <f t="shared" si="1"/>
        <v>2345</v>
      </c>
      <c r="I24" s="44">
        <v>2400</v>
      </c>
      <c r="J24" s="43">
        <v>2410</v>
      </c>
      <c r="K24" s="42">
        <f t="shared" si="2"/>
        <v>2405</v>
      </c>
      <c r="L24" s="50">
        <v>2199</v>
      </c>
      <c r="M24" s="49">
        <v>1.2271000000000001</v>
      </c>
      <c r="N24" s="49">
        <v>1.0782</v>
      </c>
      <c r="O24" s="48">
        <v>132.79</v>
      </c>
      <c r="P24" s="41">
        <v>1792.03</v>
      </c>
      <c r="Q24" s="41">
        <v>1911.66</v>
      </c>
      <c r="R24" s="47">
        <f t="shared" si="3"/>
        <v>2039.5102949360044</v>
      </c>
      <c r="S24" s="46">
        <v>1.2293000000000001</v>
      </c>
    </row>
    <row r="25" spans="2:19" x14ac:dyDescent="0.2">
      <c r="B25" s="45">
        <v>45008</v>
      </c>
      <c r="C25" s="44">
        <v>2195</v>
      </c>
      <c r="D25" s="43">
        <v>2205</v>
      </c>
      <c r="E25" s="42">
        <f t="shared" si="0"/>
        <v>2200</v>
      </c>
      <c r="F25" s="44">
        <v>2340</v>
      </c>
      <c r="G25" s="43">
        <v>2350</v>
      </c>
      <c r="H25" s="42">
        <f t="shared" si="1"/>
        <v>2345</v>
      </c>
      <c r="I25" s="44">
        <v>2400</v>
      </c>
      <c r="J25" s="43">
        <v>2410</v>
      </c>
      <c r="K25" s="42">
        <f t="shared" si="2"/>
        <v>2405</v>
      </c>
      <c r="L25" s="50">
        <v>2205</v>
      </c>
      <c r="M25" s="49">
        <v>1.2275</v>
      </c>
      <c r="N25" s="49">
        <v>1.0872999999999999</v>
      </c>
      <c r="O25" s="48">
        <v>131.49</v>
      </c>
      <c r="P25" s="41">
        <v>1796.33</v>
      </c>
      <c r="Q25" s="41">
        <v>1911.04</v>
      </c>
      <c r="R25" s="47">
        <f t="shared" si="3"/>
        <v>2027.9591649038905</v>
      </c>
      <c r="S25" s="46">
        <v>1.2297</v>
      </c>
    </row>
    <row r="26" spans="2:19" x14ac:dyDescent="0.2">
      <c r="B26" s="45">
        <v>45009</v>
      </c>
      <c r="C26" s="44">
        <v>2265</v>
      </c>
      <c r="D26" s="43">
        <v>2275</v>
      </c>
      <c r="E26" s="42">
        <f t="shared" si="0"/>
        <v>2270</v>
      </c>
      <c r="F26" s="44">
        <v>2410</v>
      </c>
      <c r="G26" s="43">
        <v>2420</v>
      </c>
      <c r="H26" s="42">
        <f t="shared" si="1"/>
        <v>2415</v>
      </c>
      <c r="I26" s="44">
        <v>2470</v>
      </c>
      <c r="J26" s="43">
        <v>2480</v>
      </c>
      <c r="K26" s="42">
        <f t="shared" si="2"/>
        <v>2475</v>
      </c>
      <c r="L26" s="50">
        <v>2275</v>
      </c>
      <c r="M26" s="49">
        <v>1.2213000000000001</v>
      </c>
      <c r="N26" s="49">
        <v>1.0749</v>
      </c>
      <c r="O26" s="48">
        <v>130.16999999999999</v>
      </c>
      <c r="P26" s="41">
        <v>1862.77</v>
      </c>
      <c r="Q26" s="41">
        <v>1977.93</v>
      </c>
      <c r="R26" s="47">
        <f t="shared" si="3"/>
        <v>2116.4759512512792</v>
      </c>
      <c r="S26" s="46">
        <v>1.2235</v>
      </c>
    </row>
    <row r="27" spans="2:19" x14ac:dyDescent="0.2">
      <c r="B27" s="45">
        <v>45012</v>
      </c>
      <c r="C27" s="44">
        <v>2265</v>
      </c>
      <c r="D27" s="43">
        <v>2275</v>
      </c>
      <c r="E27" s="42">
        <f t="shared" si="0"/>
        <v>2270</v>
      </c>
      <c r="F27" s="44">
        <v>2410</v>
      </c>
      <c r="G27" s="43">
        <v>2420</v>
      </c>
      <c r="H27" s="42">
        <f t="shared" si="1"/>
        <v>2415</v>
      </c>
      <c r="I27" s="44">
        <v>2470</v>
      </c>
      <c r="J27" s="43">
        <v>2480</v>
      </c>
      <c r="K27" s="42">
        <f t="shared" si="2"/>
        <v>2475</v>
      </c>
      <c r="L27" s="50">
        <v>2275</v>
      </c>
      <c r="M27" s="49">
        <v>1.2265999999999999</v>
      </c>
      <c r="N27" s="49">
        <v>1.0771999999999999</v>
      </c>
      <c r="O27" s="48">
        <v>131.47</v>
      </c>
      <c r="P27" s="41">
        <v>1854.72</v>
      </c>
      <c r="Q27" s="41">
        <v>1969.56</v>
      </c>
      <c r="R27" s="47">
        <f t="shared" si="3"/>
        <v>2111.9569253620498</v>
      </c>
      <c r="S27" s="46">
        <v>1.2286999999999999</v>
      </c>
    </row>
    <row r="28" spans="2:19" x14ac:dyDescent="0.2">
      <c r="B28" s="45">
        <v>45013</v>
      </c>
      <c r="C28" s="44">
        <v>2320</v>
      </c>
      <c r="D28" s="43">
        <v>2330</v>
      </c>
      <c r="E28" s="42">
        <f t="shared" si="0"/>
        <v>2325</v>
      </c>
      <c r="F28" s="44">
        <v>2463</v>
      </c>
      <c r="G28" s="43">
        <v>2473</v>
      </c>
      <c r="H28" s="42">
        <f t="shared" si="1"/>
        <v>2468</v>
      </c>
      <c r="I28" s="44">
        <v>2520</v>
      </c>
      <c r="J28" s="43">
        <v>2530</v>
      </c>
      <c r="K28" s="42">
        <f t="shared" si="2"/>
        <v>2525</v>
      </c>
      <c r="L28" s="50">
        <v>2330</v>
      </c>
      <c r="M28" s="49">
        <v>1.2322</v>
      </c>
      <c r="N28" s="49">
        <v>1.0831999999999999</v>
      </c>
      <c r="O28" s="48">
        <v>130.81</v>
      </c>
      <c r="P28" s="41">
        <v>1890.93</v>
      </c>
      <c r="Q28" s="41">
        <v>2003.4</v>
      </c>
      <c r="R28" s="47">
        <f t="shared" si="3"/>
        <v>2151.0339734121126</v>
      </c>
      <c r="S28" s="46">
        <v>1.2343999999999999</v>
      </c>
    </row>
    <row r="29" spans="2:19" x14ac:dyDescent="0.2">
      <c r="B29" s="45">
        <v>45014</v>
      </c>
      <c r="C29" s="44">
        <v>2320</v>
      </c>
      <c r="D29" s="43">
        <v>2330</v>
      </c>
      <c r="E29" s="42">
        <f t="shared" si="0"/>
        <v>2325</v>
      </c>
      <c r="F29" s="44">
        <v>2449</v>
      </c>
      <c r="G29" s="43">
        <v>2459</v>
      </c>
      <c r="H29" s="42">
        <f t="shared" si="1"/>
        <v>2454</v>
      </c>
      <c r="I29" s="44">
        <v>2505</v>
      </c>
      <c r="J29" s="43">
        <v>2515</v>
      </c>
      <c r="K29" s="42">
        <f t="shared" si="2"/>
        <v>2510</v>
      </c>
      <c r="L29" s="50">
        <v>2330</v>
      </c>
      <c r="M29" s="49">
        <v>1.2339</v>
      </c>
      <c r="N29" s="49">
        <v>1.0854999999999999</v>
      </c>
      <c r="O29" s="48">
        <v>132.19999999999999</v>
      </c>
      <c r="P29" s="41">
        <v>1888.32</v>
      </c>
      <c r="Q29" s="41">
        <v>1989.48</v>
      </c>
      <c r="R29" s="47">
        <f t="shared" si="3"/>
        <v>2146.4762782128055</v>
      </c>
      <c r="S29" s="46">
        <v>1.236</v>
      </c>
    </row>
    <row r="30" spans="2:19" x14ac:dyDescent="0.2">
      <c r="B30" s="45">
        <v>45015</v>
      </c>
      <c r="C30" s="44">
        <v>2324</v>
      </c>
      <c r="D30" s="43">
        <v>2334</v>
      </c>
      <c r="E30" s="42">
        <f t="shared" si="0"/>
        <v>2329</v>
      </c>
      <c r="F30" s="44">
        <v>2449</v>
      </c>
      <c r="G30" s="43">
        <v>2459</v>
      </c>
      <c r="H30" s="42">
        <f t="shared" si="1"/>
        <v>2454</v>
      </c>
      <c r="I30" s="44">
        <v>2505</v>
      </c>
      <c r="J30" s="43">
        <v>2515</v>
      </c>
      <c r="K30" s="42">
        <f t="shared" si="2"/>
        <v>2510</v>
      </c>
      <c r="L30" s="50">
        <v>2334</v>
      </c>
      <c r="M30" s="49">
        <v>1.2339</v>
      </c>
      <c r="N30" s="49">
        <v>1.0879000000000001</v>
      </c>
      <c r="O30" s="48">
        <v>132.58000000000001</v>
      </c>
      <c r="P30" s="41">
        <v>1891.56</v>
      </c>
      <c r="Q30" s="41">
        <v>1989.48</v>
      </c>
      <c r="R30" s="47">
        <f t="shared" si="3"/>
        <v>2145.4177773692431</v>
      </c>
      <c r="S30" s="46">
        <v>1.236</v>
      </c>
    </row>
    <row r="31" spans="2:19" x14ac:dyDescent="0.2">
      <c r="B31" s="45">
        <v>45016</v>
      </c>
      <c r="C31" s="44">
        <v>2325</v>
      </c>
      <c r="D31" s="43">
        <v>2335</v>
      </c>
      <c r="E31" s="42">
        <f t="shared" si="0"/>
        <v>2330</v>
      </c>
      <c r="F31" s="44">
        <v>2449</v>
      </c>
      <c r="G31" s="43">
        <v>2459</v>
      </c>
      <c r="H31" s="42">
        <f t="shared" si="1"/>
        <v>2454</v>
      </c>
      <c r="I31" s="44">
        <v>2505</v>
      </c>
      <c r="J31" s="43">
        <v>2515</v>
      </c>
      <c r="K31" s="42">
        <f t="shared" si="2"/>
        <v>2510</v>
      </c>
      <c r="L31" s="50">
        <v>2335</v>
      </c>
      <c r="M31" s="49">
        <v>1.2374000000000001</v>
      </c>
      <c r="N31" s="49">
        <v>1.0867</v>
      </c>
      <c r="O31" s="48">
        <v>133.19999999999999</v>
      </c>
      <c r="P31" s="41">
        <v>1887.02</v>
      </c>
      <c r="Q31" s="41">
        <v>1983.7</v>
      </c>
      <c r="R31" s="47">
        <f t="shared" si="3"/>
        <v>2148.7070948743904</v>
      </c>
      <c r="S31" s="46">
        <v>1.2396</v>
      </c>
    </row>
    <row r="32" spans="2:19" x14ac:dyDescent="0.2">
      <c r="B32" s="40" t="s">
        <v>11</v>
      </c>
      <c r="C32" s="39">
        <f>ROUND(AVERAGE(C9:C31),2)</f>
        <v>2292.52</v>
      </c>
      <c r="D32" s="38">
        <f>ROUND(AVERAGE(D9:D31),2)</f>
        <v>2302.52</v>
      </c>
      <c r="E32" s="37">
        <f>ROUND(AVERAGE(C32:D32),2)</f>
        <v>2297.52</v>
      </c>
      <c r="F32" s="39">
        <f>ROUND(AVERAGE(F9:F31),2)</f>
        <v>2365.17</v>
      </c>
      <c r="G32" s="38">
        <f>ROUND(AVERAGE(G9:G31),2)</f>
        <v>2375.17</v>
      </c>
      <c r="H32" s="37">
        <f>ROUND(AVERAGE(F32:G32),2)</f>
        <v>2370.17</v>
      </c>
      <c r="I32" s="39">
        <f>ROUND(AVERAGE(I9:I31),2)</f>
        <v>2424.5700000000002</v>
      </c>
      <c r="J32" s="38">
        <f>ROUND(AVERAGE(J9:J31),2)</f>
        <v>2434.5700000000002</v>
      </c>
      <c r="K32" s="37">
        <f>ROUND(AVERAGE(I32:J32),2)</f>
        <v>2429.5700000000002</v>
      </c>
      <c r="L32" s="36">
        <f>ROUND(AVERAGE(L9:L31),2)</f>
        <v>2302.52</v>
      </c>
      <c r="M32" s="35">
        <f>ROUND(AVERAGE(M9:M31),4)</f>
        <v>1.2138</v>
      </c>
      <c r="N32" s="34">
        <f>ROUND(AVERAGE(N9:N31),4)</f>
        <v>1.0705</v>
      </c>
      <c r="O32" s="167">
        <f>ROUND(AVERAGE(O9:O31),2)</f>
        <v>133.62</v>
      </c>
      <c r="P32" s="33">
        <f>AVERAGE(P9:P31)</f>
        <v>1897.4934782608691</v>
      </c>
      <c r="Q32" s="33">
        <f>AVERAGE(Q9:Q31)</f>
        <v>1953.0265217391304</v>
      </c>
      <c r="R32" s="33">
        <f>AVERAGE(R9:R31)</f>
        <v>2151.2170415208834</v>
      </c>
      <c r="S32" s="32">
        <f>AVERAGE(S9:S31)</f>
        <v>1.2161608695652175</v>
      </c>
    </row>
    <row r="33" spans="2:19" x14ac:dyDescent="0.2">
      <c r="B33" s="31" t="s">
        <v>12</v>
      </c>
      <c r="C33" s="30">
        <f t="shared" ref="C33:S33" si="4">MAX(C9:C31)</f>
        <v>2331</v>
      </c>
      <c r="D33" s="29">
        <f t="shared" si="4"/>
        <v>2341</v>
      </c>
      <c r="E33" s="28">
        <f t="shared" si="4"/>
        <v>2336</v>
      </c>
      <c r="F33" s="30">
        <f t="shared" si="4"/>
        <v>2463</v>
      </c>
      <c r="G33" s="29">
        <f t="shared" si="4"/>
        <v>2473</v>
      </c>
      <c r="H33" s="28">
        <f t="shared" si="4"/>
        <v>2468</v>
      </c>
      <c r="I33" s="30">
        <f t="shared" si="4"/>
        <v>2520</v>
      </c>
      <c r="J33" s="29">
        <f t="shared" si="4"/>
        <v>2530</v>
      </c>
      <c r="K33" s="28">
        <f t="shared" si="4"/>
        <v>2525</v>
      </c>
      <c r="L33" s="27">
        <f t="shared" si="4"/>
        <v>2341</v>
      </c>
      <c r="M33" s="26">
        <f t="shared" si="4"/>
        <v>1.2374000000000001</v>
      </c>
      <c r="N33" s="25">
        <f t="shared" si="4"/>
        <v>1.0879000000000001</v>
      </c>
      <c r="O33" s="24">
        <f t="shared" si="4"/>
        <v>137.30000000000001</v>
      </c>
      <c r="P33" s="23">
        <f t="shared" si="4"/>
        <v>1971.62</v>
      </c>
      <c r="Q33" s="23">
        <f t="shared" si="4"/>
        <v>2003.4</v>
      </c>
      <c r="R33" s="23">
        <f t="shared" si="4"/>
        <v>2217.4860282277159</v>
      </c>
      <c r="S33" s="22">
        <f t="shared" si="4"/>
        <v>1.2396</v>
      </c>
    </row>
    <row r="34" spans="2:19" ht="13.5" thickBot="1" x14ac:dyDescent="0.25">
      <c r="B34" s="21" t="s">
        <v>13</v>
      </c>
      <c r="C34" s="20">
        <f t="shared" ref="C34:S34" si="5">MIN(C9:C31)</f>
        <v>2189</v>
      </c>
      <c r="D34" s="19">
        <f t="shared" si="5"/>
        <v>2199</v>
      </c>
      <c r="E34" s="18">
        <f t="shared" si="5"/>
        <v>2194</v>
      </c>
      <c r="F34" s="20">
        <f t="shared" si="5"/>
        <v>2304</v>
      </c>
      <c r="G34" s="19">
        <f t="shared" si="5"/>
        <v>2314</v>
      </c>
      <c r="H34" s="18">
        <f t="shared" si="5"/>
        <v>2309</v>
      </c>
      <c r="I34" s="20">
        <f t="shared" si="5"/>
        <v>2365</v>
      </c>
      <c r="J34" s="19">
        <f t="shared" si="5"/>
        <v>2375</v>
      </c>
      <c r="K34" s="18">
        <f t="shared" si="5"/>
        <v>2370</v>
      </c>
      <c r="L34" s="17">
        <f t="shared" si="5"/>
        <v>2199</v>
      </c>
      <c r="M34" s="16">
        <f t="shared" si="5"/>
        <v>1.1838</v>
      </c>
      <c r="N34" s="15">
        <f t="shared" si="5"/>
        <v>1.0547</v>
      </c>
      <c r="O34" s="14">
        <f t="shared" si="5"/>
        <v>130.16999999999999</v>
      </c>
      <c r="P34" s="13">
        <f t="shared" si="5"/>
        <v>1792.03</v>
      </c>
      <c r="Q34" s="13">
        <f t="shared" si="5"/>
        <v>1905.03</v>
      </c>
      <c r="R34" s="13">
        <f t="shared" si="5"/>
        <v>2027.9591649038905</v>
      </c>
      <c r="S34" s="12">
        <f t="shared" si="5"/>
        <v>1.1865000000000001</v>
      </c>
    </row>
    <row r="36" spans="2:19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19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44986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44986</v>
      </c>
      <c r="C9" s="44">
        <v>2362</v>
      </c>
      <c r="D9" s="43">
        <v>2364</v>
      </c>
      <c r="E9" s="42">
        <f t="shared" ref="E9:E31" si="0">AVERAGE(C9:D9)</f>
        <v>2363</v>
      </c>
      <c r="F9" s="44">
        <v>2405.5</v>
      </c>
      <c r="G9" s="43">
        <v>2406.5</v>
      </c>
      <c r="H9" s="42">
        <f t="shared" ref="H9:H31" si="1">AVERAGE(F9:G9)</f>
        <v>2406</v>
      </c>
      <c r="I9" s="44">
        <v>2593</v>
      </c>
      <c r="J9" s="43">
        <v>2598</v>
      </c>
      <c r="K9" s="42">
        <f t="shared" ref="K9:K31" si="2">AVERAGE(I9:J9)</f>
        <v>2595.5</v>
      </c>
      <c r="L9" s="44">
        <v>2683</v>
      </c>
      <c r="M9" s="43">
        <v>2688</v>
      </c>
      <c r="N9" s="42">
        <f t="shared" ref="N9:N31" si="3">AVERAGE(L9:M9)</f>
        <v>2685.5</v>
      </c>
      <c r="O9" s="44">
        <v>2778</v>
      </c>
      <c r="P9" s="43">
        <v>2783</v>
      </c>
      <c r="Q9" s="42">
        <f t="shared" ref="Q9:Q31" si="4">AVERAGE(O9:P9)</f>
        <v>2780.5</v>
      </c>
      <c r="R9" s="50">
        <v>2364</v>
      </c>
      <c r="S9" s="49">
        <v>1.2070000000000001</v>
      </c>
      <c r="T9" s="51">
        <v>1.0687</v>
      </c>
      <c r="U9" s="48">
        <v>135.41</v>
      </c>
      <c r="V9" s="41">
        <v>1958.57</v>
      </c>
      <c r="W9" s="41">
        <v>1989.99</v>
      </c>
      <c r="X9" s="47">
        <f t="shared" ref="X9:X31" si="5">R9/T9</f>
        <v>2212.0333114999535</v>
      </c>
      <c r="Y9" s="46">
        <v>1.2093</v>
      </c>
    </row>
    <row r="10" spans="1:25" x14ac:dyDescent="0.2">
      <c r="B10" s="45">
        <v>44987</v>
      </c>
      <c r="C10" s="44">
        <v>2365.5</v>
      </c>
      <c r="D10" s="43">
        <v>2366.5</v>
      </c>
      <c r="E10" s="42">
        <f t="shared" si="0"/>
        <v>2366</v>
      </c>
      <c r="F10" s="44">
        <v>2410</v>
      </c>
      <c r="G10" s="43">
        <v>2411</v>
      </c>
      <c r="H10" s="42">
        <f t="shared" si="1"/>
        <v>2410.5</v>
      </c>
      <c r="I10" s="44">
        <v>2605</v>
      </c>
      <c r="J10" s="43">
        <v>2610</v>
      </c>
      <c r="K10" s="42">
        <f t="shared" si="2"/>
        <v>2607.5</v>
      </c>
      <c r="L10" s="44">
        <v>2693</v>
      </c>
      <c r="M10" s="43">
        <v>2698</v>
      </c>
      <c r="N10" s="42">
        <f t="shared" si="3"/>
        <v>2695.5</v>
      </c>
      <c r="O10" s="44">
        <v>2788</v>
      </c>
      <c r="P10" s="43">
        <v>2793</v>
      </c>
      <c r="Q10" s="42">
        <f t="shared" si="4"/>
        <v>2790.5</v>
      </c>
      <c r="R10" s="50">
        <v>2366.5</v>
      </c>
      <c r="S10" s="49">
        <v>1.1944999999999999</v>
      </c>
      <c r="T10" s="49">
        <v>1.0606</v>
      </c>
      <c r="U10" s="48">
        <v>136.81</v>
      </c>
      <c r="V10" s="41">
        <v>1981.16</v>
      </c>
      <c r="W10" s="41">
        <v>2014.54</v>
      </c>
      <c r="X10" s="47">
        <f t="shared" si="5"/>
        <v>2231.2841787667357</v>
      </c>
      <c r="Y10" s="46">
        <v>1.1968000000000001</v>
      </c>
    </row>
    <row r="11" spans="1:25" x14ac:dyDescent="0.2">
      <c r="B11" s="45">
        <v>44988</v>
      </c>
      <c r="C11" s="44">
        <v>2361</v>
      </c>
      <c r="D11" s="43">
        <v>2361.5</v>
      </c>
      <c r="E11" s="42">
        <f t="shared" si="0"/>
        <v>2361.25</v>
      </c>
      <c r="F11" s="44">
        <v>2403</v>
      </c>
      <c r="G11" s="43">
        <v>2404</v>
      </c>
      <c r="H11" s="42">
        <f t="shared" si="1"/>
        <v>2403.5</v>
      </c>
      <c r="I11" s="44">
        <v>2605</v>
      </c>
      <c r="J11" s="43">
        <v>2610</v>
      </c>
      <c r="K11" s="42">
        <f t="shared" si="2"/>
        <v>2607.5</v>
      </c>
      <c r="L11" s="44">
        <v>2695</v>
      </c>
      <c r="M11" s="43">
        <v>2700</v>
      </c>
      <c r="N11" s="42">
        <f t="shared" si="3"/>
        <v>2697.5</v>
      </c>
      <c r="O11" s="44">
        <v>2793</v>
      </c>
      <c r="P11" s="43">
        <v>2798</v>
      </c>
      <c r="Q11" s="42">
        <f t="shared" si="4"/>
        <v>2795.5</v>
      </c>
      <c r="R11" s="50">
        <v>2361.5</v>
      </c>
      <c r="S11" s="49">
        <v>1.1989000000000001</v>
      </c>
      <c r="T11" s="49">
        <v>1.0612999999999999</v>
      </c>
      <c r="U11" s="48">
        <v>136.24</v>
      </c>
      <c r="V11" s="41">
        <v>1969.72</v>
      </c>
      <c r="W11" s="41">
        <v>2001.33</v>
      </c>
      <c r="X11" s="47">
        <f t="shared" si="5"/>
        <v>2225.1012908696885</v>
      </c>
      <c r="Y11" s="46">
        <v>1.2012</v>
      </c>
    </row>
    <row r="12" spans="1:25" x14ac:dyDescent="0.2">
      <c r="B12" s="45">
        <v>44991</v>
      </c>
      <c r="C12" s="44">
        <v>2321</v>
      </c>
      <c r="D12" s="43">
        <v>2321.5</v>
      </c>
      <c r="E12" s="42">
        <f t="shared" si="0"/>
        <v>2321.25</v>
      </c>
      <c r="F12" s="44">
        <v>2367</v>
      </c>
      <c r="G12" s="43">
        <v>2368</v>
      </c>
      <c r="H12" s="42">
        <f t="shared" si="1"/>
        <v>2367.5</v>
      </c>
      <c r="I12" s="44">
        <v>2568</v>
      </c>
      <c r="J12" s="43">
        <v>2573</v>
      </c>
      <c r="K12" s="42">
        <f t="shared" si="2"/>
        <v>2570.5</v>
      </c>
      <c r="L12" s="44">
        <v>2663</v>
      </c>
      <c r="M12" s="43">
        <v>2668</v>
      </c>
      <c r="N12" s="42">
        <f t="shared" si="3"/>
        <v>2665.5</v>
      </c>
      <c r="O12" s="44">
        <v>2760</v>
      </c>
      <c r="P12" s="43">
        <v>2765</v>
      </c>
      <c r="Q12" s="42">
        <f t="shared" si="4"/>
        <v>2762.5</v>
      </c>
      <c r="R12" s="50">
        <v>2321.5</v>
      </c>
      <c r="S12" s="49">
        <v>1.2005999999999999</v>
      </c>
      <c r="T12" s="49">
        <v>1.0642</v>
      </c>
      <c r="U12" s="48">
        <v>135.99</v>
      </c>
      <c r="V12" s="41">
        <v>1933.62</v>
      </c>
      <c r="W12" s="41">
        <v>1968.41</v>
      </c>
      <c r="X12" s="47">
        <f t="shared" si="5"/>
        <v>2181.4508551024242</v>
      </c>
      <c r="Y12" s="46">
        <v>1.2030000000000001</v>
      </c>
    </row>
    <row r="13" spans="1:25" x14ac:dyDescent="0.2">
      <c r="B13" s="45">
        <v>44992</v>
      </c>
      <c r="C13" s="44">
        <v>2312</v>
      </c>
      <c r="D13" s="43">
        <v>2312.5</v>
      </c>
      <c r="E13" s="42">
        <f t="shared" si="0"/>
        <v>2312.25</v>
      </c>
      <c r="F13" s="44">
        <v>2359</v>
      </c>
      <c r="G13" s="43">
        <v>2360</v>
      </c>
      <c r="H13" s="42">
        <f t="shared" si="1"/>
        <v>2359.5</v>
      </c>
      <c r="I13" s="44">
        <v>2568</v>
      </c>
      <c r="J13" s="43">
        <v>2573</v>
      </c>
      <c r="K13" s="42">
        <f t="shared" si="2"/>
        <v>2570.5</v>
      </c>
      <c r="L13" s="44">
        <v>2673</v>
      </c>
      <c r="M13" s="43">
        <v>2678</v>
      </c>
      <c r="N13" s="42">
        <f t="shared" si="3"/>
        <v>2675.5</v>
      </c>
      <c r="O13" s="44">
        <v>2772</v>
      </c>
      <c r="P13" s="43">
        <v>2777</v>
      </c>
      <c r="Q13" s="42">
        <f t="shared" si="4"/>
        <v>2774.5</v>
      </c>
      <c r="R13" s="50">
        <v>2312.5</v>
      </c>
      <c r="S13" s="49">
        <v>1.1998</v>
      </c>
      <c r="T13" s="49">
        <v>1.0669999999999999</v>
      </c>
      <c r="U13" s="48">
        <v>136.16999999999999</v>
      </c>
      <c r="V13" s="41">
        <v>1927.4</v>
      </c>
      <c r="W13" s="41">
        <v>1963.07</v>
      </c>
      <c r="X13" s="47">
        <f t="shared" si="5"/>
        <v>2167.291471415183</v>
      </c>
      <c r="Y13" s="46">
        <v>1.2021999999999999</v>
      </c>
    </row>
    <row r="14" spans="1:25" x14ac:dyDescent="0.2">
      <c r="B14" s="45">
        <v>44993</v>
      </c>
      <c r="C14" s="44">
        <v>2288</v>
      </c>
      <c r="D14" s="43">
        <v>2288.5</v>
      </c>
      <c r="E14" s="42">
        <f t="shared" si="0"/>
        <v>2288.25</v>
      </c>
      <c r="F14" s="44">
        <v>2335</v>
      </c>
      <c r="G14" s="43">
        <v>2336</v>
      </c>
      <c r="H14" s="42">
        <f t="shared" si="1"/>
        <v>2335.5</v>
      </c>
      <c r="I14" s="44">
        <v>2552</v>
      </c>
      <c r="J14" s="43">
        <v>2557</v>
      </c>
      <c r="K14" s="42">
        <f t="shared" si="2"/>
        <v>2554.5</v>
      </c>
      <c r="L14" s="44">
        <v>2660</v>
      </c>
      <c r="M14" s="43">
        <v>2665</v>
      </c>
      <c r="N14" s="42">
        <f t="shared" si="3"/>
        <v>2662.5</v>
      </c>
      <c r="O14" s="44">
        <v>2760</v>
      </c>
      <c r="P14" s="43">
        <v>2765</v>
      </c>
      <c r="Q14" s="42">
        <f t="shared" si="4"/>
        <v>2762.5</v>
      </c>
      <c r="R14" s="50">
        <v>2288.5</v>
      </c>
      <c r="S14" s="49">
        <v>1.1838</v>
      </c>
      <c r="T14" s="49">
        <v>1.0547</v>
      </c>
      <c r="U14" s="48">
        <v>137.30000000000001</v>
      </c>
      <c r="V14" s="41">
        <v>1933.18</v>
      </c>
      <c r="W14" s="41">
        <v>1968.82</v>
      </c>
      <c r="X14" s="47">
        <f t="shared" si="5"/>
        <v>2169.8113207547171</v>
      </c>
      <c r="Y14" s="46">
        <v>1.1865000000000001</v>
      </c>
    </row>
    <row r="15" spans="1:25" x14ac:dyDescent="0.2">
      <c r="B15" s="45">
        <v>44994</v>
      </c>
      <c r="C15" s="44">
        <v>2290</v>
      </c>
      <c r="D15" s="43">
        <v>2291</v>
      </c>
      <c r="E15" s="42">
        <f t="shared" si="0"/>
        <v>2290.5</v>
      </c>
      <c r="F15" s="44">
        <v>2335</v>
      </c>
      <c r="G15" s="43">
        <v>2335.5</v>
      </c>
      <c r="H15" s="42">
        <f t="shared" si="1"/>
        <v>2335.25</v>
      </c>
      <c r="I15" s="44">
        <v>2548</v>
      </c>
      <c r="J15" s="43">
        <v>2553</v>
      </c>
      <c r="K15" s="42">
        <f t="shared" si="2"/>
        <v>2550.5</v>
      </c>
      <c r="L15" s="44">
        <v>2655</v>
      </c>
      <c r="M15" s="43">
        <v>2660</v>
      </c>
      <c r="N15" s="42">
        <f t="shared" si="3"/>
        <v>2657.5</v>
      </c>
      <c r="O15" s="44">
        <v>2758</v>
      </c>
      <c r="P15" s="43">
        <v>2763</v>
      </c>
      <c r="Q15" s="42">
        <f t="shared" si="4"/>
        <v>2760.5</v>
      </c>
      <c r="R15" s="50">
        <v>2291</v>
      </c>
      <c r="S15" s="49">
        <v>1.1882999999999999</v>
      </c>
      <c r="T15" s="49">
        <v>1.0559000000000001</v>
      </c>
      <c r="U15" s="48">
        <v>136.29</v>
      </c>
      <c r="V15" s="41">
        <v>1927.96</v>
      </c>
      <c r="W15" s="41">
        <v>1960.96</v>
      </c>
      <c r="X15" s="47">
        <f t="shared" si="5"/>
        <v>2169.7130410076711</v>
      </c>
      <c r="Y15" s="46">
        <v>1.1910000000000001</v>
      </c>
    </row>
    <row r="16" spans="1:25" x14ac:dyDescent="0.2">
      <c r="B16" s="45">
        <v>44995</v>
      </c>
      <c r="C16" s="44">
        <v>2248</v>
      </c>
      <c r="D16" s="43">
        <v>2249</v>
      </c>
      <c r="E16" s="42">
        <f t="shared" si="0"/>
        <v>2248.5</v>
      </c>
      <c r="F16" s="44">
        <v>2297</v>
      </c>
      <c r="G16" s="43">
        <v>2297.5</v>
      </c>
      <c r="H16" s="42">
        <f t="shared" si="1"/>
        <v>2297.25</v>
      </c>
      <c r="I16" s="44">
        <v>2510</v>
      </c>
      <c r="J16" s="43">
        <v>2515</v>
      </c>
      <c r="K16" s="42">
        <f t="shared" si="2"/>
        <v>2512.5</v>
      </c>
      <c r="L16" s="44">
        <v>2617</v>
      </c>
      <c r="M16" s="43">
        <v>2622</v>
      </c>
      <c r="N16" s="42">
        <f t="shared" si="3"/>
        <v>2619.5</v>
      </c>
      <c r="O16" s="44">
        <v>2718</v>
      </c>
      <c r="P16" s="43">
        <v>2723</v>
      </c>
      <c r="Q16" s="42">
        <f t="shared" si="4"/>
        <v>2720.5</v>
      </c>
      <c r="R16" s="50">
        <v>2249</v>
      </c>
      <c r="S16" s="49">
        <v>1.1994</v>
      </c>
      <c r="T16" s="49">
        <v>1.0593999999999999</v>
      </c>
      <c r="U16" s="48">
        <v>136.71</v>
      </c>
      <c r="V16" s="41">
        <v>1875.1</v>
      </c>
      <c r="W16" s="41">
        <v>1911.08</v>
      </c>
      <c r="X16" s="47">
        <f t="shared" si="5"/>
        <v>2122.899754578063</v>
      </c>
      <c r="Y16" s="46">
        <v>1.2021999999999999</v>
      </c>
    </row>
    <row r="17" spans="2:25" x14ac:dyDescent="0.2">
      <c r="B17" s="45">
        <v>44998</v>
      </c>
      <c r="C17" s="44">
        <v>2235.5</v>
      </c>
      <c r="D17" s="43">
        <v>2236.5</v>
      </c>
      <c r="E17" s="42">
        <f t="shared" si="0"/>
        <v>2236</v>
      </c>
      <c r="F17" s="44">
        <v>2286</v>
      </c>
      <c r="G17" s="43">
        <v>2287</v>
      </c>
      <c r="H17" s="42">
        <f t="shared" si="1"/>
        <v>2286.5</v>
      </c>
      <c r="I17" s="44">
        <v>2502</v>
      </c>
      <c r="J17" s="43">
        <v>2507</v>
      </c>
      <c r="K17" s="42">
        <f t="shared" si="2"/>
        <v>2504.5</v>
      </c>
      <c r="L17" s="44">
        <v>2613</v>
      </c>
      <c r="M17" s="43">
        <v>2618</v>
      </c>
      <c r="N17" s="42">
        <f t="shared" si="3"/>
        <v>2615.5</v>
      </c>
      <c r="O17" s="44">
        <v>2715</v>
      </c>
      <c r="P17" s="43">
        <v>2720</v>
      </c>
      <c r="Q17" s="42">
        <f t="shared" si="4"/>
        <v>2717.5</v>
      </c>
      <c r="R17" s="50">
        <v>2236.5</v>
      </c>
      <c r="S17" s="49">
        <v>1.2098</v>
      </c>
      <c r="T17" s="49">
        <v>1.0697000000000001</v>
      </c>
      <c r="U17" s="48">
        <v>132.55000000000001</v>
      </c>
      <c r="V17" s="41">
        <v>1848.65</v>
      </c>
      <c r="W17" s="41">
        <v>1886.96</v>
      </c>
      <c r="X17" s="47">
        <f t="shared" si="5"/>
        <v>2090.7731139571843</v>
      </c>
      <c r="Y17" s="46">
        <v>1.212</v>
      </c>
    </row>
    <row r="18" spans="2:25" x14ac:dyDescent="0.2">
      <c r="B18" s="45">
        <v>44999</v>
      </c>
      <c r="C18" s="44">
        <v>2271</v>
      </c>
      <c r="D18" s="43">
        <v>2272</v>
      </c>
      <c r="E18" s="42">
        <f t="shared" si="0"/>
        <v>2271.5</v>
      </c>
      <c r="F18" s="44">
        <v>2320</v>
      </c>
      <c r="G18" s="43">
        <v>2321</v>
      </c>
      <c r="H18" s="42">
        <f t="shared" si="1"/>
        <v>2320.5</v>
      </c>
      <c r="I18" s="44">
        <v>2535</v>
      </c>
      <c r="J18" s="43">
        <v>2540</v>
      </c>
      <c r="K18" s="42">
        <f t="shared" si="2"/>
        <v>2537.5</v>
      </c>
      <c r="L18" s="44">
        <v>2642</v>
      </c>
      <c r="M18" s="43">
        <v>2647</v>
      </c>
      <c r="N18" s="42">
        <f t="shared" si="3"/>
        <v>2644.5</v>
      </c>
      <c r="O18" s="44">
        <v>2745</v>
      </c>
      <c r="P18" s="43">
        <v>2750</v>
      </c>
      <c r="Q18" s="42">
        <f t="shared" si="4"/>
        <v>2747.5</v>
      </c>
      <c r="R18" s="50">
        <v>2272</v>
      </c>
      <c r="S18" s="49">
        <v>1.2192000000000001</v>
      </c>
      <c r="T18" s="49">
        <v>1.0736000000000001</v>
      </c>
      <c r="U18" s="48">
        <v>134.06</v>
      </c>
      <c r="V18" s="41">
        <v>1863.52</v>
      </c>
      <c r="W18" s="41">
        <v>1899.5</v>
      </c>
      <c r="X18" s="47">
        <f t="shared" si="5"/>
        <v>2116.2444113263782</v>
      </c>
      <c r="Y18" s="46">
        <v>1.2219</v>
      </c>
    </row>
    <row r="19" spans="2:25" x14ac:dyDescent="0.2">
      <c r="B19" s="45">
        <v>45000</v>
      </c>
      <c r="C19" s="44">
        <v>2245</v>
      </c>
      <c r="D19" s="43">
        <v>2246</v>
      </c>
      <c r="E19" s="42">
        <f t="shared" si="0"/>
        <v>2245.5</v>
      </c>
      <c r="F19" s="44">
        <v>2295</v>
      </c>
      <c r="G19" s="43">
        <v>2295.5</v>
      </c>
      <c r="H19" s="42">
        <f t="shared" si="1"/>
        <v>2295.25</v>
      </c>
      <c r="I19" s="44">
        <v>2507</v>
      </c>
      <c r="J19" s="43">
        <v>2512</v>
      </c>
      <c r="K19" s="42">
        <f t="shared" si="2"/>
        <v>2509.5</v>
      </c>
      <c r="L19" s="44">
        <v>2610</v>
      </c>
      <c r="M19" s="43">
        <v>2615</v>
      </c>
      <c r="N19" s="42">
        <f t="shared" si="3"/>
        <v>2612.5</v>
      </c>
      <c r="O19" s="44">
        <v>2715</v>
      </c>
      <c r="P19" s="43">
        <v>2720</v>
      </c>
      <c r="Q19" s="42">
        <f t="shared" si="4"/>
        <v>2717.5</v>
      </c>
      <c r="R19" s="50">
        <v>2246</v>
      </c>
      <c r="S19" s="49">
        <v>1.2079</v>
      </c>
      <c r="T19" s="49">
        <v>1.0557000000000001</v>
      </c>
      <c r="U19" s="48">
        <v>132.66999999999999</v>
      </c>
      <c r="V19" s="41">
        <v>1859.43</v>
      </c>
      <c r="W19" s="41">
        <v>1896.32</v>
      </c>
      <c r="X19" s="47">
        <f t="shared" si="5"/>
        <v>2127.4983423321019</v>
      </c>
      <c r="Y19" s="46">
        <v>1.2104999999999999</v>
      </c>
    </row>
    <row r="20" spans="2:25" x14ac:dyDescent="0.2">
      <c r="B20" s="45">
        <v>45001</v>
      </c>
      <c r="C20" s="44">
        <v>2237</v>
      </c>
      <c r="D20" s="43">
        <v>2237.5</v>
      </c>
      <c r="E20" s="42">
        <f t="shared" si="0"/>
        <v>2237.25</v>
      </c>
      <c r="F20" s="44">
        <v>2286</v>
      </c>
      <c r="G20" s="43">
        <v>2287</v>
      </c>
      <c r="H20" s="42">
        <f t="shared" si="1"/>
        <v>2286.5</v>
      </c>
      <c r="I20" s="44">
        <v>2508</v>
      </c>
      <c r="J20" s="43">
        <v>2513</v>
      </c>
      <c r="K20" s="42">
        <f t="shared" si="2"/>
        <v>2510.5</v>
      </c>
      <c r="L20" s="44">
        <v>2612</v>
      </c>
      <c r="M20" s="43">
        <v>2617</v>
      </c>
      <c r="N20" s="42">
        <f t="shared" si="3"/>
        <v>2614.5</v>
      </c>
      <c r="O20" s="44">
        <v>2715</v>
      </c>
      <c r="P20" s="43">
        <v>2720</v>
      </c>
      <c r="Q20" s="42">
        <f t="shared" si="4"/>
        <v>2717.5</v>
      </c>
      <c r="R20" s="50">
        <v>2237.5</v>
      </c>
      <c r="S20" s="49">
        <v>1.2059</v>
      </c>
      <c r="T20" s="49">
        <v>1.0588</v>
      </c>
      <c r="U20" s="48">
        <v>132.31</v>
      </c>
      <c r="V20" s="41">
        <v>1855.46</v>
      </c>
      <c r="W20" s="41">
        <v>1892.59</v>
      </c>
      <c r="X20" s="47">
        <f t="shared" si="5"/>
        <v>2113.2414053645639</v>
      </c>
      <c r="Y20" s="46">
        <v>1.2083999999999999</v>
      </c>
    </row>
    <row r="21" spans="2:25" x14ac:dyDescent="0.2">
      <c r="B21" s="45">
        <v>45002</v>
      </c>
      <c r="C21" s="44">
        <v>2230</v>
      </c>
      <c r="D21" s="43">
        <v>2232</v>
      </c>
      <c r="E21" s="42">
        <f t="shared" si="0"/>
        <v>2231</v>
      </c>
      <c r="F21" s="44">
        <v>2279</v>
      </c>
      <c r="G21" s="43">
        <v>2280</v>
      </c>
      <c r="H21" s="42">
        <f t="shared" si="1"/>
        <v>2279.5</v>
      </c>
      <c r="I21" s="44">
        <v>2498</v>
      </c>
      <c r="J21" s="43">
        <v>2503</v>
      </c>
      <c r="K21" s="42">
        <f t="shared" si="2"/>
        <v>2500.5</v>
      </c>
      <c r="L21" s="44">
        <v>2607</v>
      </c>
      <c r="M21" s="43">
        <v>2612</v>
      </c>
      <c r="N21" s="42">
        <f t="shared" si="3"/>
        <v>2609.5</v>
      </c>
      <c r="O21" s="44">
        <v>2710</v>
      </c>
      <c r="P21" s="43">
        <v>2715</v>
      </c>
      <c r="Q21" s="42">
        <f t="shared" si="4"/>
        <v>2712.5</v>
      </c>
      <c r="R21" s="50">
        <v>2232</v>
      </c>
      <c r="S21" s="49">
        <v>1.2134</v>
      </c>
      <c r="T21" s="49">
        <v>1.0627</v>
      </c>
      <c r="U21" s="48">
        <v>132.28</v>
      </c>
      <c r="V21" s="41">
        <v>1839.46</v>
      </c>
      <c r="W21" s="41">
        <v>1875.15</v>
      </c>
      <c r="X21" s="47">
        <f t="shared" si="5"/>
        <v>2100.3105297826291</v>
      </c>
      <c r="Y21" s="46">
        <v>1.2159</v>
      </c>
    </row>
    <row r="22" spans="2:25" x14ac:dyDescent="0.2">
      <c r="B22" s="45">
        <v>45005</v>
      </c>
      <c r="C22" s="44">
        <v>2237</v>
      </c>
      <c r="D22" s="43">
        <v>2237.5</v>
      </c>
      <c r="E22" s="42">
        <f t="shared" si="0"/>
        <v>2237.25</v>
      </c>
      <c r="F22" s="44">
        <v>2282.5</v>
      </c>
      <c r="G22" s="43">
        <v>2283</v>
      </c>
      <c r="H22" s="42">
        <f t="shared" si="1"/>
        <v>2282.75</v>
      </c>
      <c r="I22" s="44">
        <v>2498</v>
      </c>
      <c r="J22" s="43">
        <v>2503</v>
      </c>
      <c r="K22" s="42">
        <f t="shared" si="2"/>
        <v>2500.5</v>
      </c>
      <c r="L22" s="44">
        <v>2608</v>
      </c>
      <c r="M22" s="43">
        <v>2613</v>
      </c>
      <c r="N22" s="42">
        <f t="shared" si="3"/>
        <v>2610.5</v>
      </c>
      <c r="O22" s="44">
        <v>2712</v>
      </c>
      <c r="P22" s="43">
        <v>2717</v>
      </c>
      <c r="Q22" s="42">
        <f t="shared" si="4"/>
        <v>2714.5</v>
      </c>
      <c r="R22" s="50">
        <v>2237.5</v>
      </c>
      <c r="S22" s="49">
        <v>1.2231000000000001</v>
      </c>
      <c r="T22" s="49">
        <v>1.0705</v>
      </c>
      <c r="U22" s="48">
        <v>131.53</v>
      </c>
      <c r="V22" s="41">
        <v>1829.37</v>
      </c>
      <c r="W22" s="41">
        <v>1862.61</v>
      </c>
      <c r="X22" s="47">
        <f t="shared" si="5"/>
        <v>2090.1447921531994</v>
      </c>
      <c r="Y22" s="46">
        <v>1.2257</v>
      </c>
    </row>
    <row r="23" spans="2:25" x14ac:dyDescent="0.2">
      <c r="B23" s="45">
        <v>45006</v>
      </c>
      <c r="C23" s="44">
        <v>2234.5</v>
      </c>
      <c r="D23" s="43">
        <v>2235</v>
      </c>
      <c r="E23" s="42">
        <f t="shared" si="0"/>
        <v>2234.75</v>
      </c>
      <c r="F23" s="44">
        <v>2284</v>
      </c>
      <c r="G23" s="43">
        <v>2286</v>
      </c>
      <c r="H23" s="42">
        <f t="shared" si="1"/>
        <v>2285</v>
      </c>
      <c r="I23" s="44">
        <v>2500</v>
      </c>
      <c r="J23" s="43">
        <v>2505</v>
      </c>
      <c r="K23" s="42">
        <f t="shared" si="2"/>
        <v>2502.5</v>
      </c>
      <c r="L23" s="44">
        <v>2608</v>
      </c>
      <c r="M23" s="43">
        <v>2613</v>
      </c>
      <c r="N23" s="42">
        <f t="shared" si="3"/>
        <v>2610.5</v>
      </c>
      <c r="O23" s="44">
        <v>2712</v>
      </c>
      <c r="P23" s="43">
        <v>2717</v>
      </c>
      <c r="Q23" s="42">
        <f t="shared" si="4"/>
        <v>2714.5</v>
      </c>
      <c r="R23" s="50">
        <v>2235</v>
      </c>
      <c r="S23" s="49">
        <v>1.2253000000000001</v>
      </c>
      <c r="T23" s="49">
        <v>1.0781000000000001</v>
      </c>
      <c r="U23" s="48">
        <v>132.24</v>
      </c>
      <c r="V23" s="41">
        <v>1824.04</v>
      </c>
      <c r="W23" s="41">
        <v>1861.72</v>
      </c>
      <c r="X23" s="47">
        <f t="shared" si="5"/>
        <v>2073.0915499489843</v>
      </c>
      <c r="Y23" s="46">
        <v>1.2279</v>
      </c>
    </row>
    <row r="24" spans="2:25" x14ac:dyDescent="0.2">
      <c r="B24" s="45">
        <v>45007</v>
      </c>
      <c r="C24" s="44">
        <v>2231.5</v>
      </c>
      <c r="D24" s="43">
        <v>2232</v>
      </c>
      <c r="E24" s="42">
        <f t="shared" si="0"/>
        <v>2231.75</v>
      </c>
      <c r="F24" s="44">
        <v>2282</v>
      </c>
      <c r="G24" s="43">
        <v>2282.5</v>
      </c>
      <c r="H24" s="42">
        <f t="shared" si="1"/>
        <v>2282.25</v>
      </c>
      <c r="I24" s="44">
        <v>2497</v>
      </c>
      <c r="J24" s="43">
        <v>2502</v>
      </c>
      <c r="K24" s="42">
        <f t="shared" si="2"/>
        <v>2499.5</v>
      </c>
      <c r="L24" s="44">
        <v>2602</v>
      </c>
      <c r="M24" s="43">
        <v>2607</v>
      </c>
      <c r="N24" s="42">
        <f t="shared" si="3"/>
        <v>2604.5</v>
      </c>
      <c r="O24" s="44">
        <v>2705</v>
      </c>
      <c r="P24" s="43">
        <v>2710</v>
      </c>
      <c r="Q24" s="42">
        <f t="shared" si="4"/>
        <v>2707.5</v>
      </c>
      <c r="R24" s="50">
        <v>2232</v>
      </c>
      <c r="S24" s="49">
        <v>1.2271000000000001</v>
      </c>
      <c r="T24" s="49">
        <v>1.0782</v>
      </c>
      <c r="U24" s="48">
        <v>132.79</v>
      </c>
      <c r="V24" s="41">
        <v>1818.92</v>
      </c>
      <c r="W24" s="41">
        <v>1856.75</v>
      </c>
      <c r="X24" s="47">
        <f t="shared" si="5"/>
        <v>2070.1168614357262</v>
      </c>
      <c r="Y24" s="46">
        <v>1.2293000000000001</v>
      </c>
    </row>
    <row r="25" spans="2:25" x14ac:dyDescent="0.2">
      <c r="B25" s="45">
        <v>45008</v>
      </c>
      <c r="C25" s="44">
        <v>2264</v>
      </c>
      <c r="D25" s="43">
        <v>2265</v>
      </c>
      <c r="E25" s="42">
        <f t="shared" si="0"/>
        <v>2264.5</v>
      </c>
      <c r="F25" s="44">
        <v>2312.5</v>
      </c>
      <c r="G25" s="43">
        <v>2313.5</v>
      </c>
      <c r="H25" s="42">
        <f t="shared" si="1"/>
        <v>2313</v>
      </c>
      <c r="I25" s="44">
        <v>2520</v>
      </c>
      <c r="J25" s="43">
        <v>2525</v>
      </c>
      <c r="K25" s="42">
        <f t="shared" si="2"/>
        <v>2522.5</v>
      </c>
      <c r="L25" s="44">
        <v>2630</v>
      </c>
      <c r="M25" s="43">
        <v>2635</v>
      </c>
      <c r="N25" s="42">
        <f t="shared" si="3"/>
        <v>2632.5</v>
      </c>
      <c r="O25" s="44">
        <v>2732</v>
      </c>
      <c r="P25" s="43">
        <v>2737</v>
      </c>
      <c r="Q25" s="42">
        <f t="shared" si="4"/>
        <v>2734.5</v>
      </c>
      <c r="R25" s="50">
        <v>2265</v>
      </c>
      <c r="S25" s="49">
        <v>1.2275</v>
      </c>
      <c r="T25" s="49">
        <v>1.0872999999999999</v>
      </c>
      <c r="U25" s="48">
        <v>131.49</v>
      </c>
      <c r="V25" s="41">
        <v>1845.21</v>
      </c>
      <c r="W25" s="41">
        <v>1881.35</v>
      </c>
      <c r="X25" s="47">
        <f t="shared" si="5"/>
        <v>2083.1417272142003</v>
      </c>
      <c r="Y25" s="46">
        <v>1.2297</v>
      </c>
    </row>
    <row r="26" spans="2:25" x14ac:dyDescent="0.2">
      <c r="B26" s="45">
        <v>45009</v>
      </c>
      <c r="C26" s="44">
        <v>2264</v>
      </c>
      <c r="D26" s="43">
        <v>2265</v>
      </c>
      <c r="E26" s="42">
        <f t="shared" si="0"/>
        <v>2264.5</v>
      </c>
      <c r="F26" s="44">
        <v>2312</v>
      </c>
      <c r="G26" s="43">
        <v>2313</v>
      </c>
      <c r="H26" s="42">
        <f t="shared" si="1"/>
        <v>2312.5</v>
      </c>
      <c r="I26" s="44">
        <v>2513</v>
      </c>
      <c r="J26" s="43">
        <v>2518</v>
      </c>
      <c r="K26" s="42">
        <f t="shared" si="2"/>
        <v>2515.5</v>
      </c>
      <c r="L26" s="44">
        <v>2617</v>
      </c>
      <c r="M26" s="43">
        <v>2622</v>
      </c>
      <c r="N26" s="42">
        <f t="shared" si="3"/>
        <v>2619.5</v>
      </c>
      <c r="O26" s="44">
        <v>2717</v>
      </c>
      <c r="P26" s="43">
        <v>2722</v>
      </c>
      <c r="Q26" s="42">
        <f t="shared" si="4"/>
        <v>2719.5</v>
      </c>
      <c r="R26" s="50">
        <v>2265</v>
      </c>
      <c r="S26" s="49">
        <v>1.2213000000000001</v>
      </c>
      <c r="T26" s="49">
        <v>1.0749</v>
      </c>
      <c r="U26" s="48">
        <v>130.16999999999999</v>
      </c>
      <c r="V26" s="41">
        <v>1854.58</v>
      </c>
      <c r="W26" s="41">
        <v>1890.48</v>
      </c>
      <c r="X26" s="47">
        <f t="shared" si="5"/>
        <v>2107.172760256768</v>
      </c>
      <c r="Y26" s="46">
        <v>1.2235</v>
      </c>
    </row>
    <row r="27" spans="2:25" x14ac:dyDescent="0.2">
      <c r="B27" s="45">
        <v>45012</v>
      </c>
      <c r="C27" s="44">
        <v>2297</v>
      </c>
      <c r="D27" s="43">
        <v>2298</v>
      </c>
      <c r="E27" s="42">
        <f t="shared" si="0"/>
        <v>2297.5</v>
      </c>
      <c r="F27" s="44">
        <v>2340</v>
      </c>
      <c r="G27" s="43">
        <v>2340.5</v>
      </c>
      <c r="H27" s="42">
        <f t="shared" si="1"/>
        <v>2340.25</v>
      </c>
      <c r="I27" s="44">
        <v>2538</v>
      </c>
      <c r="J27" s="43">
        <v>2543</v>
      </c>
      <c r="K27" s="42">
        <f t="shared" si="2"/>
        <v>2540.5</v>
      </c>
      <c r="L27" s="44">
        <v>2642</v>
      </c>
      <c r="M27" s="43">
        <v>2647</v>
      </c>
      <c r="N27" s="42">
        <f t="shared" si="3"/>
        <v>2644.5</v>
      </c>
      <c r="O27" s="44">
        <v>2737</v>
      </c>
      <c r="P27" s="43">
        <v>2742</v>
      </c>
      <c r="Q27" s="42">
        <f t="shared" si="4"/>
        <v>2739.5</v>
      </c>
      <c r="R27" s="50">
        <v>2298</v>
      </c>
      <c r="S27" s="49">
        <v>1.2265999999999999</v>
      </c>
      <c r="T27" s="49">
        <v>1.0771999999999999</v>
      </c>
      <c r="U27" s="48">
        <v>131.47</v>
      </c>
      <c r="V27" s="41">
        <v>1873.47</v>
      </c>
      <c r="W27" s="41">
        <v>1904.86</v>
      </c>
      <c r="X27" s="47">
        <f t="shared" si="5"/>
        <v>2133.3085777942815</v>
      </c>
      <c r="Y27" s="46">
        <v>1.2286999999999999</v>
      </c>
    </row>
    <row r="28" spans="2:25" x14ac:dyDescent="0.2">
      <c r="B28" s="45">
        <v>45013</v>
      </c>
      <c r="C28" s="44">
        <v>2314</v>
      </c>
      <c r="D28" s="43">
        <v>2315</v>
      </c>
      <c r="E28" s="42">
        <f t="shared" si="0"/>
        <v>2314.5</v>
      </c>
      <c r="F28" s="44">
        <v>2360</v>
      </c>
      <c r="G28" s="43">
        <v>2361</v>
      </c>
      <c r="H28" s="42">
        <f t="shared" si="1"/>
        <v>2360.5</v>
      </c>
      <c r="I28" s="44">
        <v>2553</v>
      </c>
      <c r="J28" s="43">
        <v>2558</v>
      </c>
      <c r="K28" s="42">
        <f t="shared" si="2"/>
        <v>2555.5</v>
      </c>
      <c r="L28" s="44">
        <v>2657</v>
      </c>
      <c r="M28" s="43">
        <v>2662</v>
      </c>
      <c r="N28" s="42">
        <f t="shared" si="3"/>
        <v>2659.5</v>
      </c>
      <c r="O28" s="44">
        <v>2752</v>
      </c>
      <c r="P28" s="43">
        <v>2757</v>
      </c>
      <c r="Q28" s="42">
        <f t="shared" si="4"/>
        <v>2754.5</v>
      </c>
      <c r="R28" s="50">
        <v>2315</v>
      </c>
      <c r="S28" s="49">
        <v>1.2322</v>
      </c>
      <c r="T28" s="49">
        <v>1.0831999999999999</v>
      </c>
      <c r="U28" s="48">
        <v>130.81</v>
      </c>
      <c r="V28" s="41">
        <v>1878.75</v>
      </c>
      <c r="W28" s="41">
        <v>1912.67</v>
      </c>
      <c r="X28" s="47">
        <f t="shared" si="5"/>
        <v>2137.1861152141805</v>
      </c>
      <c r="Y28" s="46">
        <v>1.2343999999999999</v>
      </c>
    </row>
    <row r="29" spans="2:25" x14ac:dyDescent="0.2">
      <c r="B29" s="45">
        <v>45014</v>
      </c>
      <c r="C29" s="44">
        <v>2365.5</v>
      </c>
      <c r="D29" s="43">
        <v>2366</v>
      </c>
      <c r="E29" s="42">
        <f t="shared" si="0"/>
        <v>2365.75</v>
      </c>
      <c r="F29" s="44">
        <v>2409.5</v>
      </c>
      <c r="G29" s="43">
        <v>2410</v>
      </c>
      <c r="H29" s="42">
        <f t="shared" si="1"/>
        <v>2409.75</v>
      </c>
      <c r="I29" s="44">
        <v>2593</v>
      </c>
      <c r="J29" s="43">
        <v>2598</v>
      </c>
      <c r="K29" s="42">
        <f t="shared" si="2"/>
        <v>2595.5</v>
      </c>
      <c r="L29" s="44">
        <v>2695</v>
      </c>
      <c r="M29" s="43">
        <v>2700</v>
      </c>
      <c r="N29" s="42">
        <f t="shared" si="3"/>
        <v>2697.5</v>
      </c>
      <c r="O29" s="44">
        <v>2790</v>
      </c>
      <c r="P29" s="43">
        <v>2795</v>
      </c>
      <c r="Q29" s="42">
        <f t="shared" si="4"/>
        <v>2792.5</v>
      </c>
      <c r="R29" s="50">
        <v>2366</v>
      </c>
      <c r="S29" s="49">
        <v>1.2339</v>
      </c>
      <c r="T29" s="49">
        <v>1.0854999999999999</v>
      </c>
      <c r="U29" s="48">
        <v>132.19999999999999</v>
      </c>
      <c r="V29" s="41">
        <v>1917.5</v>
      </c>
      <c r="W29" s="41">
        <v>1949.84</v>
      </c>
      <c r="X29" s="47">
        <f t="shared" si="5"/>
        <v>2179.6407185628746</v>
      </c>
      <c r="Y29" s="46">
        <v>1.236</v>
      </c>
    </row>
    <row r="30" spans="2:25" x14ac:dyDescent="0.2">
      <c r="B30" s="45">
        <v>45015</v>
      </c>
      <c r="C30" s="44">
        <v>2343.5</v>
      </c>
      <c r="D30" s="43">
        <v>2344</v>
      </c>
      <c r="E30" s="42">
        <f t="shared" si="0"/>
        <v>2343.75</v>
      </c>
      <c r="F30" s="44">
        <v>2386</v>
      </c>
      <c r="G30" s="43">
        <v>2388</v>
      </c>
      <c r="H30" s="42">
        <f t="shared" si="1"/>
        <v>2387</v>
      </c>
      <c r="I30" s="44">
        <v>2577</v>
      </c>
      <c r="J30" s="43">
        <v>2582</v>
      </c>
      <c r="K30" s="42">
        <f t="shared" si="2"/>
        <v>2579.5</v>
      </c>
      <c r="L30" s="44">
        <v>2680</v>
      </c>
      <c r="M30" s="43">
        <v>2685</v>
      </c>
      <c r="N30" s="42">
        <f t="shared" si="3"/>
        <v>2682.5</v>
      </c>
      <c r="O30" s="44">
        <v>2772</v>
      </c>
      <c r="P30" s="43">
        <v>2777</v>
      </c>
      <c r="Q30" s="42">
        <f t="shared" si="4"/>
        <v>2774.5</v>
      </c>
      <c r="R30" s="50">
        <v>2344</v>
      </c>
      <c r="S30" s="49">
        <v>1.2339</v>
      </c>
      <c r="T30" s="49">
        <v>1.0879000000000001</v>
      </c>
      <c r="U30" s="48">
        <v>132.58000000000001</v>
      </c>
      <c r="V30" s="41">
        <v>1899.67</v>
      </c>
      <c r="W30" s="41">
        <v>1932.04</v>
      </c>
      <c r="X30" s="47">
        <f t="shared" si="5"/>
        <v>2154.6097986947329</v>
      </c>
      <c r="Y30" s="46">
        <v>1.236</v>
      </c>
    </row>
    <row r="31" spans="2:25" x14ac:dyDescent="0.2">
      <c r="B31" s="45">
        <v>45016</v>
      </c>
      <c r="C31" s="44">
        <v>2336</v>
      </c>
      <c r="D31" s="43">
        <v>2336.5</v>
      </c>
      <c r="E31" s="42">
        <f t="shared" si="0"/>
        <v>2336.25</v>
      </c>
      <c r="F31" s="44">
        <v>2375</v>
      </c>
      <c r="G31" s="43">
        <v>2375.5</v>
      </c>
      <c r="H31" s="42">
        <f t="shared" si="1"/>
        <v>2375.25</v>
      </c>
      <c r="I31" s="44">
        <v>2565</v>
      </c>
      <c r="J31" s="43">
        <v>2570</v>
      </c>
      <c r="K31" s="42">
        <f t="shared" si="2"/>
        <v>2567.5</v>
      </c>
      <c r="L31" s="44">
        <v>2675</v>
      </c>
      <c r="M31" s="43">
        <v>2680</v>
      </c>
      <c r="N31" s="42">
        <f t="shared" si="3"/>
        <v>2677.5</v>
      </c>
      <c r="O31" s="44">
        <v>2767</v>
      </c>
      <c r="P31" s="43">
        <v>2772</v>
      </c>
      <c r="Q31" s="42">
        <f t="shared" si="4"/>
        <v>2769.5</v>
      </c>
      <c r="R31" s="50">
        <v>2336.5</v>
      </c>
      <c r="S31" s="49">
        <v>1.2374000000000001</v>
      </c>
      <c r="T31" s="49">
        <v>1.0867</v>
      </c>
      <c r="U31" s="48">
        <v>133.19999999999999</v>
      </c>
      <c r="V31" s="41">
        <v>1888.23</v>
      </c>
      <c r="W31" s="41">
        <v>1916.34</v>
      </c>
      <c r="X31" s="47">
        <f t="shared" si="5"/>
        <v>2150.0874206312692</v>
      </c>
      <c r="Y31" s="46">
        <v>1.2396</v>
      </c>
    </row>
    <row r="32" spans="2:25" x14ac:dyDescent="0.2">
      <c r="B32" s="40" t="s">
        <v>11</v>
      </c>
      <c r="C32" s="39">
        <f>ROUND(AVERAGE(C9:C31),2)</f>
        <v>2289.2600000000002</v>
      </c>
      <c r="D32" s="38">
        <f>ROUND(AVERAGE(D9:D31),2)</f>
        <v>2290.11</v>
      </c>
      <c r="E32" s="37">
        <f>ROUND(AVERAGE(C32:D32),2)</f>
        <v>2289.69</v>
      </c>
      <c r="F32" s="39">
        <f>ROUND(AVERAGE(F9:F31),2)</f>
        <v>2335.6999999999998</v>
      </c>
      <c r="G32" s="38">
        <f>ROUND(AVERAGE(G9:G31),2)</f>
        <v>2336.61</v>
      </c>
      <c r="H32" s="37">
        <f>ROUND(AVERAGE(F32:G32),2)</f>
        <v>2336.16</v>
      </c>
      <c r="I32" s="39">
        <f>ROUND(AVERAGE(I9:I31),2)</f>
        <v>2541.4299999999998</v>
      </c>
      <c r="J32" s="38">
        <f>ROUND(AVERAGE(J9:J31),2)</f>
        <v>2546.4299999999998</v>
      </c>
      <c r="K32" s="37">
        <f>ROUND(AVERAGE(I32:J32),2)</f>
        <v>2543.9299999999998</v>
      </c>
      <c r="L32" s="39">
        <f>ROUND(AVERAGE(L9:L31),2)</f>
        <v>2645.09</v>
      </c>
      <c r="M32" s="38">
        <f>ROUND(AVERAGE(M9:M31),2)</f>
        <v>2650.09</v>
      </c>
      <c r="N32" s="37">
        <f>ROUND(AVERAGE(L32:M32),2)</f>
        <v>2647.59</v>
      </c>
      <c r="O32" s="39">
        <f>ROUND(AVERAGE(O9:O31),2)</f>
        <v>2744.48</v>
      </c>
      <c r="P32" s="38">
        <f>ROUND(AVERAGE(P9:P31),2)</f>
        <v>2749.48</v>
      </c>
      <c r="Q32" s="37">
        <f>ROUND(AVERAGE(O32:P32),2)</f>
        <v>2746.98</v>
      </c>
      <c r="R32" s="36">
        <f>ROUND(AVERAGE(R9:R31),2)</f>
        <v>2290.11</v>
      </c>
      <c r="S32" s="35">
        <f>ROUND(AVERAGE(S9:S31),4)</f>
        <v>1.2138</v>
      </c>
      <c r="T32" s="34">
        <f>ROUND(AVERAGE(T9:T31),4)</f>
        <v>1.0705</v>
      </c>
      <c r="U32" s="167">
        <f>ROUND(AVERAGE(U9:U31),2)</f>
        <v>133.62</v>
      </c>
      <c r="V32" s="33">
        <f>AVERAGE(V9:V31)</f>
        <v>1887.0856521739131</v>
      </c>
      <c r="W32" s="33">
        <f>AVERAGE(W9:W31)</f>
        <v>1921.6252173913042</v>
      </c>
      <c r="X32" s="33">
        <f>AVERAGE(X9:X31)</f>
        <v>2139.3979716810222</v>
      </c>
      <c r="Y32" s="32">
        <f>AVERAGE(Y9:Y31)</f>
        <v>1.2161608695652175</v>
      </c>
    </row>
    <row r="33" spans="2:25" x14ac:dyDescent="0.2">
      <c r="B33" s="31" t="s">
        <v>12</v>
      </c>
      <c r="C33" s="30">
        <f t="shared" ref="C33:Y33" si="6">MAX(C9:C31)</f>
        <v>2365.5</v>
      </c>
      <c r="D33" s="29">
        <f t="shared" si="6"/>
        <v>2366.5</v>
      </c>
      <c r="E33" s="28">
        <f t="shared" si="6"/>
        <v>2366</v>
      </c>
      <c r="F33" s="30">
        <f t="shared" si="6"/>
        <v>2410</v>
      </c>
      <c r="G33" s="29">
        <f t="shared" si="6"/>
        <v>2411</v>
      </c>
      <c r="H33" s="28">
        <f t="shared" si="6"/>
        <v>2410.5</v>
      </c>
      <c r="I33" s="30">
        <f t="shared" si="6"/>
        <v>2605</v>
      </c>
      <c r="J33" s="29">
        <f t="shared" si="6"/>
        <v>2610</v>
      </c>
      <c r="K33" s="28">
        <f t="shared" si="6"/>
        <v>2607.5</v>
      </c>
      <c r="L33" s="30">
        <f t="shared" si="6"/>
        <v>2695</v>
      </c>
      <c r="M33" s="29">
        <f t="shared" si="6"/>
        <v>2700</v>
      </c>
      <c r="N33" s="28">
        <f t="shared" si="6"/>
        <v>2697.5</v>
      </c>
      <c r="O33" s="30">
        <f t="shared" si="6"/>
        <v>2793</v>
      </c>
      <c r="P33" s="29">
        <f t="shared" si="6"/>
        <v>2798</v>
      </c>
      <c r="Q33" s="28">
        <f t="shared" si="6"/>
        <v>2795.5</v>
      </c>
      <c r="R33" s="27">
        <f t="shared" si="6"/>
        <v>2366.5</v>
      </c>
      <c r="S33" s="26">
        <f t="shared" si="6"/>
        <v>1.2374000000000001</v>
      </c>
      <c r="T33" s="25">
        <f t="shared" si="6"/>
        <v>1.0879000000000001</v>
      </c>
      <c r="U33" s="24">
        <f t="shared" si="6"/>
        <v>137.30000000000001</v>
      </c>
      <c r="V33" s="23">
        <f t="shared" si="6"/>
        <v>1981.16</v>
      </c>
      <c r="W33" s="23">
        <f t="shared" si="6"/>
        <v>2014.54</v>
      </c>
      <c r="X33" s="23">
        <f t="shared" si="6"/>
        <v>2231.2841787667357</v>
      </c>
      <c r="Y33" s="22">
        <f t="shared" si="6"/>
        <v>1.2396</v>
      </c>
    </row>
    <row r="34" spans="2:25" ht="13.5" thickBot="1" x14ac:dyDescent="0.25">
      <c r="B34" s="21" t="s">
        <v>13</v>
      </c>
      <c r="C34" s="20">
        <f t="shared" ref="C34:Y34" si="7">MIN(C9:C31)</f>
        <v>2230</v>
      </c>
      <c r="D34" s="19">
        <f t="shared" si="7"/>
        <v>2232</v>
      </c>
      <c r="E34" s="18">
        <f t="shared" si="7"/>
        <v>2231</v>
      </c>
      <c r="F34" s="20">
        <f t="shared" si="7"/>
        <v>2279</v>
      </c>
      <c r="G34" s="19">
        <f t="shared" si="7"/>
        <v>2280</v>
      </c>
      <c r="H34" s="18">
        <f t="shared" si="7"/>
        <v>2279.5</v>
      </c>
      <c r="I34" s="20">
        <f t="shared" si="7"/>
        <v>2497</v>
      </c>
      <c r="J34" s="19">
        <f t="shared" si="7"/>
        <v>2502</v>
      </c>
      <c r="K34" s="18">
        <f t="shared" si="7"/>
        <v>2499.5</v>
      </c>
      <c r="L34" s="20">
        <f t="shared" si="7"/>
        <v>2602</v>
      </c>
      <c r="M34" s="19">
        <f t="shared" si="7"/>
        <v>2607</v>
      </c>
      <c r="N34" s="18">
        <f t="shared" si="7"/>
        <v>2604.5</v>
      </c>
      <c r="O34" s="20">
        <f t="shared" si="7"/>
        <v>2705</v>
      </c>
      <c r="P34" s="19">
        <f t="shared" si="7"/>
        <v>2710</v>
      </c>
      <c r="Q34" s="18">
        <f t="shared" si="7"/>
        <v>2707.5</v>
      </c>
      <c r="R34" s="17">
        <f t="shared" si="7"/>
        <v>2232</v>
      </c>
      <c r="S34" s="16">
        <f t="shared" si="7"/>
        <v>1.1838</v>
      </c>
      <c r="T34" s="15">
        <f t="shared" si="7"/>
        <v>1.0547</v>
      </c>
      <c r="U34" s="14">
        <f t="shared" si="7"/>
        <v>130.16999999999999</v>
      </c>
      <c r="V34" s="13">
        <f t="shared" si="7"/>
        <v>1818.92</v>
      </c>
      <c r="W34" s="13">
        <f t="shared" si="7"/>
        <v>1856.75</v>
      </c>
      <c r="X34" s="13">
        <f t="shared" si="7"/>
        <v>2070.1168614357262</v>
      </c>
      <c r="Y34" s="12">
        <f t="shared" si="7"/>
        <v>1.1865000000000001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44986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44986</v>
      </c>
      <c r="C9" s="44">
        <v>3091</v>
      </c>
      <c r="D9" s="43">
        <v>3091.5</v>
      </c>
      <c r="E9" s="42">
        <f t="shared" ref="E9:E31" si="0">AVERAGE(C9:D9)</f>
        <v>3091.25</v>
      </c>
      <c r="F9" s="44">
        <v>3065</v>
      </c>
      <c r="G9" s="43">
        <v>3065.5</v>
      </c>
      <c r="H9" s="42">
        <f t="shared" ref="H9:H31" si="1">AVERAGE(F9:G9)</f>
        <v>3065.25</v>
      </c>
      <c r="I9" s="44">
        <v>2918</v>
      </c>
      <c r="J9" s="43">
        <v>2923</v>
      </c>
      <c r="K9" s="42">
        <f t="shared" ref="K9:K31" si="2">AVERAGE(I9:J9)</f>
        <v>2920.5</v>
      </c>
      <c r="L9" s="44">
        <v>2758</v>
      </c>
      <c r="M9" s="43">
        <v>2763</v>
      </c>
      <c r="N9" s="42">
        <f t="shared" ref="N9:N31" si="3">AVERAGE(L9:M9)</f>
        <v>2760.5</v>
      </c>
      <c r="O9" s="44">
        <v>2703</v>
      </c>
      <c r="P9" s="43">
        <v>2708</v>
      </c>
      <c r="Q9" s="42">
        <f t="shared" ref="Q9:Q31" si="4">AVERAGE(O9:P9)</f>
        <v>2705.5</v>
      </c>
      <c r="R9" s="50">
        <v>3091.5</v>
      </c>
      <c r="S9" s="49">
        <v>1.2070000000000001</v>
      </c>
      <c r="T9" s="51">
        <v>1.0687</v>
      </c>
      <c r="U9" s="48">
        <v>135.41</v>
      </c>
      <c r="V9" s="41">
        <v>2561.31</v>
      </c>
      <c r="W9" s="41">
        <v>2534.94</v>
      </c>
      <c r="X9" s="47">
        <f t="shared" ref="X9:X31" si="5">R9/T9</f>
        <v>2892.7669130719564</v>
      </c>
      <c r="Y9" s="46">
        <v>1.2093</v>
      </c>
    </row>
    <row r="10" spans="1:25" x14ac:dyDescent="0.2">
      <c r="B10" s="45">
        <v>44987</v>
      </c>
      <c r="C10" s="44">
        <v>3073</v>
      </c>
      <c r="D10" s="43">
        <v>3075</v>
      </c>
      <c r="E10" s="42">
        <f t="shared" si="0"/>
        <v>3074</v>
      </c>
      <c r="F10" s="44">
        <v>3058</v>
      </c>
      <c r="G10" s="43">
        <v>3059</v>
      </c>
      <c r="H10" s="42">
        <f t="shared" si="1"/>
        <v>3058.5</v>
      </c>
      <c r="I10" s="44">
        <v>2905</v>
      </c>
      <c r="J10" s="43">
        <v>2910</v>
      </c>
      <c r="K10" s="42">
        <f t="shared" si="2"/>
        <v>2907.5</v>
      </c>
      <c r="L10" s="44">
        <v>2745</v>
      </c>
      <c r="M10" s="43">
        <v>2750</v>
      </c>
      <c r="N10" s="42">
        <f t="shared" si="3"/>
        <v>2747.5</v>
      </c>
      <c r="O10" s="44">
        <v>2690</v>
      </c>
      <c r="P10" s="43">
        <v>2695</v>
      </c>
      <c r="Q10" s="42">
        <f t="shared" si="4"/>
        <v>2692.5</v>
      </c>
      <c r="R10" s="50">
        <v>3075</v>
      </c>
      <c r="S10" s="49">
        <v>1.1944999999999999</v>
      </c>
      <c r="T10" s="49">
        <v>1.0606</v>
      </c>
      <c r="U10" s="48">
        <v>136.81</v>
      </c>
      <c r="V10" s="41">
        <v>2574.3000000000002</v>
      </c>
      <c r="W10" s="41">
        <v>2555.98</v>
      </c>
      <c r="X10" s="47">
        <f t="shared" si="5"/>
        <v>2899.302281727324</v>
      </c>
      <c r="Y10" s="46">
        <v>1.1968000000000001</v>
      </c>
    </row>
    <row r="11" spans="1:25" x14ac:dyDescent="0.2">
      <c r="B11" s="45">
        <v>44988</v>
      </c>
      <c r="C11" s="44">
        <v>3088</v>
      </c>
      <c r="D11" s="43">
        <v>3090</v>
      </c>
      <c r="E11" s="42">
        <f t="shared" si="0"/>
        <v>3089</v>
      </c>
      <c r="F11" s="44">
        <v>3066</v>
      </c>
      <c r="G11" s="43">
        <v>3068</v>
      </c>
      <c r="H11" s="42">
        <f t="shared" si="1"/>
        <v>3067</v>
      </c>
      <c r="I11" s="44">
        <v>2925</v>
      </c>
      <c r="J11" s="43">
        <v>2930</v>
      </c>
      <c r="K11" s="42">
        <f t="shared" si="2"/>
        <v>2927.5</v>
      </c>
      <c r="L11" s="44">
        <v>2765</v>
      </c>
      <c r="M11" s="43">
        <v>2770</v>
      </c>
      <c r="N11" s="42">
        <f t="shared" si="3"/>
        <v>2767.5</v>
      </c>
      <c r="O11" s="44">
        <v>2710</v>
      </c>
      <c r="P11" s="43">
        <v>2715</v>
      </c>
      <c r="Q11" s="42">
        <f t="shared" si="4"/>
        <v>2712.5</v>
      </c>
      <c r="R11" s="50">
        <v>3090</v>
      </c>
      <c r="S11" s="49">
        <v>1.1989000000000001</v>
      </c>
      <c r="T11" s="49">
        <v>1.0612999999999999</v>
      </c>
      <c r="U11" s="48">
        <v>136.24</v>
      </c>
      <c r="V11" s="41">
        <v>2577.36</v>
      </c>
      <c r="W11" s="41">
        <v>2554.11</v>
      </c>
      <c r="X11" s="47">
        <f t="shared" si="5"/>
        <v>2911.5236031282393</v>
      </c>
      <c r="Y11" s="46">
        <v>1.2012</v>
      </c>
    </row>
    <row r="12" spans="1:25" x14ac:dyDescent="0.2">
      <c r="B12" s="45">
        <v>44991</v>
      </c>
      <c r="C12" s="44">
        <v>3028</v>
      </c>
      <c r="D12" s="43">
        <v>3030</v>
      </c>
      <c r="E12" s="42">
        <f t="shared" si="0"/>
        <v>3029</v>
      </c>
      <c r="F12" s="44">
        <v>3005</v>
      </c>
      <c r="G12" s="43">
        <v>3007</v>
      </c>
      <c r="H12" s="42">
        <f t="shared" si="1"/>
        <v>3006</v>
      </c>
      <c r="I12" s="44">
        <v>2868</v>
      </c>
      <c r="J12" s="43">
        <v>2873</v>
      </c>
      <c r="K12" s="42">
        <f t="shared" si="2"/>
        <v>2870.5</v>
      </c>
      <c r="L12" s="44">
        <v>2708</v>
      </c>
      <c r="M12" s="43">
        <v>2713</v>
      </c>
      <c r="N12" s="42">
        <f t="shared" si="3"/>
        <v>2710.5</v>
      </c>
      <c r="O12" s="44">
        <v>2653</v>
      </c>
      <c r="P12" s="43">
        <v>2658</v>
      </c>
      <c r="Q12" s="42">
        <f t="shared" si="4"/>
        <v>2655.5</v>
      </c>
      <c r="R12" s="50">
        <v>3030</v>
      </c>
      <c r="S12" s="49">
        <v>1.2005999999999999</v>
      </c>
      <c r="T12" s="49">
        <v>1.0642</v>
      </c>
      <c r="U12" s="48">
        <v>135.99</v>
      </c>
      <c r="V12" s="41">
        <v>2523.7399999999998</v>
      </c>
      <c r="W12" s="41">
        <v>2499.58</v>
      </c>
      <c r="X12" s="47">
        <f t="shared" si="5"/>
        <v>2847.2091712084193</v>
      </c>
      <c r="Y12" s="46">
        <v>1.2030000000000001</v>
      </c>
    </row>
    <row r="13" spans="1:25" x14ac:dyDescent="0.2">
      <c r="B13" s="45">
        <v>44992</v>
      </c>
      <c r="C13" s="44">
        <v>3010</v>
      </c>
      <c r="D13" s="43">
        <v>3012</v>
      </c>
      <c r="E13" s="42">
        <f t="shared" si="0"/>
        <v>3011</v>
      </c>
      <c r="F13" s="44">
        <v>2992</v>
      </c>
      <c r="G13" s="43">
        <v>2992.5</v>
      </c>
      <c r="H13" s="42">
        <f t="shared" si="1"/>
        <v>2992.25</v>
      </c>
      <c r="I13" s="44">
        <v>2860</v>
      </c>
      <c r="J13" s="43">
        <v>2865</v>
      </c>
      <c r="K13" s="42">
        <f t="shared" si="2"/>
        <v>2862.5</v>
      </c>
      <c r="L13" s="44">
        <v>2700</v>
      </c>
      <c r="M13" s="43">
        <v>2705</v>
      </c>
      <c r="N13" s="42">
        <f t="shared" si="3"/>
        <v>2702.5</v>
      </c>
      <c r="O13" s="44">
        <v>2645</v>
      </c>
      <c r="P13" s="43">
        <v>2650</v>
      </c>
      <c r="Q13" s="42">
        <f t="shared" si="4"/>
        <v>2647.5</v>
      </c>
      <c r="R13" s="50">
        <v>3012</v>
      </c>
      <c r="S13" s="49">
        <v>1.1998</v>
      </c>
      <c r="T13" s="49">
        <v>1.0669999999999999</v>
      </c>
      <c r="U13" s="48">
        <v>136.16999999999999</v>
      </c>
      <c r="V13" s="41">
        <v>2510.42</v>
      </c>
      <c r="W13" s="41">
        <v>2489.19</v>
      </c>
      <c r="X13" s="47">
        <f t="shared" si="5"/>
        <v>2822.8678537956889</v>
      </c>
      <c r="Y13" s="46">
        <v>1.2021999999999999</v>
      </c>
    </row>
    <row r="14" spans="1:25" x14ac:dyDescent="0.2">
      <c r="B14" s="45">
        <v>44993</v>
      </c>
      <c r="C14" s="44">
        <v>2988</v>
      </c>
      <c r="D14" s="43">
        <v>2990</v>
      </c>
      <c r="E14" s="42">
        <f t="shared" si="0"/>
        <v>2989</v>
      </c>
      <c r="F14" s="44">
        <v>2971</v>
      </c>
      <c r="G14" s="43">
        <v>2972</v>
      </c>
      <c r="H14" s="42">
        <f t="shared" si="1"/>
        <v>2971.5</v>
      </c>
      <c r="I14" s="44">
        <v>2843</v>
      </c>
      <c r="J14" s="43">
        <v>2848</v>
      </c>
      <c r="K14" s="42">
        <f t="shared" si="2"/>
        <v>2845.5</v>
      </c>
      <c r="L14" s="44">
        <v>2683</v>
      </c>
      <c r="M14" s="43">
        <v>2688</v>
      </c>
      <c r="N14" s="42">
        <f t="shared" si="3"/>
        <v>2685.5</v>
      </c>
      <c r="O14" s="44">
        <v>2628</v>
      </c>
      <c r="P14" s="43">
        <v>2633</v>
      </c>
      <c r="Q14" s="42">
        <f t="shared" si="4"/>
        <v>2630.5</v>
      </c>
      <c r="R14" s="50">
        <v>2990</v>
      </c>
      <c r="S14" s="49">
        <v>1.1838</v>
      </c>
      <c r="T14" s="49">
        <v>1.0547</v>
      </c>
      <c r="U14" s="48">
        <v>137.30000000000001</v>
      </c>
      <c r="V14" s="41">
        <v>2525.7600000000002</v>
      </c>
      <c r="W14" s="41">
        <v>2504.85</v>
      </c>
      <c r="X14" s="47">
        <f t="shared" si="5"/>
        <v>2834.9293638001327</v>
      </c>
      <c r="Y14" s="46">
        <v>1.1865000000000001</v>
      </c>
    </row>
    <row r="15" spans="1:25" x14ac:dyDescent="0.2">
      <c r="B15" s="45">
        <v>44994</v>
      </c>
      <c r="C15" s="44">
        <v>2966.5</v>
      </c>
      <c r="D15" s="43">
        <v>2967.5</v>
      </c>
      <c r="E15" s="42">
        <f t="shared" si="0"/>
        <v>2967</v>
      </c>
      <c r="F15" s="44">
        <v>2953.5</v>
      </c>
      <c r="G15" s="43">
        <v>2954</v>
      </c>
      <c r="H15" s="42">
        <f t="shared" si="1"/>
        <v>2953.75</v>
      </c>
      <c r="I15" s="44">
        <v>2828</v>
      </c>
      <c r="J15" s="43">
        <v>2833</v>
      </c>
      <c r="K15" s="42">
        <f t="shared" si="2"/>
        <v>2830.5</v>
      </c>
      <c r="L15" s="44">
        <v>2668</v>
      </c>
      <c r="M15" s="43">
        <v>2673</v>
      </c>
      <c r="N15" s="42">
        <f t="shared" si="3"/>
        <v>2670.5</v>
      </c>
      <c r="O15" s="44">
        <v>2613</v>
      </c>
      <c r="P15" s="43">
        <v>2618</v>
      </c>
      <c r="Q15" s="42">
        <f t="shared" si="4"/>
        <v>2615.5</v>
      </c>
      <c r="R15" s="50">
        <v>2967.5</v>
      </c>
      <c r="S15" s="49">
        <v>1.1882999999999999</v>
      </c>
      <c r="T15" s="49">
        <v>1.0559000000000001</v>
      </c>
      <c r="U15" s="48">
        <v>136.29</v>
      </c>
      <c r="V15" s="41">
        <v>2497.27</v>
      </c>
      <c r="W15" s="41">
        <v>2480.27</v>
      </c>
      <c r="X15" s="47">
        <f t="shared" si="5"/>
        <v>2810.3987119992421</v>
      </c>
      <c r="Y15" s="46">
        <v>1.1910000000000001</v>
      </c>
    </row>
    <row r="16" spans="1:25" x14ac:dyDescent="0.2">
      <c r="B16" s="45">
        <v>44995</v>
      </c>
      <c r="C16" s="44">
        <v>2940</v>
      </c>
      <c r="D16" s="43">
        <v>2941</v>
      </c>
      <c r="E16" s="42">
        <f t="shared" si="0"/>
        <v>2940.5</v>
      </c>
      <c r="F16" s="44">
        <v>2922.5</v>
      </c>
      <c r="G16" s="43">
        <v>2923.5</v>
      </c>
      <c r="H16" s="42">
        <f t="shared" si="1"/>
        <v>2923</v>
      </c>
      <c r="I16" s="44">
        <v>2792</v>
      </c>
      <c r="J16" s="43">
        <v>2797</v>
      </c>
      <c r="K16" s="42">
        <f t="shared" si="2"/>
        <v>2794.5</v>
      </c>
      <c r="L16" s="44">
        <v>2632</v>
      </c>
      <c r="M16" s="43">
        <v>2637</v>
      </c>
      <c r="N16" s="42">
        <f t="shared" si="3"/>
        <v>2634.5</v>
      </c>
      <c r="O16" s="44">
        <v>2577</v>
      </c>
      <c r="P16" s="43">
        <v>2582</v>
      </c>
      <c r="Q16" s="42">
        <f t="shared" si="4"/>
        <v>2579.5</v>
      </c>
      <c r="R16" s="50">
        <v>2941</v>
      </c>
      <c r="S16" s="49">
        <v>1.1994</v>
      </c>
      <c r="T16" s="49">
        <v>1.0593999999999999</v>
      </c>
      <c r="U16" s="48">
        <v>136.71</v>
      </c>
      <c r="V16" s="41">
        <v>2452.06</v>
      </c>
      <c r="W16" s="41">
        <v>2431.79</v>
      </c>
      <c r="X16" s="47">
        <f t="shared" si="5"/>
        <v>2776.0996790636214</v>
      </c>
      <c r="Y16" s="46">
        <v>1.2021999999999999</v>
      </c>
    </row>
    <row r="17" spans="2:25" x14ac:dyDescent="0.2">
      <c r="B17" s="45">
        <v>44998</v>
      </c>
      <c r="C17" s="44">
        <v>2904</v>
      </c>
      <c r="D17" s="43">
        <v>2905</v>
      </c>
      <c r="E17" s="42">
        <f t="shared" si="0"/>
        <v>2904.5</v>
      </c>
      <c r="F17" s="44">
        <v>2882</v>
      </c>
      <c r="G17" s="43">
        <v>2884</v>
      </c>
      <c r="H17" s="42">
        <f t="shared" si="1"/>
        <v>2883</v>
      </c>
      <c r="I17" s="44">
        <v>2745</v>
      </c>
      <c r="J17" s="43">
        <v>2750</v>
      </c>
      <c r="K17" s="42">
        <f t="shared" si="2"/>
        <v>2747.5</v>
      </c>
      <c r="L17" s="44">
        <v>2585</v>
      </c>
      <c r="M17" s="43">
        <v>2590</v>
      </c>
      <c r="N17" s="42">
        <f t="shared" si="3"/>
        <v>2587.5</v>
      </c>
      <c r="O17" s="44">
        <v>2530</v>
      </c>
      <c r="P17" s="43">
        <v>2535</v>
      </c>
      <c r="Q17" s="42">
        <f t="shared" si="4"/>
        <v>2532.5</v>
      </c>
      <c r="R17" s="50">
        <v>2905</v>
      </c>
      <c r="S17" s="49">
        <v>1.2098</v>
      </c>
      <c r="T17" s="49">
        <v>1.0697000000000001</v>
      </c>
      <c r="U17" s="48">
        <v>132.55000000000001</v>
      </c>
      <c r="V17" s="41">
        <v>2401.2199999999998</v>
      </c>
      <c r="W17" s="41">
        <v>2379.54</v>
      </c>
      <c r="X17" s="47">
        <f t="shared" si="5"/>
        <v>2715.7146863606617</v>
      </c>
      <c r="Y17" s="46">
        <v>1.212</v>
      </c>
    </row>
    <row r="18" spans="2:25" x14ac:dyDescent="0.2">
      <c r="B18" s="45">
        <v>44999</v>
      </c>
      <c r="C18" s="44">
        <v>2952</v>
      </c>
      <c r="D18" s="43">
        <v>2954</v>
      </c>
      <c r="E18" s="42">
        <f t="shared" si="0"/>
        <v>2953</v>
      </c>
      <c r="F18" s="44">
        <v>2937</v>
      </c>
      <c r="G18" s="43">
        <v>2938</v>
      </c>
      <c r="H18" s="42">
        <f t="shared" si="1"/>
        <v>2937.5</v>
      </c>
      <c r="I18" s="44">
        <v>2810</v>
      </c>
      <c r="J18" s="43">
        <v>2815</v>
      </c>
      <c r="K18" s="42">
        <f t="shared" si="2"/>
        <v>2812.5</v>
      </c>
      <c r="L18" s="44">
        <v>2650</v>
      </c>
      <c r="M18" s="43">
        <v>2655</v>
      </c>
      <c r="N18" s="42">
        <f t="shared" si="3"/>
        <v>2652.5</v>
      </c>
      <c r="O18" s="44">
        <v>2595</v>
      </c>
      <c r="P18" s="43">
        <v>2600</v>
      </c>
      <c r="Q18" s="42">
        <f t="shared" si="4"/>
        <v>2597.5</v>
      </c>
      <c r="R18" s="50">
        <v>2954</v>
      </c>
      <c r="S18" s="49">
        <v>1.2192000000000001</v>
      </c>
      <c r="T18" s="49">
        <v>1.0736000000000001</v>
      </c>
      <c r="U18" s="48">
        <v>134.06</v>
      </c>
      <c r="V18" s="41">
        <v>2422.9</v>
      </c>
      <c r="W18" s="41">
        <v>2404.4499999999998</v>
      </c>
      <c r="X18" s="47">
        <f t="shared" si="5"/>
        <v>2751.4903129657223</v>
      </c>
      <c r="Y18" s="46">
        <v>1.2219</v>
      </c>
    </row>
    <row r="19" spans="2:25" x14ac:dyDescent="0.2">
      <c r="B19" s="45">
        <v>45000</v>
      </c>
      <c r="C19" s="44">
        <v>2864</v>
      </c>
      <c r="D19" s="43">
        <v>2864.5</v>
      </c>
      <c r="E19" s="42">
        <f t="shared" si="0"/>
        <v>2864.25</v>
      </c>
      <c r="F19" s="44">
        <v>2846</v>
      </c>
      <c r="G19" s="43">
        <v>2847</v>
      </c>
      <c r="H19" s="42">
        <f t="shared" si="1"/>
        <v>2846.5</v>
      </c>
      <c r="I19" s="44">
        <v>2717</v>
      </c>
      <c r="J19" s="43">
        <v>2722</v>
      </c>
      <c r="K19" s="42">
        <f t="shared" si="2"/>
        <v>2719.5</v>
      </c>
      <c r="L19" s="44">
        <v>2560</v>
      </c>
      <c r="M19" s="43">
        <v>2565</v>
      </c>
      <c r="N19" s="42">
        <f t="shared" si="3"/>
        <v>2562.5</v>
      </c>
      <c r="O19" s="44">
        <v>2505</v>
      </c>
      <c r="P19" s="43">
        <v>2510</v>
      </c>
      <c r="Q19" s="42">
        <f t="shared" si="4"/>
        <v>2507.5</v>
      </c>
      <c r="R19" s="50">
        <v>2864.5</v>
      </c>
      <c r="S19" s="49">
        <v>1.2079</v>
      </c>
      <c r="T19" s="49">
        <v>1.0557000000000001</v>
      </c>
      <c r="U19" s="48">
        <v>132.66999999999999</v>
      </c>
      <c r="V19" s="41">
        <v>2371.4699999999998</v>
      </c>
      <c r="W19" s="41">
        <v>2351.92</v>
      </c>
      <c r="X19" s="47">
        <f t="shared" si="5"/>
        <v>2713.3655394524958</v>
      </c>
      <c r="Y19" s="46">
        <v>1.2104999999999999</v>
      </c>
    </row>
    <row r="20" spans="2:25" x14ac:dyDescent="0.2">
      <c r="B20" s="45">
        <v>45001</v>
      </c>
      <c r="C20" s="44">
        <v>2862</v>
      </c>
      <c r="D20" s="43">
        <v>2864</v>
      </c>
      <c r="E20" s="42">
        <f t="shared" si="0"/>
        <v>2863</v>
      </c>
      <c r="F20" s="44">
        <v>2850</v>
      </c>
      <c r="G20" s="43">
        <v>2852</v>
      </c>
      <c r="H20" s="42">
        <f t="shared" si="1"/>
        <v>2851</v>
      </c>
      <c r="I20" s="44">
        <v>2728</v>
      </c>
      <c r="J20" s="43">
        <v>2733</v>
      </c>
      <c r="K20" s="42">
        <f t="shared" si="2"/>
        <v>2730.5</v>
      </c>
      <c r="L20" s="44">
        <v>2572</v>
      </c>
      <c r="M20" s="43">
        <v>2577</v>
      </c>
      <c r="N20" s="42">
        <f t="shared" si="3"/>
        <v>2574.5</v>
      </c>
      <c r="O20" s="44">
        <v>2517</v>
      </c>
      <c r="P20" s="43">
        <v>2522</v>
      </c>
      <c r="Q20" s="42">
        <f t="shared" si="4"/>
        <v>2519.5</v>
      </c>
      <c r="R20" s="50">
        <v>2864</v>
      </c>
      <c r="S20" s="49">
        <v>1.2059</v>
      </c>
      <c r="T20" s="49">
        <v>1.0588</v>
      </c>
      <c r="U20" s="48">
        <v>132.31</v>
      </c>
      <c r="V20" s="41">
        <v>2374.9899999999998</v>
      </c>
      <c r="W20" s="41">
        <v>2360.15</v>
      </c>
      <c r="X20" s="47">
        <f t="shared" si="5"/>
        <v>2704.9489988666414</v>
      </c>
      <c r="Y20" s="46">
        <v>1.2083999999999999</v>
      </c>
    </row>
    <row r="21" spans="2:25" x14ac:dyDescent="0.2">
      <c r="B21" s="45">
        <v>45002</v>
      </c>
      <c r="C21" s="44">
        <v>2932</v>
      </c>
      <c r="D21" s="43">
        <v>2933</v>
      </c>
      <c r="E21" s="42">
        <f t="shared" si="0"/>
        <v>2932.5</v>
      </c>
      <c r="F21" s="44">
        <v>2903</v>
      </c>
      <c r="G21" s="43">
        <v>2905</v>
      </c>
      <c r="H21" s="42">
        <f t="shared" si="1"/>
        <v>2904</v>
      </c>
      <c r="I21" s="44">
        <v>2772</v>
      </c>
      <c r="J21" s="43">
        <v>2777</v>
      </c>
      <c r="K21" s="42">
        <f t="shared" si="2"/>
        <v>2774.5</v>
      </c>
      <c r="L21" s="44">
        <v>2615</v>
      </c>
      <c r="M21" s="43">
        <v>2620</v>
      </c>
      <c r="N21" s="42">
        <f t="shared" si="3"/>
        <v>2617.5</v>
      </c>
      <c r="O21" s="44">
        <v>2560</v>
      </c>
      <c r="P21" s="43">
        <v>2565</v>
      </c>
      <c r="Q21" s="42">
        <f t="shared" si="4"/>
        <v>2562.5</v>
      </c>
      <c r="R21" s="50">
        <v>2933</v>
      </c>
      <c r="S21" s="49">
        <v>1.2134</v>
      </c>
      <c r="T21" s="49">
        <v>1.0627</v>
      </c>
      <c r="U21" s="48">
        <v>132.28</v>
      </c>
      <c r="V21" s="41">
        <v>2417.17</v>
      </c>
      <c r="W21" s="41">
        <v>2389.1799999999998</v>
      </c>
      <c r="X21" s="47">
        <f t="shared" si="5"/>
        <v>2759.9510680342523</v>
      </c>
      <c r="Y21" s="46">
        <v>1.2159</v>
      </c>
    </row>
    <row r="22" spans="2:25" x14ac:dyDescent="0.2">
      <c r="B22" s="45">
        <v>45005</v>
      </c>
      <c r="C22" s="44">
        <v>2924</v>
      </c>
      <c r="D22" s="43">
        <v>2925</v>
      </c>
      <c r="E22" s="42">
        <f t="shared" si="0"/>
        <v>2924.5</v>
      </c>
      <c r="F22" s="44">
        <v>2900</v>
      </c>
      <c r="G22" s="43">
        <v>2901</v>
      </c>
      <c r="H22" s="42">
        <f t="shared" si="1"/>
        <v>2900.5</v>
      </c>
      <c r="I22" s="44">
        <v>2760</v>
      </c>
      <c r="J22" s="43">
        <v>2765</v>
      </c>
      <c r="K22" s="42">
        <f t="shared" si="2"/>
        <v>2762.5</v>
      </c>
      <c r="L22" s="44">
        <v>2603</v>
      </c>
      <c r="M22" s="43">
        <v>2608</v>
      </c>
      <c r="N22" s="42">
        <f t="shared" si="3"/>
        <v>2605.5</v>
      </c>
      <c r="O22" s="44">
        <v>2548</v>
      </c>
      <c r="P22" s="43">
        <v>2553</v>
      </c>
      <c r="Q22" s="42">
        <f t="shared" si="4"/>
        <v>2550.5</v>
      </c>
      <c r="R22" s="50">
        <v>2925</v>
      </c>
      <c r="S22" s="49">
        <v>1.2231000000000001</v>
      </c>
      <c r="T22" s="49">
        <v>1.0705</v>
      </c>
      <c r="U22" s="48">
        <v>131.53</v>
      </c>
      <c r="V22" s="41">
        <v>2391.46</v>
      </c>
      <c r="W22" s="41">
        <v>2366.81</v>
      </c>
      <c r="X22" s="47">
        <f t="shared" si="5"/>
        <v>2732.3680523120038</v>
      </c>
      <c r="Y22" s="46">
        <v>1.2257</v>
      </c>
    </row>
    <row r="23" spans="2:25" x14ac:dyDescent="0.2">
      <c r="B23" s="45">
        <v>45006</v>
      </c>
      <c r="C23" s="44">
        <v>2896.5</v>
      </c>
      <c r="D23" s="43">
        <v>2897</v>
      </c>
      <c r="E23" s="42">
        <f t="shared" si="0"/>
        <v>2896.75</v>
      </c>
      <c r="F23" s="44">
        <v>2867</v>
      </c>
      <c r="G23" s="43">
        <v>2869</v>
      </c>
      <c r="H23" s="42">
        <f t="shared" si="1"/>
        <v>2868</v>
      </c>
      <c r="I23" s="44">
        <v>2723</v>
      </c>
      <c r="J23" s="43">
        <v>2728</v>
      </c>
      <c r="K23" s="42">
        <f t="shared" si="2"/>
        <v>2725.5</v>
      </c>
      <c r="L23" s="44">
        <v>2567</v>
      </c>
      <c r="M23" s="43">
        <v>2572</v>
      </c>
      <c r="N23" s="42">
        <f t="shared" si="3"/>
        <v>2569.5</v>
      </c>
      <c r="O23" s="44">
        <v>2512</v>
      </c>
      <c r="P23" s="43">
        <v>2517</v>
      </c>
      <c r="Q23" s="42">
        <f t="shared" si="4"/>
        <v>2514.5</v>
      </c>
      <c r="R23" s="50">
        <v>2897</v>
      </c>
      <c r="S23" s="49">
        <v>1.2253000000000001</v>
      </c>
      <c r="T23" s="49">
        <v>1.0781000000000001</v>
      </c>
      <c r="U23" s="48">
        <v>132.24</v>
      </c>
      <c r="V23" s="41">
        <v>2364.3200000000002</v>
      </c>
      <c r="W23" s="41">
        <v>2336.5100000000002</v>
      </c>
      <c r="X23" s="47">
        <f t="shared" si="5"/>
        <v>2687.1347741396899</v>
      </c>
      <c r="Y23" s="46">
        <v>1.2279</v>
      </c>
    </row>
    <row r="24" spans="2:25" x14ac:dyDescent="0.2">
      <c r="B24" s="45">
        <v>45007</v>
      </c>
      <c r="C24" s="44">
        <v>2887</v>
      </c>
      <c r="D24" s="43">
        <v>2888</v>
      </c>
      <c r="E24" s="42">
        <f t="shared" si="0"/>
        <v>2887.5</v>
      </c>
      <c r="F24" s="44">
        <v>2864.5</v>
      </c>
      <c r="G24" s="43">
        <v>2865</v>
      </c>
      <c r="H24" s="42">
        <f t="shared" si="1"/>
        <v>2864.75</v>
      </c>
      <c r="I24" s="44">
        <v>2727</v>
      </c>
      <c r="J24" s="43">
        <v>2732</v>
      </c>
      <c r="K24" s="42">
        <f t="shared" si="2"/>
        <v>2729.5</v>
      </c>
      <c r="L24" s="44">
        <v>2570</v>
      </c>
      <c r="M24" s="43">
        <v>2575</v>
      </c>
      <c r="N24" s="42">
        <f t="shared" si="3"/>
        <v>2572.5</v>
      </c>
      <c r="O24" s="44">
        <v>2515</v>
      </c>
      <c r="P24" s="43">
        <v>2520</v>
      </c>
      <c r="Q24" s="42">
        <f t="shared" si="4"/>
        <v>2517.5</v>
      </c>
      <c r="R24" s="50">
        <v>2888</v>
      </c>
      <c r="S24" s="49">
        <v>1.2271000000000001</v>
      </c>
      <c r="T24" s="49">
        <v>1.0782</v>
      </c>
      <c r="U24" s="48">
        <v>132.79</v>
      </c>
      <c r="V24" s="41">
        <v>2353.52</v>
      </c>
      <c r="W24" s="41">
        <v>2330.59</v>
      </c>
      <c r="X24" s="47">
        <f t="shared" si="5"/>
        <v>2678.5383045817102</v>
      </c>
      <c r="Y24" s="46">
        <v>1.2293000000000001</v>
      </c>
    </row>
    <row r="25" spans="2:25" x14ac:dyDescent="0.2">
      <c r="B25" s="45">
        <v>45008</v>
      </c>
      <c r="C25" s="44">
        <v>2892</v>
      </c>
      <c r="D25" s="43">
        <v>2894</v>
      </c>
      <c r="E25" s="42">
        <f t="shared" si="0"/>
        <v>2893</v>
      </c>
      <c r="F25" s="44">
        <v>2865</v>
      </c>
      <c r="G25" s="43">
        <v>2867</v>
      </c>
      <c r="H25" s="42">
        <f t="shared" si="1"/>
        <v>2866</v>
      </c>
      <c r="I25" s="44">
        <v>2720</v>
      </c>
      <c r="J25" s="43">
        <v>2725</v>
      </c>
      <c r="K25" s="42">
        <f t="shared" si="2"/>
        <v>2722.5</v>
      </c>
      <c r="L25" s="44">
        <v>2563</v>
      </c>
      <c r="M25" s="43">
        <v>2568</v>
      </c>
      <c r="N25" s="42">
        <f t="shared" si="3"/>
        <v>2565.5</v>
      </c>
      <c r="O25" s="44">
        <v>2508</v>
      </c>
      <c r="P25" s="43">
        <v>2513</v>
      </c>
      <c r="Q25" s="42">
        <f t="shared" si="4"/>
        <v>2510.5</v>
      </c>
      <c r="R25" s="50">
        <v>2894</v>
      </c>
      <c r="S25" s="49">
        <v>1.2275</v>
      </c>
      <c r="T25" s="49">
        <v>1.0872999999999999</v>
      </c>
      <c r="U25" s="48">
        <v>131.49</v>
      </c>
      <c r="V25" s="41">
        <v>2357.64</v>
      </c>
      <c r="W25" s="41">
        <v>2331.46</v>
      </c>
      <c r="X25" s="47">
        <f t="shared" si="5"/>
        <v>2661.6389221006166</v>
      </c>
      <c r="Y25" s="46">
        <v>1.2297</v>
      </c>
    </row>
    <row r="26" spans="2:25" x14ac:dyDescent="0.2">
      <c r="B26" s="45">
        <v>45009</v>
      </c>
      <c r="C26" s="44">
        <v>2898</v>
      </c>
      <c r="D26" s="43">
        <v>2900</v>
      </c>
      <c r="E26" s="42">
        <f t="shared" si="0"/>
        <v>2899</v>
      </c>
      <c r="F26" s="44">
        <v>2884</v>
      </c>
      <c r="G26" s="43">
        <v>2885</v>
      </c>
      <c r="H26" s="42">
        <f t="shared" si="1"/>
        <v>2884.5</v>
      </c>
      <c r="I26" s="44">
        <v>2743</v>
      </c>
      <c r="J26" s="43">
        <v>2748</v>
      </c>
      <c r="K26" s="42">
        <f t="shared" si="2"/>
        <v>2745.5</v>
      </c>
      <c r="L26" s="44">
        <v>2585</v>
      </c>
      <c r="M26" s="43">
        <v>2590</v>
      </c>
      <c r="N26" s="42">
        <f t="shared" si="3"/>
        <v>2587.5</v>
      </c>
      <c r="O26" s="44">
        <v>2530</v>
      </c>
      <c r="P26" s="43">
        <v>2535</v>
      </c>
      <c r="Q26" s="42">
        <f t="shared" si="4"/>
        <v>2532.5</v>
      </c>
      <c r="R26" s="50">
        <v>2900</v>
      </c>
      <c r="S26" s="49">
        <v>1.2213000000000001</v>
      </c>
      <c r="T26" s="49">
        <v>1.0749</v>
      </c>
      <c r="U26" s="48">
        <v>130.16999999999999</v>
      </c>
      <c r="V26" s="41">
        <v>2374.52</v>
      </c>
      <c r="W26" s="41">
        <v>2357.9899999999998</v>
      </c>
      <c r="X26" s="47">
        <f t="shared" si="5"/>
        <v>2697.9253884082241</v>
      </c>
      <c r="Y26" s="46">
        <v>1.2235</v>
      </c>
    </row>
    <row r="27" spans="2:25" x14ac:dyDescent="0.2">
      <c r="B27" s="45">
        <v>45012</v>
      </c>
      <c r="C27" s="44">
        <v>2913.5</v>
      </c>
      <c r="D27" s="43">
        <v>2914</v>
      </c>
      <c r="E27" s="42">
        <f t="shared" si="0"/>
        <v>2913.75</v>
      </c>
      <c r="F27" s="44">
        <v>2880</v>
      </c>
      <c r="G27" s="43">
        <v>2881</v>
      </c>
      <c r="H27" s="42">
        <f t="shared" si="1"/>
        <v>2880.5</v>
      </c>
      <c r="I27" s="44">
        <v>2748</v>
      </c>
      <c r="J27" s="43">
        <v>2753</v>
      </c>
      <c r="K27" s="42">
        <f t="shared" si="2"/>
        <v>2750.5</v>
      </c>
      <c r="L27" s="44">
        <v>2592</v>
      </c>
      <c r="M27" s="43">
        <v>2597</v>
      </c>
      <c r="N27" s="42">
        <f t="shared" si="3"/>
        <v>2594.5</v>
      </c>
      <c r="O27" s="44">
        <v>2537</v>
      </c>
      <c r="P27" s="43">
        <v>2542</v>
      </c>
      <c r="Q27" s="42">
        <f t="shared" si="4"/>
        <v>2539.5</v>
      </c>
      <c r="R27" s="50">
        <v>2914</v>
      </c>
      <c r="S27" s="49">
        <v>1.2265999999999999</v>
      </c>
      <c r="T27" s="49">
        <v>1.0771999999999999</v>
      </c>
      <c r="U27" s="48">
        <v>131.47</v>
      </c>
      <c r="V27" s="41">
        <v>2375.67</v>
      </c>
      <c r="W27" s="41">
        <v>2344.75</v>
      </c>
      <c r="X27" s="47">
        <f t="shared" si="5"/>
        <v>2705.1615298923134</v>
      </c>
      <c r="Y27" s="46">
        <v>1.2286999999999999</v>
      </c>
    </row>
    <row r="28" spans="2:25" x14ac:dyDescent="0.2">
      <c r="B28" s="45">
        <v>45013</v>
      </c>
      <c r="C28" s="44">
        <v>2935</v>
      </c>
      <c r="D28" s="43">
        <v>2937</v>
      </c>
      <c r="E28" s="42">
        <f t="shared" si="0"/>
        <v>2936</v>
      </c>
      <c r="F28" s="44">
        <v>2905</v>
      </c>
      <c r="G28" s="43">
        <v>2907</v>
      </c>
      <c r="H28" s="42">
        <f t="shared" si="1"/>
        <v>2906</v>
      </c>
      <c r="I28" s="44">
        <v>2785</v>
      </c>
      <c r="J28" s="43">
        <v>2790</v>
      </c>
      <c r="K28" s="42">
        <f t="shared" si="2"/>
        <v>2787.5</v>
      </c>
      <c r="L28" s="44">
        <v>2628</v>
      </c>
      <c r="M28" s="43">
        <v>2633</v>
      </c>
      <c r="N28" s="42">
        <f t="shared" si="3"/>
        <v>2630.5</v>
      </c>
      <c r="O28" s="44">
        <v>2573</v>
      </c>
      <c r="P28" s="43">
        <v>2578</v>
      </c>
      <c r="Q28" s="42">
        <f t="shared" si="4"/>
        <v>2575.5</v>
      </c>
      <c r="R28" s="50">
        <v>2937</v>
      </c>
      <c r="S28" s="49">
        <v>1.2322</v>
      </c>
      <c r="T28" s="49">
        <v>1.0831999999999999</v>
      </c>
      <c r="U28" s="48">
        <v>130.81</v>
      </c>
      <c r="V28" s="41">
        <v>2383.54</v>
      </c>
      <c r="W28" s="41">
        <v>2354.9899999999998</v>
      </c>
      <c r="X28" s="47">
        <f t="shared" si="5"/>
        <v>2711.4106351550963</v>
      </c>
      <c r="Y28" s="46">
        <v>1.2343999999999999</v>
      </c>
    </row>
    <row r="29" spans="2:25" x14ac:dyDescent="0.2">
      <c r="B29" s="45">
        <v>45014</v>
      </c>
      <c r="C29" s="44">
        <v>3034.5</v>
      </c>
      <c r="D29" s="43">
        <v>3035</v>
      </c>
      <c r="E29" s="42">
        <f t="shared" si="0"/>
        <v>3034.75</v>
      </c>
      <c r="F29" s="44">
        <v>2990</v>
      </c>
      <c r="G29" s="43">
        <v>2991</v>
      </c>
      <c r="H29" s="42">
        <f t="shared" si="1"/>
        <v>2990.5</v>
      </c>
      <c r="I29" s="44">
        <v>2867</v>
      </c>
      <c r="J29" s="43">
        <v>2872</v>
      </c>
      <c r="K29" s="42">
        <f t="shared" si="2"/>
        <v>2869.5</v>
      </c>
      <c r="L29" s="44">
        <v>2710</v>
      </c>
      <c r="M29" s="43">
        <v>2715</v>
      </c>
      <c r="N29" s="42">
        <f t="shared" si="3"/>
        <v>2712.5</v>
      </c>
      <c r="O29" s="44">
        <v>2655</v>
      </c>
      <c r="P29" s="43">
        <v>2660</v>
      </c>
      <c r="Q29" s="42">
        <f t="shared" si="4"/>
        <v>2657.5</v>
      </c>
      <c r="R29" s="50">
        <v>3035</v>
      </c>
      <c r="S29" s="49">
        <v>1.2339</v>
      </c>
      <c r="T29" s="49">
        <v>1.0854999999999999</v>
      </c>
      <c r="U29" s="48">
        <v>132.19999999999999</v>
      </c>
      <c r="V29" s="41">
        <v>2459.6799999999998</v>
      </c>
      <c r="W29" s="41">
        <v>2419.9</v>
      </c>
      <c r="X29" s="47">
        <f t="shared" si="5"/>
        <v>2795.9465684016586</v>
      </c>
      <c r="Y29" s="46">
        <v>1.236</v>
      </c>
    </row>
    <row r="30" spans="2:25" x14ac:dyDescent="0.2">
      <c r="B30" s="45">
        <v>45015</v>
      </c>
      <c r="C30" s="44">
        <v>2978</v>
      </c>
      <c r="D30" s="43">
        <v>2980</v>
      </c>
      <c r="E30" s="42">
        <f t="shared" si="0"/>
        <v>2979</v>
      </c>
      <c r="F30" s="44">
        <v>2956</v>
      </c>
      <c r="G30" s="43">
        <v>2957</v>
      </c>
      <c r="H30" s="42">
        <f t="shared" si="1"/>
        <v>2956.5</v>
      </c>
      <c r="I30" s="44">
        <v>2823</v>
      </c>
      <c r="J30" s="43">
        <v>2828</v>
      </c>
      <c r="K30" s="42">
        <f t="shared" si="2"/>
        <v>2825.5</v>
      </c>
      <c r="L30" s="44">
        <v>2665</v>
      </c>
      <c r="M30" s="43">
        <v>2670</v>
      </c>
      <c r="N30" s="42">
        <f t="shared" si="3"/>
        <v>2667.5</v>
      </c>
      <c r="O30" s="44">
        <v>2610</v>
      </c>
      <c r="P30" s="43">
        <v>2615</v>
      </c>
      <c r="Q30" s="42">
        <f t="shared" si="4"/>
        <v>2612.5</v>
      </c>
      <c r="R30" s="50">
        <v>2980</v>
      </c>
      <c r="S30" s="49">
        <v>1.2339</v>
      </c>
      <c r="T30" s="49">
        <v>1.0879000000000001</v>
      </c>
      <c r="U30" s="48">
        <v>132.58000000000001</v>
      </c>
      <c r="V30" s="41">
        <v>2415.11</v>
      </c>
      <c r="W30" s="41">
        <v>2392.39</v>
      </c>
      <c r="X30" s="47">
        <f t="shared" si="5"/>
        <v>2739.2223549958635</v>
      </c>
      <c r="Y30" s="46">
        <v>1.236</v>
      </c>
    </row>
    <row r="31" spans="2:25" x14ac:dyDescent="0.2">
      <c r="B31" s="45">
        <v>45016</v>
      </c>
      <c r="C31" s="44">
        <v>2906</v>
      </c>
      <c r="D31" s="43">
        <v>2906.5</v>
      </c>
      <c r="E31" s="42">
        <f t="shared" si="0"/>
        <v>2906.25</v>
      </c>
      <c r="F31" s="44">
        <v>2885</v>
      </c>
      <c r="G31" s="43">
        <v>2887</v>
      </c>
      <c r="H31" s="42">
        <f t="shared" si="1"/>
        <v>2886</v>
      </c>
      <c r="I31" s="44">
        <v>2763</v>
      </c>
      <c r="J31" s="43">
        <v>2768</v>
      </c>
      <c r="K31" s="42">
        <f t="shared" si="2"/>
        <v>2765.5</v>
      </c>
      <c r="L31" s="44">
        <v>2605</v>
      </c>
      <c r="M31" s="43">
        <v>2610</v>
      </c>
      <c r="N31" s="42">
        <f t="shared" si="3"/>
        <v>2607.5</v>
      </c>
      <c r="O31" s="44">
        <v>2550</v>
      </c>
      <c r="P31" s="43">
        <v>2555</v>
      </c>
      <c r="Q31" s="42">
        <f t="shared" si="4"/>
        <v>2552.5</v>
      </c>
      <c r="R31" s="50">
        <v>2906.5</v>
      </c>
      <c r="S31" s="49">
        <v>1.2374000000000001</v>
      </c>
      <c r="T31" s="49">
        <v>1.0867</v>
      </c>
      <c r="U31" s="48">
        <v>133.19999999999999</v>
      </c>
      <c r="V31" s="41">
        <v>2348.88</v>
      </c>
      <c r="W31" s="41">
        <v>2328.98</v>
      </c>
      <c r="X31" s="47">
        <f t="shared" si="5"/>
        <v>2674.6112082451459</v>
      </c>
      <c r="Y31" s="46">
        <v>1.2396</v>
      </c>
    </row>
    <row r="32" spans="2:25" x14ac:dyDescent="0.2">
      <c r="B32" s="40" t="s">
        <v>11</v>
      </c>
      <c r="C32" s="39">
        <f>ROUND(AVERAGE(C9:C31),2)</f>
        <v>2954.91</v>
      </c>
      <c r="D32" s="38">
        <f>ROUND(AVERAGE(D9:D31),2)</f>
        <v>2956.26</v>
      </c>
      <c r="E32" s="37">
        <f>ROUND(AVERAGE(C32:D32),2)</f>
        <v>2955.59</v>
      </c>
      <c r="F32" s="39">
        <f>ROUND(AVERAGE(F9:F31),2)</f>
        <v>2932.5</v>
      </c>
      <c r="G32" s="38">
        <f>ROUND(AVERAGE(G9:G31),2)</f>
        <v>2933.8</v>
      </c>
      <c r="H32" s="37">
        <f>ROUND(AVERAGE(F32:G32),2)</f>
        <v>2933.15</v>
      </c>
      <c r="I32" s="39">
        <f>ROUND(AVERAGE(I9:I31),2)</f>
        <v>2798.7</v>
      </c>
      <c r="J32" s="38">
        <f>ROUND(AVERAGE(J9:J31),2)</f>
        <v>2803.7</v>
      </c>
      <c r="K32" s="37">
        <f>ROUND(AVERAGE(I32:J32),2)</f>
        <v>2801.2</v>
      </c>
      <c r="L32" s="39">
        <f>ROUND(AVERAGE(L9:L31),2)</f>
        <v>2640.39</v>
      </c>
      <c r="M32" s="38">
        <f>ROUND(AVERAGE(M9:M31),2)</f>
        <v>2645.39</v>
      </c>
      <c r="N32" s="37">
        <f>ROUND(AVERAGE(L32:M32),2)</f>
        <v>2642.89</v>
      </c>
      <c r="O32" s="39">
        <f>ROUND(AVERAGE(O9:O31),2)</f>
        <v>2585.39</v>
      </c>
      <c r="P32" s="38">
        <f>ROUND(AVERAGE(P9:P31),2)</f>
        <v>2590.39</v>
      </c>
      <c r="Q32" s="37">
        <f>ROUND(AVERAGE(O32:P32),2)</f>
        <v>2587.89</v>
      </c>
      <c r="R32" s="36">
        <f>ROUND(AVERAGE(R9:R31),2)</f>
        <v>2956.26</v>
      </c>
      <c r="S32" s="35">
        <f>ROUND(AVERAGE(S9:S31),4)</f>
        <v>1.2138</v>
      </c>
      <c r="T32" s="34">
        <f>ROUND(AVERAGE(T9:T31),4)</f>
        <v>1.0705</v>
      </c>
      <c r="U32" s="167">
        <f>ROUND(AVERAGE(U9:U31),2)</f>
        <v>133.62</v>
      </c>
      <c r="V32" s="33">
        <f>AVERAGE(V9:V31)</f>
        <v>2436.2743478260863</v>
      </c>
      <c r="W32" s="33">
        <f>AVERAGE(W9:W31)</f>
        <v>2413.0573913043477</v>
      </c>
      <c r="X32" s="33">
        <f>AVERAGE(X9:X31)</f>
        <v>2761.9359096394219</v>
      </c>
      <c r="Y32" s="32">
        <f>AVERAGE(Y9:Y31)</f>
        <v>1.2161608695652175</v>
      </c>
    </row>
    <row r="33" spans="2:25" x14ac:dyDescent="0.2">
      <c r="B33" s="31" t="s">
        <v>12</v>
      </c>
      <c r="C33" s="30">
        <f t="shared" ref="C33:Y33" si="6">MAX(C9:C31)</f>
        <v>3091</v>
      </c>
      <c r="D33" s="29">
        <f t="shared" si="6"/>
        <v>3091.5</v>
      </c>
      <c r="E33" s="28">
        <f t="shared" si="6"/>
        <v>3091.25</v>
      </c>
      <c r="F33" s="30">
        <f t="shared" si="6"/>
        <v>3066</v>
      </c>
      <c r="G33" s="29">
        <f t="shared" si="6"/>
        <v>3068</v>
      </c>
      <c r="H33" s="28">
        <f t="shared" si="6"/>
        <v>3067</v>
      </c>
      <c r="I33" s="30">
        <f t="shared" si="6"/>
        <v>2925</v>
      </c>
      <c r="J33" s="29">
        <f t="shared" si="6"/>
        <v>2930</v>
      </c>
      <c r="K33" s="28">
        <f t="shared" si="6"/>
        <v>2927.5</v>
      </c>
      <c r="L33" s="30">
        <f t="shared" si="6"/>
        <v>2765</v>
      </c>
      <c r="M33" s="29">
        <f t="shared" si="6"/>
        <v>2770</v>
      </c>
      <c r="N33" s="28">
        <f t="shared" si="6"/>
        <v>2767.5</v>
      </c>
      <c r="O33" s="30">
        <f t="shared" si="6"/>
        <v>2710</v>
      </c>
      <c r="P33" s="29">
        <f t="shared" si="6"/>
        <v>2715</v>
      </c>
      <c r="Q33" s="28">
        <f t="shared" si="6"/>
        <v>2712.5</v>
      </c>
      <c r="R33" s="27">
        <f t="shared" si="6"/>
        <v>3091.5</v>
      </c>
      <c r="S33" s="26">
        <f t="shared" si="6"/>
        <v>1.2374000000000001</v>
      </c>
      <c r="T33" s="25">
        <f t="shared" si="6"/>
        <v>1.0879000000000001</v>
      </c>
      <c r="U33" s="24">
        <f t="shared" si="6"/>
        <v>137.30000000000001</v>
      </c>
      <c r="V33" s="23">
        <f t="shared" si="6"/>
        <v>2577.36</v>
      </c>
      <c r="W33" s="23">
        <f t="shared" si="6"/>
        <v>2555.98</v>
      </c>
      <c r="X33" s="23">
        <f t="shared" si="6"/>
        <v>2911.5236031282393</v>
      </c>
      <c r="Y33" s="22">
        <f t="shared" si="6"/>
        <v>1.2396</v>
      </c>
    </row>
    <row r="34" spans="2:25" ht="13.5" thickBot="1" x14ac:dyDescent="0.25">
      <c r="B34" s="21" t="s">
        <v>13</v>
      </c>
      <c r="C34" s="20">
        <f t="shared" ref="C34:Y34" si="7">MIN(C9:C31)</f>
        <v>2862</v>
      </c>
      <c r="D34" s="19">
        <f t="shared" si="7"/>
        <v>2864</v>
      </c>
      <c r="E34" s="18">
        <f t="shared" si="7"/>
        <v>2863</v>
      </c>
      <c r="F34" s="20">
        <f t="shared" si="7"/>
        <v>2846</v>
      </c>
      <c r="G34" s="19">
        <f t="shared" si="7"/>
        <v>2847</v>
      </c>
      <c r="H34" s="18">
        <f t="shared" si="7"/>
        <v>2846.5</v>
      </c>
      <c r="I34" s="20">
        <f t="shared" si="7"/>
        <v>2717</v>
      </c>
      <c r="J34" s="19">
        <f t="shared" si="7"/>
        <v>2722</v>
      </c>
      <c r="K34" s="18">
        <f t="shared" si="7"/>
        <v>2719.5</v>
      </c>
      <c r="L34" s="20">
        <f t="shared" si="7"/>
        <v>2560</v>
      </c>
      <c r="M34" s="19">
        <f t="shared" si="7"/>
        <v>2565</v>
      </c>
      <c r="N34" s="18">
        <f t="shared" si="7"/>
        <v>2562.5</v>
      </c>
      <c r="O34" s="20">
        <f t="shared" si="7"/>
        <v>2505</v>
      </c>
      <c r="P34" s="19">
        <f t="shared" si="7"/>
        <v>2510</v>
      </c>
      <c r="Q34" s="18">
        <f t="shared" si="7"/>
        <v>2507.5</v>
      </c>
      <c r="R34" s="17">
        <f t="shared" si="7"/>
        <v>2864</v>
      </c>
      <c r="S34" s="16">
        <f t="shared" si="7"/>
        <v>1.1838</v>
      </c>
      <c r="T34" s="15">
        <f t="shared" si="7"/>
        <v>1.0547</v>
      </c>
      <c r="U34" s="14">
        <f t="shared" si="7"/>
        <v>130.16999999999999</v>
      </c>
      <c r="V34" s="13">
        <f t="shared" si="7"/>
        <v>2348.88</v>
      </c>
      <c r="W34" s="13">
        <f t="shared" si="7"/>
        <v>2328.98</v>
      </c>
      <c r="X34" s="13">
        <f t="shared" si="7"/>
        <v>2661.6389221006166</v>
      </c>
      <c r="Y34" s="12">
        <f t="shared" si="7"/>
        <v>1.1865000000000001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44986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44986</v>
      </c>
      <c r="C9" s="44">
        <v>2137</v>
      </c>
      <c r="D9" s="43">
        <v>2138</v>
      </c>
      <c r="E9" s="42">
        <f t="shared" ref="E9:E31" si="0">AVERAGE(C9:D9)</f>
        <v>2137.5</v>
      </c>
      <c r="F9" s="44">
        <v>2133</v>
      </c>
      <c r="G9" s="43">
        <v>2135</v>
      </c>
      <c r="H9" s="42">
        <f t="shared" ref="H9:H31" si="1">AVERAGE(F9:G9)</f>
        <v>2134</v>
      </c>
      <c r="I9" s="44">
        <v>2168</v>
      </c>
      <c r="J9" s="43">
        <v>2173</v>
      </c>
      <c r="K9" s="42">
        <f t="shared" ref="K9:K31" si="2">AVERAGE(I9:J9)</f>
        <v>2170.5</v>
      </c>
      <c r="L9" s="44">
        <v>2158</v>
      </c>
      <c r="M9" s="43">
        <v>2163</v>
      </c>
      <c r="N9" s="42">
        <f t="shared" ref="N9:N31" si="3">AVERAGE(L9:M9)</f>
        <v>2160.5</v>
      </c>
      <c r="O9" s="44">
        <v>2158</v>
      </c>
      <c r="P9" s="43">
        <v>2163</v>
      </c>
      <c r="Q9" s="42">
        <f t="shared" ref="Q9:Q31" si="4">AVERAGE(O9:P9)</f>
        <v>2160.5</v>
      </c>
      <c r="R9" s="50">
        <v>2138</v>
      </c>
      <c r="S9" s="49">
        <v>1.2070000000000001</v>
      </c>
      <c r="T9" s="51">
        <v>1.0687</v>
      </c>
      <c r="U9" s="48">
        <v>135.41</v>
      </c>
      <c r="V9" s="41">
        <v>1771.33</v>
      </c>
      <c r="W9" s="41">
        <v>1765.48</v>
      </c>
      <c r="X9" s="47">
        <f t="shared" ref="X9:X31" si="5">R9/T9</f>
        <v>2000.5614297744924</v>
      </c>
      <c r="Y9" s="46">
        <v>1.2093</v>
      </c>
    </row>
    <row r="10" spans="1:25" x14ac:dyDescent="0.2">
      <c r="B10" s="45">
        <v>44987</v>
      </c>
      <c r="C10" s="44">
        <v>2106</v>
      </c>
      <c r="D10" s="43">
        <v>2108</v>
      </c>
      <c r="E10" s="42">
        <f t="shared" si="0"/>
        <v>2107</v>
      </c>
      <c r="F10" s="44">
        <v>2108</v>
      </c>
      <c r="G10" s="43">
        <v>2110</v>
      </c>
      <c r="H10" s="42">
        <f t="shared" si="1"/>
        <v>2109</v>
      </c>
      <c r="I10" s="44">
        <v>2142</v>
      </c>
      <c r="J10" s="43">
        <v>2147</v>
      </c>
      <c r="K10" s="42">
        <f t="shared" si="2"/>
        <v>2144.5</v>
      </c>
      <c r="L10" s="44">
        <v>2142</v>
      </c>
      <c r="M10" s="43">
        <v>2147</v>
      </c>
      <c r="N10" s="42">
        <f t="shared" si="3"/>
        <v>2144.5</v>
      </c>
      <c r="O10" s="44">
        <v>2142</v>
      </c>
      <c r="P10" s="43">
        <v>2147</v>
      </c>
      <c r="Q10" s="42">
        <f t="shared" si="4"/>
        <v>2144.5</v>
      </c>
      <c r="R10" s="50">
        <v>2108</v>
      </c>
      <c r="S10" s="49">
        <v>1.1944999999999999</v>
      </c>
      <c r="T10" s="49">
        <v>1.0606</v>
      </c>
      <c r="U10" s="48">
        <v>136.81</v>
      </c>
      <c r="V10" s="41">
        <v>1764.76</v>
      </c>
      <c r="W10" s="41">
        <v>1763.03</v>
      </c>
      <c r="X10" s="47">
        <f t="shared" si="5"/>
        <v>1987.5542145955119</v>
      </c>
      <c r="Y10" s="46">
        <v>1.1968000000000001</v>
      </c>
    </row>
    <row r="11" spans="1:25" x14ac:dyDescent="0.2">
      <c r="B11" s="45">
        <v>44988</v>
      </c>
      <c r="C11" s="44">
        <v>2137</v>
      </c>
      <c r="D11" s="43">
        <v>2138</v>
      </c>
      <c r="E11" s="42">
        <f t="shared" si="0"/>
        <v>2137.5</v>
      </c>
      <c r="F11" s="44">
        <v>2137</v>
      </c>
      <c r="G11" s="43">
        <v>2138</v>
      </c>
      <c r="H11" s="42">
        <f t="shared" si="1"/>
        <v>2137.5</v>
      </c>
      <c r="I11" s="44">
        <v>2170</v>
      </c>
      <c r="J11" s="43">
        <v>2175</v>
      </c>
      <c r="K11" s="42">
        <f t="shared" si="2"/>
        <v>2172.5</v>
      </c>
      <c r="L11" s="44">
        <v>2170</v>
      </c>
      <c r="M11" s="43">
        <v>2175</v>
      </c>
      <c r="N11" s="42">
        <f t="shared" si="3"/>
        <v>2172.5</v>
      </c>
      <c r="O11" s="44">
        <v>2170</v>
      </c>
      <c r="P11" s="43">
        <v>2175</v>
      </c>
      <c r="Q11" s="42">
        <f t="shared" si="4"/>
        <v>2172.5</v>
      </c>
      <c r="R11" s="50">
        <v>2138</v>
      </c>
      <c r="S11" s="49">
        <v>1.1989000000000001</v>
      </c>
      <c r="T11" s="49">
        <v>1.0612999999999999</v>
      </c>
      <c r="U11" s="48">
        <v>136.24</v>
      </c>
      <c r="V11" s="41">
        <v>1783.3</v>
      </c>
      <c r="W11" s="41">
        <v>1779.89</v>
      </c>
      <c r="X11" s="47">
        <f t="shared" si="5"/>
        <v>2014.5105059832283</v>
      </c>
      <c r="Y11" s="46">
        <v>1.2012</v>
      </c>
    </row>
    <row r="12" spans="1:25" x14ac:dyDescent="0.2">
      <c r="B12" s="45">
        <v>44991</v>
      </c>
      <c r="C12" s="44">
        <v>2116</v>
      </c>
      <c r="D12" s="43">
        <v>2117</v>
      </c>
      <c r="E12" s="42">
        <f t="shared" si="0"/>
        <v>2116.5</v>
      </c>
      <c r="F12" s="44">
        <v>2122</v>
      </c>
      <c r="G12" s="43">
        <v>2123</v>
      </c>
      <c r="H12" s="42">
        <f t="shared" si="1"/>
        <v>2122.5</v>
      </c>
      <c r="I12" s="44">
        <v>2152</v>
      </c>
      <c r="J12" s="43">
        <v>2157</v>
      </c>
      <c r="K12" s="42">
        <f t="shared" si="2"/>
        <v>2154.5</v>
      </c>
      <c r="L12" s="44">
        <v>2152</v>
      </c>
      <c r="M12" s="43">
        <v>2157</v>
      </c>
      <c r="N12" s="42">
        <f t="shared" si="3"/>
        <v>2154.5</v>
      </c>
      <c r="O12" s="44">
        <v>2152</v>
      </c>
      <c r="P12" s="43">
        <v>2157</v>
      </c>
      <c r="Q12" s="42">
        <f t="shared" si="4"/>
        <v>2154.5</v>
      </c>
      <c r="R12" s="50">
        <v>2117</v>
      </c>
      <c r="S12" s="49">
        <v>1.2005999999999999</v>
      </c>
      <c r="T12" s="49">
        <v>1.0642</v>
      </c>
      <c r="U12" s="48">
        <v>135.99</v>
      </c>
      <c r="V12" s="41">
        <v>1763.29</v>
      </c>
      <c r="W12" s="41">
        <v>1764.75</v>
      </c>
      <c r="X12" s="47">
        <f t="shared" si="5"/>
        <v>1989.287727870701</v>
      </c>
      <c r="Y12" s="46">
        <v>1.2030000000000001</v>
      </c>
    </row>
    <row r="13" spans="1:25" x14ac:dyDescent="0.2">
      <c r="B13" s="45">
        <v>44992</v>
      </c>
      <c r="C13" s="44">
        <v>2086</v>
      </c>
      <c r="D13" s="43">
        <v>2088</v>
      </c>
      <c r="E13" s="42">
        <f t="shared" si="0"/>
        <v>2087</v>
      </c>
      <c r="F13" s="44">
        <v>2091</v>
      </c>
      <c r="G13" s="43">
        <v>2092</v>
      </c>
      <c r="H13" s="42">
        <f t="shared" si="1"/>
        <v>2091.5</v>
      </c>
      <c r="I13" s="44">
        <v>2122</v>
      </c>
      <c r="J13" s="43">
        <v>2127</v>
      </c>
      <c r="K13" s="42">
        <f t="shared" si="2"/>
        <v>2124.5</v>
      </c>
      <c r="L13" s="44">
        <v>2122</v>
      </c>
      <c r="M13" s="43">
        <v>2127</v>
      </c>
      <c r="N13" s="42">
        <f t="shared" si="3"/>
        <v>2124.5</v>
      </c>
      <c r="O13" s="44">
        <v>2122</v>
      </c>
      <c r="P13" s="43">
        <v>2127</v>
      </c>
      <c r="Q13" s="42">
        <f t="shared" si="4"/>
        <v>2124.5</v>
      </c>
      <c r="R13" s="50">
        <v>2088</v>
      </c>
      <c r="S13" s="49">
        <v>1.1998</v>
      </c>
      <c r="T13" s="49">
        <v>1.0669999999999999</v>
      </c>
      <c r="U13" s="48">
        <v>136.16999999999999</v>
      </c>
      <c r="V13" s="41">
        <v>1740.29</v>
      </c>
      <c r="W13" s="41">
        <v>1740.14</v>
      </c>
      <c r="X13" s="47">
        <f t="shared" si="5"/>
        <v>1956.88847235239</v>
      </c>
      <c r="Y13" s="46">
        <v>1.2021999999999999</v>
      </c>
    </row>
    <row r="14" spans="1:25" x14ac:dyDescent="0.2">
      <c r="B14" s="45">
        <v>44993</v>
      </c>
      <c r="C14" s="44">
        <v>2085</v>
      </c>
      <c r="D14" s="43">
        <v>2087</v>
      </c>
      <c r="E14" s="42">
        <f t="shared" si="0"/>
        <v>2086</v>
      </c>
      <c r="F14" s="44">
        <v>2088</v>
      </c>
      <c r="G14" s="43">
        <v>2090</v>
      </c>
      <c r="H14" s="42">
        <f t="shared" si="1"/>
        <v>2089</v>
      </c>
      <c r="I14" s="44">
        <v>2130</v>
      </c>
      <c r="J14" s="43">
        <v>2135</v>
      </c>
      <c r="K14" s="42">
        <f t="shared" si="2"/>
        <v>2132.5</v>
      </c>
      <c r="L14" s="44">
        <v>2130</v>
      </c>
      <c r="M14" s="43">
        <v>2135</v>
      </c>
      <c r="N14" s="42">
        <f t="shared" si="3"/>
        <v>2132.5</v>
      </c>
      <c r="O14" s="44">
        <v>2130</v>
      </c>
      <c r="P14" s="43">
        <v>2135</v>
      </c>
      <c r="Q14" s="42">
        <f t="shared" si="4"/>
        <v>2132.5</v>
      </c>
      <c r="R14" s="50">
        <v>2087</v>
      </c>
      <c r="S14" s="49">
        <v>1.1838</v>
      </c>
      <c r="T14" s="49">
        <v>1.0547</v>
      </c>
      <c r="U14" s="48">
        <v>137.30000000000001</v>
      </c>
      <c r="V14" s="41">
        <v>1762.97</v>
      </c>
      <c r="W14" s="41">
        <v>1761.48</v>
      </c>
      <c r="X14" s="47">
        <f t="shared" si="5"/>
        <v>1978.7617331942733</v>
      </c>
      <c r="Y14" s="46">
        <v>1.1865000000000001</v>
      </c>
    </row>
    <row r="15" spans="1:25" x14ac:dyDescent="0.2">
      <c r="B15" s="45">
        <v>44994</v>
      </c>
      <c r="C15" s="44">
        <v>2075</v>
      </c>
      <c r="D15" s="43">
        <v>2076</v>
      </c>
      <c r="E15" s="42">
        <f t="shared" si="0"/>
        <v>2075.5</v>
      </c>
      <c r="F15" s="44">
        <v>2080.5</v>
      </c>
      <c r="G15" s="43">
        <v>2081.5</v>
      </c>
      <c r="H15" s="42">
        <f t="shared" si="1"/>
        <v>2081</v>
      </c>
      <c r="I15" s="44">
        <v>2120</v>
      </c>
      <c r="J15" s="43">
        <v>2125</v>
      </c>
      <c r="K15" s="42">
        <f t="shared" si="2"/>
        <v>2122.5</v>
      </c>
      <c r="L15" s="44">
        <v>2120</v>
      </c>
      <c r="M15" s="43">
        <v>2125</v>
      </c>
      <c r="N15" s="42">
        <f t="shared" si="3"/>
        <v>2122.5</v>
      </c>
      <c r="O15" s="44">
        <v>2120</v>
      </c>
      <c r="P15" s="43">
        <v>2125</v>
      </c>
      <c r="Q15" s="42">
        <f t="shared" si="4"/>
        <v>2122.5</v>
      </c>
      <c r="R15" s="50">
        <v>2076</v>
      </c>
      <c r="S15" s="49">
        <v>1.1882999999999999</v>
      </c>
      <c r="T15" s="49">
        <v>1.0559000000000001</v>
      </c>
      <c r="U15" s="48">
        <v>136.29</v>
      </c>
      <c r="V15" s="41">
        <v>1747.03</v>
      </c>
      <c r="W15" s="41">
        <v>1747.69</v>
      </c>
      <c r="X15" s="47">
        <f t="shared" si="5"/>
        <v>1966.0952741736905</v>
      </c>
      <c r="Y15" s="46">
        <v>1.1910000000000001</v>
      </c>
    </row>
    <row r="16" spans="1:25" x14ac:dyDescent="0.2">
      <c r="B16" s="45">
        <v>44995</v>
      </c>
      <c r="C16" s="44">
        <v>2075</v>
      </c>
      <c r="D16" s="43">
        <v>2077</v>
      </c>
      <c r="E16" s="42">
        <f t="shared" si="0"/>
        <v>2076</v>
      </c>
      <c r="F16" s="44">
        <v>2074</v>
      </c>
      <c r="G16" s="43">
        <v>2075</v>
      </c>
      <c r="H16" s="42">
        <f t="shared" si="1"/>
        <v>2074.5</v>
      </c>
      <c r="I16" s="44">
        <v>2115</v>
      </c>
      <c r="J16" s="43">
        <v>2120</v>
      </c>
      <c r="K16" s="42">
        <f t="shared" si="2"/>
        <v>2117.5</v>
      </c>
      <c r="L16" s="44">
        <v>2120</v>
      </c>
      <c r="M16" s="43">
        <v>2125</v>
      </c>
      <c r="N16" s="42">
        <f t="shared" si="3"/>
        <v>2122.5</v>
      </c>
      <c r="O16" s="44">
        <v>2120</v>
      </c>
      <c r="P16" s="43">
        <v>2125</v>
      </c>
      <c r="Q16" s="42">
        <f t="shared" si="4"/>
        <v>2122.5</v>
      </c>
      <c r="R16" s="50">
        <v>2077</v>
      </c>
      <c r="S16" s="49">
        <v>1.1994</v>
      </c>
      <c r="T16" s="49">
        <v>1.0593999999999999</v>
      </c>
      <c r="U16" s="48">
        <v>136.71</v>
      </c>
      <c r="V16" s="41">
        <v>1731.7</v>
      </c>
      <c r="W16" s="41">
        <v>1726</v>
      </c>
      <c r="X16" s="47">
        <f t="shared" si="5"/>
        <v>1960.5437039833871</v>
      </c>
      <c r="Y16" s="46">
        <v>1.2021999999999999</v>
      </c>
    </row>
    <row r="17" spans="2:25" x14ac:dyDescent="0.2">
      <c r="B17" s="45">
        <v>44998</v>
      </c>
      <c r="C17" s="44">
        <v>2062</v>
      </c>
      <c r="D17" s="43">
        <v>2063</v>
      </c>
      <c r="E17" s="42">
        <f t="shared" si="0"/>
        <v>2062.5</v>
      </c>
      <c r="F17" s="44">
        <v>2068</v>
      </c>
      <c r="G17" s="43">
        <v>2070</v>
      </c>
      <c r="H17" s="42">
        <f t="shared" si="1"/>
        <v>2069</v>
      </c>
      <c r="I17" s="44">
        <v>2108</v>
      </c>
      <c r="J17" s="43">
        <v>2113</v>
      </c>
      <c r="K17" s="42">
        <f t="shared" si="2"/>
        <v>2110.5</v>
      </c>
      <c r="L17" s="44">
        <v>2118</v>
      </c>
      <c r="M17" s="43">
        <v>2123</v>
      </c>
      <c r="N17" s="42">
        <f t="shared" si="3"/>
        <v>2120.5</v>
      </c>
      <c r="O17" s="44">
        <v>2118</v>
      </c>
      <c r="P17" s="43">
        <v>2123</v>
      </c>
      <c r="Q17" s="42">
        <f t="shared" si="4"/>
        <v>2120.5</v>
      </c>
      <c r="R17" s="50">
        <v>2063</v>
      </c>
      <c r="S17" s="49">
        <v>1.2098</v>
      </c>
      <c r="T17" s="49">
        <v>1.0697000000000001</v>
      </c>
      <c r="U17" s="48">
        <v>132.55000000000001</v>
      </c>
      <c r="V17" s="41">
        <v>1705.24</v>
      </c>
      <c r="W17" s="41">
        <v>1707.92</v>
      </c>
      <c r="X17" s="47">
        <f t="shared" si="5"/>
        <v>1928.578106011031</v>
      </c>
      <c r="Y17" s="46">
        <v>1.212</v>
      </c>
    </row>
    <row r="18" spans="2:25" x14ac:dyDescent="0.2">
      <c r="B18" s="45">
        <v>44999</v>
      </c>
      <c r="C18" s="44">
        <v>2098</v>
      </c>
      <c r="D18" s="43">
        <v>2099</v>
      </c>
      <c r="E18" s="42">
        <f t="shared" si="0"/>
        <v>2098.5</v>
      </c>
      <c r="F18" s="44">
        <v>2099</v>
      </c>
      <c r="G18" s="43">
        <v>2100</v>
      </c>
      <c r="H18" s="42">
        <f t="shared" si="1"/>
        <v>2099.5</v>
      </c>
      <c r="I18" s="44">
        <v>2143</v>
      </c>
      <c r="J18" s="43">
        <v>2148</v>
      </c>
      <c r="K18" s="42">
        <f t="shared" si="2"/>
        <v>2145.5</v>
      </c>
      <c r="L18" s="44">
        <v>2173</v>
      </c>
      <c r="M18" s="43">
        <v>2178</v>
      </c>
      <c r="N18" s="42">
        <f t="shared" si="3"/>
        <v>2175.5</v>
      </c>
      <c r="O18" s="44">
        <v>2173</v>
      </c>
      <c r="P18" s="43">
        <v>2178</v>
      </c>
      <c r="Q18" s="42">
        <f t="shared" si="4"/>
        <v>2175.5</v>
      </c>
      <c r="R18" s="50">
        <v>2099</v>
      </c>
      <c r="S18" s="49">
        <v>1.2192000000000001</v>
      </c>
      <c r="T18" s="49">
        <v>1.0736000000000001</v>
      </c>
      <c r="U18" s="48">
        <v>134.06</v>
      </c>
      <c r="V18" s="41">
        <v>1721.62</v>
      </c>
      <c r="W18" s="41">
        <v>1718.63</v>
      </c>
      <c r="X18" s="47">
        <f t="shared" si="5"/>
        <v>1955.1043219076005</v>
      </c>
      <c r="Y18" s="46">
        <v>1.2219</v>
      </c>
    </row>
    <row r="19" spans="2:25" x14ac:dyDescent="0.2">
      <c r="B19" s="45">
        <v>45000</v>
      </c>
      <c r="C19" s="44">
        <v>2077</v>
      </c>
      <c r="D19" s="43">
        <v>2079</v>
      </c>
      <c r="E19" s="42">
        <f t="shared" si="0"/>
        <v>2078</v>
      </c>
      <c r="F19" s="44">
        <v>2083</v>
      </c>
      <c r="G19" s="43">
        <v>2084</v>
      </c>
      <c r="H19" s="42">
        <f t="shared" si="1"/>
        <v>2083.5</v>
      </c>
      <c r="I19" s="44">
        <v>2132</v>
      </c>
      <c r="J19" s="43">
        <v>2137</v>
      </c>
      <c r="K19" s="42">
        <f t="shared" si="2"/>
        <v>2134.5</v>
      </c>
      <c r="L19" s="44">
        <v>2162</v>
      </c>
      <c r="M19" s="43">
        <v>2167</v>
      </c>
      <c r="N19" s="42">
        <f t="shared" si="3"/>
        <v>2164.5</v>
      </c>
      <c r="O19" s="44">
        <v>2162</v>
      </c>
      <c r="P19" s="43">
        <v>2167</v>
      </c>
      <c r="Q19" s="42">
        <f t="shared" si="4"/>
        <v>2164.5</v>
      </c>
      <c r="R19" s="50">
        <v>2079</v>
      </c>
      <c r="S19" s="49">
        <v>1.2079</v>
      </c>
      <c r="T19" s="49">
        <v>1.0557000000000001</v>
      </c>
      <c r="U19" s="48">
        <v>132.66999999999999</v>
      </c>
      <c r="V19" s="41">
        <v>1721.17</v>
      </c>
      <c r="W19" s="41">
        <v>1721.6</v>
      </c>
      <c r="X19" s="47">
        <f t="shared" si="5"/>
        <v>1969.3094629156008</v>
      </c>
      <c r="Y19" s="46">
        <v>1.2104999999999999</v>
      </c>
    </row>
    <row r="20" spans="2:25" x14ac:dyDescent="0.2">
      <c r="B20" s="45">
        <v>45001</v>
      </c>
      <c r="C20" s="44">
        <v>2053</v>
      </c>
      <c r="D20" s="43">
        <v>2055</v>
      </c>
      <c r="E20" s="42">
        <f t="shared" si="0"/>
        <v>2054</v>
      </c>
      <c r="F20" s="44">
        <v>2062</v>
      </c>
      <c r="G20" s="43">
        <v>2064</v>
      </c>
      <c r="H20" s="42">
        <f t="shared" si="1"/>
        <v>2063</v>
      </c>
      <c r="I20" s="44">
        <v>2110</v>
      </c>
      <c r="J20" s="43">
        <v>2115</v>
      </c>
      <c r="K20" s="42">
        <f t="shared" si="2"/>
        <v>2112.5</v>
      </c>
      <c r="L20" s="44">
        <v>2142</v>
      </c>
      <c r="M20" s="43">
        <v>2147</v>
      </c>
      <c r="N20" s="42">
        <f t="shared" si="3"/>
        <v>2144.5</v>
      </c>
      <c r="O20" s="44">
        <v>2142</v>
      </c>
      <c r="P20" s="43">
        <v>2147</v>
      </c>
      <c r="Q20" s="42">
        <f t="shared" si="4"/>
        <v>2144.5</v>
      </c>
      <c r="R20" s="50">
        <v>2055</v>
      </c>
      <c r="S20" s="49">
        <v>1.2059</v>
      </c>
      <c r="T20" s="49">
        <v>1.0588</v>
      </c>
      <c r="U20" s="48">
        <v>132.31</v>
      </c>
      <c r="V20" s="41">
        <v>1704.12</v>
      </c>
      <c r="W20" s="41">
        <v>1708.04</v>
      </c>
      <c r="X20" s="47">
        <f t="shared" si="5"/>
        <v>1940.8764639214205</v>
      </c>
      <c r="Y20" s="46">
        <v>1.2083999999999999</v>
      </c>
    </row>
    <row r="21" spans="2:25" x14ac:dyDescent="0.2">
      <c r="B21" s="45">
        <v>45002</v>
      </c>
      <c r="C21" s="44">
        <v>2066.5</v>
      </c>
      <c r="D21" s="43">
        <v>2067.5</v>
      </c>
      <c r="E21" s="42">
        <f t="shared" si="0"/>
        <v>2067</v>
      </c>
      <c r="F21" s="44">
        <v>2068</v>
      </c>
      <c r="G21" s="43">
        <v>2069</v>
      </c>
      <c r="H21" s="42">
        <f t="shared" si="1"/>
        <v>2068.5</v>
      </c>
      <c r="I21" s="44">
        <v>2118</v>
      </c>
      <c r="J21" s="43">
        <v>2123</v>
      </c>
      <c r="K21" s="42">
        <f t="shared" si="2"/>
        <v>2120.5</v>
      </c>
      <c r="L21" s="44">
        <v>2150</v>
      </c>
      <c r="M21" s="43">
        <v>2155</v>
      </c>
      <c r="N21" s="42">
        <f t="shared" si="3"/>
        <v>2152.5</v>
      </c>
      <c r="O21" s="44">
        <v>2150</v>
      </c>
      <c r="P21" s="43">
        <v>2155</v>
      </c>
      <c r="Q21" s="42">
        <f t="shared" si="4"/>
        <v>2152.5</v>
      </c>
      <c r="R21" s="50">
        <v>2067.5</v>
      </c>
      <c r="S21" s="49">
        <v>1.2134</v>
      </c>
      <c r="T21" s="49">
        <v>1.0627</v>
      </c>
      <c r="U21" s="48">
        <v>132.28</v>
      </c>
      <c r="V21" s="41">
        <v>1703.89</v>
      </c>
      <c r="W21" s="41">
        <v>1701.62</v>
      </c>
      <c r="X21" s="47">
        <f t="shared" si="5"/>
        <v>1945.5161381387034</v>
      </c>
      <c r="Y21" s="46">
        <v>1.2159</v>
      </c>
    </row>
    <row r="22" spans="2:25" x14ac:dyDescent="0.2">
      <c r="B22" s="45">
        <v>45005</v>
      </c>
      <c r="C22" s="44">
        <v>2102</v>
      </c>
      <c r="D22" s="43">
        <v>2104</v>
      </c>
      <c r="E22" s="42">
        <f t="shared" si="0"/>
        <v>2103</v>
      </c>
      <c r="F22" s="44">
        <v>2094</v>
      </c>
      <c r="G22" s="43">
        <v>2096</v>
      </c>
      <c r="H22" s="42">
        <f t="shared" si="1"/>
        <v>2095</v>
      </c>
      <c r="I22" s="44">
        <v>2142</v>
      </c>
      <c r="J22" s="43">
        <v>2147</v>
      </c>
      <c r="K22" s="42">
        <f t="shared" si="2"/>
        <v>2144.5</v>
      </c>
      <c r="L22" s="44">
        <v>2173</v>
      </c>
      <c r="M22" s="43">
        <v>2178</v>
      </c>
      <c r="N22" s="42">
        <f t="shared" si="3"/>
        <v>2175.5</v>
      </c>
      <c r="O22" s="44">
        <v>2173</v>
      </c>
      <c r="P22" s="43">
        <v>2178</v>
      </c>
      <c r="Q22" s="42">
        <f t="shared" si="4"/>
        <v>2175.5</v>
      </c>
      <c r="R22" s="50">
        <v>2104</v>
      </c>
      <c r="S22" s="49">
        <v>1.2231000000000001</v>
      </c>
      <c r="T22" s="49">
        <v>1.0705</v>
      </c>
      <c r="U22" s="48">
        <v>131.53</v>
      </c>
      <c r="V22" s="41">
        <v>1720.22</v>
      </c>
      <c r="W22" s="41">
        <v>1710.04</v>
      </c>
      <c r="X22" s="47">
        <f t="shared" si="5"/>
        <v>1965.436711816908</v>
      </c>
      <c r="Y22" s="46">
        <v>1.2257</v>
      </c>
    </row>
    <row r="23" spans="2:25" x14ac:dyDescent="0.2">
      <c r="B23" s="45">
        <v>45006</v>
      </c>
      <c r="C23" s="44">
        <v>2128</v>
      </c>
      <c r="D23" s="43">
        <v>2130</v>
      </c>
      <c r="E23" s="42">
        <f t="shared" si="0"/>
        <v>2129</v>
      </c>
      <c r="F23" s="44">
        <v>2110</v>
      </c>
      <c r="G23" s="43">
        <v>2111</v>
      </c>
      <c r="H23" s="42">
        <f t="shared" si="1"/>
        <v>2110.5</v>
      </c>
      <c r="I23" s="44">
        <v>2157</v>
      </c>
      <c r="J23" s="43">
        <v>2162</v>
      </c>
      <c r="K23" s="42">
        <f t="shared" si="2"/>
        <v>2159.5</v>
      </c>
      <c r="L23" s="44">
        <v>2188</v>
      </c>
      <c r="M23" s="43">
        <v>2193</v>
      </c>
      <c r="N23" s="42">
        <f t="shared" si="3"/>
        <v>2190.5</v>
      </c>
      <c r="O23" s="44">
        <v>2188</v>
      </c>
      <c r="P23" s="43">
        <v>2193</v>
      </c>
      <c r="Q23" s="42">
        <f t="shared" si="4"/>
        <v>2190.5</v>
      </c>
      <c r="R23" s="50">
        <v>2130</v>
      </c>
      <c r="S23" s="49">
        <v>1.2253000000000001</v>
      </c>
      <c r="T23" s="49">
        <v>1.0781000000000001</v>
      </c>
      <c r="U23" s="48">
        <v>132.24</v>
      </c>
      <c r="V23" s="41">
        <v>1738.35</v>
      </c>
      <c r="W23" s="41">
        <v>1719.2</v>
      </c>
      <c r="X23" s="47">
        <f t="shared" si="5"/>
        <v>1975.697987199703</v>
      </c>
      <c r="Y23" s="46">
        <v>1.2279</v>
      </c>
    </row>
    <row r="24" spans="2:25" x14ac:dyDescent="0.2">
      <c r="B24" s="45">
        <v>45007</v>
      </c>
      <c r="C24" s="44">
        <v>2149.5</v>
      </c>
      <c r="D24" s="43">
        <v>2150</v>
      </c>
      <c r="E24" s="42">
        <f t="shared" si="0"/>
        <v>2149.75</v>
      </c>
      <c r="F24" s="44">
        <v>2122</v>
      </c>
      <c r="G24" s="43">
        <v>2123</v>
      </c>
      <c r="H24" s="42">
        <f t="shared" si="1"/>
        <v>2122.5</v>
      </c>
      <c r="I24" s="44">
        <v>2165</v>
      </c>
      <c r="J24" s="43">
        <v>2170</v>
      </c>
      <c r="K24" s="42">
        <f t="shared" si="2"/>
        <v>2167.5</v>
      </c>
      <c r="L24" s="44">
        <v>2185</v>
      </c>
      <c r="M24" s="43">
        <v>2190</v>
      </c>
      <c r="N24" s="42">
        <f t="shared" si="3"/>
        <v>2187.5</v>
      </c>
      <c r="O24" s="44">
        <v>2185</v>
      </c>
      <c r="P24" s="43">
        <v>2190</v>
      </c>
      <c r="Q24" s="42">
        <f t="shared" si="4"/>
        <v>2187.5</v>
      </c>
      <c r="R24" s="50">
        <v>2150</v>
      </c>
      <c r="S24" s="49">
        <v>1.2271000000000001</v>
      </c>
      <c r="T24" s="49">
        <v>1.0782</v>
      </c>
      <c r="U24" s="48">
        <v>132.79</v>
      </c>
      <c r="V24" s="41">
        <v>1752.1</v>
      </c>
      <c r="W24" s="41">
        <v>1727</v>
      </c>
      <c r="X24" s="47">
        <f t="shared" si="5"/>
        <v>1994.0641810424781</v>
      </c>
      <c r="Y24" s="46">
        <v>1.2293000000000001</v>
      </c>
    </row>
    <row r="25" spans="2:25" x14ac:dyDescent="0.2">
      <c r="B25" s="45">
        <v>45008</v>
      </c>
      <c r="C25" s="44">
        <v>2146</v>
      </c>
      <c r="D25" s="43">
        <v>2146.5</v>
      </c>
      <c r="E25" s="42">
        <f t="shared" si="0"/>
        <v>2146.25</v>
      </c>
      <c r="F25" s="44">
        <v>2133</v>
      </c>
      <c r="G25" s="43">
        <v>2134</v>
      </c>
      <c r="H25" s="42">
        <f t="shared" si="1"/>
        <v>2133.5</v>
      </c>
      <c r="I25" s="44">
        <v>2180</v>
      </c>
      <c r="J25" s="43">
        <v>2185</v>
      </c>
      <c r="K25" s="42">
        <f t="shared" si="2"/>
        <v>2182.5</v>
      </c>
      <c r="L25" s="44">
        <v>2200</v>
      </c>
      <c r="M25" s="43">
        <v>2205</v>
      </c>
      <c r="N25" s="42">
        <f t="shared" si="3"/>
        <v>2202.5</v>
      </c>
      <c r="O25" s="44">
        <v>2200</v>
      </c>
      <c r="P25" s="43">
        <v>2205</v>
      </c>
      <c r="Q25" s="42">
        <f t="shared" si="4"/>
        <v>2202.5</v>
      </c>
      <c r="R25" s="50">
        <v>2146.5</v>
      </c>
      <c r="S25" s="49">
        <v>1.2275</v>
      </c>
      <c r="T25" s="49">
        <v>1.0872999999999999</v>
      </c>
      <c r="U25" s="48">
        <v>131.49</v>
      </c>
      <c r="V25" s="41">
        <v>1748.68</v>
      </c>
      <c r="W25" s="41">
        <v>1735.38</v>
      </c>
      <c r="X25" s="47">
        <f t="shared" si="5"/>
        <v>1974.1561666513383</v>
      </c>
      <c r="Y25" s="46">
        <v>1.2297</v>
      </c>
    </row>
    <row r="26" spans="2:25" x14ac:dyDescent="0.2">
      <c r="B26" s="45">
        <v>45009</v>
      </c>
      <c r="C26" s="44">
        <v>2133</v>
      </c>
      <c r="D26" s="43">
        <v>2135</v>
      </c>
      <c r="E26" s="42">
        <f t="shared" si="0"/>
        <v>2134</v>
      </c>
      <c r="F26" s="44">
        <v>2115</v>
      </c>
      <c r="G26" s="43">
        <v>2116</v>
      </c>
      <c r="H26" s="42">
        <f t="shared" si="1"/>
        <v>2115.5</v>
      </c>
      <c r="I26" s="44">
        <v>2160</v>
      </c>
      <c r="J26" s="43">
        <v>2165</v>
      </c>
      <c r="K26" s="42">
        <f t="shared" si="2"/>
        <v>2162.5</v>
      </c>
      <c r="L26" s="44">
        <v>2180</v>
      </c>
      <c r="M26" s="43">
        <v>2185</v>
      </c>
      <c r="N26" s="42">
        <f t="shared" si="3"/>
        <v>2182.5</v>
      </c>
      <c r="O26" s="44">
        <v>2180</v>
      </c>
      <c r="P26" s="43">
        <v>2185</v>
      </c>
      <c r="Q26" s="42">
        <f t="shared" si="4"/>
        <v>2182.5</v>
      </c>
      <c r="R26" s="50">
        <v>2135</v>
      </c>
      <c r="S26" s="49">
        <v>1.2213000000000001</v>
      </c>
      <c r="T26" s="49">
        <v>1.0749</v>
      </c>
      <c r="U26" s="48">
        <v>130.16999999999999</v>
      </c>
      <c r="V26" s="41">
        <v>1748.14</v>
      </c>
      <c r="W26" s="41">
        <v>1729.46</v>
      </c>
      <c r="X26" s="47">
        <f t="shared" si="5"/>
        <v>1986.2312773281235</v>
      </c>
      <c r="Y26" s="46">
        <v>1.2235</v>
      </c>
    </row>
    <row r="27" spans="2:25" x14ac:dyDescent="0.2">
      <c r="B27" s="45">
        <v>45012</v>
      </c>
      <c r="C27" s="44">
        <v>2123</v>
      </c>
      <c r="D27" s="43">
        <v>2125</v>
      </c>
      <c r="E27" s="42">
        <f t="shared" si="0"/>
        <v>2124</v>
      </c>
      <c r="F27" s="44">
        <v>2111</v>
      </c>
      <c r="G27" s="43">
        <v>2113</v>
      </c>
      <c r="H27" s="42">
        <f t="shared" si="1"/>
        <v>2112</v>
      </c>
      <c r="I27" s="44">
        <v>2155</v>
      </c>
      <c r="J27" s="43">
        <v>2160</v>
      </c>
      <c r="K27" s="42">
        <f t="shared" si="2"/>
        <v>2157.5</v>
      </c>
      <c r="L27" s="44">
        <v>2175</v>
      </c>
      <c r="M27" s="43">
        <v>2180</v>
      </c>
      <c r="N27" s="42">
        <f t="shared" si="3"/>
        <v>2177.5</v>
      </c>
      <c r="O27" s="44">
        <v>2175</v>
      </c>
      <c r="P27" s="43">
        <v>2180</v>
      </c>
      <c r="Q27" s="42">
        <f t="shared" si="4"/>
        <v>2177.5</v>
      </c>
      <c r="R27" s="50">
        <v>2125</v>
      </c>
      <c r="S27" s="49">
        <v>1.2265999999999999</v>
      </c>
      <c r="T27" s="49">
        <v>1.0771999999999999</v>
      </c>
      <c r="U27" s="48">
        <v>131.47</v>
      </c>
      <c r="V27" s="41">
        <v>1732.43</v>
      </c>
      <c r="W27" s="41">
        <v>1719.7</v>
      </c>
      <c r="X27" s="47">
        <f t="shared" si="5"/>
        <v>1972.7070181953213</v>
      </c>
      <c r="Y27" s="46">
        <v>1.2286999999999999</v>
      </c>
    </row>
    <row r="28" spans="2:25" x14ac:dyDescent="0.2">
      <c r="B28" s="45">
        <v>45013</v>
      </c>
      <c r="C28" s="44">
        <v>2155</v>
      </c>
      <c r="D28" s="43">
        <v>2156</v>
      </c>
      <c r="E28" s="42">
        <f t="shared" si="0"/>
        <v>2155.5</v>
      </c>
      <c r="F28" s="44">
        <v>2140</v>
      </c>
      <c r="G28" s="43">
        <v>2141</v>
      </c>
      <c r="H28" s="42">
        <f t="shared" si="1"/>
        <v>2140.5</v>
      </c>
      <c r="I28" s="44">
        <v>2183</v>
      </c>
      <c r="J28" s="43">
        <v>2188</v>
      </c>
      <c r="K28" s="42">
        <f t="shared" si="2"/>
        <v>2185.5</v>
      </c>
      <c r="L28" s="44">
        <v>2203</v>
      </c>
      <c r="M28" s="43">
        <v>2208</v>
      </c>
      <c r="N28" s="42">
        <f t="shared" si="3"/>
        <v>2205.5</v>
      </c>
      <c r="O28" s="44">
        <v>2203</v>
      </c>
      <c r="P28" s="43">
        <v>2208</v>
      </c>
      <c r="Q28" s="42">
        <f t="shared" si="4"/>
        <v>2205.5</v>
      </c>
      <c r="R28" s="50">
        <v>2156</v>
      </c>
      <c r="S28" s="49">
        <v>1.2322</v>
      </c>
      <c r="T28" s="49">
        <v>1.0831999999999999</v>
      </c>
      <c r="U28" s="48">
        <v>130.81</v>
      </c>
      <c r="V28" s="41">
        <v>1749.72</v>
      </c>
      <c r="W28" s="41">
        <v>1734.45</v>
      </c>
      <c r="X28" s="47">
        <f t="shared" si="5"/>
        <v>1990.3988183161005</v>
      </c>
      <c r="Y28" s="46">
        <v>1.2343999999999999</v>
      </c>
    </row>
    <row r="29" spans="2:25" x14ac:dyDescent="0.2">
      <c r="B29" s="45">
        <v>45014</v>
      </c>
      <c r="C29" s="44">
        <v>2180</v>
      </c>
      <c r="D29" s="43">
        <v>2182</v>
      </c>
      <c r="E29" s="42">
        <f t="shared" si="0"/>
        <v>2181</v>
      </c>
      <c r="F29" s="44">
        <v>2151</v>
      </c>
      <c r="G29" s="43">
        <v>2153</v>
      </c>
      <c r="H29" s="42">
        <f t="shared" si="1"/>
        <v>2152</v>
      </c>
      <c r="I29" s="44">
        <v>2193</v>
      </c>
      <c r="J29" s="43">
        <v>2198</v>
      </c>
      <c r="K29" s="42">
        <f t="shared" si="2"/>
        <v>2195.5</v>
      </c>
      <c r="L29" s="44">
        <v>2213</v>
      </c>
      <c r="M29" s="43">
        <v>2218</v>
      </c>
      <c r="N29" s="42">
        <f t="shared" si="3"/>
        <v>2215.5</v>
      </c>
      <c r="O29" s="44">
        <v>2213</v>
      </c>
      <c r="P29" s="43">
        <v>2218</v>
      </c>
      <c r="Q29" s="42">
        <f t="shared" si="4"/>
        <v>2215.5</v>
      </c>
      <c r="R29" s="50">
        <v>2182</v>
      </c>
      <c r="S29" s="49">
        <v>1.2339</v>
      </c>
      <c r="T29" s="49">
        <v>1.0854999999999999</v>
      </c>
      <c r="U29" s="48">
        <v>132.19999999999999</v>
      </c>
      <c r="V29" s="41">
        <v>1768.38</v>
      </c>
      <c r="W29" s="41">
        <v>1741.91</v>
      </c>
      <c r="X29" s="47">
        <f t="shared" si="5"/>
        <v>2010.1335789958546</v>
      </c>
      <c r="Y29" s="46">
        <v>1.236</v>
      </c>
    </row>
    <row r="30" spans="2:25" x14ac:dyDescent="0.2">
      <c r="B30" s="45">
        <v>45015</v>
      </c>
      <c r="C30" s="44">
        <v>2173</v>
      </c>
      <c r="D30" s="43">
        <v>2174</v>
      </c>
      <c r="E30" s="42">
        <f t="shared" si="0"/>
        <v>2173.5</v>
      </c>
      <c r="F30" s="44">
        <v>2146</v>
      </c>
      <c r="G30" s="43">
        <v>2147</v>
      </c>
      <c r="H30" s="42">
        <f t="shared" si="1"/>
        <v>2146.5</v>
      </c>
      <c r="I30" s="44">
        <v>2183</v>
      </c>
      <c r="J30" s="43">
        <v>2188</v>
      </c>
      <c r="K30" s="42">
        <f t="shared" si="2"/>
        <v>2185.5</v>
      </c>
      <c r="L30" s="44">
        <v>2203</v>
      </c>
      <c r="M30" s="43">
        <v>2208</v>
      </c>
      <c r="N30" s="42">
        <f t="shared" si="3"/>
        <v>2205.5</v>
      </c>
      <c r="O30" s="44">
        <v>2203</v>
      </c>
      <c r="P30" s="43">
        <v>2208</v>
      </c>
      <c r="Q30" s="42">
        <f t="shared" si="4"/>
        <v>2205.5</v>
      </c>
      <c r="R30" s="50">
        <v>2174</v>
      </c>
      <c r="S30" s="49">
        <v>1.2339</v>
      </c>
      <c r="T30" s="49">
        <v>1.0879000000000001</v>
      </c>
      <c r="U30" s="48">
        <v>132.58000000000001</v>
      </c>
      <c r="V30" s="41">
        <v>1761.89</v>
      </c>
      <c r="W30" s="41">
        <v>1737.06</v>
      </c>
      <c r="X30" s="47">
        <f t="shared" si="5"/>
        <v>1998.3454361614117</v>
      </c>
      <c r="Y30" s="46">
        <v>1.236</v>
      </c>
    </row>
    <row r="31" spans="2:25" x14ac:dyDescent="0.2">
      <c r="B31" s="45">
        <v>45016</v>
      </c>
      <c r="C31" s="44">
        <v>2144.5</v>
      </c>
      <c r="D31" s="43">
        <v>2145</v>
      </c>
      <c r="E31" s="42">
        <f t="shared" si="0"/>
        <v>2144.75</v>
      </c>
      <c r="F31" s="44">
        <v>2127</v>
      </c>
      <c r="G31" s="43">
        <v>2128</v>
      </c>
      <c r="H31" s="42">
        <f t="shared" si="1"/>
        <v>2127.5</v>
      </c>
      <c r="I31" s="44">
        <v>2168</v>
      </c>
      <c r="J31" s="43">
        <v>2173</v>
      </c>
      <c r="K31" s="42">
        <f t="shared" si="2"/>
        <v>2170.5</v>
      </c>
      <c r="L31" s="44">
        <v>2188</v>
      </c>
      <c r="M31" s="43">
        <v>2193</v>
      </c>
      <c r="N31" s="42">
        <f t="shared" si="3"/>
        <v>2190.5</v>
      </c>
      <c r="O31" s="44">
        <v>2188</v>
      </c>
      <c r="P31" s="43">
        <v>2193</v>
      </c>
      <c r="Q31" s="42">
        <f t="shared" si="4"/>
        <v>2190.5</v>
      </c>
      <c r="R31" s="50">
        <v>2145</v>
      </c>
      <c r="S31" s="49">
        <v>1.2374000000000001</v>
      </c>
      <c r="T31" s="49">
        <v>1.0867</v>
      </c>
      <c r="U31" s="48">
        <v>133.19999999999999</v>
      </c>
      <c r="V31" s="41">
        <v>1733.47</v>
      </c>
      <c r="W31" s="41">
        <v>1716.68</v>
      </c>
      <c r="X31" s="47">
        <f t="shared" si="5"/>
        <v>1973.8658323364314</v>
      </c>
      <c r="Y31" s="46">
        <v>1.2396</v>
      </c>
    </row>
    <row r="32" spans="2:25" x14ac:dyDescent="0.2">
      <c r="B32" s="40" t="s">
        <v>11</v>
      </c>
      <c r="C32" s="39">
        <f>ROUND(AVERAGE(C9:C31),2)</f>
        <v>2113.37</v>
      </c>
      <c r="D32" s="38">
        <f>ROUND(AVERAGE(D9:D31),2)</f>
        <v>2114.7800000000002</v>
      </c>
      <c r="E32" s="37">
        <f>ROUND(AVERAGE(C32:D32),2)</f>
        <v>2114.08</v>
      </c>
      <c r="F32" s="39">
        <f>ROUND(AVERAGE(F9:F31),2)</f>
        <v>2107.0700000000002</v>
      </c>
      <c r="G32" s="38">
        <f>ROUND(AVERAGE(G9:G31),2)</f>
        <v>2108.41</v>
      </c>
      <c r="H32" s="37">
        <f>ROUND(AVERAGE(F32:G32),2)</f>
        <v>2107.7399999999998</v>
      </c>
      <c r="I32" s="39">
        <f>ROUND(AVERAGE(I9:I31),2)</f>
        <v>2148.52</v>
      </c>
      <c r="J32" s="38">
        <f>ROUND(AVERAGE(J9:J31),2)</f>
        <v>2153.52</v>
      </c>
      <c r="K32" s="37">
        <f>ROUND(AVERAGE(I32:J32),2)</f>
        <v>2151.02</v>
      </c>
      <c r="L32" s="39">
        <f>ROUND(AVERAGE(L9:L31),2)</f>
        <v>2163.7800000000002</v>
      </c>
      <c r="M32" s="38">
        <f>ROUND(AVERAGE(M9:M31),2)</f>
        <v>2168.7800000000002</v>
      </c>
      <c r="N32" s="37">
        <f>ROUND(AVERAGE(L32:M32),2)</f>
        <v>2166.2800000000002</v>
      </c>
      <c r="O32" s="39">
        <f>ROUND(AVERAGE(O9:O31),2)</f>
        <v>2163.7800000000002</v>
      </c>
      <c r="P32" s="38">
        <f>ROUND(AVERAGE(P9:P31),2)</f>
        <v>2168.7800000000002</v>
      </c>
      <c r="Q32" s="37">
        <f>ROUND(AVERAGE(O32:P32),2)</f>
        <v>2166.2800000000002</v>
      </c>
      <c r="R32" s="36">
        <f>ROUND(AVERAGE(R9:R31),2)</f>
        <v>2114.7800000000002</v>
      </c>
      <c r="S32" s="35">
        <f>ROUND(AVERAGE(S9:S31),4)</f>
        <v>1.2138</v>
      </c>
      <c r="T32" s="34">
        <f>ROUND(AVERAGE(T9:T31),4)</f>
        <v>1.0705</v>
      </c>
      <c r="U32" s="167">
        <f>ROUND(AVERAGE(U9:U31),2)</f>
        <v>133.62</v>
      </c>
      <c r="V32" s="33">
        <f>AVERAGE(V9:V31)</f>
        <v>1742.3517391304347</v>
      </c>
      <c r="W32" s="33">
        <f>AVERAGE(W9:W31)</f>
        <v>1733.7891304347827</v>
      </c>
      <c r="X32" s="33">
        <f>AVERAGE(X9:X31)</f>
        <v>1975.4184592550303</v>
      </c>
      <c r="Y32" s="32">
        <f>AVERAGE(Y9:Y31)</f>
        <v>1.2161608695652175</v>
      </c>
    </row>
    <row r="33" spans="2:25" x14ac:dyDescent="0.2">
      <c r="B33" s="31" t="s">
        <v>12</v>
      </c>
      <c r="C33" s="30">
        <f t="shared" ref="C33:Y33" si="6">MAX(C9:C31)</f>
        <v>2180</v>
      </c>
      <c r="D33" s="29">
        <f t="shared" si="6"/>
        <v>2182</v>
      </c>
      <c r="E33" s="28">
        <f t="shared" si="6"/>
        <v>2181</v>
      </c>
      <c r="F33" s="30">
        <f t="shared" si="6"/>
        <v>2151</v>
      </c>
      <c r="G33" s="29">
        <f t="shared" si="6"/>
        <v>2153</v>
      </c>
      <c r="H33" s="28">
        <f t="shared" si="6"/>
        <v>2152</v>
      </c>
      <c r="I33" s="30">
        <f t="shared" si="6"/>
        <v>2193</v>
      </c>
      <c r="J33" s="29">
        <f t="shared" si="6"/>
        <v>2198</v>
      </c>
      <c r="K33" s="28">
        <f t="shared" si="6"/>
        <v>2195.5</v>
      </c>
      <c r="L33" s="30">
        <f t="shared" si="6"/>
        <v>2213</v>
      </c>
      <c r="M33" s="29">
        <f t="shared" si="6"/>
        <v>2218</v>
      </c>
      <c r="N33" s="28">
        <f t="shared" si="6"/>
        <v>2215.5</v>
      </c>
      <c r="O33" s="30">
        <f t="shared" si="6"/>
        <v>2213</v>
      </c>
      <c r="P33" s="29">
        <f t="shared" si="6"/>
        <v>2218</v>
      </c>
      <c r="Q33" s="28">
        <f t="shared" si="6"/>
        <v>2215.5</v>
      </c>
      <c r="R33" s="27">
        <f t="shared" si="6"/>
        <v>2182</v>
      </c>
      <c r="S33" s="26">
        <f t="shared" si="6"/>
        <v>1.2374000000000001</v>
      </c>
      <c r="T33" s="25">
        <f t="shared" si="6"/>
        <v>1.0879000000000001</v>
      </c>
      <c r="U33" s="24">
        <f t="shared" si="6"/>
        <v>137.30000000000001</v>
      </c>
      <c r="V33" s="23">
        <f t="shared" si="6"/>
        <v>1783.3</v>
      </c>
      <c r="W33" s="23">
        <f t="shared" si="6"/>
        <v>1779.89</v>
      </c>
      <c r="X33" s="23">
        <f t="shared" si="6"/>
        <v>2014.5105059832283</v>
      </c>
      <c r="Y33" s="22">
        <f t="shared" si="6"/>
        <v>1.2396</v>
      </c>
    </row>
    <row r="34" spans="2:25" ht="13.5" thickBot="1" x14ac:dyDescent="0.25">
      <c r="B34" s="21" t="s">
        <v>13</v>
      </c>
      <c r="C34" s="20">
        <f t="shared" ref="C34:Y34" si="7">MIN(C9:C31)</f>
        <v>2053</v>
      </c>
      <c r="D34" s="19">
        <f t="shared" si="7"/>
        <v>2055</v>
      </c>
      <c r="E34" s="18">
        <f t="shared" si="7"/>
        <v>2054</v>
      </c>
      <c r="F34" s="20">
        <f t="shared" si="7"/>
        <v>2062</v>
      </c>
      <c r="G34" s="19">
        <f t="shared" si="7"/>
        <v>2064</v>
      </c>
      <c r="H34" s="18">
        <f t="shared" si="7"/>
        <v>2063</v>
      </c>
      <c r="I34" s="20">
        <f t="shared" si="7"/>
        <v>2108</v>
      </c>
      <c r="J34" s="19">
        <f t="shared" si="7"/>
        <v>2113</v>
      </c>
      <c r="K34" s="18">
        <f t="shared" si="7"/>
        <v>2110.5</v>
      </c>
      <c r="L34" s="20">
        <f t="shared" si="7"/>
        <v>2118</v>
      </c>
      <c r="M34" s="19">
        <f t="shared" si="7"/>
        <v>2123</v>
      </c>
      <c r="N34" s="18">
        <f t="shared" si="7"/>
        <v>2120.5</v>
      </c>
      <c r="O34" s="20">
        <f t="shared" si="7"/>
        <v>2118</v>
      </c>
      <c r="P34" s="19">
        <f t="shared" si="7"/>
        <v>2123</v>
      </c>
      <c r="Q34" s="18">
        <f t="shared" si="7"/>
        <v>2120.5</v>
      </c>
      <c r="R34" s="17">
        <f t="shared" si="7"/>
        <v>2055</v>
      </c>
      <c r="S34" s="16">
        <f t="shared" si="7"/>
        <v>1.1838</v>
      </c>
      <c r="T34" s="15">
        <f t="shared" si="7"/>
        <v>1.0547</v>
      </c>
      <c r="U34" s="14">
        <f t="shared" si="7"/>
        <v>130.16999999999999</v>
      </c>
      <c r="V34" s="13">
        <f t="shared" si="7"/>
        <v>1703.89</v>
      </c>
      <c r="W34" s="13">
        <f t="shared" si="7"/>
        <v>1701.62</v>
      </c>
      <c r="X34" s="13">
        <f t="shared" si="7"/>
        <v>1928.578106011031</v>
      </c>
      <c r="Y34" s="12">
        <f t="shared" si="7"/>
        <v>1.1865000000000001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44986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44986</v>
      </c>
      <c r="C9" s="44">
        <v>25645</v>
      </c>
      <c r="D9" s="43">
        <v>25650</v>
      </c>
      <c r="E9" s="42">
        <f t="shared" ref="E9:E31" si="0">AVERAGE(C9:D9)</f>
        <v>25647.5</v>
      </c>
      <c r="F9" s="44">
        <v>25850</v>
      </c>
      <c r="G9" s="43">
        <v>25900</v>
      </c>
      <c r="H9" s="42">
        <f t="shared" ref="H9:H31" si="1">AVERAGE(F9:G9)</f>
        <v>25875</v>
      </c>
      <c r="I9" s="44">
        <v>25505</v>
      </c>
      <c r="J9" s="43">
        <v>25555</v>
      </c>
      <c r="K9" s="42">
        <f t="shared" ref="K9:K31" si="2">AVERAGE(I9:J9)</f>
        <v>25530</v>
      </c>
      <c r="L9" s="50">
        <v>25650</v>
      </c>
      <c r="M9" s="49">
        <v>1.2070000000000001</v>
      </c>
      <c r="N9" s="51">
        <v>1.0687</v>
      </c>
      <c r="O9" s="48">
        <v>135.41</v>
      </c>
      <c r="P9" s="41">
        <v>21251.040000000001</v>
      </c>
      <c r="Q9" s="41">
        <v>21417.35</v>
      </c>
      <c r="R9" s="47">
        <f t="shared" ref="R9:R31" si="3">L9/N9</f>
        <v>24001.122859548985</v>
      </c>
      <c r="S9" s="46">
        <v>1.2093</v>
      </c>
    </row>
    <row r="10" spans="1:19" x14ac:dyDescent="0.2">
      <c r="B10" s="45">
        <v>44987</v>
      </c>
      <c r="C10" s="44">
        <v>24800</v>
      </c>
      <c r="D10" s="43">
        <v>24850</v>
      </c>
      <c r="E10" s="42">
        <f t="shared" si="0"/>
        <v>24825</v>
      </c>
      <c r="F10" s="44">
        <v>25000</v>
      </c>
      <c r="G10" s="43">
        <v>25050</v>
      </c>
      <c r="H10" s="42">
        <f t="shared" si="1"/>
        <v>25025</v>
      </c>
      <c r="I10" s="44">
        <v>24655</v>
      </c>
      <c r="J10" s="43">
        <v>24705</v>
      </c>
      <c r="K10" s="42">
        <f t="shared" si="2"/>
        <v>24680</v>
      </c>
      <c r="L10" s="50">
        <v>24850</v>
      </c>
      <c r="M10" s="49">
        <v>1.1944999999999999</v>
      </c>
      <c r="N10" s="49">
        <v>1.0606</v>
      </c>
      <c r="O10" s="48">
        <v>136.81</v>
      </c>
      <c r="P10" s="41">
        <v>20803.68</v>
      </c>
      <c r="Q10" s="41">
        <v>20930.82</v>
      </c>
      <c r="R10" s="47">
        <f t="shared" si="3"/>
        <v>23430.133886479351</v>
      </c>
      <c r="S10" s="46">
        <v>1.1968000000000001</v>
      </c>
    </row>
    <row r="11" spans="1:19" x14ac:dyDescent="0.2">
      <c r="B11" s="45">
        <v>44988</v>
      </c>
      <c r="C11" s="44">
        <v>24100</v>
      </c>
      <c r="D11" s="43">
        <v>24125</v>
      </c>
      <c r="E11" s="42">
        <f t="shared" si="0"/>
        <v>24112.5</v>
      </c>
      <c r="F11" s="44">
        <v>24305</v>
      </c>
      <c r="G11" s="43">
        <v>24310</v>
      </c>
      <c r="H11" s="42">
        <f t="shared" si="1"/>
        <v>24307.5</v>
      </c>
      <c r="I11" s="44">
        <v>23930</v>
      </c>
      <c r="J11" s="43">
        <v>23980</v>
      </c>
      <c r="K11" s="42">
        <f t="shared" si="2"/>
        <v>23955</v>
      </c>
      <c r="L11" s="50">
        <v>24125</v>
      </c>
      <c r="M11" s="49">
        <v>1.1989000000000001</v>
      </c>
      <c r="N11" s="49">
        <v>1.0612999999999999</v>
      </c>
      <c r="O11" s="48">
        <v>136.24</v>
      </c>
      <c r="P11" s="41">
        <v>20122.61</v>
      </c>
      <c r="Q11" s="41">
        <v>20238.099999999999</v>
      </c>
      <c r="R11" s="47">
        <f t="shared" si="3"/>
        <v>22731.555639310282</v>
      </c>
      <c r="S11" s="46">
        <v>1.2012</v>
      </c>
    </row>
    <row r="12" spans="1:19" x14ac:dyDescent="0.2">
      <c r="B12" s="45">
        <v>44991</v>
      </c>
      <c r="C12" s="44">
        <v>24345</v>
      </c>
      <c r="D12" s="43">
        <v>24350</v>
      </c>
      <c r="E12" s="42">
        <f t="shared" si="0"/>
        <v>24347.5</v>
      </c>
      <c r="F12" s="44">
        <v>24550</v>
      </c>
      <c r="G12" s="43">
        <v>24600</v>
      </c>
      <c r="H12" s="42">
        <f t="shared" si="1"/>
        <v>24575</v>
      </c>
      <c r="I12" s="44">
        <v>24190</v>
      </c>
      <c r="J12" s="43">
        <v>24240</v>
      </c>
      <c r="K12" s="42">
        <f t="shared" si="2"/>
        <v>24215</v>
      </c>
      <c r="L12" s="50">
        <v>24350</v>
      </c>
      <c r="M12" s="49">
        <v>1.2005999999999999</v>
      </c>
      <c r="N12" s="49">
        <v>1.0642</v>
      </c>
      <c r="O12" s="48">
        <v>135.99</v>
      </c>
      <c r="P12" s="41">
        <v>20281.53</v>
      </c>
      <c r="Q12" s="41">
        <v>20448.88</v>
      </c>
      <c r="R12" s="47">
        <f t="shared" si="3"/>
        <v>22881.037398985154</v>
      </c>
      <c r="S12" s="46">
        <v>1.2030000000000001</v>
      </c>
    </row>
    <row r="13" spans="1:19" x14ac:dyDescent="0.2">
      <c r="B13" s="45">
        <v>44992</v>
      </c>
      <c r="C13" s="44">
        <v>24340</v>
      </c>
      <c r="D13" s="43">
        <v>24350</v>
      </c>
      <c r="E13" s="42">
        <f t="shared" si="0"/>
        <v>24345</v>
      </c>
      <c r="F13" s="44">
        <v>24400</v>
      </c>
      <c r="G13" s="43">
        <v>24450</v>
      </c>
      <c r="H13" s="42">
        <f t="shared" si="1"/>
        <v>24425</v>
      </c>
      <c r="I13" s="44">
        <v>24055</v>
      </c>
      <c r="J13" s="43">
        <v>24105</v>
      </c>
      <c r="K13" s="42">
        <f t="shared" si="2"/>
        <v>24080</v>
      </c>
      <c r="L13" s="50">
        <v>24350</v>
      </c>
      <c r="M13" s="49">
        <v>1.1998</v>
      </c>
      <c r="N13" s="49">
        <v>1.0669999999999999</v>
      </c>
      <c r="O13" s="48">
        <v>136.16999999999999</v>
      </c>
      <c r="P13" s="41">
        <v>20295.05</v>
      </c>
      <c r="Q13" s="41">
        <v>20337.71</v>
      </c>
      <c r="R13" s="47">
        <f t="shared" si="3"/>
        <v>22820.99343955014</v>
      </c>
      <c r="S13" s="46">
        <v>1.2021999999999999</v>
      </c>
    </row>
    <row r="14" spans="1:19" x14ac:dyDescent="0.2">
      <c r="B14" s="45">
        <v>44993</v>
      </c>
      <c r="C14" s="44">
        <v>23490</v>
      </c>
      <c r="D14" s="43">
        <v>23495</v>
      </c>
      <c r="E14" s="42">
        <f t="shared" si="0"/>
        <v>23492.5</v>
      </c>
      <c r="F14" s="44">
        <v>23600</v>
      </c>
      <c r="G14" s="43">
        <v>23625</v>
      </c>
      <c r="H14" s="42">
        <f t="shared" si="1"/>
        <v>23612.5</v>
      </c>
      <c r="I14" s="44">
        <v>23230</v>
      </c>
      <c r="J14" s="43">
        <v>23280</v>
      </c>
      <c r="K14" s="42">
        <f t="shared" si="2"/>
        <v>23255</v>
      </c>
      <c r="L14" s="50">
        <v>23495</v>
      </c>
      <c r="M14" s="49">
        <v>1.1838</v>
      </c>
      <c r="N14" s="49">
        <v>1.0547</v>
      </c>
      <c r="O14" s="48">
        <v>137.30000000000001</v>
      </c>
      <c r="P14" s="41">
        <v>19847.099999999999</v>
      </c>
      <c r="Q14" s="41">
        <v>19911.5</v>
      </c>
      <c r="R14" s="47">
        <f t="shared" si="3"/>
        <v>22276.476723238837</v>
      </c>
      <c r="S14" s="46">
        <v>1.1865000000000001</v>
      </c>
    </row>
    <row r="15" spans="1:19" x14ac:dyDescent="0.2">
      <c r="B15" s="45">
        <v>44994</v>
      </c>
      <c r="C15" s="44">
        <v>23000</v>
      </c>
      <c r="D15" s="43">
        <v>23005</v>
      </c>
      <c r="E15" s="42">
        <f t="shared" si="0"/>
        <v>23002.5</v>
      </c>
      <c r="F15" s="44">
        <v>23225</v>
      </c>
      <c r="G15" s="43">
        <v>23250</v>
      </c>
      <c r="H15" s="42">
        <f t="shared" si="1"/>
        <v>23237.5</v>
      </c>
      <c r="I15" s="44">
        <v>22895</v>
      </c>
      <c r="J15" s="43">
        <v>22945</v>
      </c>
      <c r="K15" s="42">
        <f t="shared" si="2"/>
        <v>22920</v>
      </c>
      <c r="L15" s="50">
        <v>23005</v>
      </c>
      <c r="M15" s="49">
        <v>1.1882999999999999</v>
      </c>
      <c r="N15" s="49">
        <v>1.0559000000000001</v>
      </c>
      <c r="O15" s="48">
        <v>136.29</v>
      </c>
      <c r="P15" s="41">
        <v>19359.59</v>
      </c>
      <c r="Q15" s="41">
        <v>19521.41</v>
      </c>
      <c r="R15" s="47">
        <f t="shared" si="3"/>
        <v>21787.10105123591</v>
      </c>
      <c r="S15" s="46">
        <v>1.1910000000000001</v>
      </c>
    </row>
    <row r="16" spans="1:19" x14ac:dyDescent="0.2">
      <c r="B16" s="45">
        <v>44995</v>
      </c>
      <c r="C16" s="44">
        <v>22450</v>
      </c>
      <c r="D16" s="43">
        <v>22500</v>
      </c>
      <c r="E16" s="42">
        <f t="shared" si="0"/>
        <v>22475</v>
      </c>
      <c r="F16" s="44">
        <v>22590</v>
      </c>
      <c r="G16" s="43">
        <v>22600</v>
      </c>
      <c r="H16" s="42">
        <f t="shared" si="1"/>
        <v>22595</v>
      </c>
      <c r="I16" s="44">
        <v>22260</v>
      </c>
      <c r="J16" s="43">
        <v>22310</v>
      </c>
      <c r="K16" s="42">
        <f t="shared" si="2"/>
        <v>22285</v>
      </c>
      <c r="L16" s="50">
        <v>22500</v>
      </c>
      <c r="M16" s="49">
        <v>1.1994</v>
      </c>
      <c r="N16" s="49">
        <v>1.0593999999999999</v>
      </c>
      <c r="O16" s="48">
        <v>136.71</v>
      </c>
      <c r="P16" s="41">
        <v>18759.38</v>
      </c>
      <c r="Q16" s="41">
        <v>18798.87</v>
      </c>
      <c r="R16" s="47">
        <f t="shared" si="3"/>
        <v>21238.436851047765</v>
      </c>
      <c r="S16" s="46">
        <v>1.2021999999999999</v>
      </c>
    </row>
    <row r="17" spans="2:19" x14ac:dyDescent="0.2">
      <c r="B17" s="45">
        <v>44998</v>
      </c>
      <c r="C17" s="44">
        <v>22850</v>
      </c>
      <c r="D17" s="43">
        <v>22900</v>
      </c>
      <c r="E17" s="42">
        <f t="shared" si="0"/>
        <v>22875</v>
      </c>
      <c r="F17" s="44">
        <v>22950</v>
      </c>
      <c r="G17" s="43">
        <v>23000</v>
      </c>
      <c r="H17" s="42">
        <f t="shared" si="1"/>
        <v>22975</v>
      </c>
      <c r="I17" s="44">
        <v>22625</v>
      </c>
      <c r="J17" s="43">
        <v>22675</v>
      </c>
      <c r="K17" s="42">
        <f t="shared" si="2"/>
        <v>22650</v>
      </c>
      <c r="L17" s="50">
        <v>22900</v>
      </c>
      <c r="M17" s="49">
        <v>1.2098</v>
      </c>
      <c r="N17" s="49">
        <v>1.0697000000000001</v>
      </c>
      <c r="O17" s="48">
        <v>132.55000000000001</v>
      </c>
      <c r="P17" s="41">
        <v>18928.75</v>
      </c>
      <c r="Q17" s="41">
        <v>18976.900000000001</v>
      </c>
      <c r="R17" s="47">
        <f t="shared" si="3"/>
        <v>21407.871365803494</v>
      </c>
      <c r="S17" s="46">
        <v>1.212</v>
      </c>
    </row>
    <row r="18" spans="2:19" x14ac:dyDescent="0.2">
      <c r="B18" s="45">
        <v>44999</v>
      </c>
      <c r="C18" s="44">
        <v>22500</v>
      </c>
      <c r="D18" s="43">
        <v>22550</v>
      </c>
      <c r="E18" s="42">
        <f t="shared" si="0"/>
        <v>22525</v>
      </c>
      <c r="F18" s="44">
        <v>22865</v>
      </c>
      <c r="G18" s="43">
        <v>22885</v>
      </c>
      <c r="H18" s="42">
        <f t="shared" si="1"/>
        <v>22875</v>
      </c>
      <c r="I18" s="44">
        <v>22555</v>
      </c>
      <c r="J18" s="43">
        <v>22605</v>
      </c>
      <c r="K18" s="42">
        <f t="shared" si="2"/>
        <v>22580</v>
      </c>
      <c r="L18" s="50">
        <v>22550</v>
      </c>
      <c r="M18" s="49">
        <v>1.2192000000000001</v>
      </c>
      <c r="N18" s="49">
        <v>1.0736000000000001</v>
      </c>
      <c r="O18" s="48">
        <v>134.06</v>
      </c>
      <c r="P18" s="41">
        <v>18495.73</v>
      </c>
      <c r="Q18" s="41">
        <v>18729.03</v>
      </c>
      <c r="R18" s="47">
        <f t="shared" si="3"/>
        <v>21004.098360655735</v>
      </c>
      <c r="S18" s="46">
        <v>1.2219</v>
      </c>
    </row>
    <row r="19" spans="2:19" x14ac:dyDescent="0.2">
      <c r="B19" s="45">
        <v>45000</v>
      </c>
      <c r="C19" s="44">
        <v>22625</v>
      </c>
      <c r="D19" s="43">
        <v>22675</v>
      </c>
      <c r="E19" s="42">
        <f t="shared" si="0"/>
        <v>22650</v>
      </c>
      <c r="F19" s="44">
        <v>22750</v>
      </c>
      <c r="G19" s="43">
        <v>22800</v>
      </c>
      <c r="H19" s="42">
        <f t="shared" si="1"/>
        <v>22775</v>
      </c>
      <c r="I19" s="44">
        <v>22590</v>
      </c>
      <c r="J19" s="43">
        <v>22640</v>
      </c>
      <c r="K19" s="42">
        <f t="shared" si="2"/>
        <v>22615</v>
      </c>
      <c r="L19" s="50">
        <v>22675</v>
      </c>
      <c r="M19" s="49">
        <v>1.2079</v>
      </c>
      <c r="N19" s="49">
        <v>1.0557000000000001</v>
      </c>
      <c r="O19" s="48">
        <v>132.66999999999999</v>
      </c>
      <c r="P19" s="41">
        <v>18772.25</v>
      </c>
      <c r="Q19" s="41">
        <v>18835.189999999999</v>
      </c>
      <c r="R19" s="47">
        <f t="shared" si="3"/>
        <v>21478.639765084776</v>
      </c>
      <c r="S19" s="46">
        <v>1.2104999999999999</v>
      </c>
    </row>
    <row r="20" spans="2:19" x14ac:dyDescent="0.2">
      <c r="B20" s="45">
        <v>45001</v>
      </c>
      <c r="C20" s="44">
        <v>22175</v>
      </c>
      <c r="D20" s="43">
        <v>22225</v>
      </c>
      <c r="E20" s="42">
        <f t="shared" si="0"/>
        <v>22200</v>
      </c>
      <c r="F20" s="44">
        <v>22200</v>
      </c>
      <c r="G20" s="43">
        <v>22250</v>
      </c>
      <c r="H20" s="42">
        <f t="shared" si="1"/>
        <v>22225</v>
      </c>
      <c r="I20" s="44">
        <v>22050</v>
      </c>
      <c r="J20" s="43">
        <v>22100</v>
      </c>
      <c r="K20" s="42">
        <f t="shared" si="2"/>
        <v>22075</v>
      </c>
      <c r="L20" s="50">
        <v>22225</v>
      </c>
      <c r="M20" s="49">
        <v>1.2059</v>
      </c>
      <c r="N20" s="49">
        <v>1.0588</v>
      </c>
      <c r="O20" s="48">
        <v>132.31</v>
      </c>
      <c r="P20" s="41">
        <v>18430.22</v>
      </c>
      <c r="Q20" s="41">
        <v>18412.78</v>
      </c>
      <c r="R20" s="47">
        <f t="shared" si="3"/>
        <v>20990.744238760861</v>
      </c>
      <c r="S20" s="46">
        <v>1.2083999999999999</v>
      </c>
    </row>
    <row r="21" spans="2:19" x14ac:dyDescent="0.2">
      <c r="B21" s="45">
        <v>45002</v>
      </c>
      <c r="C21" s="44">
        <v>22335</v>
      </c>
      <c r="D21" s="43">
        <v>22435</v>
      </c>
      <c r="E21" s="42">
        <f t="shared" si="0"/>
        <v>22385</v>
      </c>
      <c r="F21" s="44">
        <v>22475</v>
      </c>
      <c r="G21" s="43">
        <v>22500</v>
      </c>
      <c r="H21" s="42">
        <f t="shared" si="1"/>
        <v>22487.5</v>
      </c>
      <c r="I21" s="44">
        <v>22335</v>
      </c>
      <c r="J21" s="43">
        <v>22385</v>
      </c>
      <c r="K21" s="42">
        <f t="shared" si="2"/>
        <v>22360</v>
      </c>
      <c r="L21" s="50">
        <v>22435</v>
      </c>
      <c r="M21" s="49">
        <v>1.2134</v>
      </c>
      <c r="N21" s="49">
        <v>1.0627</v>
      </c>
      <c r="O21" s="48">
        <v>132.28</v>
      </c>
      <c r="P21" s="41">
        <v>18489.37</v>
      </c>
      <c r="Q21" s="41">
        <v>18504.810000000001</v>
      </c>
      <c r="R21" s="47">
        <f t="shared" si="3"/>
        <v>21111.320222075847</v>
      </c>
      <c r="S21" s="46">
        <v>1.2159</v>
      </c>
    </row>
    <row r="22" spans="2:19" x14ac:dyDescent="0.2">
      <c r="B22" s="45">
        <v>45005</v>
      </c>
      <c r="C22" s="44">
        <v>22750</v>
      </c>
      <c r="D22" s="43">
        <v>22800</v>
      </c>
      <c r="E22" s="42">
        <f t="shared" si="0"/>
        <v>22775</v>
      </c>
      <c r="F22" s="44">
        <v>22940</v>
      </c>
      <c r="G22" s="43">
        <v>22945</v>
      </c>
      <c r="H22" s="42">
        <f t="shared" si="1"/>
        <v>22942.5</v>
      </c>
      <c r="I22" s="44">
        <v>22800</v>
      </c>
      <c r="J22" s="43">
        <v>22850</v>
      </c>
      <c r="K22" s="42">
        <f t="shared" si="2"/>
        <v>22825</v>
      </c>
      <c r="L22" s="50">
        <v>22800</v>
      </c>
      <c r="M22" s="49">
        <v>1.2231000000000001</v>
      </c>
      <c r="N22" s="49">
        <v>1.0705</v>
      </c>
      <c r="O22" s="48">
        <v>131.53</v>
      </c>
      <c r="P22" s="41">
        <v>18641.16</v>
      </c>
      <c r="Q22" s="41">
        <v>18719.919999999998</v>
      </c>
      <c r="R22" s="47">
        <f t="shared" si="3"/>
        <v>21298.458664175618</v>
      </c>
      <c r="S22" s="46">
        <v>1.2257</v>
      </c>
    </row>
    <row r="23" spans="2:19" x14ac:dyDescent="0.2">
      <c r="B23" s="45">
        <v>45006</v>
      </c>
      <c r="C23" s="44">
        <v>23135</v>
      </c>
      <c r="D23" s="43">
        <v>23145</v>
      </c>
      <c r="E23" s="42">
        <f t="shared" si="0"/>
        <v>23140</v>
      </c>
      <c r="F23" s="44">
        <v>23150</v>
      </c>
      <c r="G23" s="43">
        <v>23175</v>
      </c>
      <c r="H23" s="42">
        <f t="shared" si="1"/>
        <v>23162.5</v>
      </c>
      <c r="I23" s="44">
        <v>23020</v>
      </c>
      <c r="J23" s="43">
        <v>23070</v>
      </c>
      <c r="K23" s="42">
        <f t="shared" si="2"/>
        <v>23045</v>
      </c>
      <c r="L23" s="50">
        <v>23145</v>
      </c>
      <c r="M23" s="49">
        <v>1.2253000000000001</v>
      </c>
      <c r="N23" s="49">
        <v>1.0781000000000001</v>
      </c>
      <c r="O23" s="48">
        <v>132.24</v>
      </c>
      <c r="P23" s="41">
        <v>18889.25</v>
      </c>
      <c r="Q23" s="41">
        <v>18873.689999999999</v>
      </c>
      <c r="R23" s="47">
        <f t="shared" si="3"/>
        <v>21468.323903162971</v>
      </c>
      <c r="S23" s="46">
        <v>1.2279</v>
      </c>
    </row>
    <row r="24" spans="2:19" x14ac:dyDescent="0.2">
      <c r="B24" s="45">
        <v>45007</v>
      </c>
      <c r="C24" s="44">
        <v>23295</v>
      </c>
      <c r="D24" s="43">
        <v>23300</v>
      </c>
      <c r="E24" s="42">
        <f t="shared" si="0"/>
        <v>23297.5</v>
      </c>
      <c r="F24" s="44">
        <v>23395</v>
      </c>
      <c r="G24" s="43">
        <v>23400</v>
      </c>
      <c r="H24" s="42">
        <f t="shared" si="1"/>
        <v>23397.5</v>
      </c>
      <c r="I24" s="44">
        <v>23230</v>
      </c>
      <c r="J24" s="43">
        <v>23280</v>
      </c>
      <c r="K24" s="42">
        <f t="shared" si="2"/>
        <v>23255</v>
      </c>
      <c r="L24" s="50">
        <v>23300</v>
      </c>
      <c r="M24" s="49">
        <v>1.2271000000000001</v>
      </c>
      <c r="N24" s="49">
        <v>1.0782</v>
      </c>
      <c r="O24" s="48">
        <v>132.79</v>
      </c>
      <c r="P24" s="41">
        <v>18987.86</v>
      </c>
      <c r="Q24" s="41">
        <v>19035.22</v>
      </c>
      <c r="R24" s="47">
        <f t="shared" si="3"/>
        <v>21610.090892227785</v>
      </c>
      <c r="S24" s="46">
        <v>1.2293000000000001</v>
      </c>
    </row>
    <row r="25" spans="2:19" x14ac:dyDescent="0.2">
      <c r="B25" s="45">
        <v>45008</v>
      </c>
      <c r="C25" s="44">
        <v>23800</v>
      </c>
      <c r="D25" s="43">
        <v>23850</v>
      </c>
      <c r="E25" s="42">
        <f t="shared" si="0"/>
        <v>23825</v>
      </c>
      <c r="F25" s="44">
        <v>23845</v>
      </c>
      <c r="G25" s="43">
        <v>23850</v>
      </c>
      <c r="H25" s="42">
        <f t="shared" si="1"/>
        <v>23847.5</v>
      </c>
      <c r="I25" s="44">
        <v>23560</v>
      </c>
      <c r="J25" s="43">
        <v>23610</v>
      </c>
      <c r="K25" s="42">
        <f t="shared" si="2"/>
        <v>23585</v>
      </c>
      <c r="L25" s="50">
        <v>23850</v>
      </c>
      <c r="M25" s="49">
        <v>1.2275</v>
      </c>
      <c r="N25" s="49">
        <v>1.0872999999999999</v>
      </c>
      <c r="O25" s="48">
        <v>131.49</v>
      </c>
      <c r="P25" s="41">
        <v>19429.740000000002</v>
      </c>
      <c r="Q25" s="41">
        <v>19394.97</v>
      </c>
      <c r="R25" s="47">
        <f t="shared" si="3"/>
        <v>21935.068518348202</v>
      </c>
      <c r="S25" s="46">
        <v>1.2297</v>
      </c>
    </row>
    <row r="26" spans="2:19" x14ac:dyDescent="0.2">
      <c r="B26" s="45">
        <v>45009</v>
      </c>
      <c r="C26" s="44">
        <v>24325</v>
      </c>
      <c r="D26" s="43">
        <v>24375</v>
      </c>
      <c r="E26" s="42">
        <f t="shared" si="0"/>
        <v>24350</v>
      </c>
      <c r="F26" s="44">
        <v>24260</v>
      </c>
      <c r="G26" s="43">
        <v>24265</v>
      </c>
      <c r="H26" s="42">
        <f t="shared" si="1"/>
        <v>24262.5</v>
      </c>
      <c r="I26" s="44">
        <v>23895</v>
      </c>
      <c r="J26" s="43">
        <v>23945</v>
      </c>
      <c r="K26" s="42">
        <f t="shared" si="2"/>
        <v>23920</v>
      </c>
      <c r="L26" s="50">
        <v>24375</v>
      </c>
      <c r="M26" s="49">
        <v>1.2213000000000001</v>
      </c>
      <c r="N26" s="49">
        <v>1.0749</v>
      </c>
      <c r="O26" s="48">
        <v>130.16999999999999</v>
      </c>
      <c r="P26" s="41">
        <v>19958.240000000002</v>
      </c>
      <c r="Q26" s="41">
        <v>19832.45</v>
      </c>
      <c r="R26" s="47">
        <f t="shared" si="3"/>
        <v>22676.52804912085</v>
      </c>
      <c r="S26" s="46">
        <v>1.2235</v>
      </c>
    </row>
    <row r="27" spans="2:19" x14ac:dyDescent="0.2">
      <c r="B27" s="45">
        <v>45012</v>
      </c>
      <c r="C27" s="44">
        <v>25575</v>
      </c>
      <c r="D27" s="43">
        <v>25625</v>
      </c>
      <c r="E27" s="42">
        <f t="shared" si="0"/>
        <v>25600</v>
      </c>
      <c r="F27" s="44">
        <v>25425</v>
      </c>
      <c r="G27" s="43">
        <v>25475</v>
      </c>
      <c r="H27" s="42">
        <f t="shared" si="1"/>
        <v>25450</v>
      </c>
      <c r="I27" s="44">
        <v>25060</v>
      </c>
      <c r="J27" s="43">
        <v>25110</v>
      </c>
      <c r="K27" s="42">
        <f t="shared" si="2"/>
        <v>25085</v>
      </c>
      <c r="L27" s="50">
        <v>25625</v>
      </c>
      <c r="M27" s="49">
        <v>1.2265999999999999</v>
      </c>
      <c r="N27" s="49">
        <v>1.0771999999999999</v>
      </c>
      <c r="O27" s="48">
        <v>131.47</v>
      </c>
      <c r="P27" s="41">
        <v>20891.080000000002</v>
      </c>
      <c r="Q27" s="41">
        <v>20733.3</v>
      </c>
      <c r="R27" s="47">
        <f t="shared" si="3"/>
        <v>23788.525807649465</v>
      </c>
      <c r="S27" s="46">
        <v>1.2286999999999999</v>
      </c>
    </row>
    <row r="28" spans="2:19" x14ac:dyDescent="0.2">
      <c r="B28" s="45">
        <v>45013</v>
      </c>
      <c r="C28" s="44">
        <v>26045</v>
      </c>
      <c r="D28" s="43">
        <v>26050</v>
      </c>
      <c r="E28" s="42">
        <f t="shared" si="0"/>
        <v>26047.5</v>
      </c>
      <c r="F28" s="44">
        <v>25850</v>
      </c>
      <c r="G28" s="43">
        <v>25900</v>
      </c>
      <c r="H28" s="42">
        <f t="shared" si="1"/>
        <v>25875</v>
      </c>
      <c r="I28" s="44">
        <v>25445</v>
      </c>
      <c r="J28" s="43">
        <v>25495</v>
      </c>
      <c r="K28" s="42">
        <f t="shared" si="2"/>
        <v>25470</v>
      </c>
      <c r="L28" s="50">
        <v>26050</v>
      </c>
      <c r="M28" s="49">
        <v>1.2322</v>
      </c>
      <c r="N28" s="49">
        <v>1.0831999999999999</v>
      </c>
      <c r="O28" s="48">
        <v>130.81</v>
      </c>
      <c r="P28" s="41">
        <v>21141.05</v>
      </c>
      <c r="Q28" s="41">
        <v>20981.85</v>
      </c>
      <c r="R28" s="47">
        <f t="shared" si="3"/>
        <v>24049.113737075335</v>
      </c>
      <c r="S28" s="46">
        <v>1.2343999999999999</v>
      </c>
    </row>
    <row r="29" spans="2:19" x14ac:dyDescent="0.2">
      <c r="B29" s="45">
        <v>45014</v>
      </c>
      <c r="C29" s="44">
        <v>26095</v>
      </c>
      <c r="D29" s="43">
        <v>26100</v>
      </c>
      <c r="E29" s="42">
        <f t="shared" si="0"/>
        <v>26097.5</v>
      </c>
      <c r="F29" s="44">
        <v>25950</v>
      </c>
      <c r="G29" s="43">
        <v>26000</v>
      </c>
      <c r="H29" s="42">
        <f t="shared" si="1"/>
        <v>25975</v>
      </c>
      <c r="I29" s="44">
        <v>25475</v>
      </c>
      <c r="J29" s="43">
        <v>25525</v>
      </c>
      <c r="K29" s="42">
        <f t="shared" si="2"/>
        <v>25500</v>
      </c>
      <c r="L29" s="50">
        <v>26100</v>
      </c>
      <c r="M29" s="49">
        <v>1.2339</v>
      </c>
      <c r="N29" s="49">
        <v>1.0854999999999999</v>
      </c>
      <c r="O29" s="48">
        <v>132.19999999999999</v>
      </c>
      <c r="P29" s="41">
        <v>21152.44</v>
      </c>
      <c r="Q29" s="41">
        <v>21035.599999999999</v>
      </c>
      <c r="R29" s="47">
        <f t="shared" si="3"/>
        <v>24044.219253800093</v>
      </c>
      <c r="S29" s="46">
        <v>1.236</v>
      </c>
    </row>
    <row r="30" spans="2:19" x14ac:dyDescent="0.2">
      <c r="B30" s="45">
        <v>45015</v>
      </c>
      <c r="C30" s="44">
        <v>25850</v>
      </c>
      <c r="D30" s="43">
        <v>25900</v>
      </c>
      <c r="E30" s="42">
        <f t="shared" si="0"/>
        <v>25875</v>
      </c>
      <c r="F30" s="44">
        <v>25725</v>
      </c>
      <c r="G30" s="43">
        <v>25750</v>
      </c>
      <c r="H30" s="42">
        <f t="shared" si="1"/>
        <v>25737.5</v>
      </c>
      <c r="I30" s="44">
        <v>25295</v>
      </c>
      <c r="J30" s="43">
        <v>25345</v>
      </c>
      <c r="K30" s="42">
        <f t="shared" si="2"/>
        <v>25320</v>
      </c>
      <c r="L30" s="50">
        <v>25900</v>
      </c>
      <c r="M30" s="49">
        <v>1.2339</v>
      </c>
      <c r="N30" s="49">
        <v>1.0879000000000001</v>
      </c>
      <c r="O30" s="48">
        <v>132.58000000000001</v>
      </c>
      <c r="P30" s="41">
        <v>20990.36</v>
      </c>
      <c r="Q30" s="41">
        <v>20833.330000000002</v>
      </c>
      <c r="R30" s="47">
        <f t="shared" si="3"/>
        <v>23807.33523301774</v>
      </c>
      <c r="S30" s="46">
        <v>1.236</v>
      </c>
    </row>
    <row r="31" spans="2:19" x14ac:dyDescent="0.2">
      <c r="B31" s="45">
        <v>45016</v>
      </c>
      <c r="C31" s="44">
        <v>26025</v>
      </c>
      <c r="D31" s="43">
        <v>26075</v>
      </c>
      <c r="E31" s="42">
        <f t="shared" si="0"/>
        <v>26050</v>
      </c>
      <c r="F31" s="44">
        <v>25750</v>
      </c>
      <c r="G31" s="43">
        <v>25760</v>
      </c>
      <c r="H31" s="42">
        <f t="shared" si="1"/>
        <v>25755</v>
      </c>
      <c r="I31" s="44">
        <v>25360</v>
      </c>
      <c r="J31" s="43">
        <v>25410</v>
      </c>
      <c r="K31" s="42">
        <f t="shared" si="2"/>
        <v>25385</v>
      </c>
      <c r="L31" s="50">
        <v>26075</v>
      </c>
      <c r="M31" s="49">
        <v>1.2374000000000001</v>
      </c>
      <c r="N31" s="49">
        <v>1.0867</v>
      </c>
      <c r="O31" s="48">
        <v>133.19999999999999</v>
      </c>
      <c r="P31" s="41">
        <v>21072.41</v>
      </c>
      <c r="Q31" s="41">
        <v>20780.900000000001</v>
      </c>
      <c r="R31" s="47">
        <f t="shared" si="3"/>
        <v>23994.662740406737</v>
      </c>
      <c r="S31" s="46">
        <v>1.2396</v>
      </c>
    </row>
    <row r="32" spans="2:19" x14ac:dyDescent="0.2">
      <c r="B32" s="40" t="s">
        <v>11</v>
      </c>
      <c r="C32" s="39">
        <f>ROUND(AVERAGE(C9:C31),2)</f>
        <v>23980.43</v>
      </c>
      <c r="D32" s="38">
        <f>ROUND(AVERAGE(D9:D31),2)</f>
        <v>24014.35</v>
      </c>
      <c r="E32" s="37">
        <f>ROUND(AVERAGE(C32:D32),2)</f>
        <v>23997.39</v>
      </c>
      <c r="F32" s="39">
        <f>ROUND(AVERAGE(F9:F31),2)</f>
        <v>24045.65</v>
      </c>
      <c r="G32" s="38">
        <f>ROUND(AVERAGE(G9:G31),2)</f>
        <v>24075.65</v>
      </c>
      <c r="H32" s="37">
        <f>ROUND(AVERAGE(F32:G32),2)</f>
        <v>24060.65</v>
      </c>
      <c r="I32" s="39">
        <f>ROUND(AVERAGE(I9:I31),2)</f>
        <v>23739.78</v>
      </c>
      <c r="J32" s="38">
        <f>ROUND(AVERAGE(J9:J31),2)</f>
        <v>23789.78</v>
      </c>
      <c r="K32" s="37">
        <f>ROUND(AVERAGE(I32:J32),2)</f>
        <v>23764.78</v>
      </c>
      <c r="L32" s="36">
        <f>ROUND(AVERAGE(L9:L31),2)</f>
        <v>24014.35</v>
      </c>
      <c r="M32" s="35">
        <f>ROUND(AVERAGE(M9:M31),4)</f>
        <v>1.2138</v>
      </c>
      <c r="N32" s="34">
        <f>ROUND(AVERAGE(N9:N31),4)</f>
        <v>1.0705</v>
      </c>
      <c r="O32" s="167">
        <f>ROUND(AVERAGE(O9:O31),2)</f>
        <v>133.62</v>
      </c>
      <c r="P32" s="33">
        <f>AVERAGE(P9:P31)</f>
        <v>19782.169130434781</v>
      </c>
      <c r="Q32" s="33">
        <f>AVERAGE(Q9:Q31)</f>
        <v>19794.981739130431</v>
      </c>
      <c r="R32" s="33">
        <f>AVERAGE(R9:R31)</f>
        <v>22427.472113076608</v>
      </c>
      <c r="S32" s="32">
        <f>AVERAGE(S9:S31)</f>
        <v>1.2161608695652175</v>
      </c>
    </row>
    <row r="33" spans="2:19" x14ac:dyDescent="0.2">
      <c r="B33" s="31" t="s">
        <v>12</v>
      </c>
      <c r="C33" s="30">
        <f t="shared" ref="C33:S33" si="4">MAX(C9:C31)</f>
        <v>26095</v>
      </c>
      <c r="D33" s="29">
        <f t="shared" si="4"/>
        <v>26100</v>
      </c>
      <c r="E33" s="28">
        <f t="shared" si="4"/>
        <v>26097.5</v>
      </c>
      <c r="F33" s="30">
        <f t="shared" si="4"/>
        <v>25950</v>
      </c>
      <c r="G33" s="29">
        <f t="shared" si="4"/>
        <v>26000</v>
      </c>
      <c r="H33" s="28">
        <f t="shared" si="4"/>
        <v>25975</v>
      </c>
      <c r="I33" s="30">
        <f t="shared" si="4"/>
        <v>25505</v>
      </c>
      <c r="J33" s="29">
        <f t="shared" si="4"/>
        <v>25555</v>
      </c>
      <c r="K33" s="28">
        <f t="shared" si="4"/>
        <v>25530</v>
      </c>
      <c r="L33" s="27">
        <f t="shared" si="4"/>
        <v>26100</v>
      </c>
      <c r="M33" s="26">
        <f t="shared" si="4"/>
        <v>1.2374000000000001</v>
      </c>
      <c r="N33" s="25">
        <f t="shared" si="4"/>
        <v>1.0879000000000001</v>
      </c>
      <c r="O33" s="24">
        <f t="shared" si="4"/>
        <v>137.30000000000001</v>
      </c>
      <c r="P33" s="23">
        <f t="shared" si="4"/>
        <v>21251.040000000001</v>
      </c>
      <c r="Q33" s="23">
        <f t="shared" si="4"/>
        <v>21417.35</v>
      </c>
      <c r="R33" s="23">
        <f t="shared" si="4"/>
        <v>24049.113737075335</v>
      </c>
      <c r="S33" s="22">
        <f t="shared" si="4"/>
        <v>1.2396</v>
      </c>
    </row>
    <row r="34" spans="2:19" ht="13.5" thickBot="1" x14ac:dyDescent="0.25">
      <c r="B34" s="21" t="s">
        <v>13</v>
      </c>
      <c r="C34" s="20">
        <f t="shared" ref="C34:S34" si="5">MIN(C9:C31)</f>
        <v>22175</v>
      </c>
      <c r="D34" s="19">
        <f t="shared" si="5"/>
        <v>22225</v>
      </c>
      <c r="E34" s="18">
        <f t="shared" si="5"/>
        <v>22200</v>
      </c>
      <c r="F34" s="20">
        <f t="shared" si="5"/>
        <v>22200</v>
      </c>
      <c r="G34" s="19">
        <f t="shared" si="5"/>
        <v>22250</v>
      </c>
      <c r="H34" s="18">
        <f t="shared" si="5"/>
        <v>22225</v>
      </c>
      <c r="I34" s="20">
        <f t="shared" si="5"/>
        <v>22050</v>
      </c>
      <c r="J34" s="19">
        <f t="shared" si="5"/>
        <v>22100</v>
      </c>
      <c r="K34" s="18">
        <f t="shared" si="5"/>
        <v>22075</v>
      </c>
      <c r="L34" s="17">
        <f t="shared" si="5"/>
        <v>22225</v>
      </c>
      <c r="M34" s="16">
        <f t="shared" si="5"/>
        <v>1.1838</v>
      </c>
      <c r="N34" s="15">
        <f t="shared" si="5"/>
        <v>1.0547</v>
      </c>
      <c r="O34" s="14">
        <f t="shared" si="5"/>
        <v>130.16999999999999</v>
      </c>
      <c r="P34" s="13">
        <f t="shared" si="5"/>
        <v>18430.22</v>
      </c>
      <c r="Q34" s="13">
        <f t="shared" si="5"/>
        <v>18412.78</v>
      </c>
      <c r="R34" s="13">
        <f t="shared" si="5"/>
        <v>20990.744238760861</v>
      </c>
      <c r="S34" s="12">
        <f t="shared" si="5"/>
        <v>1.1865000000000001</v>
      </c>
    </row>
    <row r="36" spans="2:19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19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44986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44986</v>
      </c>
      <c r="C9" s="44">
        <v>24975</v>
      </c>
      <c r="D9" s="43">
        <v>25025</v>
      </c>
      <c r="E9" s="42">
        <f t="shared" ref="E9:E31" si="0">AVERAGE(C9:D9)</f>
        <v>25000</v>
      </c>
      <c r="F9" s="44">
        <v>25200</v>
      </c>
      <c r="G9" s="43">
        <v>25225</v>
      </c>
      <c r="H9" s="42">
        <f t="shared" ref="H9:H31" si="1">AVERAGE(F9:G9)</f>
        <v>25212.5</v>
      </c>
      <c r="I9" s="44">
        <v>26660</v>
      </c>
      <c r="J9" s="43">
        <v>26710</v>
      </c>
      <c r="K9" s="42">
        <f t="shared" ref="K9:K31" si="2">AVERAGE(I9:J9)</f>
        <v>26685</v>
      </c>
      <c r="L9" s="44">
        <v>27515</v>
      </c>
      <c r="M9" s="43">
        <v>27565</v>
      </c>
      <c r="N9" s="42">
        <f t="shared" ref="N9:N31" si="3">AVERAGE(L9:M9)</f>
        <v>27540</v>
      </c>
      <c r="O9" s="44">
        <v>28465</v>
      </c>
      <c r="P9" s="43">
        <v>28515</v>
      </c>
      <c r="Q9" s="42">
        <f t="shared" ref="Q9:Q31" si="4">AVERAGE(O9:P9)</f>
        <v>28490</v>
      </c>
      <c r="R9" s="50">
        <v>25025</v>
      </c>
      <c r="S9" s="49">
        <v>1.2070000000000001</v>
      </c>
      <c r="T9" s="51">
        <v>1.0687</v>
      </c>
      <c r="U9" s="48">
        <v>135.41</v>
      </c>
      <c r="V9" s="41">
        <v>20733.22</v>
      </c>
      <c r="W9" s="41">
        <v>20859.169999999998</v>
      </c>
      <c r="X9" s="47">
        <f t="shared" ref="X9:X31" si="5">R9/T9</f>
        <v>23416.300177786095</v>
      </c>
      <c r="Y9" s="46">
        <v>1.2093</v>
      </c>
    </row>
    <row r="10" spans="1:25" x14ac:dyDescent="0.2">
      <c r="B10" s="45">
        <v>44987</v>
      </c>
      <c r="C10" s="44">
        <v>24110</v>
      </c>
      <c r="D10" s="43">
        <v>24160</v>
      </c>
      <c r="E10" s="42">
        <f t="shared" si="0"/>
        <v>24135</v>
      </c>
      <c r="F10" s="44">
        <v>24330</v>
      </c>
      <c r="G10" s="43">
        <v>24380</v>
      </c>
      <c r="H10" s="42">
        <f t="shared" si="1"/>
        <v>24355</v>
      </c>
      <c r="I10" s="44">
        <v>25840</v>
      </c>
      <c r="J10" s="43">
        <v>25890</v>
      </c>
      <c r="K10" s="42">
        <f t="shared" si="2"/>
        <v>25865</v>
      </c>
      <c r="L10" s="44">
        <v>26715</v>
      </c>
      <c r="M10" s="43">
        <v>26765</v>
      </c>
      <c r="N10" s="42">
        <f t="shared" si="3"/>
        <v>26740</v>
      </c>
      <c r="O10" s="44">
        <v>27665</v>
      </c>
      <c r="P10" s="43">
        <v>27715</v>
      </c>
      <c r="Q10" s="42">
        <f t="shared" si="4"/>
        <v>27690</v>
      </c>
      <c r="R10" s="50">
        <v>24160</v>
      </c>
      <c r="S10" s="49">
        <v>1.1944999999999999</v>
      </c>
      <c r="T10" s="49">
        <v>1.0606</v>
      </c>
      <c r="U10" s="48">
        <v>136.81</v>
      </c>
      <c r="V10" s="41">
        <v>20226.04</v>
      </c>
      <c r="W10" s="41">
        <v>20370.990000000002</v>
      </c>
      <c r="X10" s="47">
        <f t="shared" si="5"/>
        <v>22779.558740335659</v>
      </c>
      <c r="Y10" s="46">
        <v>1.1968000000000001</v>
      </c>
    </row>
    <row r="11" spans="1:25" x14ac:dyDescent="0.2">
      <c r="B11" s="45">
        <v>44988</v>
      </c>
      <c r="C11" s="44">
        <v>24395</v>
      </c>
      <c r="D11" s="43">
        <v>24405</v>
      </c>
      <c r="E11" s="42">
        <f t="shared" si="0"/>
        <v>24400</v>
      </c>
      <c r="F11" s="44">
        <v>24625</v>
      </c>
      <c r="G11" s="43">
        <v>24650</v>
      </c>
      <c r="H11" s="42">
        <f t="shared" si="1"/>
        <v>24637.5</v>
      </c>
      <c r="I11" s="44">
        <v>26135</v>
      </c>
      <c r="J11" s="43">
        <v>26185</v>
      </c>
      <c r="K11" s="42">
        <f t="shared" si="2"/>
        <v>26160</v>
      </c>
      <c r="L11" s="44">
        <v>27010</v>
      </c>
      <c r="M11" s="43">
        <v>27060</v>
      </c>
      <c r="N11" s="42">
        <f t="shared" si="3"/>
        <v>27035</v>
      </c>
      <c r="O11" s="44">
        <v>27960</v>
      </c>
      <c r="P11" s="43">
        <v>28010</v>
      </c>
      <c r="Q11" s="42">
        <f t="shared" si="4"/>
        <v>27985</v>
      </c>
      <c r="R11" s="50">
        <v>24405</v>
      </c>
      <c r="S11" s="49">
        <v>1.1989000000000001</v>
      </c>
      <c r="T11" s="49">
        <v>1.0612999999999999</v>
      </c>
      <c r="U11" s="48">
        <v>136.24</v>
      </c>
      <c r="V11" s="41">
        <v>20356.16</v>
      </c>
      <c r="W11" s="41">
        <v>20521.150000000001</v>
      </c>
      <c r="X11" s="47">
        <f t="shared" si="5"/>
        <v>22995.383020823519</v>
      </c>
      <c r="Y11" s="46">
        <v>1.2012</v>
      </c>
    </row>
    <row r="12" spans="1:25" x14ac:dyDescent="0.2">
      <c r="B12" s="45">
        <v>44991</v>
      </c>
      <c r="C12" s="44">
        <v>24400</v>
      </c>
      <c r="D12" s="43">
        <v>24450</v>
      </c>
      <c r="E12" s="42">
        <f t="shared" si="0"/>
        <v>24425</v>
      </c>
      <c r="F12" s="44">
        <v>24600</v>
      </c>
      <c r="G12" s="43">
        <v>24640</v>
      </c>
      <c r="H12" s="42">
        <f t="shared" si="1"/>
        <v>24620</v>
      </c>
      <c r="I12" s="44">
        <v>26105</v>
      </c>
      <c r="J12" s="43">
        <v>26155</v>
      </c>
      <c r="K12" s="42">
        <f t="shared" si="2"/>
        <v>26130</v>
      </c>
      <c r="L12" s="44">
        <v>26985</v>
      </c>
      <c r="M12" s="43">
        <v>27035</v>
      </c>
      <c r="N12" s="42">
        <f t="shared" si="3"/>
        <v>27010</v>
      </c>
      <c r="O12" s="44">
        <v>27935</v>
      </c>
      <c r="P12" s="43">
        <v>27985</v>
      </c>
      <c r="Q12" s="42">
        <f t="shared" si="4"/>
        <v>27960</v>
      </c>
      <c r="R12" s="50">
        <v>24450</v>
      </c>
      <c r="S12" s="49">
        <v>1.2005999999999999</v>
      </c>
      <c r="T12" s="49">
        <v>1.0642</v>
      </c>
      <c r="U12" s="48">
        <v>135.99</v>
      </c>
      <c r="V12" s="41">
        <v>20364.82</v>
      </c>
      <c r="W12" s="41">
        <v>20482.13</v>
      </c>
      <c r="X12" s="47">
        <f t="shared" si="5"/>
        <v>22975.00469836497</v>
      </c>
      <c r="Y12" s="46">
        <v>1.2030000000000001</v>
      </c>
    </row>
    <row r="13" spans="1:25" x14ac:dyDescent="0.2">
      <c r="B13" s="45">
        <v>44992</v>
      </c>
      <c r="C13" s="44">
        <v>23955</v>
      </c>
      <c r="D13" s="43">
        <v>23960</v>
      </c>
      <c r="E13" s="42">
        <f t="shared" si="0"/>
        <v>23957.5</v>
      </c>
      <c r="F13" s="44">
        <v>24075</v>
      </c>
      <c r="G13" s="43">
        <v>24125</v>
      </c>
      <c r="H13" s="42">
        <f t="shared" si="1"/>
        <v>24100</v>
      </c>
      <c r="I13" s="44">
        <v>25605</v>
      </c>
      <c r="J13" s="43">
        <v>25655</v>
      </c>
      <c r="K13" s="42">
        <f t="shared" si="2"/>
        <v>25630</v>
      </c>
      <c r="L13" s="44">
        <v>26505</v>
      </c>
      <c r="M13" s="43">
        <v>26555</v>
      </c>
      <c r="N13" s="42">
        <f t="shared" si="3"/>
        <v>26530</v>
      </c>
      <c r="O13" s="44">
        <v>27455</v>
      </c>
      <c r="P13" s="43">
        <v>27505</v>
      </c>
      <c r="Q13" s="42">
        <f t="shared" si="4"/>
        <v>27480</v>
      </c>
      <c r="R13" s="50">
        <v>23960</v>
      </c>
      <c r="S13" s="49">
        <v>1.1998</v>
      </c>
      <c r="T13" s="49">
        <v>1.0669999999999999</v>
      </c>
      <c r="U13" s="48">
        <v>136.16999999999999</v>
      </c>
      <c r="V13" s="41">
        <v>19969.990000000002</v>
      </c>
      <c r="W13" s="41">
        <v>20067.38</v>
      </c>
      <c r="X13" s="47">
        <f t="shared" si="5"/>
        <v>22455.482661668229</v>
      </c>
      <c r="Y13" s="46">
        <v>1.2021999999999999</v>
      </c>
    </row>
    <row r="14" spans="1:25" x14ac:dyDescent="0.2">
      <c r="B14" s="45">
        <v>44993</v>
      </c>
      <c r="C14" s="44">
        <v>23450</v>
      </c>
      <c r="D14" s="43">
        <v>23500</v>
      </c>
      <c r="E14" s="42">
        <f t="shared" si="0"/>
        <v>23475</v>
      </c>
      <c r="F14" s="44">
        <v>23650</v>
      </c>
      <c r="G14" s="43">
        <v>23675</v>
      </c>
      <c r="H14" s="42">
        <f t="shared" si="1"/>
        <v>23662.5</v>
      </c>
      <c r="I14" s="44">
        <v>25255</v>
      </c>
      <c r="J14" s="43">
        <v>25305</v>
      </c>
      <c r="K14" s="42">
        <f t="shared" si="2"/>
        <v>25280</v>
      </c>
      <c r="L14" s="44">
        <v>26355</v>
      </c>
      <c r="M14" s="43">
        <v>26405</v>
      </c>
      <c r="N14" s="42">
        <f t="shared" si="3"/>
        <v>26380</v>
      </c>
      <c r="O14" s="44">
        <v>27305</v>
      </c>
      <c r="P14" s="43">
        <v>27355</v>
      </c>
      <c r="Q14" s="42">
        <f t="shared" si="4"/>
        <v>27330</v>
      </c>
      <c r="R14" s="50">
        <v>23500</v>
      </c>
      <c r="S14" s="49">
        <v>1.1838</v>
      </c>
      <c r="T14" s="49">
        <v>1.0547</v>
      </c>
      <c r="U14" s="48">
        <v>137.30000000000001</v>
      </c>
      <c r="V14" s="41">
        <v>19851.330000000002</v>
      </c>
      <c r="W14" s="41">
        <v>19953.650000000001</v>
      </c>
      <c r="X14" s="47">
        <f t="shared" si="5"/>
        <v>22281.217407793687</v>
      </c>
      <c r="Y14" s="46">
        <v>1.1865000000000001</v>
      </c>
    </row>
    <row r="15" spans="1:25" x14ac:dyDescent="0.2">
      <c r="B15" s="45">
        <v>44994</v>
      </c>
      <c r="C15" s="44">
        <v>23200</v>
      </c>
      <c r="D15" s="43">
        <v>23225</v>
      </c>
      <c r="E15" s="42">
        <f t="shared" si="0"/>
        <v>23212.5</v>
      </c>
      <c r="F15" s="44">
        <v>23425</v>
      </c>
      <c r="G15" s="43">
        <v>23475</v>
      </c>
      <c r="H15" s="42">
        <f t="shared" si="1"/>
        <v>23450</v>
      </c>
      <c r="I15" s="44">
        <v>25040</v>
      </c>
      <c r="J15" s="43">
        <v>25090</v>
      </c>
      <c r="K15" s="42">
        <f t="shared" si="2"/>
        <v>25065</v>
      </c>
      <c r="L15" s="44">
        <v>26090</v>
      </c>
      <c r="M15" s="43">
        <v>26140</v>
      </c>
      <c r="N15" s="42">
        <f t="shared" si="3"/>
        <v>26115</v>
      </c>
      <c r="O15" s="44">
        <v>27100</v>
      </c>
      <c r="P15" s="43">
        <v>27150</v>
      </c>
      <c r="Q15" s="42">
        <f t="shared" si="4"/>
        <v>27125</v>
      </c>
      <c r="R15" s="50">
        <v>23225</v>
      </c>
      <c r="S15" s="49">
        <v>1.1882999999999999</v>
      </c>
      <c r="T15" s="49">
        <v>1.0559000000000001</v>
      </c>
      <c r="U15" s="48">
        <v>136.29</v>
      </c>
      <c r="V15" s="41">
        <v>19544.73</v>
      </c>
      <c r="W15" s="41">
        <v>19710.330000000002</v>
      </c>
      <c r="X15" s="47">
        <f t="shared" si="5"/>
        <v>21995.454114973007</v>
      </c>
      <c r="Y15" s="46">
        <v>1.1910000000000001</v>
      </c>
    </row>
    <row r="16" spans="1:25" x14ac:dyDescent="0.2">
      <c r="B16" s="45">
        <v>44995</v>
      </c>
      <c r="C16" s="44">
        <v>22650</v>
      </c>
      <c r="D16" s="43">
        <v>22675</v>
      </c>
      <c r="E16" s="42">
        <f t="shared" si="0"/>
        <v>22662.5</v>
      </c>
      <c r="F16" s="44">
        <v>22900</v>
      </c>
      <c r="G16" s="43">
        <v>22950</v>
      </c>
      <c r="H16" s="42">
        <f t="shared" si="1"/>
        <v>22925</v>
      </c>
      <c r="I16" s="44">
        <v>24530</v>
      </c>
      <c r="J16" s="43">
        <v>24580</v>
      </c>
      <c r="K16" s="42">
        <f t="shared" si="2"/>
        <v>24555</v>
      </c>
      <c r="L16" s="44">
        <v>25580</v>
      </c>
      <c r="M16" s="43">
        <v>25630</v>
      </c>
      <c r="N16" s="42">
        <f t="shared" si="3"/>
        <v>25605</v>
      </c>
      <c r="O16" s="44">
        <v>26590</v>
      </c>
      <c r="P16" s="43">
        <v>26640</v>
      </c>
      <c r="Q16" s="42">
        <f t="shared" si="4"/>
        <v>26615</v>
      </c>
      <c r="R16" s="50">
        <v>22675</v>
      </c>
      <c r="S16" s="49">
        <v>1.1994</v>
      </c>
      <c r="T16" s="49">
        <v>1.0593999999999999</v>
      </c>
      <c r="U16" s="48">
        <v>136.71</v>
      </c>
      <c r="V16" s="41">
        <v>18905.29</v>
      </c>
      <c r="W16" s="41">
        <v>19090</v>
      </c>
      <c r="X16" s="47">
        <f t="shared" si="5"/>
        <v>21403.62469322258</v>
      </c>
      <c r="Y16" s="46">
        <v>1.2021999999999999</v>
      </c>
    </row>
    <row r="17" spans="2:25" x14ac:dyDescent="0.2">
      <c r="B17" s="45">
        <v>44998</v>
      </c>
      <c r="C17" s="44">
        <v>22575</v>
      </c>
      <c r="D17" s="43">
        <v>22625</v>
      </c>
      <c r="E17" s="42">
        <f t="shared" si="0"/>
        <v>22600</v>
      </c>
      <c r="F17" s="44">
        <v>22925</v>
      </c>
      <c r="G17" s="43">
        <v>22950</v>
      </c>
      <c r="H17" s="42">
        <f t="shared" si="1"/>
        <v>22937.5</v>
      </c>
      <c r="I17" s="44">
        <v>24465</v>
      </c>
      <c r="J17" s="43">
        <v>24515</v>
      </c>
      <c r="K17" s="42">
        <f t="shared" si="2"/>
        <v>24490</v>
      </c>
      <c r="L17" s="44">
        <v>25515</v>
      </c>
      <c r="M17" s="43">
        <v>25565</v>
      </c>
      <c r="N17" s="42">
        <f t="shared" si="3"/>
        <v>25540</v>
      </c>
      <c r="O17" s="44">
        <v>26525</v>
      </c>
      <c r="P17" s="43">
        <v>26575</v>
      </c>
      <c r="Q17" s="42">
        <f t="shared" si="4"/>
        <v>26550</v>
      </c>
      <c r="R17" s="50">
        <v>22625</v>
      </c>
      <c r="S17" s="49">
        <v>1.2098</v>
      </c>
      <c r="T17" s="49">
        <v>1.0697000000000001</v>
      </c>
      <c r="U17" s="48">
        <v>132.55000000000001</v>
      </c>
      <c r="V17" s="41">
        <v>18701.439999999999</v>
      </c>
      <c r="W17" s="41">
        <v>18935.64</v>
      </c>
      <c r="X17" s="47">
        <f t="shared" si="5"/>
        <v>21150.78994110498</v>
      </c>
      <c r="Y17" s="46">
        <v>1.212</v>
      </c>
    </row>
    <row r="18" spans="2:25" x14ac:dyDescent="0.2">
      <c r="B18" s="45">
        <v>44999</v>
      </c>
      <c r="C18" s="44">
        <v>23250</v>
      </c>
      <c r="D18" s="43">
        <v>23255</v>
      </c>
      <c r="E18" s="42">
        <f t="shared" si="0"/>
        <v>23252.5</v>
      </c>
      <c r="F18" s="44">
        <v>23575</v>
      </c>
      <c r="G18" s="43">
        <v>23600</v>
      </c>
      <c r="H18" s="42">
        <f t="shared" si="1"/>
        <v>23587.5</v>
      </c>
      <c r="I18" s="44">
        <v>25165</v>
      </c>
      <c r="J18" s="43">
        <v>25215</v>
      </c>
      <c r="K18" s="42">
        <f t="shared" si="2"/>
        <v>25190</v>
      </c>
      <c r="L18" s="44">
        <v>26190</v>
      </c>
      <c r="M18" s="43">
        <v>26240</v>
      </c>
      <c r="N18" s="42">
        <f t="shared" si="3"/>
        <v>26215</v>
      </c>
      <c r="O18" s="44">
        <v>27200</v>
      </c>
      <c r="P18" s="43">
        <v>27250</v>
      </c>
      <c r="Q18" s="42">
        <f t="shared" si="4"/>
        <v>27225</v>
      </c>
      <c r="R18" s="50">
        <v>23255</v>
      </c>
      <c r="S18" s="49">
        <v>1.2192000000000001</v>
      </c>
      <c r="T18" s="49">
        <v>1.0736000000000001</v>
      </c>
      <c r="U18" s="48">
        <v>134.06</v>
      </c>
      <c r="V18" s="41">
        <v>19073.98</v>
      </c>
      <c r="W18" s="41">
        <v>19314.18</v>
      </c>
      <c r="X18" s="47">
        <f t="shared" si="5"/>
        <v>21660.767511177346</v>
      </c>
      <c r="Y18" s="46">
        <v>1.2219</v>
      </c>
    </row>
    <row r="19" spans="2:25" x14ac:dyDescent="0.2">
      <c r="B19" s="45">
        <v>45000</v>
      </c>
      <c r="C19" s="44">
        <v>22700</v>
      </c>
      <c r="D19" s="43">
        <v>22750</v>
      </c>
      <c r="E19" s="42">
        <f t="shared" si="0"/>
        <v>22725</v>
      </c>
      <c r="F19" s="44">
        <v>22950</v>
      </c>
      <c r="G19" s="43">
        <v>22960</v>
      </c>
      <c r="H19" s="42">
        <f t="shared" si="1"/>
        <v>22955</v>
      </c>
      <c r="I19" s="44">
        <v>24495</v>
      </c>
      <c r="J19" s="43">
        <v>24545</v>
      </c>
      <c r="K19" s="42">
        <f t="shared" si="2"/>
        <v>24520</v>
      </c>
      <c r="L19" s="44">
        <v>25445</v>
      </c>
      <c r="M19" s="43">
        <v>25495</v>
      </c>
      <c r="N19" s="42">
        <f t="shared" si="3"/>
        <v>25470</v>
      </c>
      <c r="O19" s="44">
        <v>26455</v>
      </c>
      <c r="P19" s="43">
        <v>26505</v>
      </c>
      <c r="Q19" s="42">
        <f t="shared" si="4"/>
        <v>26480</v>
      </c>
      <c r="R19" s="50">
        <v>22750</v>
      </c>
      <c r="S19" s="49">
        <v>1.2079</v>
      </c>
      <c r="T19" s="49">
        <v>1.0557000000000001</v>
      </c>
      <c r="U19" s="48">
        <v>132.66999999999999</v>
      </c>
      <c r="V19" s="41">
        <v>18834.34</v>
      </c>
      <c r="W19" s="41">
        <v>18967.37</v>
      </c>
      <c r="X19" s="47">
        <f t="shared" si="5"/>
        <v>21549.682675002365</v>
      </c>
      <c r="Y19" s="46">
        <v>1.2104999999999999</v>
      </c>
    </row>
    <row r="20" spans="2:25" x14ac:dyDescent="0.2">
      <c r="B20" s="45">
        <v>45001</v>
      </c>
      <c r="C20" s="44">
        <v>22600</v>
      </c>
      <c r="D20" s="43">
        <v>22650</v>
      </c>
      <c r="E20" s="42">
        <f t="shared" si="0"/>
        <v>22625</v>
      </c>
      <c r="F20" s="44">
        <v>22860</v>
      </c>
      <c r="G20" s="43">
        <v>22865</v>
      </c>
      <c r="H20" s="42">
        <f t="shared" si="1"/>
        <v>22862.5</v>
      </c>
      <c r="I20" s="44">
        <v>24420</v>
      </c>
      <c r="J20" s="43">
        <v>24470</v>
      </c>
      <c r="K20" s="42">
        <f t="shared" si="2"/>
        <v>24445</v>
      </c>
      <c r="L20" s="44">
        <v>25370</v>
      </c>
      <c r="M20" s="43">
        <v>25420</v>
      </c>
      <c r="N20" s="42">
        <f t="shared" si="3"/>
        <v>25395</v>
      </c>
      <c r="O20" s="44">
        <v>26380</v>
      </c>
      <c r="P20" s="43">
        <v>26430</v>
      </c>
      <c r="Q20" s="42">
        <f t="shared" si="4"/>
        <v>26405</v>
      </c>
      <c r="R20" s="50">
        <v>22650</v>
      </c>
      <c r="S20" s="49">
        <v>1.2059</v>
      </c>
      <c r="T20" s="49">
        <v>1.0588</v>
      </c>
      <c r="U20" s="48">
        <v>132.31</v>
      </c>
      <c r="V20" s="41">
        <v>18782.650000000001</v>
      </c>
      <c r="W20" s="41">
        <v>18921.71</v>
      </c>
      <c r="X20" s="47">
        <f t="shared" si="5"/>
        <v>21392.142047601057</v>
      </c>
      <c r="Y20" s="46">
        <v>1.2083999999999999</v>
      </c>
    </row>
    <row r="21" spans="2:25" x14ac:dyDescent="0.2">
      <c r="B21" s="45">
        <v>45002</v>
      </c>
      <c r="C21" s="44">
        <v>23200</v>
      </c>
      <c r="D21" s="43">
        <v>23210</v>
      </c>
      <c r="E21" s="42">
        <f t="shared" si="0"/>
        <v>23205</v>
      </c>
      <c r="F21" s="44">
        <v>23540</v>
      </c>
      <c r="G21" s="43">
        <v>23550</v>
      </c>
      <c r="H21" s="42">
        <f t="shared" si="1"/>
        <v>23545</v>
      </c>
      <c r="I21" s="44">
        <v>25075</v>
      </c>
      <c r="J21" s="43">
        <v>25125</v>
      </c>
      <c r="K21" s="42">
        <f t="shared" si="2"/>
        <v>25100</v>
      </c>
      <c r="L21" s="44">
        <v>26050</v>
      </c>
      <c r="M21" s="43">
        <v>26100</v>
      </c>
      <c r="N21" s="42">
        <f t="shared" si="3"/>
        <v>26075</v>
      </c>
      <c r="O21" s="44">
        <v>27000</v>
      </c>
      <c r="P21" s="43">
        <v>27050</v>
      </c>
      <c r="Q21" s="42">
        <f t="shared" si="4"/>
        <v>27025</v>
      </c>
      <c r="R21" s="50">
        <v>23210</v>
      </c>
      <c r="S21" s="49">
        <v>1.2134</v>
      </c>
      <c r="T21" s="49">
        <v>1.0627</v>
      </c>
      <c r="U21" s="48">
        <v>132.28</v>
      </c>
      <c r="V21" s="41">
        <v>19128.07</v>
      </c>
      <c r="W21" s="41">
        <v>19368.37</v>
      </c>
      <c r="X21" s="47">
        <f t="shared" si="5"/>
        <v>21840.594711583701</v>
      </c>
      <c r="Y21" s="46">
        <v>1.2159</v>
      </c>
    </row>
    <row r="22" spans="2:25" x14ac:dyDescent="0.2">
      <c r="B22" s="45">
        <v>45005</v>
      </c>
      <c r="C22" s="44">
        <v>22650</v>
      </c>
      <c r="D22" s="43">
        <v>22675</v>
      </c>
      <c r="E22" s="42">
        <f t="shared" si="0"/>
        <v>22662.5</v>
      </c>
      <c r="F22" s="44">
        <v>22875</v>
      </c>
      <c r="G22" s="43">
        <v>22925</v>
      </c>
      <c r="H22" s="42">
        <f t="shared" si="1"/>
        <v>22900</v>
      </c>
      <c r="I22" s="44">
        <v>24415</v>
      </c>
      <c r="J22" s="43">
        <v>24465</v>
      </c>
      <c r="K22" s="42">
        <f t="shared" si="2"/>
        <v>24440</v>
      </c>
      <c r="L22" s="44">
        <v>25390</v>
      </c>
      <c r="M22" s="43">
        <v>25440</v>
      </c>
      <c r="N22" s="42">
        <f t="shared" si="3"/>
        <v>25415</v>
      </c>
      <c r="O22" s="44">
        <v>26340</v>
      </c>
      <c r="P22" s="43">
        <v>26390</v>
      </c>
      <c r="Q22" s="42">
        <f t="shared" si="4"/>
        <v>26365</v>
      </c>
      <c r="R22" s="50">
        <v>22675</v>
      </c>
      <c r="S22" s="49">
        <v>1.2231000000000001</v>
      </c>
      <c r="T22" s="49">
        <v>1.0705</v>
      </c>
      <c r="U22" s="48">
        <v>131.53</v>
      </c>
      <c r="V22" s="41">
        <v>18538.96</v>
      </c>
      <c r="W22" s="41">
        <v>18703.599999999999</v>
      </c>
      <c r="X22" s="47">
        <f t="shared" si="5"/>
        <v>21181.690798692201</v>
      </c>
      <c r="Y22" s="46">
        <v>1.2257</v>
      </c>
    </row>
    <row r="23" spans="2:25" x14ac:dyDescent="0.2">
      <c r="B23" s="45">
        <v>45006</v>
      </c>
      <c r="C23" s="44">
        <v>22500</v>
      </c>
      <c r="D23" s="43">
        <v>22550</v>
      </c>
      <c r="E23" s="42">
        <f t="shared" si="0"/>
        <v>22525</v>
      </c>
      <c r="F23" s="44">
        <v>22725</v>
      </c>
      <c r="G23" s="43">
        <v>22750</v>
      </c>
      <c r="H23" s="42">
        <f t="shared" si="1"/>
        <v>22737.5</v>
      </c>
      <c r="I23" s="44">
        <v>24250</v>
      </c>
      <c r="J23" s="43">
        <v>24300</v>
      </c>
      <c r="K23" s="42">
        <f t="shared" si="2"/>
        <v>24275</v>
      </c>
      <c r="L23" s="44">
        <v>25225</v>
      </c>
      <c r="M23" s="43">
        <v>25275</v>
      </c>
      <c r="N23" s="42">
        <f t="shared" si="3"/>
        <v>25250</v>
      </c>
      <c r="O23" s="44">
        <v>26175</v>
      </c>
      <c r="P23" s="43">
        <v>26225</v>
      </c>
      <c r="Q23" s="42">
        <f t="shared" si="4"/>
        <v>26200</v>
      </c>
      <c r="R23" s="50">
        <v>22550</v>
      </c>
      <c r="S23" s="49">
        <v>1.2253000000000001</v>
      </c>
      <c r="T23" s="49">
        <v>1.0781000000000001</v>
      </c>
      <c r="U23" s="48">
        <v>132.24</v>
      </c>
      <c r="V23" s="41">
        <v>18403.66</v>
      </c>
      <c r="W23" s="41">
        <v>18527.57</v>
      </c>
      <c r="X23" s="47">
        <f t="shared" si="5"/>
        <v>20916.427047583711</v>
      </c>
      <c r="Y23" s="46">
        <v>1.2279</v>
      </c>
    </row>
    <row r="24" spans="2:25" x14ac:dyDescent="0.2">
      <c r="B24" s="45">
        <v>45007</v>
      </c>
      <c r="C24" s="44">
        <v>22250</v>
      </c>
      <c r="D24" s="43">
        <v>22300</v>
      </c>
      <c r="E24" s="42">
        <f t="shared" si="0"/>
        <v>22275</v>
      </c>
      <c r="F24" s="44">
        <v>22700</v>
      </c>
      <c r="G24" s="43">
        <v>22725</v>
      </c>
      <c r="H24" s="42">
        <f t="shared" si="1"/>
        <v>22712.5</v>
      </c>
      <c r="I24" s="44">
        <v>24305</v>
      </c>
      <c r="J24" s="43">
        <v>24355</v>
      </c>
      <c r="K24" s="42">
        <f t="shared" si="2"/>
        <v>24330</v>
      </c>
      <c r="L24" s="44">
        <v>25320</v>
      </c>
      <c r="M24" s="43">
        <v>25370</v>
      </c>
      <c r="N24" s="42">
        <f t="shared" si="3"/>
        <v>25345</v>
      </c>
      <c r="O24" s="44">
        <v>26270</v>
      </c>
      <c r="P24" s="43">
        <v>26320</v>
      </c>
      <c r="Q24" s="42">
        <f t="shared" si="4"/>
        <v>26295</v>
      </c>
      <c r="R24" s="50">
        <v>22300</v>
      </c>
      <c r="S24" s="49">
        <v>1.2271000000000001</v>
      </c>
      <c r="T24" s="49">
        <v>1.0782</v>
      </c>
      <c r="U24" s="48">
        <v>132.79</v>
      </c>
      <c r="V24" s="41">
        <v>18172.93</v>
      </c>
      <c r="W24" s="41">
        <v>18486.13</v>
      </c>
      <c r="X24" s="47">
        <f t="shared" si="5"/>
        <v>20682.619180115005</v>
      </c>
      <c r="Y24" s="46">
        <v>1.2293000000000001</v>
      </c>
    </row>
    <row r="25" spans="2:25" x14ac:dyDescent="0.2">
      <c r="B25" s="45">
        <v>45008</v>
      </c>
      <c r="C25" s="44">
        <v>21850</v>
      </c>
      <c r="D25" s="43">
        <v>21895</v>
      </c>
      <c r="E25" s="42">
        <f t="shared" si="0"/>
        <v>21872.5</v>
      </c>
      <c r="F25" s="44">
        <v>22050</v>
      </c>
      <c r="G25" s="43">
        <v>22100</v>
      </c>
      <c r="H25" s="42">
        <f t="shared" si="1"/>
        <v>22075</v>
      </c>
      <c r="I25" s="44">
        <v>23770</v>
      </c>
      <c r="J25" s="43">
        <v>23820</v>
      </c>
      <c r="K25" s="42">
        <f t="shared" si="2"/>
        <v>23795</v>
      </c>
      <c r="L25" s="44">
        <v>24820</v>
      </c>
      <c r="M25" s="43">
        <v>24870</v>
      </c>
      <c r="N25" s="42">
        <f t="shared" si="3"/>
        <v>24845</v>
      </c>
      <c r="O25" s="44">
        <v>25820</v>
      </c>
      <c r="P25" s="43">
        <v>25870</v>
      </c>
      <c r="Q25" s="42">
        <f t="shared" si="4"/>
        <v>25845</v>
      </c>
      <c r="R25" s="50">
        <v>21895</v>
      </c>
      <c r="S25" s="49">
        <v>1.2275</v>
      </c>
      <c r="T25" s="49">
        <v>1.0872999999999999</v>
      </c>
      <c r="U25" s="48">
        <v>131.49</v>
      </c>
      <c r="V25" s="41">
        <v>17837.07</v>
      </c>
      <c r="W25" s="41">
        <v>17971.86</v>
      </c>
      <c r="X25" s="47">
        <f t="shared" si="5"/>
        <v>20137.036696403939</v>
      </c>
      <c r="Y25" s="46">
        <v>1.2297</v>
      </c>
    </row>
    <row r="26" spans="2:25" x14ac:dyDescent="0.2">
      <c r="B26" s="45">
        <v>45009</v>
      </c>
      <c r="C26" s="44">
        <v>22775</v>
      </c>
      <c r="D26" s="43">
        <v>22795</v>
      </c>
      <c r="E26" s="42">
        <f t="shared" si="0"/>
        <v>22785</v>
      </c>
      <c r="F26" s="44">
        <v>23095</v>
      </c>
      <c r="G26" s="43">
        <v>23100</v>
      </c>
      <c r="H26" s="42">
        <f t="shared" si="1"/>
        <v>23097.5</v>
      </c>
      <c r="I26" s="44">
        <v>24670</v>
      </c>
      <c r="J26" s="43">
        <v>24720</v>
      </c>
      <c r="K26" s="42">
        <f t="shared" si="2"/>
        <v>24695</v>
      </c>
      <c r="L26" s="44">
        <v>25670</v>
      </c>
      <c r="M26" s="43">
        <v>25720</v>
      </c>
      <c r="N26" s="42">
        <f t="shared" si="3"/>
        <v>25695</v>
      </c>
      <c r="O26" s="44">
        <v>26670</v>
      </c>
      <c r="P26" s="43">
        <v>26720</v>
      </c>
      <c r="Q26" s="42">
        <f t="shared" si="4"/>
        <v>26695</v>
      </c>
      <c r="R26" s="50">
        <v>22795</v>
      </c>
      <c r="S26" s="49">
        <v>1.2213000000000001</v>
      </c>
      <c r="T26" s="49">
        <v>1.0749</v>
      </c>
      <c r="U26" s="48">
        <v>130.16999999999999</v>
      </c>
      <c r="V26" s="41">
        <v>18664.54</v>
      </c>
      <c r="W26" s="41">
        <v>18880.259999999998</v>
      </c>
      <c r="X26" s="47">
        <f t="shared" si="5"/>
        <v>21206.623871988093</v>
      </c>
      <c r="Y26" s="46">
        <v>1.2235</v>
      </c>
    </row>
    <row r="27" spans="2:25" x14ac:dyDescent="0.2">
      <c r="B27" s="45">
        <v>45012</v>
      </c>
      <c r="C27" s="44">
        <v>23825</v>
      </c>
      <c r="D27" s="43">
        <v>23875</v>
      </c>
      <c r="E27" s="42">
        <f t="shared" si="0"/>
        <v>23850</v>
      </c>
      <c r="F27" s="44">
        <v>24050</v>
      </c>
      <c r="G27" s="43">
        <v>24090</v>
      </c>
      <c r="H27" s="42">
        <f t="shared" si="1"/>
        <v>24070</v>
      </c>
      <c r="I27" s="44">
        <v>25580</v>
      </c>
      <c r="J27" s="43">
        <v>25630</v>
      </c>
      <c r="K27" s="42">
        <f t="shared" si="2"/>
        <v>25605</v>
      </c>
      <c r="L27" s="44">
        <v>26580</v>
      </c>
      <c r="M27" s="43">
        <v>26630</v>
      </c>
      <c r="N27" s="42">
        <f t="shared" si="3"/>
        <v>26605</v>
      </c>
      <c r="O27" s="44">
        <v>27580</v>
      </c>
      <c r="P27" s="43">
        <v>27630</v>
      </c>
      <c r="Q27" s="42">
        <f t="shared" si="4"/>
        <v>27605</v>
      </c>
      <c r="R27" s="50">
        <v>23875</v>
      </c>
      <c r="S27" s="49">
        <v>1.2265999999999999</v>
      </c>
      <c r="T27" s="49">
        <v>1.0771999999999999</v>
      </c>
      <c r="U27" s="48">
        <v>131.47</v>
      </c>
      <c r="V27" s="41">
        <v>19464.37</v>
      </c>
      <c r="W27" s="41">
        <v>19606.09</v>
      </c>
      <c r="X27" s="47">
        <f t="shared" si="5"/>
        <v>22163.943557370963</v>
      </c>
      <c r="Y27" s="46">
        <v>1.2286999999999999</v>
      </c>
    </row>
    <row r="28" spans="2:25" x14ac:dyDescent="0.2">
      <c r="B28" s="45">
        <v>45013</v>
      </c>
      <c r="C28" s="44">
        <v>23575</v>
      </c>
      <c r="D28" s="43">
        <v>23600</v>
      </c>
      <c r="E28" s="42">
        <f t="shared" si="0"/>
        <v>23587.5</v>
      </c>
      <c r="F28" s="44">
        <v>23865</v>
      </c>
      <c r="G28" s="43">
        <v>23885</v>
      </c>
      <c r="H28" s="42">
        <f t="shared" si="1"/>
        <v>23875</v>
      </c>
      <c r="I28" s="44">
        <v>25330</v>
      </c>
      <c r="J28" s="43">
        <v>25380</v>
      </c>
      <c r="K28" s="42">
        <f t="shared" si="2"/>
        <v>25355</v>
      </c>
      <c r="L28" s="44">
        <v>26280</v>
      </c>
      <c r="M28" s="43">
        <v>26330</v>
      </c>
      <c r="N28" s="42">
        <f t="shared" si="3"/>
        <v>26305</v>
      </c>
      <c r="O28" s="44">
        <v>27280</v>
      </c>
      <c r="P28" s="43">
        <v>27330</v>
      </c>
      <c r="Q28" s="42">
        <f t="shared" si="4"/>
        <v>27305</v>
      </c>
      <c r="R28" s="50">
        <v>23600</v>
      </c>
      <c r="S28" s="49">
        <v>1.2322</v>
      </c>
      <c r="T28" s="49">
        <v>1.0831999999999999</v>
      </c>
      <c r="U28" s="48">
        <v>130.81</v>
      </c>
      <c r="V28" s="41">
        <v>19152.73</v>
      </c>
      <c r="W28" s="41">
        <v>19349.48</v>
      </c>
      <c r="X28" s="47">
        <f t="shared" si="5"/>
        <v>21787.296898079763</v>
      </c>
      <c r="Y28" s="46">
        <v>1.2343999999999999</v>
      </c>
    </row>
    <row r="29" spans="2:25" x14ac:dyDescent="0.2">
      <c r="B29" s="45">
        <v>45014</v>
      </c>
      <c r="C29" s="44">
        <v>24150</v>
      </c>
      <c r="D29" s="43">
        <v>24200</v>
      </c>
      <c r="E29" s="42">
        <f t="shared" si="0"/>
        <v>24175</v>
      </c>
      <c r="F29" s="44">
        <v>24400</v>
      </c>
      <c r="G29" s="43">
        <v>24450</v>
      </c>
      <c r="H29" s="42">
        <f t="shared" si="1"/>
        <v>24425</v>
      </c>
      <c r="I29" s="44">
        <v>25880</v>
      </c>
      <c r="J29" s="43">
        <v>25930</v>
      </c>
      <c r="K29" s="42">
        <f t="shared" si="2"/>
        <v>25905</v>
      </c>
      <c r="L29" s="44">
        <v>26855</v>
      </c>
      <c r="M29" s="43">
        <v>26905</v>
      </c>
      <c r="N29" s="42">
        <f t="shared" si="3"/>
        <v>26880</v>
      </c>
      <c r="O29" s="44">
        <v>27855</v>
      </c>
      <c r="P29" s="43">
        <v>27905</v>
      </c>
      <c r="Q29" s="42">
        <f t="shared" si="4"/>
        <v>27880</v>
      </c>
      <c r="R29" s="50">
        <v>24200</v>
      </c>
      <c r="S29" s="49">
        <v>1.2339</v>
      </c>
      <c r="T29" s="49">
        <v>1.0854999999999999</v>
      </c>
      <c r="U29" s="48">
        <v>132.19999999999999</v>
      </c>
      <c r="V29" s="41">
        <v>19612.61</v>
      </c>
      <c r="W29" s="41">
        <v>19781.55</v>
      </c>
      <c r="X29" s="47">
        <f t="shared" si="5"/>
        <v>22293.873790879781</v>
      </c>
      <c r="Y29" s="46">
        <v>1.236</v>
      </c>
    </row>
    <row r="30" spans="2:25" x14ac:dyDescent="0.2">
      <c r="B30" s="45">
        <v>45015</v>
      </c>
      <c r="C30" s="44">
        <v>23165</v>
      </c>
      <c r="D30" s="43">
        <v>23185</v>
      </c>
      <c r="E30" s="42">
        <f t="shared" si="0"/>
        <v>23175</v>
      </c>
      <c r="F30" s="44">
        <v>23360</v>
      </c>
      <c r="G30" s="43">
        <v>23370</v>
      </c>
      <c r="H30" s="42">
        <f t="shared" si="1"/>
        <v>23365</v>
      </c>
      <c r="I30" s="44">
        <v>24820</v>
      </c>
      <c r="J30" s="43">
        <v>24870</v>
      </c>
      <c r="K30" s="42">
        <f t="shared" si="2"/>
        <v>24845</v>
      </c>
      <c r="L30" s="44">
        <v>25785</v>
      </c>
      <c r="M30" s="43">
        <v>25835</v>
      </c>
      <c r="N30" s="42">
        <f t="shared" si="3"/>
        <v>25810</v>
      </c>
      <c r="O30" s="44">
        <v>26785</v>
      </c>
      <c r="P30" s="43">
        <v>26835</v>
      </c>
      <c r="Q30" s="42">
        <f t="shared" si="4"/>
        <v>26810</v>
      </c>
      <c r="R30" s="50">
        <v>23185</v>
      </c>
      <c r="S30" s="49">
        <v>1.2339</v>
      </c>
      <c r="T30" s="49">
        <v>1.0879000000000001</v>
      </c>
      <c r="U30" s="48">
        <v>132.58000000000001</v>
      </c>
      <c r="V30" s="41">
        <v>18790.02</v>
      </c>
      <c r="W30" s="41">
        <v>18907.77</v>
      </c>
      <c r="X30" s="47">
        <f t="shared" si="5"/>
        <v>21311.701443147347</v>
      </c>
      <c r="Y30" s="46">
        <v>1.236</v>
      </c>
    </row>
    <row r="31" spans="2:25" x14ac:dyDescent="0.2">
      <c r="B31" s="45">
        <v>45016</v>
      </c>
      <c r="C31" s="44">
        <v>23050</v>
      </c>
      <c r="D31" s="43">
        <v>23100</v>
      </c>
      <c r="E31" s="42">
        <f t="shared" si="0"/>
        <v>23075</v>
      </c>
      <c r="F31" s="44">
        <v>23275</v>
      </c>
      <c r="G31" s="43">
        <v>23300</v>
      </c>
      <c r="H31" s="42">
        <f t="shared" si="1"/>
        <v>23287.5</v>
      </c>
      <c r="I31" s="44">
        <v>24765</v>
      </c>
      <c r="J31" s="43">
        <v>24815</v>
      </c>
      <c r="K31" s="42">
        <f t="shared" si="2"/>
        <v>24790</v>
      </c>
      <c r="L31" s="44">
        <v>25740</v>
      </c>
      <c r="M31" s="43">
        <v>25790</v>
      </c>
      <c r="N31" s="42">
        <f t="shared" si="3"/>
        <v>25765</v>
      </c>
      <c r="O31" s="44">
        <v>26740</v>
      </c>
      <c r="P31" s="43">
        <v>26790</v>
      </c>
      <c r="Q31" s="42">
        <f t="shared" si="4"/>
        <v>26765</v>
      </c>
      <c r="R31" s="50">
        <v>23100</v>
      </c>
      <c r="S31" s="49">
        <v>1.2374000000000001</v>
      </c>
      <c r="T31" s="49">
        <v>1.0867</v>
      </c>
      <c r="U31" s="48">
        <v>133.19999999999999</v>
      </c>
      <c r="V31" s="41">
        <v>18668.18</v>
      </c>
      <c r="W31" s="41">
        <v>18796.39</v>
      </c>
      <c r="X31" s="47">
        <f t="shared" si="5"/>
        <v>21257.016655930798</v>
      </c>
      <c r="Y31" s="46">
        <v>1.2396</v>
      </c>
    </row>
    <row r="32" spans="2:25" x14ac:dyDescent="0.2">
      <c r="B32" s="40" t="s">
        <v>11</v>
      </c>
      <c r="C32" s="39">
        <f>ROUND(AVERAGE(C9:C31),2)</f>
        <v>23271.74</v>
      </c>
      <c r="D32" s="38">
        <f>ROUND(AVERAGE(D9:D31),2)</f>
        <v>23307.17</v>
      </c>
      <c r="E32" s="37">
        <f>ROUND(AVERAGE(C32:D32),2)</f>
        <v>23289.46</v>
      </c>
      <c r="F32" s="39">
        <f>ROUND(AVERAGE(F9:F31),2)</f>
        <v>23523.91</v>
      </c>
      <c r="G32" s="38">
        <f>ROUND(AVERAGE(G9:G31),2)</f>
        <v>23553.91</v>
      </c>
      <c r="H32" s="37">
        <f>ROUND(AVERAGE(F32:G32),2)</f>
        <v>23538.91</v>
      </c>
      <c r="I32" s="39">
        <f>ROUND(AVERAGE(I9:I31),2)</f>
        <v>25068.48</v>
      </c>
      <c r="J32" s="38">
        <f>ROUND(AVERAGE(J9:J31),2)</f>
        <v>25118.48</v>
      </c>
      <c r="K32" s="37">
        <f>ROUND(AVERAGE(I32:J32),2)</f>
        <v>25093.48</v>
      </c>
      <c r="L32" s="39">
        <f>ROUND(AVERAGE(L9:L31),2)</f>
        <v>26043.040000000001</v>
      </c>
      <c r="M32" s="38">
        <f>ROUND(AVERAGE(M9:M31),2)</f>
        <v>26093.040000000001</v>
      </c>
      <c r="N32" s="37">
        <f>ROUND(AVERAGE(L32:M32),2)</f>
        <v>26068.04</v>
      </c>
      <c r="O32" s="39">
        <f>ROUND(AVERAGE(O9:O31),2)</f>
        <v>27023.91</v>
      </c>
      <c r="P32" s="38">
        <f>ROUND(AVERAGE(P9:P31),2)</f>
        <v>27073.91</v>
      </c>
      <c r="Q32" s="37">
        <f>ROUND(AVERAGE(O32:P32),2)</f>
        <v>27048.91</v>
      </c>
      <c r="R32" s="36">
        <f>ROUND(AVERAGE(R9:R31),2)</f>
        <v>23307.17</v>
      </c>
      <c r="S32" s="35">
        <f>ROUND(AVERAGE(S9:S31),4)</f>
        <v>1.2138</v>
      </c>
      <c r="T32" s="34">
        <f>ROUND(AVERAGE(T9:T31),4)</f>
        <v>1.0705</v>
      </c>
      <c r="U32" s="167">
        <f>ROUND(AVERAGE(U9:U31),2)</f>
        <v>133.62</v>
      </c>
      <c r="V32" s="33">
        <f>AVERAGE(V9:V31)</f>
        <v>19207.701304347825</v>
      </c>
      <c r="W32" s="33">
        <f>AVERAGE(W9:W31)</f>
        <v>19372.729130434782</v>
      </c>
      <c r="X32" s="33">
        <f>AVERAGE(X9:X31)</f>
        <v>21775.401406157773</v>
      </c>
      <c r="Y32" s="32">
        <f>AVERAGE(Y9:Y31)</f>
        <v>1.2161608695652175</v>
      </c>
    </row>
    <row r="33" spans="2:25" x14ac:dyDescent="0.2">
      <c r="B33" s="31" t="s">
        <v>12</v>
      </c>
      <c r="C33" s="30">
        <f t="shared" ref="C33:Y33" si="6">MAX(C9:C31)</f>
        <v>24975</v>
      </c>
      <c r="D33" s="29">
        <f t="shared" si="6"/>
        <v>25025</v>
      </c>
      <c r="E33" s="28">
        <f t="shared" si="6"/>
        <v>25000</v>
      </c>
      <c r="F33" s="30">
        <f t="shared" si="6"/>
        <v>25200</v>
      </c>
      <c r="G33" s="29">
        <f t="shared" si="6"/>
        <v>25225</v>
      </c>
      <c r="H33" s="28">
        <f t="shared" si="6"/>
        <v>25212.5</v>
      </c>
      <c r="I33" s="30">
        <f t="shared" si="6"/>
        <v>26660</v>
      </c>
      <c r="J33" s="29">
        <f t="shared" si="6"/>
        <v>26710</v>
      </c>
      <c r="K33" s="28">
        <f t="shared" si="6"/>
        <v>26685</v>
      </c>
      <c r="L33" s="30">
        <f t="shared" si="6"/>
        <v>27515</v>
      </c>
      <c r="M33" s="29">
        <f t="shared" si="6"/>
        <v>27565</v>
      </c>
      <c r="N33" s="28">
        <f t="shared" si="6"/>
        <v>27540</v>
      </c>
      <c r="O33" s="30">
        <f t="shared" si="6"/>
        <v>28465</v>
      </c>
      <c r="P33" s="29">
        <f t="shared" si="6"/>
        <v>28515</v>
      </c>
      <c r="Q33" s="28">
        <f t="shared" si="6"/>
        <v>28490</v>
      </c>
      <c r="R33" s="27">
        <f t="shared" si="6"/>
        <v>25025</v>
      </c>
      <c r="S33" s="26">
        <f t="shared" si="6"/>
        <v>1.2374000000000001</v>
      </c>
      <c r="T33" s="25">
        <f t="shared" si="6"/>
        <v>1.0879000000000001</v>
      </c>
      <c r="U33" s="24">
        <f t="shared" si="6"/>
        <v>137.30000000000001</v>
      </c>
      <c r="V33" s="23">
        <f t="shared" si="6"/>
        <v>20733.22</v>
      </c>
      <c r="W33" s="23">
        <f t="shared" si="6"/>
        <v>20859.169999999998</v>
      </c>
      <c r="X33" s="23">
        <f t="shared" si="6"/>
        <v>23416.300177786095</v>
      </c>
      <c r="Y33" s="22">
        <f t="shared" si="6"/>
        <v>1.2396</v>
      </c>
    </row>
    <row r="34" spans="2:25" ht="13.5" thickBot="1" x14ac:dyDescent="0.25">
      <c r="B34" s="21" t="s">
        <v>13</v>
      </c>
      <c r="C34" s="20">
        <f t="shared" ref="C34:Y34" si="7">MIN(C9:C31)</f>
        <v>21850</v>
      </c>
      <c r="D34" s="19">
        <f t="shared" si="7"/>
        <v>21895</v>
      </c>
      <c r="E34" s="18">
        <f t="shared" si="7"/>
        <v>21872.5</v>
      </c>
      <c r="F34" s="20">
        <f t="shared" si="7"/>
        <v>22050</v>
      </c>
      <c r="G34" s="19">
        <f t="shared" si="7"/>
        <v>22100</v>
      </c>
      <c r="H34" s="18">
        <f t="shared" si="7"/>
        <v>22075</v>
      </c>
      <c r="I34" s="20">
        <f t="shared" si="7"/>
        <v>23770</v>
      </c>
      <c r="J34" s="19">
        <f t="shared" si="7"/>
        <v>23820</v>
      </c>
      <c r="K34" s="18">
        <f t="shared" si="7"/>
        <v>23795</v>
      </c>
      <c r="L34" s="20">
        <f t="shared" si="7"/>
        <v>24820</v>
      </c>
      <c r="M34" s="19">
        <f t="shared" si="7"/>
        <v>24870</v>
      </c>
      <c r="N34" s="18">
        <f t="shared" si="7"/>
        <v>24845</v>
      </c>
      <c r="O34" s="20">
        <f t="shared" si="7"/>
        <v>25820</v>
      </c>
      <c r="P34" s="19">
        <f t="shared" si="7"/>
        <v>25870</v>
      </c>
      <c r="Q34" s="18">
        <f t="shared" si="7"/>
        <v>25845</v>
      </c>
      <c r="R34" s="17">
        <f t="shared" si="7"/>
        <v>21895</v>
      </c>
      <c r="S34" s="16">
        <f t="shared" si="7"/>
        <v>1.1838</v>
      </c>
      <c r="T34" s="15">
        <f t="shared" si="7"/>
        <v>1.0547</v>
      </c>
      <c r="U34" s="14">
        <f t="shared" si="7"/>
        <v>130.16999999999999</v>
      </c>
      <c r="V34" s="13">
        <f t="shared" si="7"/>
        <v>17837.07</v>
      </c>
      <c r="W34" s="13">
        <f t="shared" si="7"/>
        <v>17971.86</v>
      </c>
      <c r="X34" s="13">
        <f t="shared" si="7"/>
        <v>20137.036696403939</v>
      </c>
      <c r="Y34" s="12">
        <f t="shared" si="7"/>
        <v>1.1865000000000001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44986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44986</v>
      </c>
      <c r="C9" s="44">
        <v>33245</v>
      </c>
      <c r="D9" s="43">
        <v>33745</v>
      </c>
      <c r="E9" s="42">
        <f t="shared" ref="E9:E31" si="0">AVERAGE(C9:D9)</f>
        <v>33495</v>
      </c>
      <c r="F9" s="44">
        <v>33680</v>
      </c>
      <c r="G9" s="43">
        <v>34180</v>
      </c>
      <c r="H9" s="42">
        <f t="shared" ref="H9:H31" si="1">AVERAGE(F9:G9)</f>
        <v>33930</v>
      </c>
      <c r="I9" s="44">
        <v>35315</v>
      </c>
      <c r="J9" s="43">
        <v>36315</v>
      </c>
      <c r="K9" s="42">
        <f t="shared" ref="K9:K31" si="2">AVERAGE(I9:J9)</f>
        <v>35815</v>
      </c>
      <c r="L9" s="50">
        <v>33745</v>
      </c>
      <c r="M9" s="49">
        <v>1.2070000000000001</v>
      </c>
      <c r="N9" s="51">
        <v>1.0687</v>
      </c>
      <c r="O9" s="48">
        <v>135.41</v>
      </c>
      <c r="P9" s="41">
        <v>27957.75</v>
      </c>
      <c r="Q9" s="41">
        <v>28264.29</v>
      </c>
      <c r="R9" s="47">
        <f t="shared" ref="R9:R31" si="3">L9/N9</f>
        <v>31575.746233741931</v>
      </c>
      <c r="S9" s="46">
        <v>1.2093</v>
      </c>
    </row>
    <row r="10" spans="1:19" x14ac:dyDescent="0.2">
      <c r="B10" s="45">
        <v>44987</v>
      </c>
      <c r="C10" s="44">
        <v>33255</v>
      </c>
      <c r="D10" s="43">
        <v>33755</v>
      </c>
      <c r="E10" s="42">
        <f t="shared" si="0"/>
        <v>33505</v>
      </c>
      <c r="F10" s="44">
        <v>33680</v>
      </c>
      <c r="G10" s="43">
        <v>34180</v>
      </c>
      <c r="H10" s="42">
        <f t="shared" si="1"/>
        <v>33930</v>
      </c>
      <c r="I10" s="44">
        <v>35310</v>
      </c>
      <c r="J10" s="43">
        <v>36310</v>
      </c>
      <c r="K10" s="42">
        <f t="shared" si="2"/>
        <v>35810</v>
      </c>
      <c r="L10" s="50">
        <v>33755</v>
      </c>
      <c r="M10" s="49">
        <v>1.1944999999999999</v>
      </c>
      <c r="N10" s="49">
        <v>1.0606</v>
      </c>
      <c r="O10" s="48">
        <v>136.81</v>
      </c>
      <c r="P10" s="41">
        <v>28258.69</v>
      </c>
      <c r="Q10" s="41">
        <v>28559.49</v>
      </c>
      <c r="R10" s="47">
        <f t="shared" si="3"/>
        <v>31826.324721855555</v>
      </c>
      <c r="S10" s="46">
        <v>1.1968000000000001</v>
      </c>
    </row>
    <row r="11" spans="1:19" x14ac:dyDescent="0.2">
      <c r="B11" s="45">
        <v>44988</v>
      </c>
      <c r="C11" s="44">
        <v>33260</v>
      </c>
      <c r="D11" s="43">
        <v>33760</v>
      </c>
      <c r="E11" s="42">
        <f t="shared" si="0"/>
        <v>33510</v>
      </c>
      <c r="F11" s="44">
        <v>33680</v>
      </c>
      <c r="G11" s="43">
        <v>34180</v>
      </c>
      <c r="H11" s="42">
        <f t="shared" si="1"/>
        <v>33930</v>
      </c>
      <c r="I11" s="44">
        <v>35310</v>
      </c>
      <c r="J11" s="43">
        <v>36310</v>
      </c>
      <c r="K11" s="42">
        <f t="shared" si="2"/>
        <v>35810</v>
      </c>
      <c r="L11" s="50">
        <v>33760</v>
      </c>
      <c r="M11" s="49">
        <v>1.1989000000000001</v>
      </c>
      <c r="N11" s="49">
        <v>1.0612999999999999</v>
      </c>
      <c r="O11" s="48">
        <v>136.24</v>
      </c>
      <c r="P11" s="41">
        <v>28159.15</v>
      </c>
      <c r="Q11" s="41">
        <v>28454.880000000001</v>
      </c>
      <c r="R11" s="47">
        <f t="shared" si="3"/>
        <v>31810.044285310472</v>
      </c>
      <c r="S11" s="46">
        <v>1.2012</v>
      </c>
    </row>
    <row r="12" spans="1:19" x14ac:dyDescent="0.2">
      <c r="B12" s="45">
        <v>44991</v>
      </c>
      <c r="C12" s="44">
        <v>33250</v>
      </c>
      <c r="D12" s="43">
        <v>33750</v>
      </c>
      <c r="E12" s="42">
        <f t="shared" si="0"/>
        <v>33500</v>
      </c>
      <c r="F12" s="44">
        <v>33680</v>
      </c>
      <c r="G12" s="43">
        <v>34180</v>
      </c>
      <c r="H12" s="42">
        <f t="shared" si="1"/>
        <v>33930</v>
      </c>
      <c r="I12" s="44">
        <v>35295</v>
      </c>
      <c r="J12" s="43">
        <v>36295</v>
      </c>
      <c r="K12" s="42">
        <f t="shared" si="2"/>
        <v>35795</v>
      </c>
      <c r="L12" s="50">
        <v>33750</v>
      </c>
      <c r="M12" s="49">
        <v>1.2005999999999999</v>
      </c>
      <c r="N12" s="49">
        <v>1.0642</v>
      </c>
      <c r="O12" s="48">
        <v>135.99</v>
      </c>
      <c r="P12" s="41">
        <v>28110.94</v>
      </c>
      <c r="Q12" s="41">
        <v>28412.3</v>
      </c>
      <c r="R12" s="47">
        <f t="shared" si="3"/>
        <v>31713.963540687841</v>
      </c>
      <c r="S12" s="46">
        <v>1.2030000000000001</v>
      </c>
    </row>
    <row r="13" spans="1:19" x14ac:dyDescent="0.2">
      <c r="B13" s="45">
        <v>44992</v>
      </c>
      <c r="C13" s="44">
        <v>33250</v>
      </c>
      <c r="D13" s="43">
        <v>33750</v>
      </c>
      <c r="E13" s="42">
        <f t="shared" si="0"/>
        <v>33500</v>
      </c>
      <c r="F13" s="44">
        <v>33680</v>
      </c>
      <c r="G13" s="43">
        <v>34180</v>
      </c>
      <c r="H13" s="42">
        <f t="shared" si="1"/>
        <v>33930</v>
      </c>
      <c r="I13" s="44">
        <v>35290</v>
      </c>
      <c r="J13" s="43">
        <v>36290</v>
      </c>
      <c r="K13" s="42">
        <f t="shared" si="2"/>
        <v>35790</v>
      </c>
      <c r="L13" s="50">
        <v>33750</v>
      </c>
      <c r="M13" s="49">
        <v>1.1998</v>
      </c>
      <c r="N13" s="49">
        <v>1.0669999999999999</v>
      </c>
      <c r="O13" s="48">
        <v>136.16999999999999</v>
      </c>
      <c r="P13" s="41">
        <v>28129.69</v>
      </c>
      <c r="Q13" s="41">
        <v>28431.21</v>
      </c>
      <c r="R13" s="47">
        <f t="shared" si="3"/>
        <v>31630.740393626995</v>
      </c>
      <c r="S13" s="46">
        <v>1.2021999999999999</v>
      </c>
    </row>
    <row r="14" spans="1:19" x14ac:dyDescent="0.2">
      <c r="B14" s="45">
        <v>44993</v>
      </c>
      <c r="C14" s="44">
        <v>33250</v>
      </c>
      <c r="D14" s="43">
        <v>33750</v>
      </c>
      <c r="E14" s="42">
        <f t="shared" si="0"/>
        <v>33500</v>
      </c>
      <c r="F14" s="44">
        <v>33680</v>
      </c>
      <c r="G14" s="43">
        <v>34180</v>
      </c>
      <c r="H14" s="42">
        <f t="shared" si="1"/>
        <v>33930</v>
      </c>
      <c r="I14" s="44">
        <v>35285</v>
      </c>
      <c r="J14" s="43">
        <v>36285</v>
      </c>
      <c r="K14" s="42">
        <f t="shared" si="2"/>
        <v>35785</v>
      </c>
      <c r="L14" s="50">
        <v>33750</v>
      </c>
      <c r="M14" s="49">
        <v>1.1838</v>
      </c>
      <c r="N14" s="49">
        <v>1.0547</v>
      </c>
      <c r="O14" s="48">
        <v>137.30000000000001</v>
      </c>
      <c r="P14" s="41">
        <v>28509.88</v>
      </c>
      <c r="Q14" s="41">
        <v>28807.42</v>
      </c>
      <c r="R14" s="47">
        <f t="shared" si="3"/>
        <v>31999.620745235614</v>
      </c>
      <c r="S14" s="46">
        <v>1.1865000000000001</v>
      </c>
    </row>
    <row r="15" spans="1:19" x14ac:dyDescent="0.2">
      <c r="B15" s="45">
        <v>44994</v>
      </c>
      <c r="C15" s="44">
        <v>33260</v>
      </c>
      <c r="D15" s="43">
        <v>33760</v>
      </c>
      <c r="E15" s="42">
        <f t="shared" si="0"/>
        <v>33510</v>
      </c>
      <c r="F15" s="44">
        <v>33680</v>
      </c>
      <c r="G15" s="43">
        <v>34180</v>
      </c>
      <c r="H15" s="42">
        <f t="shared" si="1"/>
        <v>33930</v>
      </c>
      <c r="I15" s="44">
        <v>35280</v>
      </c>
      <c r="J15" s="43">
        <v>36280</v>
      </c>
      <c r="K15" s="42">
        <f t="shared" si="2"/>
        <v>35780</v>
      </c>
      <c r="L15" s="50">
        <v>33760</v>
      </c>
      <c r="M15" s="49">
        <v>1.1882999999999999</v>
      </c>
      <c r="N15" s="49">
        <v>1.0559000000000001</v>
      </c>
      <c r="O15" s="48">
        <v>136.29</v>
      </c>
      <c r="P15" s="41">
        <v>28410.33</v>
      </c>
      <c r="Q15" s="41">
        <v>28698.57</v>
      </c>
      <c r="R15" s="47">
        <f t="shared" si="3"/>
        <v>31972.724689838051</v>
      </c>
      <c r="S15" s="46">
        <v>1.1910000000000001</v>
      </c>
    </row>
    <row r="16" spans="1:19" x14ac:dyDescent="0.2">
      <c r="B16" s="45">
        <v>44995</v>
      </c>
      <c r="C16" s="44">
        <v>33265</v>
      </c>
      <c r="D16" s="43">
        <v>33765</v>
      </c>
      <c r="E16" s="42">
        <f t="shared" si="0"/>
        <v>33515</v>
      </c>
      <c r="F16" s="44">
        <v>33680</v>
      </c>
      <c r="G16" s="43">
        <v>34180</v>
      </c>
      <c r="H16" s="42">
        <f t="shared" si="1"/>
        <v>33930</v>
      </c>
      <c r="I16" s="44">
        <v>35280</v>
      </c>
      <c r="J16" s="43">
        <v>36280</v>
      </c>
      <c r="K16" s="42">
        <f t="shared" si="2"/>
        <v>35780</v>
      </c>
      <c r="L16" s="50">
        <v>33765</v>
      </c>
      <c r="M16" s="49">
        <v>1.1994</v>
      </c>
      <c r="N16" s="49">
        <v>1.0593999999999999</v>
      </c>
      <c r="O16" s="48">
        <v>136.71</v>
      </c>
      <c r="P16" s="41">
        <v>28151.58</v>
      </c>
      <c r="Q16" s="41">
        <v>28431.21</v>
      </c>
      <c r="R16" s="47">
        <f t="shared" si="3"/>
        <v>31871.814234472346</v>
      </c>
      <c r="S16" s="46">
        <v>1.2021999999999999</v>
      </c>
    </row>
    <row r="17" spans="2:19" x14ac:dyDescent="0.2">
      <c r="B17" s="45">
        <v>44998</v>
      </c>
      <c r="C17" s="44">
        <v>33255</v>
      </c>
      <c r="D17" s="43">
        <v>33755</v>
      </c>
      <c r="E17" s="42">
        <f t="shared" si="0"/>
        <v>33505</v>
      </c>
      <c r="F17" s="44">
        <v>33680</v>
      </c>
      <c r="G17" s="43">
        <v>34180</v>
      </c>
      <c r="H17" s="42">
        <f t="shared" si="1"/>
        <v>33930</v>
      </c>
      <c r="I17" s="44">
        <v>35265</v>
      </c>
      <c r="J17" s="43">
        <v>36265</v>
      </c>
      <c r="K17" s="42">
        <f t="shared" si="2"/>
        <v>35765</v>
      </c>
      <c r="L17" s="50">
        <v>33755</v>
      </c>
      <c r="M17" s="49">
        <v>1.2098</v>
      </c>
      <c r="N17" s="49">
        <v>1.0697000000000001</v>
      </c>
      <c r="O17" s="48">
        <v>132.55000000000001</v>
      </c>
      <c r="P17" s="41">
        <v>27901.31</v>
      </c>
      <c r="Q17" s="41">
        <v>28201.32</v>
      </c>
      <c r="R17" s="47">
        <f t="shared" si="3"/>
        <v>31555.576329812095</v>
      </c>
      <c r="S17" s="46">
        <v>1.212</v>
      </c>
    </row>
    <row r="18" spans="2:19" x14ac:dyDescent="0.2">
      <c r="B18" s="45">
        <v>44999</v>
      </c>
      <c r="C18" s="44">
        <v>33255</v>
      </c>
      <c r="D18" s="43">
        <v>33755</v>
      </c>
      <c r="E18" s="42">
        <f t="shared" si="0"/>
        <v>33505</v>
      </c>
      <c r="F18" s="44">
        <v>33680</v>
      </c>
      <c r="G18" s="43">
        <v>34180</v>
      </c>
      <c r="H18" s="42">
        <f t="shared" si="1"/>
        <v>33930</v>
      </c>
      <c r="I18" s="44">
        <v>35260</v>
      </c>
      <c r="J18" s="43">
        <v>36260</v>
      </c>
      <c r="K18" s="42">
        <f t="shared" si="2"/>
        <v>35760</v>
      </c>
      <c r="L18" s="50">
        <v>33755</v>
      </c>
      <c r="M18" s="49">
        <v>1.2192000000000001</v>
      </c>
      <c r="N18" s="49">
        <v>1.0736000000000001</v>
      </c>
      <c r="O18" s="48">
        <v>134.06</v>
      </c>
      <c r="P18" s="41">
        <v>27686.19</v>
      </c>
      <c r="Q18" s="41">
        <v>27972.83</v>
      </c>
      <c r="R18" s="47">
        <f t="shared" si="3"/>
        <v>31440.946348733232</v>
      </c>
      <c r="S18" s="46">
        <v>1.2219</v>
      </c>
    </row>
    <row r="19" spans="2:19" x14ac:dyDescent="0.2">
      <c r="B19" s="45">
        <v>45000</v>
      </c>
      <c r="C19" s="44">
        <v>33255</v>
      </c>
      <c r="D19" s="43">
        <v>33755</v>
      </c>
      <c r="E19" s="42">
        <f t="shared" si="0"/>
        <v>33505</v>
      </c>
      <c r="F19" s="44">
        <v>33680</v>
      </c>
      <c r="G19" s="43">
        <v>34180</v>
      </c>
      <c r="H19" s="42">
        <f t="shared" si="1"/>
        <v>33930</v>
      </c>
      <c r="I19" s="44">
        <v>35255</v>
      </c>
      <c r="J19" s="43">
        <v>36255</v>
      </c>
      <c r="K19" s="42">
        <f t="shared" si="2"/>
        <v>35755</v>
      </c>
      <c r="L19" s="50">
        <v>33755</v>
      </c>
      <c r="M19" s="49">
        <v>1.2079</v>
      </c>
      <c r="N19" s="49">
        <v>1.0557000000000001</v>
      </c>
      <c r="O19" s="48">
        <v>132.66999999999999</v>
      </c>
      <c r="P19" s="41">
        <v>27945.19</v>
      </c>
      <c r="Q19" s="41">
        <v>28236.27</v>
      </c>
      <c r="R19" s="47">
        <f t="shared" si="3"/>
        <v>31974.045656910104</v>
      </c>
      <c r="S19" s="46">
        <v>1.2104999999999999</v>
      </c>
    </row>
    <row r="20" spans="2:19" x14ac:dyDescent="0.2">
      <c r="B20" s="45">
        <v>45001</v>
      </c>
      <c r="C20" s="44">
        <v>33265</v>
      </c>
      <c r="D20" s="43">
        <v>33765</v>
      </c>
      <c r="E20" s="42">
        <f t="shared" si="0"/>
        <v>33515</v>
      </c>
      <c r="F20" s="44">
        <v>33680</v>
      </c>
      <c r="G20" s="43">
        <v>34180</v>
      </c>
      <c r="H20" s="42">
        <f t="shared" si="1"/>
        <v>33930</v>
      </c>
      <c r="I20" s="44">
        <v>35250</v>
      </c>
      <c r="J20" s="43">
        <v>36250</v>
      </c>
      <c r="K20" s="42">
        <f t="shared" si="2"/>
        <v>35750</v>
      </c>
      <c r="L20" s="50">
        <v>33765</v>
      </c>
      <c r="M20" s="49">
        <v>1.2059</v>
      </c>
      <c r="N20" s="49">
        <v>1.0588</v>
      </c>
      <c r="O20" s="48">
        <v>132.31</v>
      </c>
      <c r="P20" s="41">
        <v>27999.83</v>
      </c>
      <c r="Q20" s="41">
        <v>28285.34</v>
      </c>
      <c r="R20" s="47">
        <f t="shared" si="3"/>
        <v>31889.875330562903</v>
      </c>
      <c r="S20" s="46">
        <v>1.2083999999999999</v>
      </c>
    </row>
    <row r="21" spans="2:19" x14ac:dyDescent="0.2">
      <c r="B21" s="45">
        <v>45002</v>
      </c>
      <c r="C21" s="44">
        <v>33270</v>
      </c>
      <c r="D21" s="43">
        <v>33770</v>
      </c>
      <c r="E21" s="42">
        <f t="shared" si="0"/>
        <v>33520</v>
      </c>
      <c r="F21" s="44">
        <v>33680</v>
      </c>
      <c r="G21" s="43">
        <v>34180</v>
      </c>
      <c r="H21" s="42">
        <f t="shared" si="1"/>
        <v>33930</v>
      </c>
      <c r="I21" s="44">
        <v>35250</v>
      </c>
      <c r="J21" s="43">
        <v>36250</v>
      </c>
      <c r="K21" s="42">
        <f t="shared" si="2"/>
        <v>35750</v>
      </c>
      <c r="L21" s="50">
        <v>33770</v>
      </c>
      <c r="M21" s="49">
        <v>1.2134</v>
      </c>
      <c r="N21" s="49">
        <v>1.0627</v>
      </c>
      <c r="O21" s="48">
        <v>132.28</v>
      </c>
      <c r="P21" s="41">
        <v>27830.89</v>
      </c>
      <c r="Q21" s="41">
        <v>28110.86</v>
      </c>
      <c r="R21" s="47">
        <f t="shared" si="3"/>
        <v>31777.547755716572</v>
      </c>
      <c r="S21" s="46">
        <v>1.2159</v>
      </c>
    </row>
    <row r="22" spans="2:19" x14ac:dyDescent="0.2">
      <c r="B22" s="45">
        <v>45005</v>
      </c>
      <c r="C22" s="44">
        <v>33255</v>
      </c>
      <c r="D22" s="43">
        <v>33755</v>
      </c>
      <c r="E22" s="42">
        <f t="shared" si="0"/>
        <v>33505</v>
      </c>
      <c r="F22" s="44">
        <v>33680</v>
      </c>
      <c r="G22" s="43">
        <v>34180</v>
      </c>
      <c r="H22" s="42">
        <f t="shared" si="1"/>
        <v>33930</v>
      </c>
      <c r="I22" s="44">
        <v>35235</v>
      </c>
      <c r="J22" s="43">
        <v>36235</v>
      </c>
      <c r="K22" s="42">
        <f t="shared" si="2"/>
        <v>35735</v>
      </c>
      <c r="L22" s="50">
        <v>33755</v>
      </c>
      <c r="M22" s="49">
        <v>1.2231000000000001</v>
      </c>
      <c r="N22" s="49">
        <v>1.0705</v>
      </c>
      <c r="O22" s="48">
        <v>131.53</v>
      </c>
      <c r="P22" s="41">
        <v>27597.91</v>
      </c>
      <c r="Q22" s="41">
        <v>27886.11</v>
      </c>
      <c r="R22" s="47">
        <f t="shared" si="3"/>
        <v>31531.994395142458</v>
      </c>
      <c r="S22" s="46">
        <v>1.2257</v>
      </c>
    </row>
    <row r="23" spans="2:19" x14ac:dyDescent="0.2">
      <c r="B23" s="45">
        <v>45006</v>
      </c>
      <c r="C23" s="44">
        <v>33255</v>
      </c>
      <c r="D23" s="43">
        <v>33755</v>
      </c>
      <c r="E23" s="42">
        <f t="shared" si="0"/>
        <v>33505</v>
      </c>
      <c r="F23" s="44">
        <v>33680</v>
      </c>
      <c r="G23" s="43">
        <v>34180</v>
      </c>
      <c r="H23" s="42">
        <f t="shared" si="1"/>
        <v>33930</v>
      </c>
      <c r="I23" s="44">
        <v>35230</v>
      </c>
      <c r="J23" s="43">
        <v>36230</v>
      </c>
      <c r="K23" s="42">
        <f t="shared" si="2"/>
        <v>35730</v>
      </c>
      <c r="L23" s="50">
        <v>33755</v>
      </c>
      <c r="M23" s="49">
        <v>1.2253000000000001</v>
      </c>
      <c r="N23" s="49">
        <v>1.0781000000000001</v>
      </c>
      <c r="O23" s="48">
        <v>132.24</v>
      </c>
      <c r="P23" s="41">
        <v>27548.36</v>
      </c>
      <c r="Q23" s="41">
        <v>27836.14</v>
      </c>
      <c r="R23" s="47">
        <f t="shared" si="3"/>
        <v>31309.711529542714</v>
      </c>
      <c r="S23" s="46">
        <v>1.2279</v>
      </c>
    </row>
    <row r="24" spans="2:19" x14ac:dyDescent="0.2">
      <c r="B24" s="45">
        <v>45007</v>
      </c>
      <c r="C24" s="44">
        <v>33255</v>
      </c>
      <c r="D24" s="43">
        <v>33755</v>
      </c>
      <c r="E24" s="42">
        <f t="shared" si="0"/>
        <v>33505</v>
      </c>
      <c r="F24" s="44">
        <v>33680</v>
      </c>
      <c r="G24" s="43">
        <v>34180</v>
      </c>
      <c r="H24" s="42">
        <f t="shared" si="1"/>
        <v>33930</v>
      </c>
      <c r="I24" s="44">
        <v>35225</v>
      </c>
      <c r="J24" s="43">
        <v>36225</v>
      </c>
      <c r="K24" s="42">
        <f t="shared" si="2"/>
        <v>35725</v>
      </c>
      <c r="L24" s="50">
        <v>33755</v>
      </c>
      <c r="M24" s="49">
        <v>1.2271000000000001</v>
      </c>
      <c r="N24" s="49">
        <v>1.0782</v>
      </c>
      <c r="O24" s="48">
        <v>132.79</v>
      </c>
      <c r="P24" s="41">
        <v>27507.95</v>
      </c>
      <c r="Q24" s="41">
        <v>27804.44</v>
      </c>
      <c r="R24" s="47">
        <f t="shared" si="3"/>
        <v>31306.807642366908</v>
      </c>
      <c r="S24" s="46">
        <v>1.2293000000000001</v>
      </c>
    </row>
    <row r="25" spans="2:19" x14ac:dyDescent="0.2">
      <c r="B25" s="45">
        <v>45008</v>
      </c>
      <c r="C25" s="44">
        <v>33265</v>
      </c>
      <c r="D25" s="43">
        <v>33765</v>
      </c>
      <c r="E25" s="42">
        <f t="shared" si="0"/>
        <v>33515</v>
      </c>
      <c r="F25" s="44">
        <v>33680</v>
      </c>
      <c r="G25" s="43">
        <v>34180</v>
      </c>
      <c r="H25" s="42">
        <f t="shared" si="1"/>
        <v>33930</v>
      </c>
      <c r="I25" s="44">
        <v>35220</v>
      </c>
      <c r="J25" s="43">
        <v>36220</v>
      </c>
      <c r="K25" s="42">
        <f t="shared" si="2"/>
        <v>35720</v>
      </c>
      <c r="L25" s="50">
        <v>33765</v>
      </c>
      <c r="M25" s="49">
        <v>1.2275</v>
      </c>
      <c r="N25" s="49">
        <v>1.0872999999999999</v>
      </c>
      <c r="O25" s="48">
        <v>131.49</v>
      </c>
      <c r="P25" s="41">
        <v>27507.13</v>
      </c>
      <c r="Q25" s="41">
        <v>27795.4</v>
      </c>
      <c r="R25" s="47">
        <f t="shared" si="3"/>
        <v>31053.986940126921</v>
      </c>
      <c r="S25" s="46">
        <v>1.2297</v>
      </c>
    </row>
    <row r="26" spans="2:19" x14ac:dyDescent="0.2">
      <c r="B26" s="45">
        <v>45009</v>
      </c>
      <c r="C26" s="44">
        <v>33265</v>
      </c>
      <c r="D26" s="43">
        <v>33765</v>
      </c>
      <c r="E26" s="42">
        <f t="shared" si="0"/>
        <v>33515</v>
      </c>
      <c r="F26" s="44">
        <v>33680</v>
      </c>
      <c r="G26" s="43">
        <v>34180</v>
      </c>
      <c r="H26" s="42">
        <f t="shared" si="1"/>
        <v>33930</v>
      </c>
      <c r="I26" s="44">
        <v>35220</v>
      </c>
      <c r="J26" s="43">
        <v>36220</v>
      </c>
      <c r="K26" s="42">
        <f t="shared" si="2"/>
        <v>35720</v>
      </c>
      <c r="L26" s="50">
        <v>33765</v>
      </c>
      <c r="M26" s="49">
        <v>1.2213000000000001</v>
      </c>
      <c r="N26" s="49">
        <v>1.0749</v>
      </c>
      <c r="O26" s="48">
        <v>130.16999999999999</v>
      </c>
      <c r="P26" s="41">
        <v>27646.77</v>
      </c>
      <c r="Q26" s="41">
        <v>27936.25</v>
      </c>
      <c r="R26" s="47">
        <f t="shared" si="3"/>
        <v>31412.224392966789</v>
      </c>
      <c r="S26" s="46">
        <v>1.2235</v>
      </c>
    </row>
    <row r="27" spans="2:19" x14ac:dyDescent="0.2">
      <c r="B27" s="45">
        <v>45012</v>
      </c>
      <c r="C27" s="44">
        <v>33250</v>
      </c>
      <c r="D27" s="43">
        <v>33750</v>
      </c>
      <c r="E27" s="42">
        <f t="shared" si="0"/>
        <v>33500</v>
      </c>
      <c r="F27" s="44">
        <v>33680</v>
      </c>
      <c r="G27" s="43">
        <v>34180</v>
      </c>
      <c r="H27" s="42">
        <f t="shared" si="1"/>
        <v>33930</v>
      </c>
      <c r="I27" s="44">
        <v>35200</v>
      </c>
      <c r="J27" s="43">
        <v>36200</v>
      </c>
      <c r="K27" s="42">
        <f t="shared" si="2"/>
        <v>35700</v>
      </c>
      <c r="L27" s="50">
        <v>33750</v>
      </c>
      <c r="M27" s="49">
        <v>1.2265999999999999</v>
      </c>
      <c r="N27" s="49">
        <v>1.0771999999999999</v>
      </c>
      <c r="O27" s="48">
        <v>131.47</v>
      </c>
      <c r="P27" s="41">
        <v>27515.08</v>
      </c>
      <c r="Q27" s="41">
        <v>27818.02</v>
      </c>
      <c r="R27" s="47">
        <f t="shared" si="3"/>
        <v>31331.229112513927</v>
      </c>
      <c r="S27" s="46">
        <v>1.2286999999999999</v>
      </c>
    </row>
    <row r="28" spans="2:19" x14ac:dyDescent="0.2">
      <c r="B28" s="45">
        <v>45013</v>
      </c>
      <c r="C28" s="44">
        <v>33250</v>
      </c>
      <c r="D28" s="43">
        <v>33750</v>
      </c>
      <c r="E28" s="42">
        <f t="shared" si="0"/>
        <v>33500</v>
      </c>
      <c r="F28" s="44">
        <v>33680</v>
      </c>
      <c r="G28" s="43">
        <v>34180</v>
      </c>
      <c r="H28" s="42">
        <f t="shared" si="1"/>
        <v>33930</v>
      </c>
      <c r="I28" s="44">
        <v>35195</v>
      </c>
      <c r="J28" s="43">
        <v>36195</v>
      </c>
      <c r="K28" s="42">
        <f t="shared" si="2"/>
        <v>35695</v>
      </c>
      <c r="L28" s="50">
        <v>33750</v>
      </c>
      <c r="M28" s="49">
        <v>1.2322</v>
      </c>
      <c r="N28" s="49">
        <v>1.0831999999999999</v>
      </c>
      <c r="O28" s="48">
        <v>130.81</v>
      </c>
      <c r="P28" s="41">
        <v>27390.03</v>
      </c>
      <c r="Q28" s="41">
        <v>27689.57</v>
      </c>
      <c r="R28" s="47">
        <f t="shared" si="3"/>
        <v>31157.680945347121</v>
      </c>
      <c r="S28" s="46">
        <v>1.2343999999999999</v>
      </c>
    </row>
    <row r="29" spans="2:19" x14ac:dyDescent="0.2">
      <c r="B29" s="45">
        <v>45014</v>
      </c>
      <c r="C29" s="44">
        <v>33500</v>
      </c>
      <c r="D29" s="43">
        <v>34000</v>
      </c>
      <c r="E29" s="42">
        <f t="shared" si="0"/>
        <v>33750</v>
      </c>
      <c r="F29" s="44">
        <v>33930</v>
      </c>
      <c r="G29" s="43">
        <v>34430</v>
      </c>
      <c r="H29" s="42">
        <f t="shared" si="1"/>
        <v>34180</v>
      </c>
      <c r="I29" s="44">
        <v>35435</v>
      </c>
      <c r="J29" s="43">
        <v>36435</v>
      </c>
      <c r="K29" s="42">
        <f t="shared" si="2"/>
        <v>35935</v>
      </c>
      <c r="L29" s="50">
        <v>34000</v>
      </c>
      <c r="M29" s="49">
        <v>1.2339</v>
      </c>
      <c r="N29" s="49">
        <v>1.0854999999999999</v>
      </c>
      <c r="O29" s="48">
        <v>132.19999999999999</v>
      </c>
      <c r="P29" s="41">
        <v>27554.91</v>
      </c>
      <c r="Q29" s="41">
        <v>27855.99</v>
      </c>
      <c r="R29" s="47">
        <f t="shared" si="3"/>
        <v>31321.971441731923</v>
      </c>
      <c r="S29" s="46">
        <v>1.236</v>
      </c>
    </row>
    <row r="30" spans="2:19" x14ac:dyDescent="0.2">
      <c r="B30" s="45">
        <v>45015</v>
      </c>
      <c r="C30" s="44">
        <v>34010</v>
      </c>
      <c r="D30" s="43">
        <v>34510</v>
      </c>
      <c r="E30" s="42">
        <f t="shared" si="0"/>
        <v>34260</v>
      </c>
      <c r="F30" s="44">
        <v>34430</v>
      </c>
      <c r="G30" s="43">
        <v>34930</v>
      </c>
      <c r="H30" s="42">
        <f t="shared" si="1"/>
        <v>34680</v>
      </c>
      <c r="I30" s="44">
        <v>35930</v>
      </c>
      <c r="J30" s="43">
        <v>36930</v>
      </c>
      <c r="K30" s="42">
        <f t="shared" si="2"/>
        <v>36430</v>
      </c>
      <c r="L30" s="50">
        <v>34510</v>
      </c>
      <c r="M30" s="49">
        <v>1.2339</v>
      </c>
      <c r="N30" s="49">
        <v>1.0879000000000001</v>
      </c>
      <c r="O30" s="48">
        <v>132.58000000000001</v>
      </c>
      <c r="P30" s="41">
        <v>27968.23</v>
      </c>
      <c r="Q30" s="41">
        <v>28260.52</v>
      </c>
      <c r="R30" s="47">
        <f t="shared" si="3"/>
        <v>31721.665594264177</v>
      </c>
      <c r="S30" s="46">
        <v>1.236</v>
      </c>
    </row>
    <row r="31" spans="2:19" x14ac:dyDescent="0.2">
      <c r="B31" s="45">
        <v>45016</v>
      </c>
      <c r="C31" s="44">
        <v>34010</v>
      </c>
      <c r="D31" s="43">
        <v>34510</v>
      </c>
      <c r="E31" s="42">
        <f t="shared" si="0"/>
        <v>34260</v>
      </c>
      <c r="F31" s="44">
        <v>34430</v>
      </c>
      <c r="G31" s="43">
        <v>34930</v>
      </c>
      <c r="H31" s="42">
        <f t="shared" si="1"/>
        <v>34680</v>
      </c>
      <c r="I31" s="44">
        <v>35930</v>
      </c>
      <c r="J31" s="43">
        <v>36930</v>
      </c>
      <c r="K31" s="42">
        <f t="shared" si="2"/>
        <v>36430</v>
      </c>
      <c r="L31" s="50">
        <v>34510</v>
      </c>
      <c r="M31" s="49">
        <v>1.2374000000000001</v>
      </c>
      <c r="N31" s="49">
        <v>1.0867</v>
      </c>
      <c r="O31" s="48">
        <v>133.19999999999999</v>
      </c>
      <c r="P31" s="41">
        <v>27889.119999999999</v>
      </c>
      <c r="Q31" s="41">
        <v>28178.44</v>
      </c>
      <c r="R31" s="47">
        <f t="shared" si="3"/>
        <v>31756.694579920862</v>
      </c>
      <c r="S31" s="46">
        <v>1.2396</v>
      </c>
    </row>
    <row r="32" spans="2:19" x14ac:dyDescent="0.2">
      <c r="B32" s="40" t="s">
        <v>11</v>
      </c>
      <c r="C32" s="39">
        <f>ROUND(AVERAGE(C9:C31),2)</f>
        <v>33332.61</v>
      </c>
      <c r="D32" s="38">
        <f>ROUND(AVERAGE(D9:D31),2)</f>
        <v>33832.61</v>
      </c>
      <c r="E32" s="37">
        <f>ROUND(AVERAGE(C32:D32),2)</f>
        <v>33582.61</v>
      </c>
      <c r="F32" s="39">
        <f>ROUND(AVERAGE(F9:F31),2)</f>
        <v>33756.089999999997</v>
      </c>
      <c r="G32" s="38">
        <f>ROUND(AVERAGE(G9:G31),2)</f>
        <v>34256.089999999997</v>
      </c>
      <c r="H32" s="37">
        <f>ROUND(AVERAGE(F32:G32),2)</f>
        <v>34006.089999999997</v>
      </c>
      <c r="I32" s="39">
        <f>ROUND(AVERAGE(I9:I31),2)</f>
        <v>35324.57</v>
      </c>
      <c r="J32" s="38">
        <f>ROUND(AVERAGE(J9:J31),2)</f>
        <v>36324.57</v>
      </c>
      <c r="K32" s="37">
        <f>ROUND(AVERAGE(I32:J32),2)</f>
        <v>35824.57</v>
      </c>
      <c r="L32" s="36">
        <f>ROUND(AVERAGE(L9:L31),2)</f>
        <v>33832.61</v>
      </c>
      <c r="M32" s="35">
        <f>ROUND(AVERAGE(M9:M31),4)</f>
        <v>1.2138</v>
      </c>
      <c r="N32" s="34">
        <f>ROUND(AVERAGE(N9:N31),4)</f>
        <v>1.0705</v>
      </c>
      <c r="O32" s="167">
        <f>ROUND(AVERAGE(O9:O31),2)</f>
        <v>133.62</v>
      </c>
      <c r="P32" s="33">
        <f>AVERAGE(P9:P31)</f>
        <v>27877.256956521742</v>
      </c>
      <c r="Q32" s="33">
        <f>AVERAGE(Q9:Q31)</f>
        <v>28170.73347826087</v>
      </c>
      <c r="R32" s="33">
        <f>AVERAGE(R9:R31)</f>
        <v>31606.21464523597</v>
      </c>
      <c r="S32" s="32">
        <f>AVERAGE(S9:S31)</f>
        <v>1.2161608695652175</v>
      </c>
    </row>
    <row r="33" spans="2:19" x14ac:dyDescent="0.2">
      <c r="B33" s="31" t="s">
        <v>12</v>
      </c>
      <c r="C33" s="30">
        <f t="shared" ref="C33:S33" si="4">MAX(C9:C31)</f>
        <v>34010</v>
      </c>
      <c r="D33" s="29">
        <f t="shared" si="4"/>
        <v>34510</v>
      </c>
      <c r="E33" s="28">
        <f t="shared" si="4"/>
        <v>34260</v>
      </c>
      <c r="F33" s="30">
        <f t="shared" si="4"/>
        <v>34430</v>
      </c>
      <c r="G33" s="29">
        <f t="shared" si="4"/>
        <v>34930</v>
      </c>
      <c r="H33" s="28">
        <f t="shared" si="4"/>
        <v>34680</v>
      </c>
      <c r="I33" s="30">
        <f t="shared" si="4"/>
        <v>35930</v>
      </c>
      <c r="J33" s="29">
        <f t="shared" si="4"/>
        <v>36930</v>
      </c>
      <c r="K33" s="28">
        <f t="shared" si="4"/>
        <v>36430</v>
      </c>
      <c r="L33" s="27">
        <f t="shared" si="4"/>
        <v>34510</v>
      </c>
      <c r="M33" s="26">
        <f t="shared" si="4"/>
        <v>1.2374000000000001</v>
      </c>
      <c r="N33" s="25">
        <f t="shared" si="4"/>
        <v>1.0879000000000001</v>
      </c>
      <c r="O33" s="24">
        <f t="shared" si="4"/>
        <v>137.30000000000001</v>
      </c>
      <c r="P33" s="23">
        <f t="shared" si="4"/>
        <v>28509.88</v>
      </c>
      <c r="Q33" s="23">
        <f t="shared" si="4"/>
        <v>28807.42</v>
      </c>
      <c r="R33" s="23">
        <f t="shared" si="4"/>
        <v>31999.620745235614</v>
      </c>
      <c r="S33" s="22">
        <f t="shared" si="4"/>
        <v>1.2396</v>
      </c>
    </row>
    <row r="34" spans="2:19" ht="13.5" thickBot="1" x14ac:dyDescent="0.25">
      <c r="B34" s="21" t="s">
        <v>13</v>
      </c>
      <c r="C34" s="20">
        <f t="shared" ref="C34:S34" si="5">MIN(C9:C31)</f>
        <v>33245</v>
      </c>
      <c r="D34" s="19">
        <f t="shared" si="5"/>
        <v>33745</v>
      </c>
      <c r="E34" s="18">
        <f t="shared" si="5"/>
        <v>33495</v>
      </c>
      <c r="F34" s="20">
        <f t="shared" si="5"/>
        <v>33680</v>
      </c>
      <c r="G34" s="19">
        <f t="shared" si="5"/>
        <v>34180</v>
      </c>
      <c r="H34" s="18">
        <f t="shared" si="5"/>
        <v>33930</v>
      </c>
      <c r="I34" s="20">
        <f t="shared" si="5"/>
        <v>35195</v>
      </c>
      <c r="J34" s="19">
        <f t="shared" si="5"/>
        <v>36195</v>
      </c>
      <c r="K34" s="18">
        <f t="shared" si="5"/>
        <v>35695</v>
      </c>
      <c r="L34" s="17">
        <f t="shared" si="5"/>
        <v>33745</v>
      </c>
      <c r="M34" s="16">
        <f t="shared" si="5"/>
        <v>1.1838</v>
      </c>
      <c r="N34" s="15">
        <f t="shared" si="5"/>
        <v>1.0547</v>
      </c>
      <c r="O34" s="14">
        <f t="shared" si="5"/>
        <v>130.16999999999999</v>
      </c>
      <c r="P34" s="13">
        <f t="shared" si="5"/>
        <v>27390.03</v>
      </c>
      <c r="Q34" s="13">
        <f t="shared" si="5"/>
        <v>27689.57</v>
      </c>
      <c r="R34" s="13">
        <f t="shared" si="5"/>
        <v>31053.986940126921</v>
      </c>
      <c r="S34" s="12">
        <f t="shared" si="5"/>
        <v>1.1865000000000001</v>
      </c>
    </row>
    <row r="36" spans="2:19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19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Anwender</cp:lastModifiedBy>
  <cp:lastPrinted>2011-08-25T10:07:39Z</cp:lastPrinted>
  <dcterms:created xsi:type="dcterms:W3CDTF">2012-05-31T12:49:12Z</dcterms:created>
  <dcterms:modified xsi:type="dcterms:W3CDTF">2023-04-03T05:49:42Z</dcterms:modified>
</cp:coreProperties>
</file>