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3\"/>
    </mc:Choice>
  </mc:AlternateContent>
  <xr:revisionPtr revIDLastSave="0" documentId="8_{37530FA1-FEFD-4D9D-A07F-B7883EBDCDA7}" xr6:coauthVersionLast="47" xr6:coauthVersionMax="47" xr10:uidLastSave="{00000000-0000-0000-0000-000000000000}"/>
  <bookViews>
    <workbookView xWindow="-120" yWindow="-120" windowWidth="25440" windowHeight="1527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0" i="12"/>
  <c r="G30" i="12"/>
  <c r="D30" i="12"/>
  <c r="J29" i="12"/>
  <c r="G29" i="12"/>
  <c r="D29" i="12"/>
  <c r="J28" i="12"/>
  <c r="E11" i="13" s="1"/>
  <c r="G28" i="12"/>
  <c r="D11" i="13" s="1"/>
  <c r="D28" i="12"/>
  <c r="C11" i="13" s="1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G30" i="10"/>
  <c r="F30" i="10"/>
  <c r="D30" i="10"/>
  <c r="C30" i="10"/>
  <c r="S29" i="10"/>
  <c r="Q29" i="10"/>
  <c r="P29" i="10"/>
  <c r="O29" i="10"/>
  <c r="N29" i="10"/>
  <c r="M29" i="10"/>
  <c r="L29" i="10"/>
  <c r="J29" i="10"/>
  <c r="I29" i="10"/>
  <c r="K29" i="10" s="1"/>
  <c r="H29" i="10"/>
  <c r="G29" i="10"/>
  <c r="F29" i="10"/>
  <c r="D29" i="10"/>
  <c r="C29" i="10"/>
  <c r="E29" i="10" s="1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0" i="10" s="1"/>
  <c r="K9" i="10"/>
  <c r="H9" i="10"/>
  <c r="H31" i="10" s="1"/>
  <c r="E9" i="10"/>
  <c r="Y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M30" i="8"/>
  <c r="L30" i="8"/>
  <c r="J30" i="8"/>
  <c r="I30" i="8"/>
  <c r="G30" i="8"/>
  <c r="F30" i="8"/>
  <c r="E30" i="8"/>
  <c r="D30" i="8"/>
  <c r="C30" i="8"/>
  <c r="Y29" i="8"/>
  <c r="W29" i="8"/>
  <c r="V29" i="8"/>
  <c r="U29" i="8"/>
  <c r="T29" i="8"/>
  <c r="S29" i="8"/>
  <c r="R29" i="8"/>
  <c r="P29" i="8"/>
  <c r="O29" i="8"/>
  <c r="N29" i="8"/>
  <c r="M29" i="8"/>
  <c r="L29" i="8"/>
  <c r="J29" i="8"/>
  <c r="I29" i="8"/>
  <c r="G29" i="8"/>
  <c r="F29" i="8"/>
  <c r="H29" i="8" s="1"/>
  <c r="D29" i="8"/>
  <c r="C29" i="8"/>
  <c r="E29" i="8" s="1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X29" i="8" s="1"/>
  <c r="Q9" i="8"/>
  <c r="N9" i="8"/>
  <c r="K9" i="8"/>
  <c r="H9" i="8"/>
  <c r="E9" i="8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G30" i="7"/>
  <c r="F30" i="7"/>
  <c r="D30" i="7"/>
  <c r="C30" i="7"/>
  <c r="S29" i="7"/>
  <c r="Q29" i="7"/>
  <c r="P29" i="7"/>
  <c r="O29" i="7"/>
  <c r="N29" i="7"/>
  <c r="M29" i="7"/>
  <c r="L29" i="7"/>
  <c r="J29" i="7"/>
  <c r="I29" i="7"/>
  <c r="G29" i="7"/>
  <c r="F29" i="7"/>
  <c r="D29" i="7"/>
  <c r="E29" i="7" s="1"/>
  <c r="C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K9" i="7"/>
  <c r="K30" i="7" s="1"/>
  <c r="H9" i="7"/>
  <c r="E9" i="7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J30" i="6"/>
  <c r="I30" i="6"/>
  <c r="G30" i="6"/>
  <c r="F30" i="6"/>
  <c r="D30" i="6"/>
  <c r="C30" i="6"/>
  <c r="Y29" i="6"/>
  <c r="W29" i="6"/>
  <c r="V29" i="6"/>
  <c r="U29" i="6"/>
  <c r="T29" i="6"/>
  <c r="S29" i="6"/>
  <c r="R29" i="6"/>
  <c r="P29" i="6"/>
  <c r="O29" i="6"/>
  <c r="M29" i="6"/>
  <c r="L29" i="6"/>
  <c r="N29" i="6" s="1"/>
  <c r="J29" i="6"/>
  <c r="I29" i="6"/>
  <c r="K29" i="6" s="1"/>
  <c r="G29" i="6"/>
  <c r="F29" i="6"/>
  <c r="H29" i="6" s="1"/>
  <c r="D29" i="6"/>
  <c r="C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X30" i="6" s="1"/>
  <c r="Q9" i="6"/>
  <c r="Q30" i="6" s="1"/>
  <c r="N9" i="6"/>
  <c r="N30" i="6" s="1"/>
  <c r="K9" i="6"/>
  <c r="K30" i="6" s="1"/>
  <c r="H9" i="6"/>
  <c r="E9" i="6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W30" i="5"/>
  <c r="V30" i="5"/>
  <c r="U30" i="5"/>
  <c r="T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W29" i="5"/>
  <c r="V29" i="5"/>
  <c r="U29" i="5"/>
  <c r="T29" i="5"/>
  <c r="S29" i="5"/>
  <c r="R29" i="5"/>
  <c r="P29" i="5"/>
  <c r="O29" i="5"/>
  <c r="Q29" i="5" s="1"/>
  <c r="M29" i="5"/>
  <c r="L29" i="5"/>
  <c r="J29" i="5"/>
  <c r="I29" i="5"/>
  <c r="K29" i="5" s="1"/>
  <c r="G29" i="5"/>
  <c r="F29" i="5"/>
  <c r="D29" i="5"/>
  <c r="E29" i="5" s="1"/>
  <c r="C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X29" i="5" s="1"/>
  <c r="Q9" i="5"/>
  <c r="N9" i="5"/>
  <c r="K9" i="5"/>
  <c r="H9" i="5"/>
  <c r="H30" i="5" s="1"/>
  <c r="E9" i="5"/>
  <c r="E30" i="5" s="1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H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M30" i="4"/>
  <c r="L30" i="4"/>
  <c r="J30" i="4"/>
  <c r="I30" i="4"/>
  <c r="G30" i="4"/>
  <c r="F30" i="4"/>
  <c r="D30" i="4"/>
  <c r="C30" i="4"/>
  <c r="Y29" i="4"/>
  <c r="W29" i="4"/>
  <c r="V29" i="4"/>
  <c r="U29" i="4"/>
  <c r="T29" i="4"/>
  <c r="S29" i="4"/>
  <c r="R29" i="4"/>
  <c r="P29" i="4"/>
  <c r="O29" i="4"/>
  <c r="Q29" i="4" s="1"/>
  <c r="M29" i="4"/>
  <c r="N29" i="4" s="1"/>
  <c r="L29" i="4"/>
  <c r="J29" i="4"/>
  <c r="I29" i="4"/>
  <c r="G29" i="4"/>
  <c r="F29" i="4"/>
  <c r="H29" i="4" s="1"/>
  <c r="D29" i="4"/>
  <c r="C29" i="4"/>
  <c r="E29" i="4" s="1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29" i="4" s="1"/>
  <c r="Q9" i="4"/>
  <c r="Q30" i="4" s="1"/>
  <c r="N9" i="4"/>
  <c r="N30" i="4" s="1"/>
  <c r="K9" i="4"/>
  <c r="K30" i="4" s="1"/>
  <c r="H9" i="4"/>
  <c r="H30" i="4" s="1"/>
  <c r="E9" i="4"/>
  <c r="E30" i="4" s="1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G30" i="3"/>
  <c r="F30" i="3"/>
  <c r="D30" i="3"/>
  <c r="C30" i="3"/>
  <c r="S29" i="3"/>
  <c r="Q29" i="3"/>
  <c r="P29" i="3"/>
  <c r="O29" i="3"/>
  <c r="N29" i="3"/>
  <c r="M29" i="3"/>
  <c r="L29" i="3"/>
  <c r="J29" i="3"/>
  <c r="I29" i="3"/>
  <c r="K29" i="3" s="1"/>
  <c r="G29" i="3"/>
  <c r="F29" i="3"/>
  <c r="H29" i="3" s="1"/>
  <c r="D29" i="3"/>
  <c r="E29" i="3" s="1"/>
  <c r="C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K9" i="3"/>
  <c r="H9" i="3"/>
  <c r="E9" i="3"/>
  <c r="E31" i="3" s="1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G30" i="2"/>
  <c r="F30" i="2"/>
  <c r="D30" i="2"/>
  <c r="C30" i="2"/>
  <c r="S29" i="2"/>
  <c r="Q29" i="2"/>
  <c r="P29" i="2"/>
  <c r="O29" i="2"/>
  <c r="N29" i="2"/>
  <c r="M29" i="2"/>
  <c r="L29" i="2"/>
  <c r="J29" i="2"/>
  <c r="I29" i="2"/>
  <c r="G29" i="2"/>
  <c r="F29" i="2"/>
  <c r="H29" i="2" s="1"/>
  <c r="D29" i="2"/>
  <c r="C29" i="2"/>
  <c r="E29" i="2" s="1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H9" i="2"/>
  <c r="E9" i="2"/>
  <c r="E31" i="2" s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P29" i="1"/>
  <c r="O29" i="1"/>
  <c r="Q29" i="1" s="1"/>
  <c r="M29" i="1"/>
  <c r="N29" i="1" s="1"/>
  <c r="L29" i="1"/>
  <c r="J29" i="1"/>
  <c r="I29" i="1"/>
  <c r="G29" i="1"/>
  <c r="F29" i="1"/>
  <c r="H29" i="1" s="1"/>
  <c r="D29" i="1"/>
  <c r="C29" i="1"/>
  <c r="E29" i="1" s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Q31" i="1" s="1"/>
  <c r="N10" i="1"/>
  <c r="K10" i="1"/>
  <c r="H10" i="1"/>
  <c r="E10" i="1"/>
  <c r="X9" i="1"/>
  <c r="Q9" i="1"/>
  <c r="Q30" i="1" s="1"/>
  <c r="N9" i="1"/>
  <c r="N31" i="1" s="1"/>
  <c r="K9" i="1"/>
  <c r="H9" i="1"/>
  <c r="H30" i="1" s="1"/>
  <c r="E9" i="1"/>
  <c r="K30" i="2" l="1"/>
  <c r="K29" i="2"/>
  <c r="H31" i="3"/>
  <c r="E30" i="10"/>
  <c r="H29" i="7"/>
  <c r="R29" i="2"/>
  <c r="K30" i="3"/>
  <c r="R29" i="3"/>
  <c r="X29" i="6"/>
  <c r="E31" i="7"/>
  <c r="E31" i="8"/>
  <c r="H31" i="2"/>
  <c r="K29" i="4"/>
  <c r="H31" i="7"/>
  <c r="K29" i="7"/>
  <c r="H30" i="8"/>
  <c r="K30" i="8"/>
  <c r="E31" i="1"/>
  <c r="K30" i="5"/>
  <c r="H29" i="5"/>
  <c r="R29" i="7"/>
  <c r="N30" i="8"/>
  <c r="N30" i="5"/>
  <c r="N31" i="6"/>
  <c r="Q29" i="6"/>
  <c r="Q31" i="8"/>
  <c r="K29" i="8"/>
  <c r="K30" i="1"/>
  <c r="N30" i="1"/>
  <c r="Q30" i="5"/>
  <c r="Q30" i="8"/>
  <c r="R30" i="3"/>
  <c r="N29" i="5"/>
  <c r="K31" i="5"/>
  <c r="E30" i="6"/>
  <c r="E29" i="6"/>
  <c r="X29" i="1"/>
  <c r="K29" i="1"/>
  <c r="E30" i="2"/>
  <c r="H30" i="6"/>
  <c r="K31" i="10"/>
  <c r="Q29" i="8"/>
  <c r="K31" i="2"/>
  <c r="E30" i="3"/>
  <c r="X31" i="5"/>
  <c r="H30" i="10"/>
  <c r="K31" i="7"/>
  <c r="H31" i="8"/>
  <c r="E30" i="1"/>
  <c r="R30" i="2"/>
  <c r="K31" i="4"/>
  <c r="N31" i="5"/>
  <c r="E31" i="6"/>
  <c r="Q31" i="6"/>
  <c r="E30" i="7"/>
  <c r="E31" i="10"/>
  <c r="H30" i="3"/>
  <c r="X31" i="4"/>
  <c r="R30" i="7"/>
  <c r="K30" i="10"/>
  <c r="R31" i="10"/>
  <c r="H31" i="1"/>
  <c r="H30" i="2"/>
  <c r="X30" i="4"/>
  <c r="K31" i="8"/>
  <c r="K31" i="3"/>
  <c r="N31" i="4"/>
  <c r="E31" i="5"/>
  <c r="Q31" i="5"/>
  <c r="H31" i="6"/>
  <c r="H30" i="7"/>
  <c r="X31" i="8"/>
  <c r="R29" i="10"/>
  <c r="R31" i="3"/>
  <c r="X30" i="8"/>
  <c r="K31" i="1"/>
  <c r="R31" i="2"/>
  <c r="N31" i="8"/>
  <c r="X31" i="1"/>
  <c r="E31" i="4"/>
  <c r="Q31" i="4"/>
  <c r="H31" i="5"/>
  <c r="K31" i="6"/>
  <c r="R31" i="7"/>
  <c r="X30" i="1"/>
  <c r="X31" i="6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<sst xmlns="http://schemas.openxmlformats.org/spreadsheetml/2006/main" count="429" uniqueCount="99">
  <si>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</si>
  <si>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</si>
  <si>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</si>
  <si>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</si>
  <si>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</si>
  <si>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</si>
  <si>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</si>
  <si>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</si>
  <si>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</si>
  <si>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</si>
  <si>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</si>
  <si>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</si>
  <si>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</si>
  <si>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</si>
  <si>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</si>
  <si>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</si>
  <si>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</si>
  <si>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</si>
  <si>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</si>
  <si>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</si>
  <si>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</si>
  <si>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</si>
  <si>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</si>
  <si>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</si>
  <si>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</si>
  <si>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</si>
  <si>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</si>
  <si>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</si>
  <si>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</si>
  <si>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</si>
  <si>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</si>
  <si>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</si>
  <si>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</si>
  <si>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</si>
  <si>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</si>
  <si>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</si>
  <si>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</si>
  <si>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</si>
  <si>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</si>
  <si>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</si>
  <si>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</si>
  <si>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</si>
  <si>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</si>
  <si>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</si>
  <si>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</si>
  <si>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</si>
  <si>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</si>
  <si>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</si>
  <si>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</si>
  <si>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</si>
  <si>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</si>
  <si>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</si>
  <si>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</si>
  <si>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</si>
  <si>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</si>
  <si>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</si>
  <si>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</si>
  <si>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</si>
  <si>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</si>
  <si>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</si>
  <si>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</si>
  <si>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</si>
  <si>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</si>
  <si>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</si>
  <si>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</si>
  <si>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</si>
  <si>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</si>
  <si>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</si>
  <si>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</si>
  <si>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</si>
  <si>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</si>
  <si>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</si>
  <si>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</si>
  <si>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</si>
  <si>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</si>
  <si>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</si>
  <si>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</si>
  <si>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</si>
  <si>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</si>
  <si>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</si>
  <si>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</si>
  <si>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</si>
  <si>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</si>
  <si>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</si>
  <si>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</si>
  <si>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</si>
  <si>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</si>
  <si>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</si>
  <si>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</si>
  <si>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</si>
  <si>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</si>
  <si>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</si>
  <si>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</si>
  <si>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</si>
  <si>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</si>
  <si>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FEBRUARY 2023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</si>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</sst>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4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44958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44958</v>
      </c>
      <c r="C9" s="44">
        <v>9170</v>
      </c>
      <c r="D9" s="43">
        <v>9175</v>
      </c>
      <c r="E9" s="42">
        <f t="shared" ref="E9:E28" si="0">AVERAGE(C9:D9)</f>
        <v>9172.5</v>
      </c>
      <c r="F9" s="44">
        <v>9200</v>
      </c>
      <c r="G9" s="43">
        <v>9202</v>
      </c>
      <c r="H9" s="42">
        <f t="shared" ref="H9:H28" si="1">AVERAGE(F9:G9)</f>
        <v>9201</v>
      </c>
      <c r="I9" s="44">
        <v>9115</v>
      </c>
      <c r="J9" s="43">
        <v>9125</v>
      </c>
      <c r="K9" s="42">
        <f t="shared" ref="K9:K28" si="2">AVERAGE(I9:J9)</f>
        <v>9120</v>
      </c>
      <c r="L9" s="44">
        <v>9025</v>
      </c>
      <c r="M9" s="43">
        <v>9035</v>
      </c>
      <c r="N9" s="42">
        <f t="shared" ref="N9:N28" si="3">AVERAGE(L9:M9)</f>
        <v>9030</v>
      </c>
      <c r="O9" s="44">
        <v>8955</v>
      </c>
      <c r="P9" s="43">
        <v>8965</v>
      </c>
      <c r="Q9" s="42">
        <f t="shared" ref="Q9:Q28" si="4">AVERAGE(O9:P9)</f>
        <v>8960</v>
      </c>
      <c r="R9" s="50">
        <v>9175</v>
      </c>
      <c r="S9" s="49">
        <v>1.2325999999999999</v>
      </c>
      <c r="T9" s="51">
        <v>1.0891999999999999</v>
      </c>
      <c r="U9" s="48">
        <v>129.85</v>
      </c>
      <c r="V9" s="41">
        <v>7443.62</v>
      </c>
      <c r="W9" s="41">
        <v>7451.62</v>
      </c>
      <c r="X9" s="47">
        <f t="shared" ref="X9:X28" si="5">R9/T9</f>
        <v>8423.6136614028655</v>
      </c>
      <c r="Y9" s="46">
        <v>1.2349000000000001</v>
      </c>
    </row>
    <row r="10" spans="1:25" x14ac:dyDescent="0.2">
      <c r="B10" s="45">
        <v>44959</v>
      </c>
      <c r="C10" s="44">
        <v>9113.5</v>
      </c>
      <c r="D10" s="43">
        <v>9114</v>
      </c>
      <c r="E10" s="42">
        <f t="shared" si="0"/>
        <v>9113.75</v>
      </c>
      <c r="F10" s="44">
        <v>9135</v>
      </c>
      <c r="G10" s="43">
        <v>9135.5</v>
      </c>
      <c r="H10" s="42">
        <f t="shared" si="1"/>
        <v>9135.25</v>
      </c>
      <c r="I10" s="44">
        <v>9050</v>
      </c>
      <c r="J10" s="43">
        <v>9060</v>
      </c>
      <c r="K10" s="42">
        <f t="shared" si="2"/>
        <v>9055</v>
      </c>
      <c r="L10" s="44">
        <v>8960</v>
      </c>
      <c r="M10" s="43">
        <v>8970</v>
      </c>
      <c r="N10" s="42">
        <f t="shared" si="3"/>
        <v>8965</v>
      </c>
      <c r="O10" s="44">
        <v>8895</v>
      </c>
      <c r="P10" s="43">
        <v>8905</v>
      </c>
      <c r="Q10" s="42">
        <f t="shared" si="4"/>
        <v>8900</v>
      </c>
      <c r="R10" s="50">
        <v>9114</v>
      </c>
      <c r="S10" s="49">
        <v>1.2292000000000001</v>
      </c>
      <c r="T10" s="49">
        <v>1.0984</v>
      </c>
      <c r="U10" s="48">
        <v>128.41</v>
      </c>
      <c r="V10" s="41">
        <v>7414.58</v>
      </c>
      <c r="W10" s="41">
        <v>7417.59</v>
      </c>
      <c r="X10" s="47">
        <f t="shared" si="5"/>
        <v>8297.523670793882</v>
      </c>
      <c r="Y10" s="46">
        <v>1.2316</v>
      </c>
    </row>
    <row r="11" spans="1:25" x14ac:dyDescent="0.2">
      <c r="B11" s="45">
        <v>44960</v>
      </c>
      <c r="C11" s="44">
        <v>9055</v>
      </c>
      <c r="D11" s="43">
        <v>9060</v>
      </c>
      <c r="E11" s="42">
        <f t="shared" si="0"/>
        <v>9057.5</v>
      </c>
      <c r="F11" s="44">
        <v>9070</v>
      </c>
      <c r="G11" s="43">
        <v>9075</v>
      </c>
      <c r="H11" s="42">
        <f t="shared" si="1"/>
        <v>9072.5</v>
      </c>
      <c r="I11" s="44">
        <v>9005</v>
      </c>
      <c r="J11" s="43">
        <v>9015</v>
      </c>
      <c r="K11" s="42">
        <f t="shared" si="2"/>
        <v>9010</v>
      </c>
      <c r="L11" s="44">
        <v>8915</v>
      </c>
      <c r="M11" s="43">
        <v>8925</v>
      </c>
      <c r="N11" s="42">
        <f t="shared" si="3"/>
        <v>8920</v>
      </c>
      <c r="O11" s="44">
        <v>8850</v>
      </c>
      <c r="P11" s="43">
        <v>8860</v>
      </c>
      <c r="Q11" s="42">
        <f t="shared" si="4"/>
        <v>8855</v>
      </c>
      <c r="R11" s="50">
        <v>9060</v>
      </c>
      <c r="S11" s="49">
        <v>1.2244999999999999</v>
      </c>
      <c r="T11" s="49">
        <v>1.0931999999999999</v>
      </c>
      <c r="U11" s="48">
        <v>128.44</v>
      </c>
      <c r="V11" s="41">
        <v>7398.94</v>
      </c>
      <c r="W11" s="41">
        <v>7397.29</v>
      </c>
      <c r="X11" s="47">
        <f t="shared" si="5"/>
        <v>8287.5960482985738</v>
      </c>
      <c r="Y11" s="46">
        <v>1.2267999999999999</v>
      </c>
    </row>
    <row r="12" spans="1:25" x14ac:dyDescent="0.2">
      <c r="B12" s="45">
        <v>44963</v>
      </c>
      <c r="C12" s="44">
        <v>8891</v>
      </c>
      <c r="D12" s="43">
        <v>8891.5</v>
      </c>
      <c r="E12" s="42">
        <f t="shared" si="0"/>
        <v>8891.25</v>
      </c>
      <c r="F12" s="44">
        <v>8925</v>
      </c>
      <c r="G12" s="43">
        <v>8927</v>
      </c>
      <c r="H12" s="42">
        <f t="shared" si="1"/>
        <v>8926</v>
      </c>
      <c r="I12" s="44">
        <v>8875</v>
      </c>
      <c r="J12" s="43">
        <v>8885</v>
      </c>
      <c r="K12" s="42">
        <f t="shared" si="2"/>
        <v>8880</v>
      </c>
      <c r="L12" s="44">
        <v>8815</v>
      </c>
      <c r="M12" s="43">
        <v>8825</v>
      </c>
      <c r="N12" s="42">
        <f t="shared" si="3"/>
        <v>8820</v>
      </c>
      <c r="O12" s="44">
        <v>8750</v>
      </c>
      <c r="P12" s="43">
        <v>8760</v>
      </c>
      <c r="Q12" s="42">
        <f t="shared" si="4"/>
        <v>8755</v>
      </c>
      <c r="R12" s="50">
        <v>8891.5</v>
      </c>
      <c r="S12" s="49">
        <v>1.2067000000000001</v>
      </c>
      <c r="T12" s="49">
        <v>1.0772999999999999</v>
      </c>
      <c r="U12" s="48">
        <v>132.1</v>
      </c>
      <c r="V12" s="41">
        <v>7368.44</v>
      </c>
      <c r="W12" s="41">
        <v>7383.79</v>
      </c>
      <c r="X12" s="47">
        <f t="shared" si="5"/>
        <v>8253.5041306971143</v>
      </c>
      <c r="Y12" s="46">
        <v>1.2090000000000001</v>
      </c>
    </row>
    <row r="13" spans="1:25" x14ac:dyDescent="0.2">
      <c r="B13" s="45">
        <v>44964</v>
      </c>
      <c r="C13" s="44">
        <v>8863</v>
      </c>
      <c r="D13" s="43">
        <v>8865</v>
      </c>
      <c r="E13" s="42">
        <f t="shared" si="0"/>
        <v>8864</v>
      </c>
      <c r="F13" s="44">
        <v>8891</v>
      </c>
      <c r="G13" s="43">
        <v>8891.5</v>
      </c>
      <c r="H13" s="42">
        <f t="shared" si="1"/>
        <v>8891.25</v>
      </c>
      <c r="I13" s="44">
        <v>8845</v>
      </c>
      <c r="J13" s="43">
        <v>8855</v>
      </c>
      <c r="K13" s="42">
        <f t="shared" si="2"/>
        <v>8850</v>
      </c>
      <c r="L13" s="44">
        <v>8790</v>
      </c>
      <c r="M13" s="43">
        <v>8800</v>
      </c>
      <c r="N13" s="42">
        <f t="shared" si="3"/>
        <v>8795</v>
      </c>
      <c r="O13" s="44">
        <v>8725</v>
      </c>
      <c r="P13" s="43">
        <v>8735</v>
      </c>
      <c r="Q13" s="42">
        <f t="shared" si="4"/>
        <v>8730</v>
      </c>
      <c r="R13" s="50">
        <v>8865</v>
      </c>
      <c r="S13" s="49">
        <v>1.1987000000000001</v>
      </c>
      <c r="T13" s="49">
        <v>1.0705</v>
      </c>
      <c r="U13" s="48">
        <v>132.02000000000001</v>
      </c>
      <c r="V13" s="41">
        <v>7395.51</v>
      </c>
      <c r="W13" s="41">
        <v>7404.03</v>
      </c>
      <c r="X13" s="47">
        <f t="shared" si="5"/>
        <v>8281.1770200840729</v>
      </c>
      <c r="Y13" s="46">
        <v>1.2009000000000001</v>
      </c>
    </row>
    <row r="14" spans="1:25" x14ac:dyDescent="0.2">
      <c r="B14" s="45">
        <v>44965</v>
      </c>
      <c r="C14" s="44">
        <v>9005.5</v>
      </c>
      <c r="D14" s="43">
        <v>9006</v>
      </c>
      <c r="E14" s="42">
        <f t="shared" si="0"/>
        <v>9005.75</v>
      </c>
      <c r="F14" s="44">
        <v>9032.5</v>
      </c>
      <c r="G14" s="43">
        <v>9033</v>
      </c>
      <c r="H14" s="42">
        <f t="shared" si="1"/>
        <v>9032.75</v>
      </c>
      <c r="I14" s="44">
        <v>8945</v>
      </c>
      <c r="J14" s="43">
        <v>8955</v>
      </c>
      <c r="K14" s="42">
        <f t="shared" si="2"/>
        <v>8950</v>
      </c>
      <c r="L14" s="44">
        <v>8885</v>
      </c>
      <c r="M14" s="43">
        <v>8895</v>
      </c>
      <c r="N14" s="42">
        <f t="shared" si="3"/>
        <v>8890</v>
      </c>
      <c r="O14" s="44">
        <v>8825</v>
      </c>
      <c r="P14" s="43">
        <v>8835</v>
      </c>
      <c r="Q14" s="42">
        <f t="shared" si="4"/>
        <v>8830</v>
      </c>
      <c r="R14" s="50">
        <v>9006</v>
      </c>
      <c r="S14" s="49">
        <v>1.2089000000000001</v>
      </c>
      <c r="T14" s="49">
        <v>1.0733999999999999</v>
      </c>
      <c r="U14" s="48">
        <v>131.07</v>
      </c>
      <c r="V14" s="41">
        <v>7449.75</v>
      </c>
      <c r="W14" s="41">
        <v>7457.89</v>
      </c>
      <c r="X14" s="47">
        <f t="shared" si="5"/>
        <v>8390.1621017328125</v>
      </c>
      <c r="Y14" s="46">
        <v>1.2112000000000001</v>
      </c>
    </row>
    <row r="15" spans="1:25" x14ac:dyDescent="0.2">
      <c r="B15" s="45">
        <v>44966</v>
      </c>
      <c r="C15" s="44">
        <v>8953</v>
      </c>
      <c r="D15" s="43">
        <v>8953.5</v>
      </c>
      <c r="E15" s="42">
        <f t="shared" si="0"/>
        <v>8953.25</v>
      </c>
      <c r="F15" s="44">
        <v>8980.5</v>
      </c>
      <c r="G15" s="43">
        <v>8981.5</v>
      </c>
      <c r="H15" s="42">
        <f t="shared" si="1"/>
        <v>8981</v>
      </c>
      <c r="I15" s="44">
        <v>8905</v>
      </c>
      <c r="J15" s="43">
        <v>8915</v>
      </c>
      <c r="K15" s="42">
        <f t="shared" si="2"/>
        <v>8910</v>
      </c>
      <c r="L15" s="44">
        <v>8845</v>
      </c>
      <c r="M15" s="43">
        <v>8855</v>
      </c>
      <c r="N15" s="42">
        <f t="shared" si="3"/>
        <v>8850</v>
      </c>
      <c r="O15" s="44">
        <v>8785</v>
      </c>
      <c r="P15" s="43">
        <v>8795</v>
      </c>
      <c r="Q15" s="42">
        <f t="shared" si="4"/>
        <v>8790</v>
      </c>
      <c r="R15" s="50">
        <v>8953.5</v>
      </c>
      <c r="S15" s="49">
        <v>1.2161</v>
      </c>
      <c r="T15" s="49">
        <v>1.0769</v>
      </c>
      <c r="U15" s="48">
        <v>130.80000000000001</v>
      </c>
      <c r="V15" s="41">
        <v>7362.47</v>
      </c>
      <c r="W15" s="41">
        <v>7385.49</v>
      </c>
      <c r="X15" s="47">
        <f t="shared" si="5"/>
        <v>8314.142445909556</v>
      </c>
      <c r="Y15" s="46">
        <v>1.2161</v>
      </c>
    </row>
    <row r="16" spans="1:25" x14ac:dyDescent="0.2">
      <c r="B16" s="45">
        <v>44967</v>
      </c>
      <c r="C16" s="44">
        <v>8904</v>
      </c>
      <c r="D16" s="43">
        <v>8905</v>
      </c>
      <c r="E16" s="42">
        <f t="shared" si="0"/>
        <v>8904.5</v>
      </c>
      <c r="F16" s="44">
        <v>8932</v>
      </c>
      <c r="G16" s="43">
        <v>8933</v>
      </c>
      <c r="H16" s="42">
        <f t="shared" si="1"/>
        <v>8932.5</v>
      </c>
      <c r="I16" s="44">
        <v>8860</v>
      </c>
      <c r="J16" s="43">
        <v>8870</v>
      </c>
      <c r="K16" s="42">
        <f t="shared" si="2"/>
        <v>8865</v>
      </c>
      <c r="L16" s="44">
        <v>8795</v>
      </c>
      <c r="M16" s="43">
        <v>8805</v>
      </c>
      <c r="N16" s="42">
        <f t="shared" si="3"/>
        <v>8800</v>
      </c>
      <c r="O16" s="44">
        <v>8735</v>
      </c>
      <c r="P16" s="43">
        <v>8745</v>
      </c>
      <c r="Q16" s="42">
        <f t="shared" si="4"/>
        <v>8740</v>
      </c>
      <c r="R16" s="50">
        <v>8905</v>
      </c>
      <c r="S16" s="49">
        <v>1.2092000000000001</v>
      </c>
      <c r="T16" s="49">
        <v>1.0684</v>
      </c>
      <c r="U16" s="48">
        <v>130.94</v>
      </c>
      <c r="V16" s="41">
        <v>7364.37</v>
      </c>
      <c r="W16" s="41">
        <v>7373.5</v>
      </c>
      <c r="X16" s="47">
        <f t="shared" si="5"/>
        <v>8334.8932983901159</v>
      </c>
      <c r="Y16" s="46">
        <v>1.2115</v>
      </c>
    </row>
    <row r="17" spans="2:25" x14ac:dyDescent="0.2">
      <c r="B17" s="45">
        <v>44970</v>
      </c>
      <c r="C17" s="44">
        <v>8911</v>
      </c>
      <c r="D17" s="43">
        <v>8912</v>
      </c>
      <c r="E17" s="42">
        <f t="shared" si="0"/>
        <v>8911.5</v>
      </c>
      <c r="F17" s="44">
        <v>8940</v>
      </c>
      <c r="G17" s="43">
        <v>8942</v>
      </c>
      <c r="H17" s="42">
        <f t="shared" si="1"/>
        <v>8941</v>
      </c>
      <c r="I17" s="44">
        <v>8895</v>
      </c>
      <c r="J17" s="43">
        <v>8905</v>
      </c>
      <c r="K17" s="42">
        <f t="shared" si="2"/>
        <v>8900</v>
      </c>
      <c r="L17" s="44">
        <v>8835</v>
      </c>
      <c r="M17" s="43">
        <v>8845</v>
      </c>
      <c r="N17" s="42">
        <f t="shared" si="3"/>
        <v>8840</v>
      </c>
      <c r="O17" s="44">
        <v>8775</v>
      </c>
      <c r="P17" s="43">
        <v>8785</v>
      </c>
      <c r="Q17" s="42">
        <f t="shared" si="4"/>
        <v>8780</v>
      </c>
      <c r="R17" s="50">
        <v>8912</v>
      </c>
      <c r="S17" s="49">
        <v>1.2105999999999999</v>
      </c>
      <c r="T17" s="49">
        <v>1.0690999999999999</v>
      </c>
      <c r="U17" s="48">
        <v>132.44</v>
      </c>
      <c r="V17" s="41">
        <v>7361.64</v>
      </c>
      <c r="W17" s="41">
        <v>7373.02</v>
      </c>
      <c r="X17" s="47">
        <f t="shared" si="5"/>
        <v>8335.9835375549537</v>
      </c>
      <c r="Y17" s="46">
        <v>1.2128000000000001</v>
      </c>
    </row>
    <row r="18" spans="2:25" x14ac:dyDescent="0.2">
      <c r="B18" s="45">
        <v>44971</v>
      </c>
      <c r="C18" s="44">
        <v>8931</v>
      </c>
      <c r="D18" s="43">
        <v>8931.5</v>
      </c>
      <c r="E18" s="42">
        <f t="shared" si="0"/>
        <v>8931.25</v>
      </c>
      <c r="F18" s="44">
        <v>8957.5</v>
      </c>
      <c r="G18" s="43">
        <v>8958</v>
      </c>
      <c r="H18" s="42">
        <f t="shared" si="1"/>
        <v>8957.75</v>
      </c>
      <c r="I18" s="44">
        <v>8900</v>
      </c>
      <c r="J18" s="43">
        <v>8910</v>
      </c>
      <c r="K18" s="42">
        <f t="shared" si="2"/>
        <v>8905</v>
      </c>
      <c r="L18" s="44">
        <v>8840</v>
      </c>
      <c r="M18" s="43">
        <v>8850</v>
      </c>
      <c r="N18" s="42">
        <f t="shared" si="3"/>
        <v>8845</v>
      </c>
      <c r="O18" s="44">
        <v>8780</v>
      </c>
      <c r="P18" s="43">
        <v>8790</v>
      </c>
      <c r="Q18" s="42">
        <f t="shared" si="4"/>
        <v>8785</v>
      </c>
      <c r="R18" s="50">
        <v>8931.5</v>
      </c>
      <c r="S18" s="49">
        <v>1.2211000000000001</v>
      </c>
      <c r="T18" s="49">
        <v>1.0758000000000001</v>
      </c>
      <c r="U18" s="48">
        <v>132.03</v>
      </c>
      <c r="V18" s="41">
        <v>7314.31</v>
      </c>
      <c r="W18" s="41">
        <v>7322.82</v>
      </c>
      <c r="X18" s="47">
        <f t="shared" si="5"/>
        <v>8302.1937163041457</v>
      </c>
      <c r="Y18" s="46">
        <v>1.2233000000000001</v>
      </c>
    </row>
    <row r="19" spans="2:25" x14ac:dyDescent="0.2">
      <c r="B19" s="45">
        <v>44972</v>
      </c>
      <c r="C19" s="44">
        <v>8825</v>
      </c>
      <c r="D19" s="43">
        <v>8826</v>
      </c>
      <c r="E19" s="42">
        <f t="shared" si="0"/>
        <v>8825.5</v>
      </c>
      <c r="F19" s="44">
        <v>8860</v>
      </c>
      <c r="G19" s="43">
        <v>8862</v>
      </c>
      <c r="H19" s="42">
        <f t="shared" si="1"/>
        <v>8861</v>
      </c>
      <c r="I19" s="44">
        <v>8800</v>
      </c>
      <c r="J19" s="43">
        <v>8810</v>
      </c>
      <c r="K19" s="42">
        <f t="shared" si="2"/>
        <v>8805</v>
      </c>
      <c r="L19" s="44">
        <v>8745</v>
      </c>
      <c r="M19" s="43">
        <v>8755</v>
      </c>
      <c r="N19" s="42">
        <f t="shared" si="3"/>
        <v>8750</v>
      </c>
      <c r="O19" s="44">
        <v>8685</v>
      </c>
      <c r="P19" s="43">
        <v>8695</v>
      </c>
      <c r="Q19" s="42">
        <f t="shared" si="4"/>
        <v>8690</v>
      </c>
      <c r="R19" s="50">
        <v>8826</v>
      </c>
      <c r="S19" s="49">
        <v>1.2043999999999999</v>
      </c>
      <c r="T19" s="49">
        <v>1.0698000000000001</v>
      </c>
      <c r="U19" s="48">
        <v>133.68</v>
      </c>
      <c r="V19" s="41">
        <v>7328.13</v>
      </c>
      <c r="W19" s="41">
        <v>7344</v>
      </c>
      <c r="X19" s="47">
        <f t="shared" si="5"/>
        <v>8250.1402131239483</v>
      </c>
      <c r="Y19" s="46">
        <v>1.2067000000000001</v>
      </c>
    </row>
    <row r="20" spans="2:25" x14ac:dyDescent="0.2">
      <c r="B20" s="45">
        <v>44973</v>
      </c>
      <c r="C20" s="44">
        <v>8891</v>
      </c>
      <c r="D20" s="43">
        <v>8892</v>
      </c>
      <c r="E20" s="42">
        <f t="shared" si="0"/>
        <v>8891.5</v>
      </c>
      <c r="F20" s="44">
        <v>8931</v>
      </c>
      <c r="G20" s="43">
        <v>8932</v>
      </c>
      <c r="H20" s="42">
        <f t="shared" si="1"/>
        <v>8931.5</v>
      </c>
      <c r="I20" s="44">
        <v>8880</v>
      </c>
      <c r="J20" s="43">
        <v>8890</v>
      </c>
      <c r="K20" s="42">
        <f t="shared" si="2"/>
        <v>8885</v>
      </c>
      <c r="L20" s="44">
        <v>8835</v>
      </c>
      <c r="M20" s="43">
        <v>8845</v>
      </c>
      <c r="N20" s="42">
        <f t="shared" si="3"/>
        <v>8840</v>
      </c>
      <c r="O20" s="44">
        <v>8775</v>
      </c>
      <c r="P20" s="43">
        <v>8785</v>
      </c>
      <c r="Q20" s="42">
        <f t="shared" si="4"/>
        <v>8780</v>
      </c>
      <c r="R20" s="50">
        <v>8892</v>
      </c>
      <c r="S20" s="49">
        <v>1.2037</v>
      </c>
      <c r="T20" s="49">
        <v>1.0693999999999999</v>
      </c>
      <c r="U20" s="48">
        <v>133.91</v>
      </c>
      <c r="V20" s="41">
        <v>7387.22</v>
      </c>
      <c r="W20" s="41">
        <v>7406.3</v>
      </c>
      <c r="X20" s="47">
        <f t="shared" si="5"/>
        <v>8314.9429586684128</v>
      </c>
      <c r="Y20" s="46">
        <v>1.206</v>
      </c>
    </row>
    <row r="21" spans="2:25" x14ac:dyDescent="0.2">
      <c r="B21" s="45">
        <v>44974</v>
      </c>
      <c r="C21" s="44">
        <v>8870</v>
      </c>
      <c r="D21" s="43">
        <v>8871</v>
      </c>
      <c r="E21" s="42">
        <f t="shared" si="0"/>
        <v>8870.5</v>
      </c>
      <c r="F21" s="44">
        <v>8910</v>
      </c>
      <c r="G21" s="43">
        <v>8912</v>
      </c>
      <c r="H21" s="42">
        <f t="shared" si="1"/>
        <v>8911</v>
      </c>
      <c r="I21" s="44">
        <v>8845</v>
      </c>
      <c r="J21" s="43">
        <v>8855</v>
      </c>
      <c r="K21" s="42">
        <f t="shared" si="2"/>
        <v>8850</v>
      </c>
      <c r="L21" s="44">
        <v>8785</v>
      </c>
      <c r="M21" s="43">
        <v>8795</v>
      </c>
      <c r="N21" s="42">
        <f t="shared" si="3"/>
        <v>8790</v>
      </c>
      <c r="O21" s="44">
        <v>8725</v>
      </c>
      <c r="P21" s="43">
        <v>8735</v>
      </c>
      <c r="Q21" s="42">
        <f t="shared" si="4"/>
        <v>8730</v>
      </c>
      <c r="R21" s="50">
        <v>8871</v>
      </c>
      <c r="S21" s="49">
        <v>1.1942999999999999</v>
      </c>
      <c r="T21" s="49">
        <v>1.0620000000000001</v>
      </c>
      <c r="U21" s="48">
        <v>134.86000000000001</v>
      </c>
      <c r="V21" s="41">
        <v>7427.78</v>
      </c>
      <c r="W21" s="41">
        <v>7447.77</v>
      </c>
      <c r="X21" s="47">
        <f t="shared" si="5"/>
        <v>8353.1073446327682</v>
      </c>
      <c r="Y21" s="46">
        <v>1.1966000000000001</v>
      </c>
    </row>
    <row r="22" spans="2:25" x14ac:dyDescent="0.2">
      <c r="B22" s="45">
        <v>44977</v>
      </c>
      <c r="C22" s="44">
        <v>9010</v>
      </c>
      <c r="D22" s="43">
        <v>9015</v>
      </c>
      <c r="E22" s="42">
        <f t="shared" si="0"/>
        <v>9012.5</v>
      </c>
      <c r="F22" s="44">
        <v>9043</v>
      </c>
      <c r="G22" s="43">
        <v>9044</v>
      </c>
      <c r="H22" s="42">
        <f t="shared" si="1"/>
        <v>9043.5</v>
      </c>
      <c r="I22" s="44">
        <v>8970</v>
      </c>
      <c r="J22" s="43">
        <v>8980</v>
      </c>
      <c r="K22" s="42">
        <f t="shared" si="2"/>
        <v>8975</v>
      </c>
      <c r="L22" s="44">
        <v>8895</v>
      </c>
      <c r="M22" s="43">
        <v>8905</v>
      </c>
      <c r="N22" s="42">
        <f t="shared" si="3"/>
        <v>8900</v>
      </c>
      <c r="O22" s="44">
        <v>8835</v>
      </c>
      <c r="P22" s="43">
        <v>8845</v>
      </c>
      <c r="Q22" s="42">
        <f t="shared" si="4"/>
        <v>8840</v>
      </c>
      <c r="R22" s="50">
        <v>9015</v>
      </c>
      <c r="S22" s="49">
        <v>1.2027000000000001</v>
      </c>
      <c r="T22" s="49">
        <v>1.0671999999999999</v>
      </c>
      <c r="U22" s="48">
        <v>134.1</v>
      </c>
      <c r="V22" s="41">
        <v>7495.63</v>
      </c>
      <c r="W22" s="41">
        <v>7505.39</v>
      </c>
      <c r="X22" s="47">
        <f t="shared" si="5"/>
        <v>8447.3388305847075</v>
      </c>
      <c r="Y22" s="46">
        <v>1.2050000000000001</v>
      </c>
    </row>
    <row r="23" spans="2:25" x14ac:dyDescent="0.2">
      <c r="B23" s="45">
        <v>44978</v>
      </c>
      <c r="C23" s="44">
        <v>9103</v>
      </c>
      <c r="D23" s="43">
        <v>9103.5</v>
      </c>
      <c r="E23" s="42">
        <f t="shared" si="0"/>
        <v>9103.25</v>
      </c>
      <c r="F23" s="44">
        <v>9123</v>
      </c>
      <c r="G23" s="43">
        <v>9125</v>
      </c>
      <c r="H23" s="42">
        <f t="shared" si="1"/>
        <v>9124</v>
      </c>
      <c r="I23" s="44">
        <v>9050</v>
      </c>
      <c r="J23" s="43">
        <v>9060</v>
      </c>
      <c r="K23" s="42">
        <f t="shared" si="2"/>
        <v>9055</v>
      </c>
      <c r="L23" s="44">
        <v>8975</v>
      </c>
      <c r="M23" s="43">
        <v>8985</v>
      </c>
      <c r="N23" s="42">
        <f t="shared" si="3"/>
        <v>8980</v>
      </c>
      <c r="O23" s="44">
        <v>8915</v>
      </c>
      <c r="P23" s="43">
        <v>8925</v>
      </c>
      <c r="Q23" s="42">
        <f t="shared" si="4"/>
        <v>8920</v>
      </c>
      <c r="R23" s="50">
        <v>9103.5</v>
      </c>
      <c r="S23" s="49">
        <v>1.2109000000000001</v>
      </c>
      <c r="T23" s="49">
        <v>1.0660000000000001</v>
      </c>
      <c r="U23" s="48">
        <v>134.72</v>
      </c>
      <c r="V23" s="41">
        <v>7517.96</v>
      </c>
      <c r="W23" s="41">
        <v>7522.05</v>
      </c>
      <c r="X23" s="47">
        <f t="shared" si="5"/>
        <v>8539.868667917448</v>
      </c>
      <c r="Y23" s="46">
        <v>1.2131000000000001</v>
      </c>
    </row>
    <row r="24" spans="2:25" x14ac:dyDescent="0.2">
      <c r="B24" s="45">
        <v>44979</v>
      </c>
      <c r="C24" s="44">
        <v>9120</v>
      </c>
      <c r="D24" s="43">
        <v>9121</v>
      </c>
      <c r="E24" s="42">
        <f t="shared" si="0"/>
        <v>9120.5</v>
      </c>
      <c r="F24" s="44">
        <v>9131</v>
      </c>
      <c r="G24" s="43">
        <v>9132</v>
      </c>
      <c r="H24" s="42">
        <f t="shared" si="1"/>
        <v>9131.5</v>
      </c>
      <c r="I24" s="44">
        <v>9055</v>
      </c>
      <c r="J24" s="43">
        <v>9065</v>
      </c>
      <c r="K24" s="42">
        <f t="shared" si="2"/>
        <v>9060</v>
      </c>
      <c r="L24" s="44">
        <v>8990</v>
      </c>
      <c r="M24" s="43">
        <v>9000</v>
      </c>
      <c r="N24" s="42">
        <f t="shared" si="3"/>
        <v>8995</v>
      </c>
      <c r="O24" s="44">
        <v>8940</v>
      </c>
      <c r="P24" s="43">
        <v>8950</v>
      </c>
      <c r="Q24" s="42">
        <f t="shared" si="4"/>
        <v>8945</v>
      </c>
      <c r="R24" s="50">
        <v>9121</v>
      </c>
      <c r="S24" s="49">
        <v>1.2107000000000001</v>
      </c>
      <c r="T24" s="49">
        <v>1.0648</v>
      </c>
      <c r="U24" s="48">
        <v>134.49</v>
      </c>
      <c r="V24" s="41">
        <v>7533.66</v>
      </c>
      <c r="W24" s="41">
        <v>7529.06</v>
      </c>
      <c r="X24" s="47">
        <f t="shared" si="5"/>
        <v>8565.9278737791137</v>
      </c>
      <c r="Y24" s="46">
        <v>1.2129000000000001</v>
      </c>
    </row>
    <row r="25" spans="2:25" x14ac:dyDescent="0.2">
      <c r="B25" s="45">
        <v>44980</v>
      </c>
      <c r="C25" s="44">
        <v>9059</v>
      </c>
      <c r="D25" s="43">
        <v>9060</v>
      </c>
      <c r="E25" s="42">
        <f t="shared" si="0"/>
        <v>9059.5</v>
      </c>
      <c r="F25" s="44">
        <v>9087.5</v>
      </c>
      <c r="G25" s="43">
        <v>9088</v>
      </c>
      <c r="H25" s="42">
        <f t="shared" si="1"/>
        <v>9087.75</v>
      </c>
      <c r="I25" s="44">
        <v>9015</v>
      </c>
      <c r="J25" s="43">
        <v>9025</v>
      </c>
      <c r="K25" s="42">
        <f t="shared" si="2"/>
        <v>9020</v>
      </c>
      <c r="L25" s="44">
        <v>8950</v>
      </c>
      <c r="M25" s="43">
        <v>8960</v>
      </c>
      <c r="N25" s="42">
        <f t="shared" si="3"/>
        <v>8955</v>
      </c>
      <c r="O25" s="44">
        <v>8900</v>
      </c>
      <c r="P25" s="43">
        <v>8910</v>
      </c>
      <c r="Q25" s="42">
        <f t="shared" si="4"/>
        <v>8905</v>
      </c>
      <c r="R25" s="50">
        <v>9060</v>
      </c>
      <c r="S25" s="49">
        <v>1.2050000000000001</v>
      </c>
      <c r="T25" s="49">
        <v>1.0613999999999999</v>
      </c>
      <c r="U25" s="48">
        <v>134.99</v>
      </c>
      <c r="V25" s="41">
        <v>7518.67</v>
      </c>
      <c r="W25" s="41">
        <v>7527.54</v>
      </c>
      <c r="X25" s="47">
        <f t="shared" si="5"/>
        <v>8535.8959864330136</v>
      </c>
      <c r="Y25" s="46">
        <v>1.2073</v>
      </c>
    </row>
    <row r="26" spans="2:25" x14ac:dyDescent="0.2">
      <c r="B26" s="45">
        <v>44981</v>
      </c>
      <c r="C26" s="44">
        <v>8805</v>
      </c>
      <c r="D26" s="43">
        <v>8807</v>
      </c>
      <c r="E26" s="42">
        <f t="shared" si="0"/>
        <v>8806</v>
      </c>
      <c r="F26" s="44">
        <v>8826</v>
      </c>
      <c r="G26" s="43">
        <v>8826.5</v>
      </c>
      <c r="H26" s="42">
        <f t="shared" si="1"/>
        <v>8826.25</v>
      </c>
      <c r="I26" s="44">
        <v>8780</v>
      </c>
      <c r="J26" s="43">
        <v>8790</v>
      </c>
      <c r="K26" s="42">
        <f t="shared" si="2"/>
        <v>8785</v>
      </c>
      <c r="L26" s="44">
        <v>8740</v>
      </c>
      <c r="M26" s="43">
        <v>8750</v>
      </c>
      <c r="N26" s="42">
        <f t="shared" si="3"/>
        <v>8745</v>
      </c>
      <c r="O26" s="44">
        <v>8690</v>
      </c>
      <c r="P26" s="43">
        <v>8700</v>
      </c>
      <c r="Q26" s="42">
        <f t="shared" si="4"/>
        <v>8695</v>
      </c>
      <c r="R26" s="50">
        <v>8807</v>
      </c>
      <c r="S26" s="49">
        <v>1.1975</v>
      </c>
      <c r="T26" s="49">
        <v>1.0566</v>
      </c>
      <c r="U26" s="48">
        <v>135.66999999999999</v>
      </c>
      <c r="V26" s="41">
        <v>7354.49</v>
      </c>
      <c r="W26" s="41">
        <v>7356.64</v>
      </c>
      <c r="X26" s="47">
        <f t="shared" si="5"/>
        <v>8335.2261972364195</v>
      </c>
      <c r="Y26" s="46">
        <v>1.1998</v>
      </c>
    </row>
    <row r="27" spans="2:25" x14ac:dyDescent="0.2">
      <c r="B27" s="45">
        <v>44984</v>
      </c>
      <c r="C27" s="44">
        <v>8749</v>
      </c>
      <c r="D27" s="43">
        <v>8751</v>
      </c>
      <c r="E27" s="42">
        <f t="shared" si="0"/>
        <v>8750</v>
      </c>
      <c r="F27" s="44">
        <v>8767</v>
      </c>
      <c r="G27" s="43">
        <v>8769</v>
      </c>
      <c r="H27" s="42">
        <f t="shared" si="1"/>
        <v>8768</v>
      </c>
      <c r="I27" s="44">
        <v>8720</v>
      </c>
      <c r="J27" s="43">
        <v>8730</v>
      </c>
      <c r="K27" s="42">
        <f t="shared" si="2"/>
        <v>8725</v>
      </c>
      <c r="L27" s="44">
        <v>8680</v>
      </c>
      <c r="M27" s="43">
        <v>8690</v>
      </c>
      <c r="N27" s="42">
        <f t="shared" si="3"/>
        <v>8685</v>
      </c>
      <c r="O27" s="44">
        <v>8630</v>
      </c>
      <c r="P27" s="43">
        <v>8640</v>
      </c>
      <c r="Q27" s="42">
        <f t="shared" si="4"/>
        <v>8635</v>
      </c>
      <c r="R27" s="50">
        <v>8751</v>
      </c>
      <c r="S27" s="49">
        <v>1.1979</v>
      </c>
      <c r="T27" s="49">
        <v>1.0558000000000001</v>
      </c>
      <c r="U27" s="48">
        <v>136.33000000000001</v>
      </c>
      <c r="V27" s="41">
        <v>7305.28</v>
      </c>
      <c r="W27" s="41">
        <v>7307.5</v>
      </c>
      <c r="X27" s="47">
        <f t="shared" si="5"/>
        <v>8288.5016101534384</v>
      </c>
      <c r="Y27" s="46">
        <v>1.2</v>
      </c>
    </row>
    <row r="28" spans="2:25" x14ac:dyDescent="0.2">
      <c r="B28" s="45">
        <v>44985</v>
      </c>
      <c r="C28" s="44">
        <v>8843</v>
      </c>
      <c r="D28" s="43">
        <v>8844</v>
      </c>
      <c r="E28" s="42">
        <f t="shared" si="0"/>
        <v>8843.5</v>
      </c>
      <c r="F28" s="44">
        <v>8851</v>
      </c>
      <c r="G28" s="43">
        <v>8852</v>
      </c>
      <c r="H28" s="42">
        <f t="shared" si="1"/>
        <v>8851.5</v>
      </c>
      <c r="I28" s="44">
        <v>8780</v>
      </c>
      <c r="J28" s="43">
        <v>8790</v>
      </c>
      <c r="K28" s="42">
        <f t="shared" si="2"/>
        <v>8785</v>
      </c>
      <c r="L28" s="44">
        <v>8725</v>
      </c>
      <c r="M28" s="43">
        <v>8735</v>
      </c>
      <c r="N28" s="42">
        <f t="shared" si="3"/>
        <v>8730</v>
      </c>
      <c r="O28" s="44">
        <v>8675</v>
      </c>
      <c r="P28" s="43">
        <v>8685</v>
      </c>
      <c r="Q28" s="42">
        <f t="shared" si="4"/>
        <v>8680</v>
      </c>
      <c r="R28" s="50">
        <v>8844</v>
      </c>
      <c r="S28" s="49">
        <v>1.2103999999999999</v>
      </c>
      <c r="T28" s="49">
        <v>1.0617000000000001</v>
      </c>
      <c r="U28" s="48">
        <v>136.69999999999999</v>
      </c>
      <c r="V28" s="41">
        <v>7306.68</v>
      </c>
      <c r="W28" s="41">
        <v>7300.62</v>
      </c>
      <c r="X28" s="47">
        <f t="shared" si="5"/>
        <v>8330.0367335405481</v>
      </c>
      <c r="Y28" s="46">
        <v>1.2124999999999999</v>
      </c>
    </row>
    <row r="29" spans="2:25" x14ac:dyDescent="0.2">
      <c r="B29" s="40" t="s">
        <v>11</v>
      </c>
      <c r="C29" s="39">
        <f>ROUND(AVERAGE(C9:C28),2)</f>
        <v>8953.6</v>
      </c>
      <c r="D29" s="38">
        <f>ROUND(AVERAGE(D9:D28),2)</f>
        <v>8955.2000000000007</v>
      </c>
      <c r="E29" s="37">
        <f>ROUND(AVERAGE(C29:D29),2)</f>
        <v>8954.4</v>
      </c>
      <c r="F29" s="39">
        <f>ROUND(AVERAGE(F9:F28),2)</f>
        <v>8979.65</v>
      </c>
      <c r="G29" s="38">
        <f>ROUND(AVERAGE(G9:G28),2)</f>
        <v>8981.0499999999993</v>
      </c>
      <c r="H29" s="37">
        <f>ROUND(AVERAGE(F29:G29),2)</f>
        <v>8980.35</v>
      </c>
      <c r="I29" s="39">
        <f>ROUND(AVERAGE(I9:I28),2)</f>
        <v>8914.5</v>
      </c>
      <c r="J29" s="38">
        <f>ROUND(AVERAGE(J9:J28),2)</f>
        <v>8924.5</v>
      </c>
      <c r="K29" s="37">
        <f>ROUND(AVERAGE(I29:J29),2)</f>
        <v>8919.5</v>
      </c>
      <c r="L29" s="39">
        <f>ROUND(AVERAGE(L9:L28),2)</f>
        <v>8851.25</v>
      </c>
      <c r="M29" s="38">
        <f>ROUND(AVERAGE(M9:M28),2)</f>
        <v>8861.25</v>
      </c>
      <c r="N29" s="37">
        <f>ROUND(AVERAGE(L29:M29),2)</f>
        <v>8856.25</v>
      </c>
      <c r="O29" s="39">
        <f>ROUND(AVERAGE(O9:O28),2)</f>
        <v>8792.25</v>
      </c>
      <c r="P29" s="38">
        <f>ROUND(AVERAGE(P9:P28),2)</f>
        <v>8802.25</v>
      </c>
      <c r="Q29" s="37">
        <f>ROUND(AVERAGE(O29:P29),2)</f>
        <v>8797.25</v>
      </c>
      <c r="R29" s="36">
        <f>ROUND(AVERAGE(R9:R28),2)</f>
        <v>8955.2000000000007</v>
      </c>
      <c r="S29" s="35">
        <f>ROUND(AVERAGE(S9:S28),4)</f>
        <v>1.2098</v>
      </c>
      <c r="T29" s="34">
        <f>ROUND(AVERAGE(T9:T28),4)</f>
        <v>1.0712999999999999</v>
      </c>
      <c r="U29" s="167">
        <f>ROUND(AVERAGE(U9:U28),2)</f>
        <v>132.88</v>
      </c>
      <c r="V29" s="33">
        <f>AVERAGE(V9:V28)</f>
        <v>7402.4565000000002</v>
      </c>
      <c r="W29" s="33">
        <f>AVERAGE(W9:W28)</f>
        <v>7410.6954999999998</v>
      </c>
      <c r="X29" s="33">
        <f>AVERAGE(X9:X28)</f>
        <v>8359.0888023618954</v>
      </c>
      <c r="Y29" s="32">
        <f>AVERAGE(Y9:Y28)</f>
        <v>1.2119</v>
      </c>
    </row>
    <row r="30" spans="2:25" x14ac:dyDescent="0.2">
      <c r="B30" s="31" t="s">
        <v>12</v>
      </c>
      <c r="C30" s="30">
        <f t="shared" ref="C30:Y30" si="6">MAX(C9:C28)</f>
        <v>9170</v>
      </c>
      <c r="D30" s="29">
        <f t="shared" si="6"/>
        <v>9175</v>
      </c>
      <c r="E30" s="28">
        <f t="shared" si="6"/>
        <v>9172.5</v>
      </c>
      <c r="F30" s="30">
        <f t="shared" si="6"/>
        <v>9200</v>
      </c>
      <c r="G30" s="29">
        <f t="shared" si="6"/>
        <v>9202</v>
      </c>
      <c r="H30" s="28">
        <f t="shared" si="6"/>
        <v>9201</v>
      </c>
      <c r="I30" s="30">
        <f t="shared" si="6"/>
        <v>9115</v>
      </c>
      <c r="J30" s="29">
        <f t="shared" si="6"/>
        <v>9125</v>
      </c>
      <c r="K30" s="28">
        <f t="shared" si="6"/>
        <v>9120</v>
      </c>
      <c r="L30" s="30">
        <f t="shared" si="6"/>
        <v>9025</v>
      </c>
      <c r="M30" s="29">
        <f t="shared" si="6"/>
        <v>9035</v>
      </c>
      <c r="N30" s="28">
        <f t="shared" si="6"/>
        <v>9030</v>
      </c>
      <c r="O30" s="30">
        <f t="shared" si="6"/>
        <v>8955</v>
      </c>
      <c r="P30" s="29">
        <f t="shared" si="6"/>
        <v>8965</v>
      </c>
      <c r="Q30" s="28">
        <f t="shared" si="6"/>
        <v>8960</v>
      </c>
      <c r="R30" s="27">
        <f t="shared" si="6"/>
        <v>9175</v>
      </c>
      <c r="S30" s="26">
        <f t="shared" si="6"/>
        <v>1.2325999999999999</v>
      </c>
      <c r="T30" s="25">
        <f t="shared" si="6"/>
        <v>1.0984</v>
      </c>
      <c r="U30" s="24">
        <f t="shared" si="6"/>
        <v>136.69999999999999</v>
      </c>
      <c r="V30" s="23">
        <f t="shared" si="6"/>
        <v>7533.66</v>
      </c>
      <c r="W30" s="23">
        <f t="shared" si="6"/>
        <v>7529.06</v>
      </c>
      <c r="X30" s="23">
        <f t="shared" si="6"/>
        <v>8565.9278737791137</v>
      </c>
      <c r="Y30" s="22">
        <f t="shared" si="6"/>
        <v>1.2349000000000001</v>
      </c>
    </row>
    <row r="31" spans="2:25" ht="13.5" thickBot="1" x14ac:dyDescent="0.25">
      <c r="B31" s="21" t="s">
        <v>13</v>
      </c>
      <c r="C31" s="20">
        <f t="shared" ref="C31:Y31" si="7">MIN(C9:C28)</f>
        <v>8749</v>
      </c>
      <c r="D31" s="19">
        <f t="shared" si="7"/>
        <v>8751</v>
      </c>
      <c r="E31" s="18">
        <f t="shared" si="7"/>
        <v>8750</v>
      </c>
      <c r="F31" s="20">
        <f t="shared" si="7"/>
        <v>8767</v>
      </c>
      <c r="G31" s="19">
        <f t="shared" si="7"/>
        <v>8769</v>
      </c>
      <c r="H31" s="18">
        <f t="shared" si="7"/>
        <v>8768</v>
      </c>
      <c r="I31" s="20">
        <f t="shared" si="7"/>
        <v>8720</v>
      </c>
      <c r="J31" s="19">
        <f t="shared" si="7"/>
        <v>8730</v>
      </c>
      <c r="K31" s="18">
        <f t="shared" si="7"/>
        <v>8725</v>
      </c>
      <c r="L31" s="20">
        <f t="shared" si="7"/>
        <v>8680</v>
      </c>
      <c r="M31" s="19">
        <f t="shared" si="7"/>
        <v>8690</v>
      </c>
      <c r="N31" s="18">
        <f t="shared" si="7"/>
        <v>8685</v>
      </c>
      <c r="O31" s="20">
        <f t="shared" si="7"/>
        <v>8630</v>
      </c>
      <c r="P31" s="19">
        <f t="shared" si="7"/>
        <v>8640</v>
      </c>
      <c r="Q31" s="18">
        <f t="shared" si="7"/>
        <v>8635</v>
      </c>
      <c r="R31" s="17">
        <f t="shared" si="7"/>
        <v>8751</v>
      </c>
      <c r="S31" s="16">
        <f t="shared" si="7"/>
        <v>1.1942999999999999</v>
      </c>
      <c r="T31" s="15">
        <f t="shared" si="7"/>
        <v>1.0558000000000001</v>
      </c>
      <c r="U31" s="14">
        <f t="shared" si="7"/>
        <v>128.41</v>
      </c>
      <c r="V31" s="13">
        <f t="shared" si="7"/>
        <v>7305.28</v>
      </c>
      <c r="W31" s="13">
        <f t="shared" si="7"/>
        <v>7300.62</v>
      </c>
      <c r="X31" s="13">
        <f t="shared" si="7"/>
        <v>8250.1402131239483</v>
      </c>
      <c r="Y31" s="12">
        <f t="shared" si="7"/>
        <v>1.1966000000000001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3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44985</v>
      </c>
      <c r="D5" s="71"/>
      <c r="F5" s="72">
        <v>44985</v>
      </c>
      <c r="G5" s="71"/>
      <c r="I5" s="72">
        <v>44985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44958</v>
      </c>
      <c r="D8" s="65">
        <v>9224.51</v>
      </c>
      <c r="F8" s="66">
        <f t="shared" ref="F8:F27" si="0">C8</f>
        <v>44958</v>
      </c>
      <c r="G8" s="65">
        <v>2628.52</v>
      </c>
      <c r="I8" s="66">
        <f t="shared" ref="I8:I27" si="1">C8</f>
        <v>44958</v>
      </c>
      <c r="J8" s="65">
        <v>3418</v>
      </c>
    </row>
    <row r="9" spans="2:10" x14ac:dyDescent="0.2">
      <c r="C9" s="66">
        <v>44959</v>
      </c>
      <c r="D9" s="65">
        <v>9167</v>
      </c>
      <c r="F9" s="66">
        <f t="shared" si="0"/>
        <v>44959</v>
      </c>
      <c r="G9" s="65">
        <v>2634.12</v>
      </c>
      <c r="I9" s="66">
        <f t="shared" si="1"/>
        <v>44959</v>
      </c>
      <c r="J9" s="65">
        <v>3358.52</v>
      </c>
    </row>
    <row r="10" spans="2:10" x14ac:dyDescent="0.2">
      <c r="C10" s="66">
        <v>44960</v>
      </c>
      <c r="D10" s="65">
        <v>9088.89</v>
      </c>
      <c r="F10" s="66">
        <f t="shared" si="0"/>
        <v>44960</v>
      </c>
      <c r="G10" s="65">
        <v>2602.79</v>
      </c>
      <c r="I10" s="66">
        <f t="shared" si="1"/>
        <v>44960</v>
      </c>
      <c r="J10" s="65">
        <v>3345.33</v>
      </c>
    </row>
    <row r="11" spans="2:10" x14ac:dyDescent="0.2">
      <c r="C11" s="66">
        <v>44963</v>
      </c>
      <c r="D11" s="65">
        <v>8962.56</v>
      </c>
      <c r="F11" s="66">
        <f t="shared" si="0"/>
        <v>44963</v>
      </c>
      <c r="G11" s="65">
        <v>2574</v>
      </c>
      <c r="I11" s="66">
        <f t="shared" si="1"/>
        <v>44963</v>
      </c>
      <c r="J11" s="65">
        <v>3220</v>
      </c>
    </row>
    <row r="12" spans="2:10" x14ac:dyDescent="0.2">
      <c r="C12" s="66">
        <v>44964</v>
      </c>
      <c r="D12" s="65">
        <v>8948.1299999999992</v>
      </c>
      <c r="F12" s="66">
        <f t="shared" si="0"/>
        <v>44964</v>
      </c>
      <c r="G12" s="65">
        <v>2548</v>
      </c>
      <c r="I12" s="66">
        <f t="shared" si="1"/>
        <v>44964</v>
      </c>
      <c r="J12" s="65">
        <v>3145</v>
      </c>
    </row>
    <row r="13" spans="2:10" x14ac:dyDescent="0.2">
      <c r="C13" s="66">
        <v>44965</v>
      </c>
      <c r="D13" s="65">
        <v>8989</v>
      </c>
      <c r="F13" s="66">
        <f t="shared" si="0"/>
        <v>44965</v>
      </c>
      <c r="G13" s="65">
        <v>2529.39</v>
      </c>
      <c r="I13" s="66">
        <f t="shared" si="1"/>
        <v>44965</v>
      </c>
      <c r="J13" s="65">
        <v>3186</v>
      </c>
    </row>
    <row r="14" spans="2:10" x14ac:dyDescent="0.2">
      <c r="C14" s="66">
        <v>44966</v>
      </c>
      <c r="D14" s="65">
        <v>9000.5300000000007</v>
      </c>
      <c r="F14" s="66">
        <f t="shared" si="0"/>
        <v>44966</v>
      </c>
      <c r="G14" s="65">
        <v>2485.38</v>
      </c>
      <c r="I14" s="66">
        <f t="shared" si="1"/>
        <v>44966</v>
      </c>
      <c r="J14" s="65">
        <v>3147</v>
      </c>
    </row>
    <row r="15" spans="2:10" x14ac:dyDescent="0.2">
      <c r="C15" s="66">
        <v>44967</v>
      </c>
      <c r="D15" s="65">
        <v>8948.9</v>
      </c>
      <c r="F15" s="66">
        <f t="shared" si="0"/>
        <v>44967</v>
      </c>
      <c r="G15" s="65">
        <v>2479.5</v>
      </c>
      <c r="I15" s="66">
        <f t="shared" si="1"/>
        <v>44967</v>
      </c>
      <c r="J15" s="65">
        <v>3126.86</v>
      </c>
    </row>
    <row r="16" spans="2:10" x14ac:dyDescent="0.2">
      <c r="C16" s="66">
        <v>44970</v>
      </c>
      <c r="D16" s="65">
        <v>8867.25</v>
      </c>
      <c r="F16" s="66">
        <f t="shared" si="0"/>
        <v>44970</v>
      </c>
      <c r="G16" s="65">
        <v>2450.5</v>
      </c>
      <c r="I16" s="66">
        <f t="shared" si="1"/>
        <v>44970</v>
      </c>
      <c r="J16" s="65">
        <v>3037.45</v>
      </c>
    </row>
    <row r="17" spans="3:10" x14ac:dyDescent="0.2">
      <c r="C17" s="66">
        <v>44971</v>
      </c>
      <c r="D17" s="65">
        <v>8970.61</v>
      </c>
      <c r="F17" s="66">
        <f t="shared" si="0"/>
        <v>44971</v>
      </c>
      <c r="G17" s="65">
        <v>2435.66</v>
      </c>
      <c r="I17" s="66">
        <f t="shared" si="1"/>
        <v>44971</v>
      </c>
      <c r="J17" s="65">
        <v>3097.5</v>
      </c>
    </row>
    <row r="18" spans="3:10" x14ac:dyDescent="0.2">
      <c r="C18" s="66">
        <v>44972</v>
      </c>
      <c r="D18" s="65">
        <v>8929.5</v>
      </c>
      <c r="F18" s="66">
        <f t="shared" si="0"/>
        <v>44972</v>
      </c>
      <c r="G18" s="65">
        <v>2399.8200000000002</v>
      </c>
      <c r="I18" s="66">
        <f t="shared" si="1"/>
        <v>44972</v>
      </c>
      <c r="J18" s="65">
        <v>3051</v>
      </c>
    </row>
    <row r="19" spans="3:10" x14ac:dyDescent="0.2">
      <c r="C19" s="66">
        <v>44973</v>
      </c>
      <c r="D19" s="65">
        <v>8898.77</v>
      </c>
      <c r="F19" s="66">
        <f t="shared" si="0"/>
        <v>44973</v>
      </c>
      <c r="G19" s="65">
        <v>2394</v>
      </c>
      <c r="I19" s="66">
        <f t="shared" si="1"/>
        <v>44973</v>
      </c>
      <c r="J19" s="65">
        <v>3028.5</v>
      </c>
    </row>
    <row r="20" spans="3:10" x14ac:dyDescent="0.2">
      <c r="C20" s="66">
        <v>44974</v>
      </c>
      <c r="D20" s="65">
        <v>8937.56</v>
      </c>
      <c r="F20" s="66">
        <f t="shared" si="0"/>
        <v>44974</v>
      </c>
      <c r="G20" s="65">
        <v>2398.2399999999998</v>
      </c>
      <c r="I20" s="66">
        <f t="shared" si="1"/>
        <v>44974</v>
      </c>
      <c r="J20" s="65">
        <v>3016.11</v>
      </c>
    </row>
    <row r="21" spans="3:10" x14ac:dyDescent="0.2">
      <c r="C21" s="66">
        <v>44977</v>
      </c>
      <c r="D21" s="65">
        <v>9026.5</v>
      </c>
      <c r="F21" s="66">
        <f t="shared" si="0"/>
        <v>44977</v>
      </c>
      <c r="G21" s="65">
        <v>2428.31</v>
      </c>
      <c r="I21" s="66">
        <f t="shared" si="1"/>
        <v>44977</v>
      </c>
      <c r="J21" s="65">
        <v>3080.5</v>
      </c>
    </row>
    <row r="22" spans="3:10" x14ac:dyDescent="0.2">
      <c r="C22" s="66">
        <v>44978</v>
      </c>
      <c r="D22" s="65">
        <v>9123.1200000000008</v>
      </c>
      <c r="F22" s="66">
        <f t="shared" si="0"/>
        <v>44978</v>
      </c>
      <c r="G22" s="65">
        <v>2448.96</v>
      </c>
      <c r="I22" s="66">
        <f t="shared" si="1"/>
        <v>44978</v>
      </c>
      <c r="J22" s="65">
        <v>3117</v>
      </c>
    </row>
    <row r="23" spans="3:10" x14ac:dyDescent="0.2">
      <c r="C23" s="66">
        <v>44979</v>
      </c>
      <c r="D23" s="65">
        <v>9105.2199999999993</v>
      </c>
      <c r="F23" s="66">
        <f t="shared" si="0"/>
        <v>44979</v>
      </c>
      <c r="G23" s="65">
        <v>2445.71</v>
      </c>
      <c r="I23" s="66">
        <f t="shared" si="1"/>
        <v>44979</v>
      </c>
      <c r="J23" s="65">
        <v>3099.96</v>
      </c>
    </row>
    <row r="24" spans="3:10" x14ac:dyDescent="0.2">
      <c r="C24" s="66">
        <v>44980</v>
      </c>
      <c r="D24" s="65">
        <v>9076.61</v>
      </c>
      <c r="F24" s="66">
        <f t="shared" si="0"/>
        <v>44980</v>
      </c>
      <c r="G24" s="65">
        <v>2410.1999999999998</v>
      </c>
      <c r="I24" s="66">
        <f t="shared" si="1"/>
        <v>44980</v>
      </c>
      <c r="J24" s="65">
        <v>3067.33</v>
      </c>
    </row>
    <row r="25" spans="3:10" x14ac:dyDescent="0.2">
      <c r="C25" s="66">
        <v>44981</v>
      </c>
      <c r="D25" s="65">
        <v>8932.26</v>
      </c>
      <c r="F25" s="66">
        <f t="shared" si="0"/>
        <v>44981</v>
      </c>
      <c r="G25" s="65">
        <v>2393.2199999999998</v>
      </c>
      <c r="I25" s="66">
        <f t="shared" si="1"/>
        <v>44981</v>
      </c>
      <c r="J25" s="65">
        <v>3030.5</v>
      </c>
    </row>
    <row r="26" spans="3:10" x14ac:dyDescent="0.2">
      <c r="C26" s="66">
        <v>44984</v>
      </c>
      <c r="D26" s="65">
        <v>8696.99</v>
      </c>
      <c r="F26" s="66">
        <f t="shared" si="0"/>
        <v>44984</v>
      </c>
      <c r="G26" s="65">
        <v>2334.62</v>
      </c>
      <c r="I26" s="66">
        <f t="shared" si="1"/>
        <v>44984</v>
      </c>
      <c r="J26" s="65">
        <v>2956.71</v>
      </c>
    </row>
    <row r="27" spans="3:10" ht="13.5" thickBot="1" x14ac:dyDescent="0.25">
      <c r="C27" s="66">
        <v>44985</v>
      </c>
      <c r="D27" s="65">
        <v>8842.75</v>
      </c>
      <c r="F27" s="66">
        <f t="shared" si="0"/>
        <v>44985</v>
      </c>
      <c r="G27" s="65">
        <v>2361.6999999999998</v>
      </c>
      <c r="I27" s="66">
        <f t="shared" si="1"/>
        <v>44985</v>
      </c>
      <c r="J27" s="65">
        <v>2999.21</v>
      </c>
    </row>
    <row r="28" spans="3:10" x14ac:dyDescent="0.2">
      <c r="C28" s="64" t="s">
        <v>11</v>
      </c>
      <c r="D28" s="63">
        <f>ROUND(AVERAGE(D8:D27),2)</f>
        <v>8986.83</v>
      </c>
      <c r="F28" s="64" t="s">
        <v>11</v>
      </c>
      <c r="G28" s="63">
        <f>ROUND(AVERAGE(G8:G27),2)</f>
        <v>2469.13</v>
      </c>
      <c r="I28" s="64" t="s">
        <v>11</v>
      </c>
      <c r="J28" s="63">
        <f>ROUND(AVERAGE(J8:J27),2)</f>
        <v>3126.42</v>
      </c>
    </row>
    <row r="29" spans="3:10" x14ac:dyDescent="0.2">
      <c r="C29" s="62" t="s">
        <v>12</v>
      </c>
      <c r="D29" s="61">
        <f>MAX(D8:D27)</f>
        <v>9224.51</v>
      </c>
      <c r="F29" s="62" t="s">
        <v>12</v>
      </c>
      <c r="G29" s="61">
        <f>MAX(G8:G27)</f>
        <v>2634.12</v>
      </c>
      <c r="I29" s="62" t="s">
        <v>12</v>
      </c>
      <c r="J29" s="61">
        <f>MAX(J8:J27)</f>
        <v>3418</v>
      </c>
    </row>
    <row r="30" spans="3:10" x14ac:dyDescent="0.2">
      <c r="C30" s="60" t="s">
        <v>13</v>
      </c>
      <c r="D30" s="59">
        <f>MIN(D8:D27)</f>
        <v>8696.99</v>
      </c>
      <c r="F30" s="60" t="s">
        <v>13</v>
      </c>
      <c r="G30" s="59">
        <f>MIN(G8:G27)</f>
        <v>2334.62</v>
      </c>
      <c r="I30" s="60" t="s">
        <v>13</v>
      </c>
      <c r="J30" s="59">
        <f>MIN(J8:J27)</f>
        <v>2956.71</v>
      </c>
    </row>
    <row r="33" spans="2:2" x14ac:dyDescent="0.2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ABR!D28</f>
        <v>8986.83</v>
      </c>
      <c r="D11" s="149">
        <f>ABR!G28</f>
        <v>2469.13</v>
      </c>
      <c r="E11" s="149">
        <f>ABR!J28</f>
        <v>3126.42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1.2098</v>
      </c>
    </row>
    <row r="18" spans="2:9" x14ac:dyDescent="0.2">
      <c r="B18" s="145" t="s">
        <v>43</v>
      </c>
      <c r="C18" s="144">
        <f>'Averages Inc. Euro Eq'!F67</f>
        <v>132.88</v>
      </c>
    </row>
    <row r="19" spans="2:9" x14ac:dyDescent="0.2">
      <c r="B19" s="145" t="s">
        <v>41</v>
      </c>
      <c r="C19" s="143">
        <f>'Averages Inc. Euro Eq'!F68</f>
        <v>1.0712999999999999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2416.3000000000002</v>
      </c>
      <c r="D13" s="108">
        <v>2081.6999999999998</v>
      </c>
      <c r="E13" s="108">
        <v>8953.6</v>
      </c>
      <c r="F13" s="108">
        <v>2097.6799999999998</v>
      </c>
      <c r="G13" s="108">
        <v>26668</v>
      </c>
      <c r="H13" s="108">
        <v>27025</v>
      </c>
      <c r="I13" s="108">
        <v>3142.33</v>
      </c>
      <c r="J13" s="108">
        <v>2331.5500000000002</v>
      </c>
      <c r="K13" s="108">
        <v>0.5</v>
      </c>
      <c r="L13" s="108">
        <v>36856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2417.2800000000002</v>
      </c>
      <c r="D15" s="108">
        <v>2091.6999999999998</v>
      </c>
      <c r="E15" s="108">
        <v>8955.2000000000007</v>
      </c>
      <c r="F15" s="108">
        <v>2098.9</v>
      </c>
      <c r="G15" s="108">
        <v>26689.75</v>
      </c>
      <c r="H15" s="108">
        <v>27069.5</v>
      </c>
      <c r="I15" s="108">
        <v>3143.75</v>
      </c>
      <c r="J15" s="108">
        <v>2341.5500000000002</v>
      </c>
      <c r="K15" s="108">
        <v>1</v>
      </c>
      <c r="L15" s="108">
        <v>37356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2416.79</v>
      </c>
      <c r="D17" s="108">
        <v>2086.6999999999998</v>
      </c>
      <c r="E17" s="108">
        <v>8954.4</v>
      </c>
      <c r="F17" s="108">
        <v>2098.29</v>
      </c>
      <c r="G17" s="108">
        <v>26678.880000000001</v>
      </c>
      <c r="H17" s="108">
        <v>27047.25</v>
      </c>
      <c r="I17" s="108">
        <v>3143.04</v>
      </c>
      <c r="J17" s="108">
        <v>2336.5500000000002</v>
      </c>
      <c r="K17" s="108">
        <v>0.75</v>
      </c>
      <c r="L17" s="108">
        <v>37106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2454.7800000000002</v>
      </c>
      <c r="D19" s="108">
        <v>2140</v>
      </c>
      <c r="E19" s="108">
        <v>8979.65</v>
      </c>
      <c r="F19" s="108">
        <v>2102.4</v>
      </c>
      <c r="G19" s="108">
        <v>26919</v>
      </c>
      <c r="H19" s="108">
        <v>27176.75</v>
      </c>
      <c r="I19" s="108">
        <v>3111.83</v>
      </c>
      <c r="J19" s="108">
        <v>2379</v>
      </c>
      <c r="K19" s="108">
        <v>0.5</v>
      </c>
      <c r="L19" s="108">
        <v>37283.5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2456.15</v>
      </c>
      <c r="D21" s="108">
        <v>2150</v>
      </c>
      <c r="E21" s="108">
        <v>8981.0499999999993</v>
      </c>
      <c r="F21" s="108">
        <v>2103.7800000000002</v>
      </c>
      <c r="G21" s="108">
        <v>26957.25</v>
      </c>
      <c r="H21" s="108">
        <v>27217.5</v>
      </c>
      <c r="I21" s="108">
        <v>3112.98</v>
      </c>
      <c r="J21" s="108">
        <v>2389</v>
      </c>
      <c r="K21" s="108">
        <v>1</v>
      </c>
      <c r="L21" s="108">
        <v>37783.5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2455.46</v>
      </c>
      <c r="D23" s="108">
        <v>2145</v>
      </c>
      <c r="E23" s="108">
        <v>8980.35</v>
      </c>
      <c r="F23" s="108">
        <v>2103.09</v>
      </c>
      <c r="G23" s="108">
        <v>26938.13</v>
      </c>
      <c r="H23" s="108">
        <v>27197.13</v>
      </c>
      <c r="I23" s="108">
        <v>3112.4</v>
      </c>
      <c r="J23" s="108">
        <v>2384</v>
      </c>
      <c r="K23" s="108">
        <v>0.75</v>
      </c>
      <c r="L23" s="108">
        <v>37533.5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2628.75</v>
      </c>
      <c r="D25" s="108">
        <v>2271.5</v>
      </c>
      <c r="E25" s="108">
        <v>8914.5</v>
      </c>
      <c r="F25" s="108">
        <v>2128.6</v>
      </c>
      <c r="G25" s="108">
        <v>28351</v>
      </c>
      <c r="H25" s="108"/>
      <c r="I25" s="108">
        <v>2929.5</v>
      </c>
      <c r="J25" s="108">
        <v>2440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2633.75</v>
      </c>
      <c r="D27" s="108">
        <v>2281.5</v>
      </c>
      <c r="E27" s="108">
        <v>8924.5</v>
      </c>
      <c r="F27" s="108">
        <v>2133.6</v>
      </c>
      <c r="G27" s="108">
        <v>28401</v>
      </c>
      <c r="H27" s="108"/>
      <c r="I27" s="108">
        <v>2934.5</v>
      </c>
      <c r="J27" s="108">
        <v>2450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2631.25</v>
      </c>
      <c r="D29" s="108">
        <v>2276.5</v>
      </c>
      <c r="E29" s="108">
        <v>8919.5</v>
      </c>
      <c r="F29" s="108">
        <v>2131.1</v>
      </c>
      <c r="G29" s="108">
        <v>28376</v>
      </c>
      <c r="H29" s="108"/>
      <c r="I29" s="108">
        <v>2932</v>
      </c>
      <c r="J29" s="108">
        <v>2445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2714.8</v>
      </c>
      <c r="D31" s="108"/>
      <c r="E31" s="108">
        <v>8851.25</v>
      </c>
      <c r="F31" s="108">
        <v>2118.6</v>
      </c>
      <c r="G31" s="108">
        <v>29125</v>
      </c>
      <c r="H31" s="108"/>
      <c r="I31" s="108">
        <v>2740.7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2719.8</v>
      </c>
      <c r="D33" s="108"/>
      <c r="E33" s="108">
        <v>8861.25</v>
      </c>
      <c r="F33" s="108">
        <v>2123.6</v>
      </c>
      <c r="G33" s="108">
        <v>29175</v>
      </c>
      <c r="H33" s="108"/>
      <c r="I33" s="108">
        <v>2745.7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2717.3</v>
      </c>
      <c r="D35" s="108"/>
      <c r="E35" s="108">
        <v>8856.25</v>
      </c>
      <c r="F35" s="108">
        <v>2121.1</v>
      </c>
      <c r="G35" s="108">
        <v>29150</v>
      </c>
      <c r="H35" s="108"/>
      <c r="I35" s="108">
        <v>2743.2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2798.4</v>
      </c>
      <c r="D37" s="108"/>
      <c r="E37" s="108">
        <v>8792.25</v>
      </c>
      <c r="F37" s="108">
        <v>2115.1</v>
      </c>
      <c r="G37" s="108">
        <v>30064.25</v>
      </c>
      <c r="H37" s="108"/>
      <c r="I37" s="108">
        <v>2685.7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2803.4</v>
      </c>
      <c r="D39" s="108"/>
      <c r="E39" s="108">
        <v>8802.25</v>
      </c>
      <c r="F39" s="108">
        <v>2120.1</v>
      </c>
      <c r="G39" s="108">
        <v>30114.25</v>
      </c>
      <c r="H39" s="108"/>
      <c r="I39" s="108">
        <v>2690.7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2800.9</v>
      </c>
      <c r="D41" s="108"/>
      <c r="E41" s="108">
        <v>8797.25</v>
      </c>
      <c r="F41" s="108">
        <v>2117.6</v>
      </c>
      <c r="G41" s="108">
        <v>30089.25</v>
      </c>
      <c r="H41" s="108"/>
      <c r="I41" s="108">
        <v>2688.2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26656.75</v>
      </c>
      <c r="I43" s="108"/>
      <c r="J43" s="108"/>
      <c r="K43" s="108">
        <v>0.5</v>
      </c>
      <c r="L43" s="108">
        <v>38862.25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26706.75</v>
      </c>
      <c r="I45" s="108"/>
      <c r="J45" s="108"/>
      <c r="K45" s="108">
        <v>1</v>
      </c>
      <c r="L45" s="108">
        <v>39862.25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26681.75</v>
      </c>
      <c r="I47" s="105"/>
      <c r="J47" s="105"/>
      <c r="K47" s="105">
        <v>0.75</v>
      </c>
      <c r="L47" s="105">
        <v>39362.25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2255.79</v>
      </c>
    </row>
    <row r="55" spans="2:5" x14ac:dyDescent="0.2">
      <c r="B55" s="96" t="s">
        <v>56</v>
      </c>
      <c r="C55" s="97">
        <v>1952.62</v>
      </c>
    </row>
    <row r="56" spans="2:5" x14ac:dyDescent="0.2">
      <c r="B56" s="96" t="s">
        <v>55</v>
      </c>
      <c r="C56" s="97">
        <v>8359.09</v>
      </c>
    </row>
    <row r="57" spans="2:5" x14ac:dyDescent="0.2">
      <c r="B57" s="96" t="s">
        <v>54</v>
      </c>
      <c r="C57" s="97">
        <v>1959.2</v>
      </c>
    </row>
    <row r="58" spans="2:5" x14ac:dyDescent="0.2">
      <c r="B58" s="96" t="s">
        <v>53</v>
      </c>
      <c r="C58" s="97">
        <v>24902.84</v>
      </c>
    </row>
    <row r="59" spans="2:5" x14ac:dyDescent="0.2">
      <c r="B59" s="96" t="s">
        <v>52</v>
      </c>
      <c r="C59" s="97">
        <v>25259.91</v>
      </c>
    </row>
    <row r="60" spans="2:5" x14ac:dyDescent="0.2">
      <c r="B60" s="96" t="s">
        <v>51</v>
      </c>
      <c r="C60" s="97">
        <v>2933.71</v>
      </c>
    </row>
    <row r="61" spans="2:5" x14ac:dyDescent="0.2">
      <c r="B61" s="94" t="s">
        <v>50</v>
      </c>
      <c r="C61" s="93">
        <v>2185.9299999999998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7402.46</v>
      </c>
      <c r="E65" s="92" t="s">
        <v>46</v>
      </c>
    </row>
    <row r="66" spans="2:9" x14ac:dyDescent="0.2">
      <c r="B66" s="2" t="s">
        <v>45</v>
      </c>
      <c r="D66" s="89">
        <v>7410.7</v>
      </c>
      <c r="E66" s="91" t="s">
        <v>10</v>
      </c>
      <c r="F66" s="87">
        <v>1.2098</v>
      </c>
    </row>
    <row r="67" spans="2:9" x14ac:dyDescent="0.2">
      <c r="B67" s="2" t="s">
        <v>44</v>
      </c>
      <c r="D67" s="89">
        <v>1734.96</v>
      </c>
      <c r="E67" s="91" t="s">
        <v>43</v>
      </c>
      <c r="F67" s="90">
        <v>132.88</v>
      </c>
    </row>
    <row r="68" spans="2:9" x14ac:dyDescent="0.2">
      <c r="B68" s="2" t="s">
        <v>42</v>
      </c>
      <c r="D68" s="89">
        <v>1735.9</v>
      </c>
      <c r="E68" s="88" t="s">
        <v>41</v>
      </c>
      <c r="F68" s="87">
        <v>1.0712999999999999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44958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44958</v>
      </c>
      <c r="C9" s="44">
        <v>2080</v>
      </c>
      <c r="D9" s="43">
        <v>2090</v>
      </c>
      <c r="E9" s="42">
        <f t="shared" ref="E9:E28" si="0">AVERAGE(C9:D9)</f>
        <v>2085</v>
      </c>
      <c r="F9" s="44">
        <v>2140</v>
      </c>
      <c r="G9" s="43">
        <v>2150</v>
      </c>
      <c r="H9" s="42">
        <f t="shared" ref="H9:H28" si="1">AVERAGE(F9:G9)</f>
        <v>2145</v>
      </c>
      <c r="I9" s="44">
        <v>2280</v>
      </c>
      <c r="J9" s="43">
        <v>2290</v>
      </c>
      <c r="K9" s="42">
        <f t="shared" ref="K9:K28" si="2">AVERAGE(I9:J9)</f>
        <v>2285</v>
      </c>
      <c r="L9" s="50">
        <v>2090</v>
      </c>
      <c r="M9" s="49">
        <v>1.2325999999999999</v>
      </c>
      <c r="N9" s="51">
        <v>1.0891999999999999</v>
      </c>
      <c r="O9" s="48">
        <v>129.85</v>
      </c>
      <c r="P9" s="41">
        <v>1695.6</v>
      </c>
      <c r="Q9" s="41">
        <v>1741.03</v>
      </c>
      <c r="R9" s="47">
        <f t="shared" ref="R9:R28" si="3">L9/N9</f>
        <v>1918.8395152405435</v>
      </c>
      <c r="S9" s="46">
        <v>1.2349000000000001</v>
      </c>
    </row>
    <row r="10" spans="1:19" x14ac:dyDescent="0.2">
      <c r="B10" s="45">
        <v>44959</v>
      </c>
      <c r="C10" s="44">
        <v>2083</v>
      </c>
      <c r="D10" s="43">
        <v>2093</v>
      </c>
      <c r="E10" s="42">
        <f t="shared" si="0"/>
        <v>2088</v>
      </c>
      <c r="F10" s="44">
        <v>2140</v>
      </c>
      <c r="G10" s="43">
        <v>2150</v>
      </c>
      <c r="H10" s="42">
        <f t="shared" si="1"/>
        <v>2145</v>
      </c>
      <c r="I10" s="44">
        <v>2280</v>
      </c>
      <c r="J10" s="43">
        <v>2290</v>
      </c>
      <c r="K10" s="42">
        <f t="shared" si="2"/>
        <v>2285</v>
      </c>
      <c r="L10" s="50">
        <v>2093</v>
      </c>
      <c r="M10" s="49">
        <v>1.2292000000000001</v>
      </c>
      <c r="N10" s="49">
        <v>1.0984</v>
      </c>
      <c r="O10" s="48">
        <v>128.41</v>
      </c>
      <c r="P10" s="41">
        <v>1702.73</v>
      </c>
      <c r="Q10" s="41">
        <v>1745.7</v>
      </c>
      <c r="R10" s="47">
        <f t="shared" si="3"/>
        <v>1905.4989075018207</v>
      </c>
      <c r="S10" s="46">
        <v>1.2316</v>
      </c>
    </row>
    <row r="11" spans="1:19" x14ac:dyDescent="0.2">
      <c r="B11" s="45">
        <v>44960</v>
      </c>
      <c r="C11" s="44">
        <v>2082</v>
      </c>
      <c r="D11" s="43">
        <v>2092</v>
      </c>
      <c r="E11" s="42">
        <f t="shared" si="0"/>
        <v>2087</v>
      </c>
      <c r="F11" s="44">
        <v>2140</v>
      </c>
      <c r="G11" s="43">
        <v>2150</v>
      </c>
      <c r="H11" s="42">
        <f t="shared" si="1"/>
        <v>2145</v>
      </c>
      <c r="I11" s="44">
        <v>2280</v>
      </c>
      <c r="J11" s="43">
        <v>2290</v>
      </c>
      <c r="K11" s="42">
        <f t="shared" si="2"/>
        <v>2285</v>
      </c>
      <c r="L11" s="50">
        <v>2092</v>
      </c>
      <c r="M11" s="49">
        <v>1.2244999999999999</v>
      </c>
      <c r="N11" s="49">
        <v>1.0931999999999999</v>
      </c>
      <c r="O11" s="48">
        <v>128.44</v>
      </c>
      <c r="P11" s="41">
        <v>1708.45</v>
      </c>
      <c r="Q11" s="41">
        <v>1752.53</v>
      </c>
      <c r="R11" s="47">
        <f t="shared" si="3"/>
        <v>1913.6480058543725</v>
      </c>
      <c r="S11" s="46">
        <v>1.2267999999999999</v>
      </c>
    </row>
    <row r="12" spans="1:19" x14ac:dyDescent="0.2">
      <c r="B12" s="45">
        <v>44963</v>
      </c>
      <c r="C12" s="44">
        <v>2082</v>
      </c>
      <c r="D12" s="43">
        <v>2092</v>
      </c>
      <c r="E12" s="42">
        <f t="shared" si="0"/>
        <v>2087</v>
      </c>
      <c r="F12" s="44">
        <v>2140</v>
      </c>
      <c r="G12" s="43">
        <v>2150</v>
      </c>
      <c r="H12" s="42">
        <f t="shared" si="1"/>
        <v>2145</v>
      </c>
      <c r="I12" s="44">
        <v>2280</v>
      </c>
      <c r="J12" s="43">
        <v>2290</v>
      </c>
      <c r="K12" s="42">
        <f t="shared" si="2"/>
        <v>2285</v>
      </c>
      <c r="L12" s="50">
        <v>2092</v>
      </c>
      <c r="M12" s="49">
        <v>1.2067000000000001</v>
      </c>
      <c r="N12" s="49">
        <v>1.0772999999999999</v>
      </c>
      <c r="O12" s="48">
        <v>132.1</v>
      </c>
      <c r="P12" s="41">
        <v>1733.65</v>
      </c>
      <c r="Q12" s="41">
        <v>1778.33</v>
      </c>
      <c r="R12" s="47">
        <f t="shared" si="3"/>
        <v>1941.89176645317</v>
      </c>
      <c r="S12" s="46">
        <v>1.2090000000000001</v>
      </c>
    </row>
    <row r="13" spans="1:19" x14ac:dyDescent="0.2">
      <c r="B13" s="45">
        <v>44964</v>
      </c>
      <c r="C13" s="44">
        <v>2079</v>
      </c>
      <c r="D13" s="43">
        <v>2089</v>
      </c>
      <c r="E13" s="42">
        <f t="shared" si="0"/>
        <v>2084</v>
      </c>
      <c r="F13" s="44">
        <v>2140</v>
      </c>
      <c r="G13" s="43">
        <v>2150</v>
      </c>
      <c r="H13" s="42">
        <f t="shared" si="1"/>
        <v>2145</v>
      </c>
      <c r="I13" s="44">
        <v>2275</v>
      </c>
      <c r="J13" s="43">
        <v>2285</v>
      </c>
      <c r="K13" s="42">
        <f t="shared" si="2"/>
        <v>2280</v>
      </c>
      <c r="L13" s="50">
        <v>2089</v>
      </c>
      <c r="M13" s="49">
        <v>1.1987000000000001</v>
      </c>
      <c r="N13" s="49">
        <v>1.0705</v>
      </c>
      <c r="O13" s="48">
        <v>132.02000000000001</v>
      </c>
      <c r="P13" s="41">
        <v>1742.72</v>
      </c>
      <c r="Q13" s="41">
        <v>1790.32</v>
      </c>
      <c r="R13" s="47">
        <f t="shared" si="3"/>
        <v>1951.4245679588978</v>
      </c>
      <c r="S13" s="46">
        <v>1.2009000000000001</v>
      </c>
    </row>
    <row r="14" spans="1:19" x14ac:dyDescent="0.2">
      <c r="B14" s="45">
        <v>44965</v>
      </c>
      <c r="C14" s="44">
        <v>2080</v>
      </c>
      <c r="D14" s="43">
        <v>2090</v>
      </c>
      <c r="E14" s="42">
        <f t="shared" si="0"/>
        <v>2085</v>
      </c>
      <c r="F14" s="44">
        <v>2140</v>
      </c>
      <c r="G14" s="43">
        <v>2150</v>
      </c>
      <c r="H14" s="42">
        <f t="shared" si="1"/>
        <v>2145</v>
      </c>
      <c r="I14" s="44">
        <v>2275</v>
      </c>
      <c r="J14" s="43">
        <v>2285</v>
      </c>
      <c r="K14" s="42">
        <f t="shared" si="2"/>
        <v>2280</v>
      </c>
      <c r="L14" s="50">
        <v>2090</v>
      </c>
      <c r="M14" s="49">
        <v>1.2089000000000001</v>
      </c>
      <c r="N14" s="49">
        <v>1.0733999999999999</v>
      </c>
      <c r="O14" s="48">
        <v>131.07</v>
      </c>
      <c r="P14" s="41">
        <v>1728.84</v>
      </c>
      <c r="Q14" s="41">
        <v>1775.1</v>
      </c>
      <c r="R14" s="47">
        <f t="shared" si="3"/>
        <v>1947.0840320476991</v>
      </c>
      <c r="S14" s="46">
        <v>1.2112000000000001</v>
      </c>
    </row>
    <row r="15" spans="1:19" x14ac:dyDescent="0.2">
      <c r="B15" s="45">
        <v>44966</v>
      </c>
      <c r="C15" s="44">
        <v>2082</v>
      </c>
      <c r="D15" s="43">
        <v>2092</v>
      </c>
      <c r="E15" s="42">
        <f t="shared" si="0"/>
        <v>2087</v>
      </c>
      <c r="F15" s="44">
        <v>2140</v>
      </c>
      <c r="G15" s="43">
        <v>2150</v>
      </c>
      <c r="H15" s="42">
        <f t="shared" si="1"/>
        <v>2145</v>
      </c>
      <c r="I15" s="44">
        <v>2275</v>
      </c>
      <c r="J15" s="43">
        <v>2285</v>
      </c>
      <c r="K15" s="42">
        <f t="shared" si="2"/>
        <v>2280</v>
      </c>
      <c r="L15" s="50">
        <v>2092</v>
      </c>
      <c r="M15" s="49">
        <v>1.2161</v>
      </c>
      <c r="N15" s="49">
        <v>1.0769</v>
      </c>
      <c r="O15" s="48">
        <v>130.80000000000001</v>
      </c>
      <c r="P15" s="41">
        <v>1720.25</v>
      </c>
      <c r="Q15" s="41">
        <v>1767.95</v>
      </c>
      <c r="R15" s="47">
        <f t="shared" si="3"/>
        <v>1942.613055994057</v>
      </c>
      <c r="S15" s="46">
        <v>1.2161</v>
      </c>
    </row>
    <row r="16" spans="1:19" x14ac:dyDescent="0.2">
      <c r="B16" s="45">
        <v>44967</v>
      </c>
      <c r="C16" s="44">
        <v>2082</v>
      </c>
      <c r="D16" s="43">
        <v>2092</v>
      </c>
      <c r="E16" s="42">
        <f t="shared" si="0"/>
        <v>2087</v>
      </c>
      <c r="F16" s="44">
        <v>2140</v>
      </c>
      <c r="G16" s="43">
        <v>2150</v>
      </c>
      <c r="H16" s="42">
        <f t="shared" si="1"/>
        <v>2145</v>
      </c>
      <c r="I16" s="44">
        <v>2275</v>
      </c>
      <c r="J16" s="43">
        <v>2285</v>
      </c>
      <c r="K16" s="42">
        <f t="shared" si="2"/>
        <v>2280</v>
      </c>
      <c r="L16" s="50">
        <v>2092</v>
      </c>
      <c r="M16" s="49">
        <v>1.2092000000000001</v>
      </c>
      <c r="N16" s="49">
        <v>1.0684</v>
      </c>
      <c r="O16" s="48">
        <v>130.94</v>
      </c>
      <c r="P16" s="41">
        <v>1730.07</v>
      </c>
      <c r="Q16" s="41">
        <v>1774.66</v>
      </c>
      <c r="R16" s="47">
        <f t="shared" si="3"/>
        <v>1958.0681392736803</v>
      </c>
      <c r="S16" s="46">
        <v>1.2115</v>
      </c>
    </row>
    <row r="17" spans="2:19" x14ac:dyDescent="0.2">
      <c r="B17" s="45">
        <v>44970</v>
      </c>
      <c r="C17" s="44">
        <v>2081</v>
      </c>
      <c r="D17" s="43">
        <v>2091</v>
      </c>
      <c r="E17" s="42">
        <f t="shared" si="0"/>
        <v>2086</v>
      </c>
      <c r="F17" s="44">
        <v>2140</v>
      </c>
      <c r="G17" s="43">
        <v>2150</v>
      </c>
      <c r="H17" s="42">
        <f t="shared" si="1"/>
        <v>2145</v>
      </c>
      <c r="I17" s="44">
        <v>2275</v>
      </c>
      <c r="J17" s="43">
        <v>2285</v>
      </c>
      <c r="K17" s="42">
        <f t="shared" si="2"/>
        <v>2280</v>
      </c>
      <c r="L17" s="50">
        <v>2091</v>
      </c>
      <c r="M17" s="49">
        <v>1.2105999999999999</v>
      </c>
      <c r="N17" s="49">
        <v>1.0690999999999999</v>
      </c>
      <c r="O17" s="48">
        <v>132.44</v>
      </c>
      <c r="P17" s="41">
        <v>1727.24</v>
      </c>
      <c r="Q17" s="41">
        <v>1772.76</v>
      </c>
      <c r="R17" s="47">
        <f t="shared" si="3"/>
        <v>1955.8507155551399</v>
      </c>
      <c r="S17" s="46">
        <v>1.2128000000000001</v>
      </c>
    </row>
    <row r="18" spans="2:19" x14ac:dyDescent="0.2">
      <c r="B18" s="45">
        <v>44971</v>
      </c>
      <c r="C18" s="44">
        <v>2080</v>
      </c>
      <c r="D18" s="43">
        <v>2090</v>
      </c>
      <c r="E18" s="42">
        <f t="shared" si="0"/>
        <v>2085</v>
      </c>
      <c r="F18" s="44">
        <v>2140</v>
      </c>
      <c r="G18" s="43">
        <v>2150</v>
      </c>
      <c r="H18" s="42">
        <f t="shared" si="1"/>
        <v>2145</v>
      </c>
      <c r="I18" s="44">
        <v>2270</v>
      </c>
      <c r="J18" s="43">
        <v>2280</v>
      </c>
      <c r="K18" s="42">
        <f t="shared" si="2"/>
        <v>2275</v>
      </c>
      <c r="L18" s="50">
        <v>2090</v>
      </c>
      <c r="M18" s="49">
        <v>1.2211000000000001</v>
      </c>
      <c r="N18" s="49">
        <v>1.0758000000000001</v>
      </c>
      <c r="O18" s="48">
        <v>132.03</v>
      </c>
      <c r="P18" s="41">
        <v>1711.57</v>
      </c>
      <c r="Q18" s="41">
        <v>1757.54</v>
      </c>
      <c r="R18" s="47">
        <f t="shared" si="3"/>
        <v>1942.7402862985684</v>
      </c>
      <c r="S18" s="46">
        <v>1.2233000000000001</v>
      </c>
    </row>
    <row r="19" spans="2:19" x14ac:dyDescent="0.2">
      <c r="B19" s="45">
        <v>44972</v>
      </c>
      <c r="C19" s="44">
        <v>2081</v>
      </c>
      <c r="D19" s="43">
        <v>2091</v>
      </c>
      <c r="E19" s="42">
        <f t="shared" si="0"/>
        <v>2086</v>
      </c>
      <c r="F19" s="44">
        <v>2140</v>
      </c>
      <c r="G19" s="43">
        <v>2150</v>
      </c>
      <c r="H19" s="42">
        <f t="shared" si="1"/>
        <v>2145</v>
      </c>
      <c r="I19" s="44">
        <v>2270</v>
      </c>
      <c r="J19" s="43">
        <v>2280</v>
      </c>
      <c r="K19" s="42">
        <f t="shared" si="2"/>
        <v>2275</v>
      </c>
      <c r="L19" s="50">
        <v>2091</v>
      </c>
      <c r="M19" s="49">
        <v>1.2043999999999999</v>
      </c>
      <c r="N19" s="49">
        <v>1.0698000000000001</v>
      </c>
      <c r="O19" s="48">
        <v>133.68</v>
      </c>
      <c r="P19" s="41">
        <v>1736.13</v>
      </c>
      <c r="Q19" s="41">
        <v>1781.72</v>
      </c>
      <c r="R19" s="47">
        <f t="shared" si="3"/>
        <v>1954.5709478407177</v>
      </c>
      <c r="S19" s="46">
        <v>1.2067000000000001</v>
      </c>
    </row>
    <row r="20" spans="2:19" x14ac:dyDescent="0.2">
      <c r="B20" s="45">
        <v>44973</v>
      </c>
      <c r="C20" s="44">
        <v>2083</v>
      </c>
      <c r="D20" s="43">
        <v>2093</v>
      </c>
      <c r="E20" s="42">
        <f t="shared" si="0"/>
        <v>2088</v>
      </c>
      <c r="F20" s="44">
        <v>2140</v>
      </c>
      <c r="G20" s="43">
        <v>2150</v>
      </c>
      <c r="H20" s="42">
        <f t="shared" si="1"/>
        <v>2145</v>
      </c>
      <c r="I20" s="44">
        <v>2270</v>
      </c>
      <c r="J20" s="43">
        <v>2280</v>
      </c>
      <c r="K20" s="42">
        <f t="shared" si="2"/>
        <v>2275</v>
      </c>
      <c r="L20" s="50">
        <v>2093</v>
      </c>
      <c r="M20" s="49">
        <v>1.2037</v>
      </c>
      <c r="N20" s="49">
        <v>1.0693999999999999</v>
      </c>
      <c r="O20" s="48">
        <v>133.91</v>
      </c>
      <c r="P20" s="41">
        <v>1738.81</v>
      </c>
      <c r="Q20" s="41">
        <v>1782.75</v>
      </c>
      <c r="R20" s="47">
        <f t="shared" si="3"/>
        <v>1957.1722461193194</v>
      </c>
      <c r="S20" s="46">
        <v>1.206</v>
      </c>
    </row>
    <row r="21" spans="2:19" x14ac:dyDescent="0.2">
      <c r="B21" s="45">
        <v>44974</v>
      </c>
      <c r="C21" s="44">
        <v>2082</v>
      </c>
      <c r="D21" s="43">
        <v>2092</v>
      </c>
      <c r="E21" s="42">
        <f t="shared" si="0"/>
        <v>2087</v>
      </c>
      <c r="F21" s="44">
        <v>2140</v>
      </c>
      <c r="G21" s="43">
        <v>2150</v>
      </c>
      <c r="H21" s="42">
        <f t="shared" si="1"/>
        <v>2145</v>
      </c>
      <c r="I21" s="44">
        <v>2270</v>
      </c>
      <c r="J21" s="43">
        <v>2280</v>
      </c>
      <c r="K21" s="42">
        <f t="shared" si="2"/>
        <v>2275</v>
      </c>
      <c r="L21" s="50">
        <v>2092</v>
      </c>
      <c r="M21" s="49">
        <v>1.1942999999999999</v>
      </c>
      <c r="N21" s="49">
        <v>1.0620000000000001</v>
      </c>
      <c r="O21" s="48">
        <v>134.86000000000001</v>
      </c>
      <c r="P21" s="41">
        <v>1751.65</v>
      </c>
      <c r="Q21" s="41">
        <v>1796.76</v>
      </c>
      <c r="R21" s="47">
        <f t="shared" si="3"/>
        <v>1969.8681732580037</v>
      </c>
      <c r="S21" s="46">
        <v>1.1966000000000001</v>
      </c>
    </row>
    <row r="22" spans="2:19" x14ac:dyDescent="0.2">
      <c r="B22" s="45">
        <v>44977</v>
      </c>
      <c r="C22" s="44">
        <v>2082</v>
      </c>
      <c r="D22" s="43">
        <v>2092</v>
      </c>
      <c r="E22" s="42">
        <f t="shared" si="0"/>
        <v>2087</v>
      </c>
      <c r="F22" s="44">
        <v>2140</v>
      </c>
      <c r="G22" s="43">
        <v>2150</v>
      </c>
      <c r="H22" s="42">
        <f t="shared" si="1"/>
        <v>2145</v>
      </c>
      <c r="I22" s="44">
        <v>2270</v>
      </c>
      <c r="J22" s="43">
        <v>2280</v>
      </c>
      <c r="K22" s="42">
        <f t="shared" si="2"/>
        <v>2275</v>
      </c>
      <c r="L22" s="50">
        <v>2092</v>
      </c>
      <c r="M22" s="49">
        <v>1.2027000000000001</v>
      </c>
      <c r="N22" s="49">
        <v>1.0671999999999999</v>
      </c>
      <c r="O22" s="48">
        <v>134.1</v>
      </c>
      <c r="P22" s="41">
        <v>1739.42</v>
      </c>
      <c r="Q22" s="41">
        <v>1784.23</v>
      </c>
      <c r="R22" s="47">
        <f t="shared" si="3"/>
        <v>1960.2698650674663</v>
      </c>
      <c r="S22" s="46">
        <v>1.2050000000000001</v>
      </c>
    </row>
    <row r="23" spans="2:19" x14ac:dyDescent="0.2">
      <c r="B23" s="45">
        <v>44978</v>
      </c>
      <c r="C23" s="44">
        <v>2081</v>
      </c>
      <c r="D23" s="43">
        <v>2091</v>
      </c>
      <c r="E23" s="42">
        <f t="shared" si="0"/>
        <v>2086</v>
      </c>
      <c r="F23" s="44">
        <v>2140</v>
      </c>
      <c r="G23" s="43">
        <v>2150</v>
      </c>
      <c r="H23" s="42">
        <f t="shared" si="1"/>
        <v>2145</v>
      </c>
      <c r="I23" s="44">
        <v>2265</v>
      </c>
      <c r="J23" s="43">
        <v>2275</v>
      </c>
      <c r="K23" s="42">
        <f t="shared" si="2"/>
        <v>2270</v>
      </c>
      <c r="L23" s="50">
        <v>2091</v>
      </c>
      <c r="M23" s="49">
        <v>1.2109000000000001</v>
      </c>
      <c r="N23" s="49">
        <v>1.0660000000000001</v>
      </c>
      <c r="O23" s="48">
        <v>134.72</v>
      </c>
      <c r="P23" s="41">
        <v>1726.81</v>
      </c>
      <c r="Q23" s="41">
        <v>1772.32</v>
      </c>
      <c r="R23" s="47">
        <f t="shared" si="3"/>
        <v>1961.5384615384614</v>
      </c>
      <c r="S23" s="46">
        <v>1.2131000000000001</v>
      </c>
    </row>
    <row r="24" spans="2:19" x14ac:dyDescent="0.2">
      <c r="B24" s="45">
        <v>44979</v>
      </c>
      <c r="C24" s="44">
        <v>2082</v>
      </c>
      <c r="D24" s="43">
        <v>2092</v>
      </c>
      <c r="E24" s="42">
        <f t="shared" si="0"/>
        <v>2087</v>
      </c>
      <c r="F24" s="44">
        <v>2140</v>
      </c>
      <c r="G24" s="43">
        <v>2150</v>
      </c>
      <c r="H24" s="42">
        <f t="shared" si="1"/>
        <v>2145</v>
      </c>
      <c r="I24" s="44">
        <v>2265</v>
      </c>
      <c r="J24" s="43">
        <v>2275</v>
      </c>
      <c r="K24" s="42">
        <f t="shared" si="2"/>
        <v>2270</v>
      </c>
      <c r="L24" s="50">
        <v>2092</v>
      </c>
      <c r="M24" s="49">
        <v>1.2107000000000001</v>
      </c>
      <c r="N24" s="49">
        <v>1.0648</v>
      </c>
      <c r="O24" s="48">
        <v>134.49</v>
      </c>
      <c r="P24" s="41">
        <v>1727.93</v>
      </c>
      <c r="Q24" s="41">
        <v>1772.61</v>
      </c>
      <c r="R24" s="47">
        <f t="shared" si="3"/>
        <v>1964.6882043576259</v>
      </c>
      <c r="S24" s="46">
        <v>1.2129000000000001</v>
      </c>
    </row>
    <row r="25" spans="2:19" x14ac:dyDescent="0.2">
      <c r="B25" s="45">
        <v>44980</v>
      </c>
      <c r="C25" s="44">
        <v>2083</v>
      </c>
      <c r="D25" s="43">
        <v>2093</v>
      </c>
      <c r="E25" s="42">
        <f t="shared" si="0"/>
        <v>2088</v>
      </c>
      <c r="F25" s="44">
        <v>2140</v>
      </c>
      <c r="G25" s="43">
        <v>2150</v>
      </c>
      <c r="H25" s="42">
        <f t="shared" si="1"/>
        <v>2145</v>
      </c>
      <c r="I25" s="44">
        <v>2265</v>
      </c>
      <c r="J25" s="43">
        <v>2275</v>
      </c>
      <c r="K25" s="42">
        <f t="shared" si="2"/>
        <v>2270</v>
      </c>
      <c r="L25" s="50">
        <v>2093</v>
      </c>
      <c r="M25" s="49">
        <v>1.2050000000000001</v>
      </c>
      <c r="N25" s="49">
        <v>1.0613999999999999</v>
      </c>
      <c r="O25" s="48">
        <v>134.99</v>
      </c>
      <c r="P25" s="41">
        <v>1736.93</v>
      </c>
      <c r="Q25" s="41">
        <v>1780.83</v>
      </c>
      <c r="R25" s="47">
        <f t="shared" si="3"/>
        <v>1971.9238741285096</v>
      </c>
      <c r="S25" s="46">
        <v>1.2073</v>
      </c>
    </row>
    <row r="26" spans="2:19" x14ac:dyDescent="0.2">
      <c r="B26" s="45">
        <v>44981</v>
      </c>
      <c r="C26" s="44">
        <v>2084</v>
      </c>
      <c r="D26" s="43">
        <v>2094</v>
      </c>
      <c r="E26" s="42">
        <f t="shared" si="0"/>
        <v>2089</v>
      </c>
      <c r="F26" s="44">
        <v>2140</v>
      </c>
      <c r="G26" s="43">
        <v>2150</v>
      </c>
      <c r="H26" s="42">
        <f t="shared" si="1"/>
        <v>2145</v>
      </c>
      <c r="I26" s="44">
        <v>2265</v>
      </c>
      <c r="J26" s="43">
        <v>2275</v>
      </c>
      <c r="K26" s="42">
        <f t="shared" si="2"/>
        <v>2270</v>
      </c>
      <c r="L26" s="50">
        <v>2094</v>
      </c>
      <c r="M26" s="49">
        <v>1.1975</v>
      </c>
      <c r="N26" s="49">
        <v>1.0566</v>
      </c>
      <c r="O26" s="48">
        <v>135.66999999999999</v>
      </c>
      <c r="P26" s="41">
        <v>1748.64</v>
      </c>
      <c r="Q26" s="41">
        <v>1791.97</v>
      </c>
      <c r="R26" s="47">
        <f t="shared" si="3"/>
        <v>1981.8285065303805</v>
      </c>
      <c r="S26" s="46">
        <v>1.1998</v>
      </c>
    </row>
    <row r="27" spans="2:19" x14ac:dyDescent="0.2">
      <c r="B27" s="45">
        <v>44984</v>
      </c>
      <c r="C27" s="44">
        <v>2083</v>
      </c>
      <c r="D27" s="43">
        <v>2093</v>
      </c>
      <c r="E27" s="42">
        <f t="shared" si="0"/>
        <v>2088</v>
      </c>
      <c r="F27" s="44">
        <v>2140</v>
      </c>
      <c r="G27" s="43">
        <v>2150</v>
      </c>
      <c r="H27" s="42">
        <f t="shared" si="1"/>
        <v>2145</v>
      </c>
      <c r="I27" s="44">
        <v>2265</v>
      </c>
      <c r="J27" s="43">
        <v>2275</v>
      </c>
      <c r="K27" s="42">
        <f t="shared" si="2"/>
        <v>2270</v>
      </c>
      <c r="L27" s="50">
        <v>2093</v>
      </c>
      <c r="M27" s="49">
        <v>1.1979</v>
      </c>
      <c r="N27" s="49">
        <v>1.0558000000000001</v>
      </c>
      <c r="O27" s="48">
        <v>136.33000000000001</v>
      </c>
      <c r="P27" s="41">
        <v>1747.22</v>
      </c>
      <c r="Q27" s="41">
        <v>1791.67</v>
      </c>
      <c r="R27" s="47">
        <f t="shared" si="3"/>
        <v>1982.3830270884637</v>
      </c>
      <c r="S27" s="46">
        <v>1.2</v>
      </c>
    </row>
    <row r="28" spans="2:19" x14ac:dyDescent="0.2">
      <c r="B28" s="45">
        <v>44985</v>
      </c>
      <c r="C28" s="44">
        <v>2082</v>
      </c>
      <c r="D28" s="43">
        <v>2092</v>
      </c>
      <c r="E28" s="42">
        <f t="shared" si="0"/>
        <v>2087</v>
      </c>
      <c r="F28" s="44">
        <v>2140</v>
      </c>
      <c r="G28" s="43">
        <v>2150</v>
      </c>
      <c r="H28" s="42">
        <f t="shared" si="1"/>
        <v>2145</v>
      </c>
      <c r="I28" s="44">
        <v>2260</v>
      </c>
      <c r="J28" s="43">
        <v>2270</v>
      </c>
      <c r="K28" s="42">
        <f t="shared" si="2"/>
        <v>2265</v>
      </c>
      <c r="L28" s="50">
        <v>2092</v>
      </c>
      <c r="M28" s="49">
        <v>1.2103999999999999</v>
      </c>
      <c r="N28" s="49">
        <v>1.0617000000000001</v>
      </c>
      <c r="O28" s="48">
        <v>136.69999999999999</v>
      </c>
      <c r="P28" s="41">
        <v>1728.35</v>
      </c>
      <c r="Q28" s="41">
        <v>1773.2</v>
      </c>
      <c r="R28" s="47">
        <f t="shared" si="3"/>
        <v>1970.4247904304416</v>
      </c>
      <c r="S28" s="46">
        <v>1.2124999999999999</v>
      </c>
    </row>
    <row r="29" spans="2:19" x14ac:dyDescent="0.2">
      <c r="B29" s="40" t="s">
        <v>11</v>
      </c>
      <c r="C29" s="39">
        <f>ROUND(AVERAGE(C9:C28),2)</f>
        <v>2081.6999999999998</v>
      </c>
      <c r="D29" s="38">
        <f>ROUND(AVERAGE(D9:D28),2)</f>
        <v>2091.6999999999998</v>
      </c>
      <c r="E29" s="37">
        <f>ROUND(AVERAGE(C29:D29),2)</f>
        <v>2086.6999999999998</v>
      </c>
      <c r="F29" s="39">
        <f>ROUND(AVERAGE(F9:F28),2)</f>
        <v>2140</v>
      </c>
      <c r="G29" s="38">
        <f>ROUND(AVERAGE(G9:G28),2)</f>
        <v>2150</v>
      </c>
      <c r="H29" s="37">
        <f>ROUND(AVERAGE(F29:G29),2)</f>
        <v>2145</v>
      </c>
      <c r="I29" s="39">
        <f>ROUND(AVERAGE(I9:I28),2)</f>
        <v>2271.5</v>
      </c>
      <c r="J29" s="38">
        <f>ROUND(AVERAGE(J9:J28),2)</f>
        <v>2281.5</v>
      </c>
      <c r="K29" s="37">
        <f>ROUND(AVERAGE(I29:J29),2)</f>
        <v>2276.5</v>
      </c>
      <c r="L29" s="36">
        <f>ROUND(AVERAGE(L9:L28),2)</f>
        <v>2091.6999999999998</v>
      </c>
      <c r="M29" s="35">
        <f>ROUND(AVERAGE(M9:M28),4)</f>
        <v>1.2098</v>
      </c>
      <c r="N29" s="34">
        <f>ROUND(AVERAGE(N9:N28),4)</f>
        <v>1.0712999999999999</v>
      </c>
      <c r="O29" s="167">
        <f>ROUND(AVERAGE(O9:O28),2)</f>
        <v>132.88</v>
      </c>
      <c r="P29" s="33">
        <f>AVERAGE(P9:P28)</f>
        <v>1729.1505000000002</v>
      </c>
      <c r="Q29" s="33">
        <f>AVERAGE(Q9:Q28)</f>
        <v>1774.1989999999998</v>
      </c>
      <c r="R29" s="33">
        <f>AVERAGE(R9:R28)</f>
        <v>1952.616354426867</v>
      </c>
      <c r="S29" s="32">
        <f>AVERAGE(S9:S28)</f>
        <v>1.2119</v>
      </c>
    </row>
    <row r="30" spans="2:19" x14ac:dyDescent="0.2">
      <c r="B30" s="31" t="s">
        <v>12</v>
      </c>
      <c r="C30" s="30">
        <f t="shared" ref="C30:S30" si="4">MAX(C9:C28)</f>
        <v>2084</v>
      </c>
      <c r="D30" s="29">
        <f t="shared" si="4"/>
        <v>2094</v>
      </c>
      <c r="E30" s="28">
        <f t="shared" si="4"/>
        <v>2089</v>
      </c>
      <c r="F30" s="30">
        <f t="shared" si="4"/>
        <v>2140</v>
      </c>
      <c r="G30" s="29">
        <f t="shared" si="4"/>
        <v>2150</v>
      </c>
      <c r="H30" s="28">
        <f t="shared" si="4"/>
        <v>2145</v>
      </c>
      <c r="I30" s="30">
        <f t="shared" si="4"/>
        <v>2280</v>
      </c>
      <c r="J30" s="29">
        <f t="shared" si="4"/>
        <v>2290</v>
      </c>
      <c r="K30" s="28">
        <f t="shared" si="4"/>
        <v>2285</v>
      </c>
      <c r="L30" s="27">
        <f t="shared" si="4"/>
        <v>2094</v>
      </c>
      <c r="M30" s="26">
        <f t="shared" si="4"/>
        <v>1.2325999999999999</v>
      </c>
      <c r="N30" s="25">
        <f t="shared" si="4"/>
        <v>1.0984</v>
      </c>
      <c r="O30" s="24">
        <f t="shared" si="4"/>
        <v>136.69999999999999</v>
      </c>
      <c r="P30" s="23">
        <f t="shared" si="4"/>
        <v>1751.65</v>
      </c>
      <c r="Q30" s="23">
        <f t="shared" si="4"/>
        <v>1796.76</v>
      </c>
      <c r="R30" s="23">
        <f t="shared" si="4"/>
        <v>1982.3830270884637</v>
      </c>
      <c r="S30" s="22">
        <f t="shared" si="4"/>
        <v>1.2349000000000001</v>
      </c>
    </row>
    <row r="31" spans="2:19" ht="13.5" thickBot="1" x14ac:dyDescent="0.25">
      <c r="B31" s="21" t="s">
        <v>13</v>
      </c>
      <c r="C31" s="20">
        <f t="shared" ref="C31:S31" si="5">MIN(C9:C28)</f>
        <v>2079</v>
      </c>
      <c r="D31" s="19">
        <f t="shared" si="5"/>
        <v>2089</v>
      </c>
      <c r="E31" s="18">
        <f t="shared" si="5"/>
        <v>2084</v>
      </c>
      <c r="F31" s="20">
        <f t="shared" si="5"/>
        <v>2140</v>
      </c>
      <c r="G31" s="19">
        <f t="shared" si="5"/>
        <v>2150</v>
      </c>
      <c r="H31" s="18">
        <f t="shared" si="5"/>
        <v>2145</v>
      </c>
      <c r="I31" s="20">
        <f t="shared" si="5"/>
        <v>2260</v>
      </c>
      <c r="J31" s="19">
        <f t="shared" si="5"/>
        <v>2270</v>
      </c>
      <c r="K31" s="18">
        <f t="shared" si="5"/>
        <v>2265</v>
      </c>
      <c r="L31" s="17">
        <f t="shared" si="5"/>
        <v>2089</v>
      </c>
      <c r="M31" s="16">
        <f t="shared" si="5"/>
        <v>1.1942999999999999</v>
      </c>
      <c r="N31" s="15">
        <f t="shared" si="5"/>
        <v>1.0558000000000001</v>
      </c>
      <c r="O31" s="14">
        <f t="shared" si="5"/>
        <v>128.41</v>
      </c>
      <c r="P31" s="13">
        <f t="shared" si="5"/>
        <v>1695.6</v>
      </c>
      <c r="Q31" s="13">
        <f t="shared" si="5"/>
        <v>1741.03</v>
      </c>
      <c r="R31" s="13">
        <f t="shared" si="5"/>
        <v>1905.4989075018207</v>
      </c>
      <c r="S31" s="12">
        <f t="shared" si="5"/>
        <v>1.1966000000000001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44958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44958</v>
      </c>
      <c r="C9" s="44">
        <v>2314</v>
      </c>
      <c r="D9" s="43">
        <v>2324</v>
      </c>
      <c r="E9" s="42">
        <f t="shared" ref="E9:E28" si="0">AVERAGE(C9:D9)</f>
        <v>2319</v>
      </c>
      <c r="F9" s="44">
        <v>2379</v>
      </c>
      <c r="G9" s="43">
        <v>2389</v>
      </c>
      <c r="H9" s="42">
        <f t="shared" ref="H9:H28" si="1">AVERAGE(F9:G9)</f>
        <v>2384</v>
      </c>
      <c r="I9" s="44">
        <v>2440</v>
      </c>
      <c r="J9" s="43">
        <v>2450</v>
      </c>
      <c r="K9" s="42">
        <f t="shared" ref="K9:K28" si="2">AVERAGE(I9:J9)</f>
        <v>2445</v>
      </c>
      <c r="L9" s="50">
        <v>2324</v>
      </c>
      <c r="M9" s="49">
        <v>1.2325999999999999</v>
      </c>
      <c r="N9" s="51">
        <v>1.0891999999999999</v>
      </c>
      <c r="O9" s="48">
        <v>129.85</v>
      </c>
      <c r="P9" s="41">
        <v>1885.45</v>
      </c>
      <c r="Q9" s="41">
        <v>1934.57</v>
      </c>
      <c r="R9" s="47">
        <f t="shared" ref="R9:R28" si="3">L9/N9</f>
        <v>2133.6760925449871</v>
      </c>
      <c r="S9" s="46">
        <v>1.2349000000000001</v>
      </c>
    </row>
    <row r="10" spans="1:19" x14ac:dyDescent="0.2">
      <c r="B10" s="45">
        <v>44959</v>
      </c>
      <c r="C10" s="44">
        <v>2318</v>
      </c>
      <c r="D10" s="43">
        <v>2328</v>
      </c>
      <c r="E10" s="42">
        <f t="shared" si="0"/>
        <v>2323</v>
      </c>
      <c r="F10" s="44">
        <v>2379</v>
      </c>
      <c r="G10" s="43">
        <v>2389</v>
      </c>
      <c r="H10" s="42">
        <f t="shared" si="1"/>
        <v>2384</v>
      </c>
      <c r="I10" s="44">
        <v>2440</v>
      </c>
      <c r="J10" s="43">
        <v>2450</v>
      </c>
      <c r="K10" s="42">
        <f t="shared" si="2"/>
        <v>2445</v>
      </c>
      <c r="L10" s="50">
        <v>2328</v>
      </c>
      <c r="M10" s="49">
        <v>1.2292000000000001</v>
      </c>
      <c r="N10" s="49">
        <v>1.0984</v>
      </c>
      <c r="O10" s="48">
        <v>128.41</v>
      </c>
      <c r="P10" s="41">
        <v>1893.91</v>
      </c>
      <c r="Q10" s="41">
        <v>1939.75</v>
      </c>
      <c r="R10" s="47">
        <f t="shared" si="3"/>
        <v>2119.4464675892204</v>
      </c>
      <c r="S10" s="46">
        <v>1.2316</v>
      </c>
    </row>
    <row r="11" spans="1:19" x14ac:dyDescent="0.2">
      <c r="B11" s="45">
        <v>44960</v>
      </c>
      <c r="C11" s="44">
        <v>2319</v>
      </c>
      <c r="D11" s="43">
        <v>2329</v>
      </c>
      <c r="E11" s="42">
        <f t="shared" si="0"/>
        <v>2324</v>
      </c>
      <c r="F11" s="44">
        <v>2379</v>
      </c>
      <c r="G11" s="43">
        <v>2389</v>
      </c>
      <c r="H11" s="42">
        <f t="shared" si="1"/>
        <v>2384</v>
      </c>
      <c r="I11" s="44">
        <v>2440</v>
      </c>
      <c r="J11" s="43">
        <v>2450</v>
      </c>
      <c r="K11" s="42">
        <f t="shared" si="2"/>
        <v>2445</v>
      </c>
      <c r="L11" s="50">
        <v>2329</v>
      </c>
      <c r="M11" s="49">
        <v>1.2244999999999999</v>
      </c>
      <c r="N11" s="49">
        <v>1.0931999999999999</v>
      </c>
      <c r="O11" s="48">
        <v>128.44</v>
      </c>
      <c r="P11" s="41">
        <v>1902</v>
      </c>
      <c r="Q11" s="41">
        <v>1947.34</v>
      </c>
      <c r="R11" s="47">
        <f t="shared" si="3"/>
        <v>2130.4427369191367</v>
      </c>
      <c r="S11" s="46">
        <v>1.2267999999999999</v>
      </c>
    </row>
    <row r="12" spans="1:19" x14ac:dyDescent="0.2">
      <c r="B12" s="45">
        <v>44963</v>
      </c>
      <c r="C12" s="44">
        <v>2320</v>
      </c>
      <c r="D12" s="43">
        <v>2330</v>
      </c>
      <c r="E12" s="42">
        <f t="shared" si="0"/>
        <v>2325</v>
      </c>
      <c r="F12" s="44">
        <v>2379</v>
      </c>
      <c r="G12" s="43">
        <v>2389</v>
      </c>
      <c r="H12" s="42">
        <f t="shared" si="1"/>
        <v>2384</v>
      </c>
      <c r="I12" s="44">
        <v>2440</v>
      </c>
      <c r="J12" s="43">
        <v>2450</v>
      </c>
      <c r="K12" s="42">
        <f t="shared" si="2"/>
        <v>2445</v>
      </c>
      <c r="L12" s="50">
        <v>2330</v>
      </c>
      <c r="M12" s="49">
        <v>1.2067000000000001</v>
      </c>
      <c r="N12" s="49">
        <v>1.0772999999999999</v>
      </c>
      <c r="O12" s="48">
        <v>132.1</v>
      </c>
      <c r="P12" s="41">
        <v>1930.89</v>
      </c>
      <c r="Q12" s="41">
        <v>1976.01</v>
      </c>
      <c r="R12" s="47">
        <f t="shared" si="3"/>
        <v>2162.814443516198</v>
      </c>
      <c r="S12" s="46">
        <v>1.2090000000000001</v>
      </c>
    </row>
    <row r="13" spans="1:19" x14ac:dyDescent="0.2">
      <c r="B13" s="45">
        <v>44964</v>
      </c>
      <c r="C13" s="44">
        <v>2321</v>
      </c>
      <c r="D13" s="43">
        <v>2331</v>
      </c>
      <c r="E13" s="42">
        <f t="shared" si="0"/>
        <v>2326</v>
      </c>
      <c r="F13" s="44">
        <v>2379</v>
      </c>
      <c r="G13" s="43">
        <v>2389</v>
      </c>
      <c r="H13" s="42">
        <f t="shared" si="1"/>
        <v>2384</v>
      </c>
      <c r="I13" s="44">
        <v>2440</v>
      </c>
      <c r="J13" s="43">
        <v>2450</v>
      </c>
      <c r="K13" s="42">
        <f t="shared" si="2"/>
        <v>2445</v>
      </c>
      <c r="L13" s="50">
        <v>2331</v>
      </c>
      <c r="M13" s="49">
        <v>1.1987000000000001</v>
      </c>
      <c r="N13" s="49">
        <v>1.0705</v>
      </c>
      <c r="O13" s="48">
        <v>132.02000000000001</v>
      </c>
      <c r="P13" s="41">
        <v>1944.61</v>
      </c>
      <c r="Q13" s="41">
        <v>1989.34</v>
      </c>
      <c r="R13" s="47">
        <f t="shared" si="3"/>
        <v>2177.4871555347968</v>
      </c>
      <c r="S13" s="46">
        <v>1.2009000000000001</v>
      </c>
    </row>
    <row r="14" spans="1:19" x14ac:dyDescent="0.2">
      <c r="B14" s="45">
        <v>44965</v>
      </c>
      <c r="C14" s="44">
        <v>2323</v>
      </c>
      <c r="D14" s="43">
        <v>2333</v>
      </c>
      <c r="E14" s="42">
        <f t="shared" si="0"/>
        <v>2328</v>
      </c>
      <c r="F14" s="44">
        <v>2379</v>
      </c>
      <c r="G14" s="43">
        <v>2389</v>
      </c>
      <c r="H14" s="42">
        <f t="shared" si="1"/>
        <v>2384</v>
      </c>
      <c r="I14" s="44">
        <v>2440</v>
      </c>
      <c r="J14" s="43">
        <v>2450</v>
      </c>
      <c r="K14" s="42">
        <f t="shared" si="2"/>
        <v>2445</v>
      </c>
      <c r="L14" s="50">
        <v>2333</v>
      </c>
      <c r="M14" s="49">
        <v>1.2089000000000001</v>
      </c>
      <c r="N14" s="49">
        <v>1.0733999999999999</v>
      </c>
      <c r="O14" s="48">
        <v>131.07</v>
      </c>
      <c r="P14" s="41">
        <v>1929.85</v>
      </c>
      <c r="Q14" s="41">
        <v>1972.42</v>
      </c>
      <c r="R14" s="47">
        <f t="shared" si="3"/>
        <v>2173.4674864915223</v>
      </c>
      <c r="S14" s="46">
        <v>1.2112000000000001</v>
      </c>
    </row>
    <row r="15" spans="1:19" x14ac:dyDescent="0.2">
      <c r="B15" s="45">
        <v>44966</v>
      </c>
      <c r="C15" s="44">
        <v>2326</v>
      </c>
      <c r="D15" s="43">
        <v>2336</v>
      </c>
      <c r="E15" s="42">
        <f t="shared" si="0"/>
        <v>2331</v>
      </c>
      <c r="F15" s="44">
        <v>2379</v>
      </c>
      <c r="G15" s="43">
        <v>2389</v>
      </c>
      <c r="H15" s="42">
        <f t="shared" si="1"/>
        <v>2384</v>
      </c>
      <c r="I15" s="44">
        <v>2440</v>
      </c>
      <c r="J15" s="43">
        <v>2450</v>
      </c>
      <c r="K15" s="42">
        <f t="shared" si="2"/>
        <v>2445</v>
      </c>
      <c r="L15" s="50">
        <v>2336</v>
      </c>
      <c r="M15" s="49">
        <v>1.2161</v>
      </c>
      <c r="N15" s="49">
        <v>1.0769</v>
      </c>
      <c r="O15" s="48">
        <v>130.80000000000001</v>
      </c>
      <c r="P15" s="41">
        <v>1920.89</v>
      </c>
      <c r="Q15" s="41">
        <v>1964.48</v>
      </c>
      <c r="R15" s="47">
        <f t="shared" si="3"/>
        <v>2169.1893397715667</v>
      </c>
      <c r="S15" s="46">
        <v>1.2161</v>
      </c>
    </row>
    <row r="16" spans="1:19" x14ac:dyDescent="0.2">
      <c r="B16" s="45">
        <v>44967</v>
      </c>
      <c r="C16" s="44">
        <v>2328</v>
      </c>
      <c r="D16" s="43">
        <v>2338</v>
      </c>
      <c r="E16" s="42">
        <f t="shared" si="0"/>
        <v>2333</v>
      </c>
      <c r="F16" s="44">
        <v>2379</v>
      </c>
      <c r="G16" s="43">
        <v>2389</v>
      </c>
      <c r="H16" s="42">
        <f t="shared" si="1"/>
        <v>2384</v>
      </c>
      <c r="I16" s="44">
        <v>2440</v>
      </c>
      <c r="J16" s="43">
        <v>2450</v>
      </c>
      <c r="K16" s="42">
        <f t="shared" si="2"/>
        <v>2445</v>
      </c>
      <c r="L16" s="50">
        <v>2338</v>
      </c>
      <c r="M16" s="49">
        <v>1.2092000000000001</v>
      </c>
      <c r="N16" s="49">
        <v>1.0684</v>
      </c>
      <c r="O16" s="48">
        <v>130.94</v>
      </c>
      <c r="P16" s="41">
        <v>1933.51</v>
      </c>
      <c r="Q16" s="41">
        <v>1971.94</v>
      </c>
      <c r="R16" s="47">
        <f t="shared" si="3"/>
        <v>2188.3189816548111</v>
      </c>
      <c r="S16" s="46">
        <v>1.2115</v>
      </c>
    </row>
    <row r="17" spans="2:19" x14ac:dyDescent="0.2">
      <c r="B17" s="45">
        <v>44970</v>
      </c>
      <c r="C17" s="44">
        <v>2329</v>
      </c>
      <c r="D17" s="43">
        <v>2339</v>
      </c>
      <c r="E17" s="42">
        <f t="shared" si="0"/>
        <v>2334</v>
      </c>
      <c r="F17" s="44">
        <v>2379</v>
      </c>
      <c r="G17" s="43">
        <v>2389</v>
      </c>
      <c r="H17" s="42">
        <f t="shared" si="1"/>
        <v>2384</v>
      </c>
      <c r="I17" s="44">
        <v>2440</v>
      </c>
      <c r="J17" s="43">
        <v>2450</v>
      </c>
      <c r="K17" s="42">
        <f t="shared" si="2"/>
        <v>2445</v>
      </c>
      <c r="L17" s="50">
        <v>2339</v>
      </c>
      <c r="M17" s="49">
        <v>1.2105999999999999</v>
      </c>
      <c r="N17" s="49">
        <v>1.0690999999999999</v>
      </c>
      <c r="O17" s="48">
        <v>132.44</v>
      </c>
      <c r="P17" s="41">
        <v>1932.1</v>
      </c>
      <c r="Q17" s="41">
        <v>1969.82</v>
      </c>
      <c r="R17" s="47">
        <f t="shared" si="3"/>
        <v>2187.8215321298289</v>
      </c>
      <c r="S17" s="46">
        <v>1.2128000000000001</v>
      </c>
    </row>
    <row r="18" spans="2:19" x14ac:dyDescent="0.2">
      <c r="B18" s="45">
        <v>44971</v>
      </c>
      <c r="C18" s="44">
        <v>2330</v>
      </c>
      <c r="D18" s="43">
        <v>2340</v>
      </c>
      <c r="E18" s="42">
        <f t="shared" si="0"/>
        <v>2335</v>
      </c>
      <c r="F18" s="44">
        <v>2379</v>
      </c>
      <c r="G18" s="43">
        <v>2389</v>
      </c>
      <c r="H18" s="42">
        <f t="shared" si="1"/>
        <v>2384</v>
      </c>
      <c r="I18" s="44">
        <v>2440</v>
      </c>
      <c r="J18" s="43">
        <v>2450</v>
      </c>
      <c r="K18" s="42">
        <f t="shared" si="2"/>
        <v>2445</v>
      </c>
      <c r="L18" s="50">
        <v>2340</v>
      </c>
      <c r="M18" s="49">
        <v>1.2211000000000001</v>
      </c>
      <c r="N18" s="49">
        <v>1.0758000000000001</v>
      </c>
      <c r="O18" s="48">
        <v>132.03</v>
      </c>
      <c r="P18" s="41">
        <v>1916.3</v>
      </c>
      <c r="Q18" s="41">
        <v>1952.91</v>
      </c>
      <c r="R18" s="47">
        <f t="shared" si="3"/>
        <v>2175.1254880089232</v>
      </c>
      <c r="S18" s="46">
        <v>1.2233000000000001</v>
      </c>
    </row>
    <row r="19" spans="2:19" x14ac:dyDescent="0.2">
      <c r="B19" s="45">
        <v>44972</v>
      </c>
      <c r="C19" s="44">
        <v>2331</v>
      </c>
      <c r="D19" s="43">
        <v>2341</v>
      </c>
      <c r="E19" s="42">
        <f t="shared" si="0"/>
        <v>2336</v>
      </c>
      <c r="F19" s="44">
        <v>2379</v>
      </c>
      <c r="G19" s="43">
        <v>2389</v>
      </c>
      <c r="H19" s="42">
        <f t="shared" si="1"/>
        <v>2384</v>
      </c>
      <c r="I19" s="44">
        <v>2440</v>
      </c>
      <c r="J19" s="43">
        <v>2450</v>
      </c>
      <c r="K19" s="42">
        <f t="shared" si="2"/>
        <v>2445</v>
      </c>
      <c r="L19" s="50">
        <v>2341</v>
      </c>
      <c r="M19" s="49">
        <v>1.2043999999999999</v>
      </c>
      <c r="N19" s="49">
        <v>1.0698000000000001</v>
      </c>
      <c r="O19" s="48">
        <v>133.68</v>
      </c>
      <c r="P19" s="41">
        <v>1943.71</v>
      </c>
      <c r="Q19" s="41">
        <v>1979.78</v>
      </c>
      <c r="R19" s="47">
        <f t="shared" si="3"/>
        <v>2188.2594877547203</v>
      </c>
      <c r="S19" s="46">
        <v>1.2067000000000001</v>
      </c>
    </row>
    <row r="20" spans="2:19" x14ac:dyDescent="0.2">
      <c r="B20" s="45">
        <v>44973</v>
      </c>
      <c r="C20" s="44">
        <v>2336</v>
      </c>
      <c r="D20" s="43">
        <v>2346</v>
      </c>
      <c r="E20" s="42">
        <f t="shared" si="0"/>
        <v>2341</v>
      </c>
      <c r="F20" s="44">
        <v>2379</v>
      </c>
      <c r="G20" s="43">
        <v>2389</v>
      </c>
      <c r="H20" s="42">
        <f t="shared" si="1"/>
        <v>2384</v>
      </c>
      <c r="I20" s="44">
        <v>2440</v>
      </c>
      <c r="J20" s="43">
        <v>2450</v>
      </c>
      <c r="K20" s="42">
        <f t="shared" si="2"/>
        <v>2445</v>
      </c>
      <c r="L20" s="50">
        <v>2346</v>
      </c>
      <c r="M20" s="49">
        <v>1.2037</v>
      </c>
      <c r="N20" s="49">
        <v>1.0693999999999999</v>
      </c>
      <c r="O20" s="48">
        <v>133.91</v>
      </c>
      <c r="P20" s="41">
        <v>1948.99</v>
      </c>
      <c r="Q20" s="41">
        <v>1980.93</v>
      </c>
      <c r="R20" s="47">
        <f t="shared" si="3"/>
        <v>2193.753506639237</v>
      </c>
      <c r="S20" s="46">
        <v>1.206</v>
      </c>
    </row>
    <row r="21" spans="2:19" x14ac:dyDescent="0.2">
      <c r="B21" s="45">
        <v>44974</v>
      </c>
      <c r="C21" s="44">
        <v>2336</v>
      </c>
      <c r="D21" s="43">
        <v>2346</v>
      </c>
      <c r="E21" s="42">
        <f t="shared" si="0"/>
        <v>2341</v>
      </c>
      <c r="F21" s="44">
        <v>2379</v>
      </c>
      <c r="G21" s="43">
        <v>2389</v>
      </c>
      <c r="H21" s="42">
        <f t="shared" si="1"/>
        <v>2384</v>
      </c>
      <c r="I21" s="44">
        <v>2440</v>
      </c>
      <c r="J21" s="43">
        <v>2450</v>
      </c>
      <c r="K21" s="42">
        <f t="shared" si="2"/>
        <v>2445</v>
      </c>
      <c r="L21" s="50">
        <v>2346</v>
      </c>
      <c r="M21" s="49">
        <v>1.1942999999999999</v>
      </c>
      <c r="N21" s="49">
        <v>1.0620000000000001</v>
      </c>
      <c r="O21" s="48">
        <v>134.86000000000001</v>
      </c>
      <c r="P21" s="41">
        <v>1964.33</v>
      </c>
      <c r="Q21" s="41">
        <v>1996.49</v>
      </c>
      <c r="R21" s="47">
        <f t="shared" si="3"/>
        <v>2209.0395480225989</v>
      </c>
      <c r="S21" s="46">
        <v>1.1966000000000001</v>
      </c>
    </row>
    <row r="22" spans="2:19" x14ac:dyDescent="0.2">
      <c r="B22" s="45">
        <v>44977</v>
      </c>
      <c r="C22" s="44">
        <v>2338</v>
      </c>
      <c r="D22" s="43">
        <v>2348</v>
      </c>
      <c r="E22" s="42">
        <f t="shared" si="0"/>
        <v>2343</v>
      </c>
      <c r="F22" s="44">
        <v>2379</v>
      </c>
      <c r="G22" s="43">
        <v>2389</v>
      </c>
      <c r="H22" s="42">
        <f t="shared" si="1"/>
        <v>2384</v>
      </c>
      <c r="I22" s="44">
        <v>2440</v>
      </c>
      <c r="J22" s="43">
        <v>2450</v>
      </c>
      <c r="K22" s="42">
        <f t="shared" si="2"/>
        <v>2445</v>
      </c>
      <c r="L22" s="50">
        <v>2348</v>
      </c>
      <c r="M22" s="49">
        <v>1.2027000000000001</v>
      </c>
      <c r="N22" s="49">
        <v>1.0671999999999999</v>
      </c>
      <c r="O22" s="48">
        <v>134.1</v>
      </c>
      <c r="P22" s="41">
        <v>1952.27</v>
      </c>
      <c r="Q22" s="41">
        <v>1982.57</v>
      </c>
      <c r="R22" s="47">
        <f t="shared" si="3"/>
        <v>2200.1499250374814</v>
      </c>
      <c r="S22" s="46">
        <v>1.2050000000000001</v>
      </c>
    </row>
    <row r="23" spans="2:19" x14ac:dyDescent="0.2">
      <c r="B23" s="45">
        <v>44978</v>
      </c>
      <c r="C23" s="44">
        <v>2339</v>
      </c>
      <c r="D23" s="43">
        <v>2349</v>
      </c>
      <c r="E23" s="42">
        <f t="shared" si="0"/>
        <v>2344</v>
      </c>
      <c r="F23" s="44">
        <v>2379</v>
      </c>
      <c r="G23" s="43">
        <v>2389</v>
      </c>
      <c r="H23" s="42">
        <f t="shared" si="1"/>
        <v>2384</v>
      </c>
      <c r="I23" s="44">
        <v>2440</v>
      </c>
      <c r="J23" s="43">
        <v>2450</v>
      </c>
      <c r="K23" s="42">
        <f t="shared" si="2"/>
        <v>2445</v>
      </c>
      <c r="L23" s="50">
        <v>2349</v>
      </c>
      <c r="M23" s="49">
        <v>1.2109000000000001</v>
      </c>
      <c r="N23" s="49">
        <v>1.0660000000000001</v>
      </c>
      <c r="O23" s="48">
        <v>134.72</v>
      </c>
      <c r="P23" s="41">
        <v>1939.88</v>
      </c>
      <c r="Q23" s="41">
        <v>1969.33</v>
      </c>
      <c r="R23" s="47">
        <f t="shared" si="3"/>
        <v>2203.5647279549717</v>
      </c>
      <c r="S23" s="46">
        <v>1.2131000000000001</v>
      </c>
    </row>
    <row r="24" spans="2:19" x14ac:dyDescent="0.2">
      <c r="B24" s="45">
        <v>44979</v>
      </c>
      <c r="C24" s="44">
        <v>2340</v>
      </c>
      <c r="D24" s="43">
        <v>2350</v>
      </c>
      <c r="E24" s="42">
        <f t="shared" si="0"/>
        <v>2345</v>
      </c>
      <c r="F24" s="44">
        <v>2379</v>
      </c>
      <c r="G24" s="43">
        <v>2389</v>
      </c>
      <c r="H24" s="42">
        <f t="shared" si="1"/>
        <v>2384</v>
      </c>
      <c r="I24" s="44">
        <v>2440</v>
      </c>
      <c r="J24" s="43">
        <v>2450</v>
      </c>
      <c r="K24" s="42">
        <f t="shared" si="2"/>
        <v>2445</v>
      </c>
      <c r="L24" s="50">
        <v>2350</v>
      </c>
      <c r="M24" s="49">
        <v>1.2107000000000001</v>
      </c>
      <c r="N24" s="49">
        <v>1.0648</v>
      </c>
      <c r="O24" s="48">
        <v>134.49</v>
      </c>
      <c r="P24" s="41">
        <v>1941.03</v>
      </c>
      <c r="Q24" s="41">
        <v>1969.66</v>
      </c>
      <c r="R24" s="47">
        <f t="shared" si="3"/>
        <v>2206.9872276483848</v>
      </c>
      <c r="S24" s="46">
        <v>1.2129000000000001</v>
      </c>
    </row>
    <row r="25" spans="2:19" x14ac:dyDescent="0.2">
      <c r="B25" s="45">
        <v>44980</v>
      </c>
      <c r="C25" s="44">
        <v>2344</v>
      </c>
      <c r="D25" s="43">
        <v>2354</v>
      </c>
      <c r="E25" s="42">
        <f t="shared" si="0"/>
        <v>2349</v>
      </c>
      <c r="F25" s="44">
        <v>2379</v>
      </c>
      <c r="G25" s="43">
        <v>2389</v>
      </c>
      <c r="H25" s="42">
        <f t="shared" si="1"/>
        <v>2384</v>
      </c>
      <c r="I25" s="44">
        <v>2440</v>
      </c>
      <c r="J25" s="43">
        <v>2450</v>
      </c>
      <c r="K25" s="42">
        <f t="shared" si="2"/>
        <v>2445</v>
      </c>
      <c r="L25" s="50">
        <v>2354</v>
      </c>
      <c r="M25" s="49">
        <v>1.2050000000000001</v>
      </c>
      <c r="N25" s="49">
        <v>1.0613999999999999</v>
      </c>
      <c r="O25" s="48">
        <v>134.99</v>
      </c>
      <c r="P25" s="41">
        <v>1953.53</v>
      </c>
      <c r="Q25" s="41">
        <v>1978.8</v>
      </c>
      <c r="R25" s="47">
        <f t="shared" si="3"/>
        <v>2217.8255134727719</v>
      </c>
      <c r="S25" s="46">
        <v>1.2073</v>
      </c>
    </row>
    <row r="26" spans="2:19" x14ac:dyDescent="0.2">
      <c r="B26" s="45">
        <v>44981</v>
      </c>
      <c r="C26" s="44">
        <v>2345</v>
      </c>
      <c r="D26" s="43">
        <v>2355</v>
      </c>
      <c r="E26" s="42">
        <f t="shared" si="0"/>
        <v>2350</v>
      </c>
      <c r="F26" s="44">
        <v>2379</v>
      </c>
      <c r="G26" s="43">
        <v>2389</v>
      </c>
      <c r="H26" s="42">
        <f t="shared" si="1"/>
        <v>2384</v>
      </c>
      <c r="I26" s="44">
        <v>2440</v>
      </c>
      <c r="J26" s="43">
        <v>2450</v>
      </c>
      <c r="K26" s="42">
        <f t="shared" si="2"/>
        <v>2445</v>
      </c>
      <c r="L26" s="50">
        <v>2355</v>
      </c>
      <c r="M26" s="49">
        <v>1.1975</v>
      </c>
      <c r="N26" s="49">
        <v>1.0566</v>
      </c>
      <c r="O26" s="48">
        <v>135.66999999999999</v>
      </c>
      <c r="P26" s="41">
        <v>1966.6</v>
      </c>
      <c r="Q26" s="41">
        <v>1991.17</v>
      </c>
      <c r="R26" s="47">
        <f t="shared" si="3"/>
        <v>2228.8472458830211</v>
      </c>
      <c r="S26" s="46">
        <v>1.1998</v>
      </c>
    </row>
    <row r="27" spans="2:19" x14ac:dyDescent="0.2">
      <c r="B27" s="45">
        <v>44984</v>
      </c>
      <c r="C27" s="44">
        <v>2346</v>
      </c>
      <c r="D27" s="43">
        <v>2356</v>
      </c>
      <c r="E27" s="42">
        <f t="shared" si="0"/>
        <v>2351</v>
      </c>
      <c r="F27" s="44">
        <v>2379</v>
      </c>
      <c r="G27" s="43">
        <v>2389</v>
      </c>
      <c r="H27" s="42">
        <f t="shared" si="1"/>
        <v>2384</v>
      </c>
      <c r="I27" s="44">
        <v>2440</v>
      </c>
      <c r="J27" s="43">
        <v>2450</v>
      </c>
      <c r="K27" s="42">
        <f t="shared" si="2"/>
        <v>2445</v>
      </c>
      <c r="L27" s="50">
        <v>2356</v>
      </c>
      <c r="M27" s="49">
        <v>1.1979</v>
      </c>
      <c r="N27" s="49">
        <v>1.0558000000000001</v>
      </c>
      <c r="O27" s="48">
        <v>136.33000000000001</v>
      </c>
      <c r="P27" s="41">
        <v>1966.78</v>
      </c>
      <c r="Q27" s="41">
        <v>1990.83</v>
      </c>
      <c r="R27" s="47">
        <f t="shared" si="3"/>
        <v>2231.4832354612613</v>
      </c>
      <c r="S27" s="46">
        <v>1.2</v>
      </c>
    </row>
    <row r="28" spans="2:19" x14ac:dyDescent="0.2">
      <c r="B28" s="45">
        <v>44985</v>
      </c>
      <c r="C28" s="44">
        <v>2348</v>
      </c>
      <c r="D28" s="43">
        <v>2358</v>
      </c>
      <c r="E28" s="42">
        <f t="shared" si="0"/>
        <v>2353</v>
      </c>
      <c r="F28" s="44">
        <v>2379</v>
      </c>
      <c r="G28" s="43">
        <v>2389</v>
      </c>
      <c r="H28" s="42">
        <f t="shared" si="1"/>
        <v>2384</v>
      </c>
      <c r="I28" s="44">
        <v>2440</v>
      </c>
      <c r="J28" s="43">
        <v>2450</v>
      </c>
      <c r="K28" s="42">
        <f t="shared" si="2"/>
        <v>2445</v>
      </c>
      <c r="L28" s="50">
        <v>2358</v>
      </c>
      <c r="M28" s="49">
        <v>1.2103999999999999</v>
      </c>
      <c r="N28" s="49">
        <v>1.0617000000000001</v>
      </c>
      <c r="O28" s="48">
        <v>136.69999999999999</v>
      </c>
      <c r="P28" s="41">
        <v>1948.12</v>
      </c>
      <c r="Q28" s="41">
        <v>1970.31</v>
      </c>
      <c r="R28" s="47">
        <f t="shared" si="3"/>
        <v>2220.9663746821134</v>
      </c>
      <c r="S28" s="46">
        <v>1.2124999999999999</v>
      </c>
    </row>
    <row r="29" spans="2:19" x14ac:dyDescent="0.2">
      <c r="B29" s="40" t="s">
        <v>11</v>
      </c>
      <c r="C29" s="39">
        <f>ROUND(AVERAGE(C9:C28),2)</f>
        <v>2331.5500000000002</v>
      </c>
      <c r="D29" s="38">
        <f>ROUND(AVERAGE(D9:D28),2)</f>
        <v>2341.5500000000002</v>
      </c>
      <c r="E29" s="37">
        <f>ROUND(AVERAGE(C29:D29),2)</f>
        <v>2336.5500000000002</v>
      </c>
      <c r="F29" s="39">
        <f>ROUND(AVERAGE(F9:F28),2)</f>
        <v>2379</v>
      </c>
      <c r="G29" s="38">
        <f>ROUND(AVERAGE(G9:G28),2)</f>
        <v>2389</v>
      </c>
      <c r="H29" s="37">
        <f>ROUND(AVERAGE(F29:G29),2)</f>
        <v>2384</v>
      </c>
      <c r="I29" s="39">
        <f>ROUND(AVERAGE(I9:I28),2)</f>
        <v>2440</v>
      </c>
      <c r="J29" s="38">
        <f>ROUND(AVERAGE(J9:J28),2)</f>
        <v>2450</v>
      </c>
      <c r="K29" s="37">
        <f>ROUND(AVERAGE(I29:J29),2)</f>
        <v>2445</v>
      </c>
      <c r="L29" s="36">
        <f>ROUND(AVERAGE(L9:L28),2)</f>
        <v>2341.5500000000002</v>
      </c>
      <c r="M29" s="35">
        <f>ROUND(AVERAGE(M9:M28),4)</f>
        <v>1.2098</v>
      </c>
      <c r="N29" s="34">
        <f>ROUND(AVERAGE(N9:N28),4)</f>
        <v>1.0712999999999999</v>
      </c>
      <c r="O29" s="167">
        <f>ROUND(AVERAGE(O9:O28),2)</f>
        <v>132.88</v>
      </c>
      <c r="P29" s="33">
        <f>AVERAGE(P9:P28)</f>
        <v>1935.7375</v>
      </c>
      <c r="Q29" s="33">
        <f>AVERAGE(Q9:Q28)</f>
        <v>1971.4224999999999</v>
      </c>
      <c r="R29" s="33">
        <f>AVERAGE(R9:R28)</f>
        <v>2185.9333258358774</v>
      </c>
      <c r="S29" s="32">
        <f>AVERAGE(S9:S28)</f>
        <v>1.2119</v>
      </c>
    </row>
    <row r="30" spans="2:19" x14ac:dyDescent="0.2">
      <c r="B30" s="31" t="s">
        <v>12</v>
      </c>
      <c r="C30" s="30">
        <f t="shared" ref="C30:S30" si="4">MAX(C9:C28)</f>
        <v>2348</v>
      </c>
      <c r="D30" s="29">
        <f t="shared" si="4"/>
        <v>2358</v>
      </c>
      <c r="E30" s="28">
        <f t="shared" si="4"/>
        <v>2353</v>
      </c>
      <c r="F30" s="30">
        <f t="shared" si="4"/>
        <v>2379</v>
      </c>
      <c r="G30" s="29">
        <f t="shared" si="4"/>
        <v>2389</v>
      </c>
      <c r="H30" s="28">
        <f t="shared" si="4"/>
        <v>2384</v>
      </c>
      <c r="I30" s="30">
        <f t="shared" si="4"/>
        <v>2440</v>
      </c>
      <c r="J30" s="29">
        <f t="shared" si="4"/>
        <v>2450</v>
      </c>
      <c r="K30" s="28">
        <f t="shared" si="4"/>
        <v>2445</v>
      </c>
      <c r="L30" s="27">
        <f t="shared" si="4"/>
        <v>2358</v>
      </c>
      <c r="M30" s="26">
        <f t="shared" si="4"/>
        <v>1.2325999999999999</v>
      </c>
      <c r="N30" s="25">
        <f t="shared" si="4"/>
        <v>1.0984</v>
      </c>
      <c r="O30" s="24">
        <f t="shared" si="4"/>
        <v>136.69999999999999</v>
      </c>
      <c r="P30" s="23">
        <f t="shared" si="4"/>
        <v>1966.78</v>
      </c>
      <c r="Q30" s="23">
        <f t="shared" si="4"/>
        <v>1996.49</v>
      </c>
      <c r="R30" s="23">
        <f t="shared" si="4"/>
        <v>2231.4832354612613</v>
      </c>
      <c r="S30" s="22">
        <f t="shared" si="4"/>
        <v>1.2349000000000001</v>
      </c>
    </row>
    <row r="31" spans="2:19" ht="13.5" thickBot="1" x14ac:dyDescent="0.25">
      <c r="B31" s="21" t="s">
        <v>13</v>
      </c>
      <c r="C31" s="20">
        <f t="shared" ref="C31:S31" si="5">MIN(C9:C28)</f>
        <v>2314</v>
      </c>
      <c r="D31" s="19">
        <f t="shared" si="5"/>
        <v>2324</v>
      </c>
      <c r="E31" s="18">
        <f t="shared" si="5"/>
        <v>2319</v>
      </c>
      <c r="F31" s="20">
        <f t="shared" si="5"/>
        <v>2379</v>
      </c>
      <c r="G31" s="19">
        <f t="shared" si="5"/>
        <v>2389</v>
      </c>
      <c r="H31" s="18">
        <f t="shared" si="5"/>
        <v>2384</v>
      </c>
      <c r="I31" s="20">
        <f t="shared" si="5"/>
        <v>2440</v>
      </c>
      <c r="J31" s="19">
        <f t="shared" si="5"/>
        <v>2450</v>
      </c>
      <c r="K31" s="18">
        <f t="shared" si="5"/>
        <v>2445</v>
      </c>
      <c r="L31" s="17">
        <f t="shared" si="5"/>
        <v>2324</v>
      </c>
      <c r="M31" s="16">
        <f t="shared" si="5"/>
        <v>1.1942999999999999</v>
      </c>
      <c r="N31" s="15">
        <f t="shared" si="5"/>
        <v>1.0558000000000001</v>
      </c>
      <c r="O31" s="14">
        <f t="shared" si="5"/>
        <v>128.41</v>
      </c>
      <c r="P31" s="13">
        <f t="shared" si="5"/>
        <v>1885.45</v>
      </c>
      <c r="Q31" s="13">
        <f t="shared" si="5"/>
        <v>1934.57</v>
      </c>
      <c r="R31" s="13">
        <f t="shared" si="5"/>
        <v>2119.4464675892204</v>
      </c>
      <c r="S31" s="12">
        <f t="shared" si="5"/>
        <v>1.1966000000000001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44958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44958</v>
      </c>
      <c r="C9" s="44">
        <v>2610</v>
      </c>
      <c r="D9" s="43">
        <v>2611</v>
      </c>
      <c r="E9" s="42">
        <f t="shared" ref="E9:E28" si="0">AVERAGE(C9:D9)</f>
        <v>2610.5</v>
      </c>
      <c r="F9" s="44">
        <v>2642</v>
      </c>
      <c r="G9" s="43">
        <v>2644</v>
      </c>
      <c r="H9" s="42">
        <f t="shared" ref="H9:H28" si="1">AVERAGE(F9:G9)</f>
        <v>2643</v>
      </c>
      <c r="I9" s="44">
        <v>2798</v>
      </c>
      <c r="J9" s="43">
        <v>2803</v>
      </c>
      <c r="K9" s="42">
        <f t="shared" ref="K9:K28" si="2">AVERAGE(I9:J9)</f>
        <v>2800.5</v>
      </c>
      <c r="L9" s="44">
        <v>2868</v>
      </c>
      <c r="M9" s="43">
        <v>2873</v>
      </c>
      <c r="N9" s="42">
        <f t="shared" ref="N9:N28" si="3">AVERAGE(L9:M9)</f>
        <v>2870.5</v>
      </c>
      <c r="O9" s="44">
        <v>2943</v>
      </c>
      <c r="P9" s="43">
        <v>2948</v>
      </c>
      <c r="Q9" s="42">
        <f t="shared" ref="Q9:Q28" si="4">AVERAGE(O9:P9)</f>
        <v>2945.5</v>
      </c>
      <c r="R9" s="50">
        <v>2611</v>
      </c>
      <c r="S9" s="49">
        <v>1.2325999999999999</v>
      </c>
      <c r="T9" s="51">
        <v>1.0891999999999999</v>
      </c>
      <c r="U9" s="48">
        <v>129.85</v>
      </c>
      <c r="V9" s="41">
        <v>2118.29</v>
      </c>
      <c r="W9" s="41">
        <v>2141.06</v>
      </c>
      <c r="X9" s="47">
        <f t="shared" ref="X9:X28" si="5">R9/T9</f>
        <v>2397.1722365038563</v>
      </c>
      <c r="Y9" s="46">
        <v>1.2349000000000001</v>
      </c>
    </row>
    <row r="10" spans="1:25" x14ac:dyDescent="0.2">
      <c r="B10" s="45">
        <v>44959</v>
      </c>
      <c r="C10" s="44">
        <v>2572</v>
      </c>
      <c r="D10" s="43">
        <v>2572.5</v>
      </c>
      <c r="E10" s="42">
        <f t="shared" si="0"/>
        <v>2572.25</v>
      </c>
      <c r="F10" s="44">
        <v>2607</v>
      </c>
      <c r="G10" s="43">
        <v>2609</v>
      </c>
      <c r="H10" s="42">
        <f t="shared" si="1"/>
        <v>2608</v>
      </c>
      <c r="I10" s="44">
        <v>2768</v>
      </c>
      <c r="J10" s="43">
        <v>2773</v>
      </c>
      <c r="K10" s="42">
        <f t="shared" si="2"/>
        <v>2770.5</v>
      </c>
      <c r="L10" s="44">
        <v>2847</v>
      </c>
      <c r="M10" s="43">
        <v>2852</v>
      </c>
      <c r="N10" s="42">
        <f t="shared" si="3"/>
        <v>2849.5</v>
      </c>
      <c r="O10" s="44">
        <v>2922</v>
      </c>
      <c r="P10" s="43">
        <v>2927</v>
      </c>
      <c r="Q10" s="42">
        <f t="shared" si="4"/>
        <v>2924.5</v>
      </c>
      <c r="R10" s="50">
        <v>2572.5</v>
      </c>
      <c r="S10" s="49">
        <v>1.2292000000000001</v>
      </c>
      <c r="T10" s="49">
        <v>1.0984</v>
      </c>
      <c r="U10" s="48">
        <v>128.41</v>
      </c>
      <c r="V10" s="41">
        <v>2092.8200000000002</v>
      </c>
      <c r="W10" s="41">
        <v>2118.38</v>
      </c>
      <c r="X10" s="47">
        <f t="shared" si="5"/>
        <v>2342.0429715950472</v>
      </c>
      <c r="Y10" s="46">
        <v>1.2316</v>
      </c>
    </row>
    <row r="11" spans="1:25" x14ac:dyDescent="0.2">
      <c r="B11" s="45">
        <v>44960</v>
      </c>
      <c r="C11" s="44">
        <v>2558</v>
      </c>
      <c r="D11" s="43">
        <v>2560</v>
      </c>
      <c r="E11" s="42">
        <f t="shared" si="0"/>
        <v>2559</v>
      </c>
      <c r="F11" s="44">
        <v>2593</v>
      </c>
      <c r="G11" s="43">
        <v>2594</v>
      </c>
      <c r="H11" s="42">
        <f t="shared" si="1"/>
        <v>2593.5</v>
      </c>
      <c r="I11" s="44">
        <v>2755</v>
      </c>
      <c r="J11" s="43">
        <v>2760</v>
      </c>
      <c r="K11" s="42">
        <f t="shared" si="2"/>
        <v>2757.5</v>
      </c>
      <c r="L11" s="44">
        <v>2830</v>
      </c>
      <c r="M11" s="43">
        <v>2835</v>
      </c>
      <c r="N11" s="42">
        <f t="shared" si="3"/>
        <v>2832.5</v>
      </c>
      <c r="O11" s="44">
        <v>2905</v>
      </c>
      <c r="P11" s="43">
        <v>2910</v>
      </c>
      <c r="Q11" s="42">
        <f t="shared" si="4"/>
        <v>2907.5</v>
      </c>
      <c r="R11" s="50">
        <v>2560</v>
      </c>
      <c r="S11" s="49">
        <v>1.2244999999999999</v>
      </c>
      <c r="T11" s="49">
        <v>1.0931999999999999</v>
      </c>
      <c r="U11" s="48">
        <v>128.44</v>
      </c>
      <c r="V11" s="41">
        <v>2090.65</v>
      </c>
      <c r="W11" s="41">
        <v>2114.44</v>
      </c>
      <c r="X11" s="47">
        <f t="shared" si="5"/>
        <v>2341.7489937797295</v>
      </c>
      <c r="Y11" s="46">
        <v>1.2267999999999999</v>
      </c>
    </row>
    <row r="12" spans="1:25" x14ac:dyDescent="0.2">
      <c r="B12" s="45">
        <v>44963</v>
      </c>
      <c r="C12" s="44">
        <v>2486</v>
      </c>
      <c r="D12" s="43">
        <v>2486.5</v>
      </c>
      <c r="E12" s="42">
        <f t="shared" si="0"/>
        <v>2486.25</v>
      </c>
      <c r="F12" s="44">
        <v>2525</v>
      </c>
      <c r="G12" s="43">
        <v>2527</v>
      </c>
      <c r="H12" s="42">
        <f t="shared" si="1"/>
        <v>2526</v>
      </c>
      <c r="I12" s="44">
        <v>2698</v>
      </c>
      <c r="J12" s="43">
        <v>2703</v>
      </c>
      <c r="K12" s="42">
        <f t="shared" si="2"/>
        <v>2700.5</v>
      </c>
      <c r="L12" s="44">
        <v>2778</v>
      </c>
      <c r="M12" s="43">
        <v>2783</v>
      </c>
      <c r="N12" s="42">
        <f t="shared" si="3"/>
        <v>2780.5</v>
      </c>
      <c r="O12" s="44">
        <v>2855</v>
      </c>
      <c r="P12" s="43">
        <v>2860</v>
      </c>
      <c r="Q12" s="42">
        <f t="shared" si="4"/>
        <v>2857.5</v>
      </c>
      <c r="R12" s="50">
        <v>2486.5</v>
      </c>
      <c r="S12" s="49">
        <v>1.2067000000000001</v>
      </c>
      <c r="T12" s="49">
        <v>1.0772999999999999</v>
      </c>
      <c r="U12" s="48">
        <v>132.1</v>
      </c>
      <c r="V12" s="41">
        <v>2060.58</v>
      </c>
      <c r="W12" s="41">
        <v>2090.16</v>
      </c>
      <c r="X12" s="47">
        <f t="shared" si="5"/>
        <v>2308.085027383273</v>
      </c>
      <c r="Y12" s="46">
        <v>1.2090000000000001</v>
      </c>
    </row>
    <row r="13" spans="1:25" x14ac:dyDescent="0.2">
      <c r="B13" s="45">
        <v>44964</v>
      </c>
      <c r="C13" s="44">
        <v>2472</v>
      </c>
      <c r="D13" s="43">
        <v>2472.5</v>
      </c>
      <c r="E13" s="42">
        <f t="shared" si="0"/>
        <v>2472.25</v>
      </c>
      <c r="F13" s="44">
        <v>2513</v>
      </c>
      <c r="G13" s="43">
        <v>2514</v>
      </c>
      <c r="H13" s="42">
        <f t="shared" si="1"/>
        <v>2513.5</v>
      </c>
      <c r="I13" s="44">
        <v>2685</v>
      </c>
      <c r="J13" s="43">
        <v>2690</v>
      </c>
      <c r="K13" s="42">
        <f t="shared" si="2"/>
        <v>2687.5</v>
      </c>
      <c r="L13" s="44">
        <v>2775</v>
      </c>
      <c r="M13" s="43">
        <v>2780</v>
      </c>
      <c r="N13" s="42">
        <f t="shared" si="3"/>
        <v>2777.5</v>
      </c>
      <c r="O13" s="44">
        <v>2853</v>
      </c>
      <c r="P13" s="43">
        <v>2858</v>
      </c>
      <c r="Q13" s="42">
        <f t="shared" si="4"/>
        <v>2855.5</v>
      </c>
      <c r="R13" s="50">
        <v>2472.5</v>
      </c>
      <c r="S13" s="49">
        <v>1.1987000000000001</v>
      </c>
      <c r="T13" s="49">
        <v>1.0705</v>
      </c>
      <c r="U13" s="48">
        <v>132.02000000000001</v>
      </c>
      <c r="V13" s="41">
        <v>2062.65</v>
      </c>
      <c r="W13" s="41">
        <v>2093.4299999999998</v>
      </c>
      <c r="X13" s="47">
        <f t="shared" si="5"/>
        <v>2309.668379262027</v>
      </c>
      <c r="Y13" s="46">
        <v>1.2009000000000001</v>
      </c>
    </row>
    <row r="14" spans="1:25" x14ac:dyDescent="0.2">
      <c r="B14" s="45">
        <v>44965</v>
      </c>
      <c r="C14" s="44">
        <v>2468.5</v>
      </c>
      <c r="D14" s="43">
        <v>2469</v>
      </c>
      <c r="E14" s="42">
        <f t="shared" si="0"/>
        <v>2468.75</v>
      </c>
      <c r="F14" s="44">
        <v>2507</v>
      </c>
      <c r="G14" s="43">
        <v>2508</v>
      </c>
      <c r="H14" s="42">
        <f t="shared" si="1"/>
        <v>2507.5</v>
      </c>
      <c r="I14" s="44">
        <v>2678</v>
      </c>
      <c r="J14" s="43">
        <v>2683</v>
      </c>
      <c r="K14" s="42">
        <f t="shared" si="2"/>
        <v>2680.5</v>
      </c>
      <c r="L14" s="44">
        <v>2763</v>
      </c>
      <c r="M14" s="43">
        <v>2768</v>
      </c>
      <c r="N14" s="42">
        <f t="shared" si="3"/>
        <v>2765.5</v>
      </c>
      <c r="O14" s="44">
        <v>2848</v>
      </c>
      <c r="P14" s="43">
        <v>2853</v>
      </c>
      <c r="Q14" s="42">
        <f t="shared" si="4"/>
        <v>2850.5</v>
      </c>
      <c r="R14" s="50">
        <v>2469</v>
      </c>
      <c r="S14" s="49">
        <v>1.2089000000000001</v>
      </c>
      <c r="T14" s="49">
        <v>1.0733999999999999</v>
      </c>
      <c r="U14" s="48">
        <v>131.07</v>
      </c>
      <c r="V14" s="41">
        <v>2042.35</v>
      </c>
      <c r="W14" s="41">
        <v>2070.67</v>
      </c>
      <c r="X14" s="47">
        <f t="shared" si="5"/>
        <v>2300.1676914477362</v>
      </c>
      <c r="Y14" s="46">
        <v>1.2112000000000001</v>
      </c>
    </row>
    <row r="15" spans="1:25" x14ac:dyDescent="0.2">
      <c r="B15" s="45">
        <v>44966</v>
      </c>
      <c r="C15" s="44">
        <v>2424</v>
      </c>
      <c r="D15" s="43">
        <v>2424.5</v>
      </c>
      <c r="E15" s="42">
        <f t="shared" si="0"/>
        <v>2424.25</v>
      </c>
      <c r="F15" s="44">
        <v>2465</v>
      </c>
      <c r="G15" s="43">
        <v>2467</v>
      </c>
      <c r="H15" s="42">
        <f t="shared" si="1"/>
        <v>2466</v>
      </c>
      <c r="I15" s="44">
        <v>2638</v>
      </c>
      <c r="J15" s="43">
        <v>2643</v>
      </c>
      <c r="K15" s="42">
        <f t="shared" si="2"/>
        <v>2640.5</v>
      </c>
      <c r="L15" s="44">
        <v>2723</v>
      </c>
      <c r="M15" s="43">
        <v>2728</v>
      </c>
      <c r="N15" s="42">
        <f t="shared" si="3"/>
        <v>2725.5</v>
      </c>
      <c r="O15" s="44">
        <v>2805</v>
      </c>
      <c r="P15" s="43">
        <v>2810</v>
      </c>
      <c r="Q15" s="42">
        <f t="shared" si="4"/>
        <v>2807.5</v>
      </c>
      <c r="R15" s="50">
        <v>2424.5</v>
      </c>
      <c r="S15" s="49">
        <v>1.2161</v>
      </c>
      <c r="T15" s="49">
        <v>1.0769</v>
      </c>
      <c r="U15" s="48">
        <v>130.80000000000001</v>
      </c>
      <c r="V15" s="41">
        <v>1993.67</v>
      </c>
      <c r="W15" s="41">
        <v>2028.62</v>
      </c>
      <c r="X15" s="47">
        <f t="shared" si="5"/>
        <v>2251.3696722072618</v>
      </c>
      <c r="Y15" s="46">
        <v>1.2161</v>
      </c>
    </row>
    <row r="16" spans="1:25" x14ac:dyDescent="0.2">
      <c r="B16" s="45">
        <v>44967</v>
      </c>
      <c r="C16" s="44">
        <v>2434</v>
      </c>
      <c r="D16" s="43">
        <v>2435</v>
      </c>
      <c r="E16" s="42">
        <f t="shared" si="0"/>
        <v>2434.5</v>
      </c>
      <c r="F16" s="44">
        <v>2465</v>
      </c>
      <c r="G16" s="43">
        <v>2466</v>
      </c>
      <c r="H16" s="42">
        <f t="shared" si="1"/>
        <v>2465.5</v>
      </c>
      <c r="I16" s="44">
        <v>2635</v>
      </c>
      <c r="J16" s="43">
        <v>2640</v>
      </c>
      <c r="K16" s="42">
        <f t="shared" si="2"/>
        <v>2637.5</v>
      </c>
      <c r="L16" s="44">
        <v>2715</v>
      </c>
      <c r="M16" s="43">
        <v>2720</v>
      </c>
      <c r="N16" s="42">
        <f t="shared" si="3"/>
        <v>2717.5</v>
      </c>
      <c r="O16" s="44">
        <v>2798</v>
      </c>
      <c r="P16" s="43">
        <v>2803</v>
      </c>
      <c r="Q16" s="42">
        <f t="shared" si="4"/>
        <v>2800.5</v>
      </c>
      <c r="R16" s="50">
        <v>2435</v>
      </c>
      <c r="S16" s="49">
        <v>1.2092000000000001</v>
      </c>
      <c r="T16" s="49">
        <v>1.0684</v>
      </c>
      <c r="U16" s="48">
        <v>130.94</v>
      </c>
      <c r="V16" s="41">
        <v>2013.73</v>
      </c>
      <c r="W16" s="41">
        <v>2035.49</v>
      </c>
      <c r="X16" s="47">
        <f t="shared" si="5"/>
        <v>2279.1089479595657</v>
      </c>
      <c r="Y16" s="46">
        <v>1.2115</v>
      </c>
    </row>
    <row r="17" spans="2:25" x14ac:dyDescent="0.2">
      <c r="B17" s="45">
        <v>44970</v>
      </c>
      <c r="C17" s="44">
        <v>2381.5</v>
      </c>
      <c r="D17" s="43">
        <v>2382.5</v>
      </c>
      <c r="E17" s="42">
        <f t="shared" si="0"/>
        <v>2382</v>
      </c>
      <c r="F17" s="44">
        <v>2423</v>
      </c>
      <c r="G17" s="43">
        <v>2424</v>
      </c>
      <c r="H17" s="42">
        <f t="shared" si="1"/>
        <v>2423.5</v>
      </c>
      <c r="I17" s="44">
        <v>2598</v>
      </c>
      <c r="J17" s="43">
        <v>2603</v>
      </c>
      <c r="K17" s="42">
        <f t="shared" si="2"/>
        <v>2600.5</v>
      </c>
      <c r="L17" s="44">
        <v>2683</v>
      </c>
      <c r="M17" s="43">
        <v>2688</v>
      </c>
      <c r="N17" s="42">
        <f t="shared" si="3"/>
        <v>2685.5</v>
      </c>
      <c r="O17" s="44">
        <v>2765</v>
      </c>
      <c r="P17" s="43">
        <v>2770</v>
      </c>
      <c r="Q17" s="42">
        <f t="shared" si="4"/>
        <v>2767.5</v>
      </c>
      <c r="R17" s="50">
        <v>2382.5</v>
      </c>
      <c r="S17" s="49">
        <v>1.2105999999999999</v>
      </c>
      <c r="T17" s="49">
        <v>1.0690999999999999</v>
      </c>
      <c r="U17" s="48">
        <v>132.44</v>
      </c>
      <c r="V17" s="41">
        <v>1968.03</v>
      </c>
      <c r="W17" s="41">
        <v>1998.68</v>
      </c>
      <c r="X17" s="47">
        <f t="shared" si="5"/>
        <v>2228.5099616499861</v>
      </c>
      <c r="Y17" s="46">
        <v>1.2128000000000001</v>
      </c>
    </row>
    <row r="18" spans="2:25" x14ac:dyDescent="0.2">
      <c r="B18" s="45">
        <v>44971</v>
      </c>
      <c r="C18" s="44">
        <v>2389</v>
      </c>
      <c r="D18" s="43">
        <v>2391</v>
      </c>
      <c r="E18" s="42">
        <f t="shared" si="0"/>
        <v>2390</v>
      </c>
      <c r="F18" s="44">
        <v>2419</v>
      </c>
      <c r="G18" s="43">
        <v>2420</v>
      </c>
      <c r="H18" s="42">
        <f t="shared" si="1"/>
        <v>2419.5</v>
      </c>
      <c r="I18" s="44">
        <v>2588</v>
      </c>
      <c r="J18" s="43">
        <v>2593</v>
      </c>
      <c r="K18" s="42">
        <f t="shared" si="2"/>
        <v>2590.5</v>
      </c>
      <c r="L18" s="44">
        <v>2670</v>
      </c>
      <c r="M18" s="43">
        <v>2675</v>
      </c>
      <c r="N18" s="42">
        <f t="shared" si="3"/>
        <v>2672.5</v>
      </c>
      <c r="O18" s="44">
        <v>2753</v>
      </c>
      <c r="P18" s="43">
        <v>2758</v>
      </c>
      <c r="Q18" s="42">
        <f t="shared" si="4"/>
        <v>2755.5</v>
      </c>
      <c r="R18" s="50">
        <v>2391</v>
      </c>
      <c r="S18" s="49">
        <v>1.2211000000000001</v>
      </c>
      <c r="T18" s="49">
        <v>1.0758000000000001</v>
      </c>
      <c r="U18" s="48">
        <v>132.03</v>
      </c>
      <c r="V18" s="41">
        <v>1958.07</v>
      </c>
      <c r="W18" s="41">
        <v>1978.26</v>
      </c>
      <c r="X18" s="47">
        <f t="shared" si="5"/>
        <v>2222.5320691578358</v>
      </c>
      <c r="Y18" s="46">
        <v>1.2233000000000001</v>
      </c>
    </row>
    <row r="19" spans="2:25" x14ac:dyDescent="0.2">
      <c r="B19" s="45">
        <v>44972</v>
      </c>
      <c r="C19" s="44">
        <v>2366.5</v>
      </c>
      <c r="D19" s="43">
        <v>2367</v>
      </c>
      <c r="E19" s="42">
        <f t="shared" si="0"/>
        <v>2366.75</v>
      </c>
      <c r="F19" s="44">
        <v>2392</v>
      </c>
      <c r="G19" s="43">
        <v>2393</v>
      </c>
      <c r="H19" s="42">
        <f t="shared" si="1"/>
        <v>2392.5</v>
      </c>
      <c r="I19" s="44">
        <v>2560</v>
      </c>
      <c r="J19" s="43">
        <v>2565</v>
      </c>
      <c r="K19" s="42">
        <f t="shared" si="2"/>
        <v>2562.5</v>
      </c>
      <c r="L19" s="44">
        <v>2640</v>
      </c>
      <c r="M19" s="43">
        <v>2645</v>
      </c>
      <c r="N19" s="42">
        <f t="shared" si="3"/>
        <v>2642.5</v>
      </c>
      <c r="O19" s="44">
        <v>2723</v>
      </c>
      <c r="P19" s="43">
        <v>2728</v>
      </c>
      <c r="Q19" s="42">
        <f t="shared" si="4"/>
        <v>2725.5</v>
      </c>
      <c r="R19" s="50">
        <v>2367</v>
      </c>
      <c r="S19" s="49">
        <v>1.2043999999999999</v>
      </c>
      <c r="T19" s="49">
        <v>1.0698000000000001</v>
      </c>
      <c r="U19" s="48">
        <v>133.68</v>
      </c>
      <c r="V19" s="41">
        <v>1965.29</v>
      </c>
      <c r="W19" s="41">
        <v>1983.09</v>
      </c>
      <c r="X19" s="47">
        <f t="shared" si="5"/>
        <v>2212.5630959057767</v>
      </c>
      <c r="Y19" s="46">
        <v>1.2067000000000001</v>
      </c>
    </row>
    <row r="20" spans="2:25" x14ac:dyDescent="0.2">
      <c r="B20" s="45">
        <v>44973</v>
      </c>
      <c r="C20" s="44">
        <v>2341</v>
      </c>
      <c r="D20" s="43">
        <v>2341.5</v>
      </c>
      <c r="E20" s="42">
        <f t="shared" si="0"/>
        <v>2341.25</v>
      </c>
      <c r="F20" s="44">
        <v>2381</v>
      </c>
      <c r="G20" s="43">
        <v>2382</v>
      </c>
      <c r="H20" s="42">
        <f t="shared" si="1"/>
        <v>2381.5</v>
      </c>
      <c r="I20" s="44">
        <v>2555</v>
      </c>
      <c r="J20" s="43">
        <v>2560</v>
      </c>
      <c r="K20" s="42">
        <f t="shared" si="2"/>
        <v>2557.5</v>
      </c>
      <c r="L20" s="44">
        <v>2637</v>
      </c>
      <c r="M20" s="43">
        <v>2642</v>
      </c>
      <c r="N20" s="42">
        <f t="shared" si="3"/>
        <v>2639.5</v>
      </c>
      <c r="O20" s="44">
        <v>2718</v>
      </c>
      <c r="P20" s="43">
        <v>2723</v>
      </c>
      <c r="Q20" s="42">
        <f t="shared" si="4"/>
        <v>2720.5</v>
      </c>
      <c r="R20" s="50">
        <v>2341.5</v>
      </c>
      <c r="S20" s="49">
        <v>1.2037</v>
      </c>
      <c r="T20" s="49">
        <v>1.0693999999999999</v>
      </c>
      <c r="U20" s="48">
        <v>133.91</v>
      </c>
      <c r="V20" s="41">
        <v>1945.25</v>
      </c>
      <c r="W20" s="41">
        <v>1975.12</v>
      </c>
      <c r="X20" s="47">
        <f t="shared" si="5"/>
        <v>2189.5455395548906</v>
      </c>
      <c r="Y20" s="46">
        <v>1.206</v>
      </c>
    </row>
    <row r="21" spans="2:25" x14ac:dyDescent="0.2">
      <c r="B21" s="45">
        <v>44974</v>
      </c>
      <c r="C21" s="44">
        <v>2334.5</v>
      </c>
      <c r="D21" s="43">
        <v>2335</v>
      </c>
      <c r="E21" s="42">
        <f t="shared" si="0"/>
        <v>2334.75</v>
      </c>
      <c r="F21" s="44">
        <v>2372</v>
      </c>
      <c r="G21" s="43">
        <v>2374</v>
      </c>
      <c r="H21" s="42">
        <f t="shared" si="1"/>
        <v>2373</v>
      </c>
      <c r="I21" s="44">
        <v>2550</v>
      </c>
      <c r="J21" s="43">
        <v>2555</v>
      </c>
      <c r="K21" s="42">
        <f t="shared" si="2"/>
        <v>2552.5</v>
      </c>
      <c r="L21" s="44">
        <v>2638</v>
      </c>
      <c r="M21" s="43">
        <v>2643</v>
      </c>
      <c r="N21" s="42">
        <f t="shared" si="3"/>
        <v>2640.5</v>
      </c>
      <c r="O21" s="44">
        <v>2720</v>
      </c>
      <c r="P21" s="43">
        <v>2725</v>
      </c>
      <c r="Q21" s="42">
        <f t="shared" si="4"/>
        <v>2722.5</v>
      </c>
      <c r="R21" s="50">
        <v>2335</v>
      </c>
      <c r="S21" s="49">
        <v>1.1942999999999999</v>
      </c>
      <c r="T21" s="49">
        <v>1.0620000000000001</v>
      </c>
      <c r="U21" s="48">
        <v>134.86000000000001</v>
      </c>
      <c r="V21" s="41">
        <v>1955.12</v>
      </c>
      <c r="W21" s="41">
        <v>1983.95</v>
      </c>
      <c r="X21" s="47">
        <f t="shared" si="5"/>
        <v>2198.6817325800375</v>
      </c>
      <c r="Y21" s="46">
        <v>1.1966000000000001</v>
      </c>
    </row>
    <row r="22" spans="2:25" x14ac:dyDescent="0.2">
      <c r="B22" s="45">
        <v>44977</v>
      </c>
      <c r="C22" s="44">
        <v>2390</v>
      </c>
      <c r="D22" s="43">
        <v>2392</v>
      </c>
      <c r="E22" s="42">
        <f t="shared" si="0"/>
        <v>2391</v>
      </c>
      <c r="F22" s="44">
        <v>2428</v>
      </c>
      <c r="G22" s="43">
        <v>2430</v>
      </c>
      <c r="H22" s="42">
        <f t="shared" si="1"/>
        <v>2429</v>
      </c>
      <c r="I22" s="44">
        <v>2598</v>
      </c>
      <c r="J22" s="43">
        <v>2603</v>
      </c>
      <c r="K22" s="42">
        <f t="shared" si="2"/>
        <v>2600.5</v>
      </c>
      <c r="L22" s="44">
        <v>2683</v>
      </c>
      <c r="M22" s="43">
        <v>2688</v>
      </c>
      <c r="N22" s="42">
        <f t="shared" si="3"/>
        <v>2685.5</v>
      </c>
      <c r="O22" s="44">
        <v>2765</v>
      </c>
      <c r="P22" s="43">
        <v>2770</v>
      </c>
      <c r="Q22" s="42">
        <f t="shared" si="4"/>
        <v>2767.5</v>
      </c>
      <c r="R22" s="50">
        <v>2392</v>
      </c>
      <c r="S22" s="49">
        <v>1.2027000000000001</v>
      </c>
      <c r="T22" s="49">
        <v>1.0671999999999999</v>
      </c>
      <c r="U22" s="48">
        <v>134.1</v>
      </c>
      <c r="V22" s="41">
        <v>1988.86</v>
      </c>
      <c r="W22" s="41">
        <v>2016.6</v>
      </c>
      <c r="X22" s="47">
        <f t="shared" si="5"/>
        <v>2241.3793103448279</v>
      </c>
      <c r="Y22" s="46">
        <v>1.2050000000000001</v>
      </c>
    </row>
    <row r="23" spans="2:25" x14ac:dyDescent="0.2">
      <c r="B23" s="45">
        <v>44978</v>
      </c>
      <c r="C23" s="44">
        <v>2430</v>
      </c>
      <c r="D23" s="43">
        <v>2430.5</v>
      </c>
      <c r="E23" s="42">
        <f t="shared" si="0"/>
        <v>2430.25</v>
      </c>
      <c r="F23" s="44">
        <v>2470</v>
      </c>
      <c r="G23" s="43">
        <v>2472</v>
      </c>
      <c r="H23" s="42">
        <f t="shared" si="1"/>
        <v>2471</v>
      </c>
      <c r="I23" s="44">
        <v>2635</v>
      </c>
      <c r="J23" s="43">
        <v>2640</v>
      </c>
      <c r="K23" s="42">
        <f t="shared" si="2"/>
        <v>2637.5</v>
      </c>
      <c r="L23" s="44">
        <v>2718</v>
      </c>
      <c r="M23" s="43">
        <v>2723</v>
      </c>
      <c r="N23" s="42">
        <f t="shared" si="3"/>
        <v>2720.5</v>
      </c>
      <c r="O23" s="44">
        <v>2800</v>
      </c>
      <c r="P23" s="43">
        <v>2805</v>
      </c>
      <c r="Q23" s="42">
        <f t="shared" si="4"/>
        <v>2802.5</v>
      </c>
      <c r="R23" s="50">
        <v>2430.5</v>
      </c>
      <c r="S23" s="49">
        <v>1.2109000000000001</v>
      </c>
      <c r="T23" s="49">
        <v>1.0660000000000001</v>
      </c>
      <c r="U23" s="48">
        <v>134.72</v>
      </c>
      <c r="V23" s="41">
        <v>2007.18</v>
      </c>
      <c r="W23" s="41">
        <v>2037.75</v>
      </c>
      <c r="X23" s="47">
        <f t="shared" si="5"/>
        <v>2280.0187617260785</v>
      </c>
      <c r="Y23" s="46">
        <v>1.2131000000000001</v>
      </c>
    </row>
    <row r="24" spans="2:25" x14ac:dyDescent="0.2">
      <c r="B24" s="45">
        <v>44979</v>
      </c>
      <c r="C24" s="44">
        <v>2385</v>
      </c>
      <c r="D24" s="43">
        <v>2385.5</v>
      </c>
      <c r="E24" s="42">
        <f t="shared" si="0"/>
        <v>2385.25</v>
      </c>
      <c r="F24" s="44">
        <v>2428</v>
      </c>
      <c r="G24" s="43">
        <v>2429</v>
      </c>
      <c r="H24" s="42">
        <f t="shared" si="1"/>
        <v>2428.5</v>
      </c>
      <c r="I24" s="44">
        <v>2600</v>
      </c>
      <c r="J24" s="43">
        <v>2605</v>
      </c>
      <c r="K24" s="42">
        <f t="shared" si="2"/>
        <v>2602.5</v>
      </c>
      <c r="L24" s="44">
        <v>2692</v>
      </c>
      <c r="M24" s="43">
        <v>2697</v>
      </c>
      <c r="N24" s="42">
        <f t="shared" si="3"/>
        <v>2694.5</v>
      </c>
      <c r="O24" s="44">
        <v>2777</v>
      </c>
      <c r="P24" s="43">
        <v>2782</v>
      </c>
      <c r="Q24" s="42">
        <f t="shared" si="4"/>
        <v>2779.5</v>
      </c>
      <c r="R24" s="50">
        <v>2385.5</v>
      </c>
      <c r="S24" s="49">
        <v>1.2107000000000001</v>
      </c>
      <c r="T24" s="49">
        <v>1.0648</v>
      </c>
      <c r="U24" s="48">
        <v>134.49</v>
      </c>
      <c r="V24" s="41">
        <v>1970.35</v>
      </c>
      <c r="W24" s="41">
        <v>2002.64</v>
      </c>
      <c r="X24" s="47">
        <f t="shared" si="5"/>
        <v>2240.3268219383922</v>
      </c>
      <c r="Y24" s="46">
        <v>1.2129000000000001</v>
      </c>
    </row>
    <row r="25" spans="2:25" x14ac:dyDescent="0.2">
      <c r="B25" s="45">
        <v>44980</v>
      </c>
      <c r="C25" s="44">
        <v>2368</v>
      </c>
      <c r="D25" s="43">
        <v>2368.5</v>
      </c>
      <c r="E25" s="42">
        <f t="shared" si="0"/>
        <v>2368.25</v>
      </c>
      <c r="F25" s="44">
        <v>2407.5</v>
      </c>
      <c r="G25" s="43">
        <v>2408</v>
      </c>
      <c r="H25" s="42">
        <f t="shared" si="1"/>
        <v>2407.75</v>
      </c>
      <c r="I25" s="44">
        <v>2585</v>
      </c>
      <c r="J25" s="43">
        <v>2590</v>
      </c>
      <c r="K25" s="42">
        <f t="shared" si="2"/>
        <v>2587.5</v>
      </c>
      <c r="L25" s="44">
        <v>2680</v>
      </c>
      <c r="M25" s="43">
        <v>2685</v>
      </c>
      <c r="N25" s="42">
        <f t="shared" si="3"/>
        <v>2682.5</v>
      </c>
      <c r="O25" s="44">
        <v>2770</v>
      </c>
      <c r="P25" s="43">
        <v>2775</v>
      </c>
      <c r="Q25" s="42">
        <f t="shared" si="4"/>
        <v>2772.5</v>
      </c>
      <c r="R25" s="50">
        <v>2368.5</v>
      </c>
      <c r="S25" s="49">
        <v>1.2050000000000001</v>
      </c>
      <c r="T25" s="49">
        <v>1.0613999999999999</v>
      </c>
      <c r="U25" s="48">
        <v>134.99</v>
      </c>
      <c r="V25" s="41">
        <v>1965.56</v>
      </c>
      <c r="W25" s="41">
        <v>1994.53</v>
      </c>
      <c r="X25" s="47">
        <f t="shared" si="5"/>
        <v>2231.4867156585642</v>
      </c>
      <c r="Y25" s="46">
        <v>1.2073</v>
      </c>
    </row>
    <row r="26" spans="2:25" x14ac:dyDescent="0.2">
      <c r="B26" s="45">
        <v>44981</v>
      </c>
      <c r="C26" s="44">
        <v>2305</v>
      </c>
      <c r="D26" s="43">
        <v>2307</v>
      </c>
      <c r="E26" s="42">
        <f t="shared" si="0"/>
        <v>2306</v>
      </c>
      <c r="F26" s="44">
        <v>2355</v>
      </c>
      <c r="G26" s="43">
        <v>2356</v>
      </c>
      <c r="H26" s="42">
        <f t="shared" si="1"/>
        <v>2355.5</v>
      </c>
      <c r="I26" s="44">
        <v>2558</v>
      </c>
      <c r="J26" s="43">
        <v>2563</v>
      </c>
      <c r="K26" s="42">
        <f t="shared" si="2"/>
        <v>2560.5</v>
      </c>
      <c r="L26" s="44">
        <v>2668</v>
      </c>
      <c r="M26" s="43">
        <v>2673</v>
      </c>
      <c r="N26" s="42">
        <f t="shared" si="3"/>
        <v>2670.5</v>
      </c>
      <c r="O26" s="44">
        <v>2768</v>
      </c>
      <c r="P26" s="43">
        <v>2773</v>
      </c>
      <c r="Q26" s="42">
        <f t="shared" si="4"/>
        <v>2770.5</v>
      </c>
      <c r="R26" s="50">
        <v>2307</v>
      </c>
      <c r="S26" s="49">
        <v>1.1975</v>
      </c>
      <c r="T26" s="49">
        <v>1.0566</v>
      </c>
      <c r="U26" s="48">
        <v>135.66999999999999</v>
      </c>
      <c r="V26" s="41">
        <v>1926.51</v>
      </c>
      <c r="W26" s="41">
        <v>1963.66</v>
      </c>
      <c r="X26" s="47">
        <f t="shared" si="5"/>
        <v>2183.4185122089721</v>
      </c>
      <c r="Y26" s="46">
        <v>1.1998</v>
      </c>
    </row>
    <row r="27" spans="2:25" x14ac:dyDescent="0.2">
      <c r="B27" s="45">
        <v>44984</v>
      </c>
      <c r="C27" s="44">
        <v>2313</v>
      </c>
      <c r="D27" s="43">
        <v>2314</v>
      </c>
      <c r="E27" s="42">
        <f t="shared" si="0"/>
        <v>2313.5</v>
      </c>
      <c r="F27" s="44">
        <v>2358</v>
      </c>
      <c r="G27" s="43">
        <v>2360</v>
      </c>
      <c r="H27" s="42">
        <f t="shared" si="1"/>
        <v>2359</v>
      </c>
      <c r="I27" s="44">
        <v>2560</v>
      </c>
      <c r="J27" s="43">
        <v>2565</v>
      </c>
      <c r="K27" s="42">
        <f t="shared" si="2"/>
        <v>2562.5</v>
      </c>
      <c r="L27" s="44">
        <v>2660</v>
      </c>
      <c r="M27" s="43">
        <v>2665</v>
      </c>
      <c r="N27" s="42">
        <f t="shared" si="3"/>
        <v>2662.5</v>
      </c>
      <c r="O27" s="44">
        <v>2757</v>
      </c>
      <c r="P27" s="43">
        <v>2762</v>
      </c>
      <c r="Q27" s="42">
        <f t="shared" si="4"/>
        <v>2759.5</v>
      </c>
      <c r="R27" s="50">
        <v>2314</v>
      </c>
      <c r="S27" s="49">
        <v>1.1979</v>
      </c>
      <c r="T27" s="49">
        <v>1.0558000000000001</v>
      </c>
      <c r="U27" s="48">
        <v>136.33000000000001</v>
      </c>
      <c r="V27" s="41">
        <v>1931.71</v>
      </c>
      <c r="W27" s="41">
        <v>1966.67</v>
      </c>
      <c r="X27" s="47">
        <f t="shared" si="5"/>
        <v>2191.7029740481148</v>
      </c>
      <c r="Y27" s="46">
        <v>1.2</v>
      </c>
    </row>
    <row r="28" spans="2:25" x14ac:dyDescent="0.2">
      <c r="B28" s="45">
        <v>44985</v>
      </c>
      <c r="C28" s="44">
        <v>2298</v>
      </c>
      <c r="D28" s="43">
        <v>2300</v>
      </c>
      <c r="E28" s="42">
        <f t="shared" si="0"/>
        <v>2299</v>
      </c>
      <c r="F28" s="44">
        <v>2345</v>
      </c>
      <c r="G28" s="43">
        <v>2346</v>
      </c>
      <c r="H28" s="42">
        <f t="shared" si="1"/>
        <v>2345.5</v>
      </c>
      <c r="I28" s="44">
        <v>2533</v>
      </c>
      <c r="J28" s="43">
        <v>2538</v>
      </c>
      <c r="K28" s="42">
        <f t="shared" si="2"/>
        <v>2535.5</v>
      </c>
      <c r="L28" s="44">
        <v>2628</v>
      </c>
      <c r="M28" s="43">
        <v>2633</v>
      </c>
      <c r="N28" s="42">
        <f t="shared" si="3"/>
        <v>2630.5</v>
      </c>
      <c r="O28" s="44">
        <v>2723</v>
      </c>
      <c r="P28" s="43">
        <v>2728</v>
      </c>
      <c r="Q28" s="42">
        <f t="shared" si="4"/>
        <v>2725.5</v>
      </c>
      <c r="R28" s="50">
        <v>2300</v>
      </c>
      <c r="S28" s="49">
        <v>1.2103999999999999</v>
      </c>
      <c r="T28" s="49">
        <v>1.0617000000000001</v>
      </c>
      <c r="U28" s="48">
        <v>136.69999999999999</v>
      </c>
      <c r="V28" s="41">
        <v>1900.2</v>
      </c>
      <c r="W28" s="41">
        <v>1934.85</v>
      </c>
      <c r="X28" s="47">
        <f t="shared" si="5"/>
        <v>2166.3370066873881</v>
      </c>
      <c r="Y28" s="46">
        <v>1.2124999999999999</v>
      </c>
    </row>
    <row r="29" spans="2:25" x14ac:dyDescent="0.2">
      <c r="B29" s="40" t="s">
        <v>11</v>
      </c>
      <c r="C29" s="39">
        <f>ROUND(AVERAGE(C9:C28),2)</f>
        <v>2416.3000000000002</v>
      </c>
      <c r="D29" s="38">
        <f>ROUND(AVERAGE(D9:D28),2)</f>
        <v>2417.2800000000002</v>
      </c>
      <c r="E29" s="37">
        <f>ROUND(AVERAGE(C29:D29),2)</f>
        <v>2416.79</v>
      </c>
      <c r="F29" s="39">
        <f>ROUND(AVERAGE(F9:F28),2)</f>
        <v>2454.7800000000002</v>
      </c>
      <c r="G29" s="38">
        <f>ROUND(AVERAGE(G9:G28),2)</f>
        <v>2456.15</v>
      </c>
      <c r="H29" s="37">
        <f>ROUND(AVERAGE(F29:G29),2)</f>
        <v>2455.4699999999998</v>
      </c>
      <c r="I29" s="39">
        <f>ROUND(AVERAGE(I9:I28),2)</f>
        <v>2628.75</v>
      </c>
      <c r="J29" s="38">
        <f>ROUND(AVERAGE(J9:J28),2)</f>
        <v>2633.75</v>
      </c>
      <c r="K29" s="37">
        <f>ROUND(AVERAGE(I29:J29),2)</f>
        <v>2631.25</v>
      </c>
      <c r="L29" s="39">
        <f>ROUND(AVERAGE(L9:L28),2)</f>
        <v>2714.8</v>
      </c>
      <c r="M29" s="38">
        <f>ROUND(AVERAGE(M9:M28),2)</f>
        <v>2719.8</v>
      </c>
      <c r="N29" s="37">
        <f>ROUND(AVERAGE(L29:M29),2)</f>
        <v>2717.3</v>
      </c>
      <c r="O29" s="39">
        <f>ROUND(AVERAGE(O9:O28),2)</f>
        <v>2798.4</v>
      </c>
      <c r="P29" s="38">
        <f>ROUND(AVERAGE(P9:P28),2)</f>
        <v>2803.4</v>
      </c>
      <c r="Q29" s="37">
        <f>ROUND(AVERAGE(O29:P29),2)</f>
        <v>2800.9</v>
      </c>
      <c r="R29" s="36">
        <f>ROUND(AVERAGE(R9:R28),2)</f>
        <v>2417.2800000000002</v>
      </c>
      <c r="S29" s="35">
        <f>ROUND(AVERAGE(S9:S28),4)</f>
        <v>1.2098</v>
      </c>
      <c r="T29" s="34">
        <f>ROUND(AVERAGE(T9:T28),4)</f>
        <v>1.0712999999999999</v>
      </c>
      <c r="U29" s="167">
        <f>ROUND(AVERAGE(U9:U28),2)</f>
        <v>132.88</v>
      </c>
      <c r="V29" s="33">
        <f>AVERAGE(V9:V28)</f>
        <v>1997.8434999999997</v>
      </c>
      <c r="W29" s="33">
        <f>AVERAGE(W9:W28)</f>
        <v>2026.4025000000001</v>
      </c>
      <c r="X29" s="33">
        <f>AVERAGE(X9:X28)</f>
        <v>2255.7933210799679</v>
      </c>
      <c r="Y29" s="32">
        <f>AVERAGE(Y9:Y28)</f>
        <v>1.2119</v>
      </c>
    </row>
    <row r="30" spans="2:25" x14ac:dyDescent="0.2">
      <c r="B30" s="31" t="s">
        <v>12</v>
      </c>
      <c r="C30" s="30">
        <f t="shared" ref="C30:Y30" si="6">MAX(C9:C28)</f>
        <v>2610</v>
      </c>
      <c r="D30" s="29">
        <f t="shared" si="6"/>
        <v>2611</v>
      </c>
      <c r="E30" s="28">
        <f t="shared" si="6"/>
        <v>2610.5</v>
      </c>
      <c r="F30" s="30">
        <f t="shared" si="6"/>
        <v>2642</v>
      </c>
      <c r="G30" s="29">
        <f t="shared" si="6"/>
        <v>2644</v>
      </c>
      <c r="H30" s="28">
        <f t="shared" si="6"/>
        <v>2643</v>
      </c>
      <c r="I30" s="30">
        <f t="shared" si="6"/>
        <v>2798</v>
      </c>
      <c r="J30" s="29">
        <f t="shared" si="6"/>
        <v>2803</v>
      </c>
      <c r="K30" s="28">
        <f t="shared" si="6"/>
        <v>2800.5</v>
      </c>
      <c r="L30" s="30">
        <f t="shared" si="6"/>
        <v>2868</v>
      </c>
      <c r="M30" s="29">
        <f t="shared" si="6"/>
        <v>2873</v>
      </c>
      <c r="N30" s="28">
        <f t="shared" si="6"/>
        <v>2870.5</v>
      </c>
      <c r="O30" s="30">
        <f t="shared" si="6"/>
        <v>2943</v>
      </c>
      <c r="P30" s="29">
        <f t="shared" si="6"/>
        <v>2948</v>
      </c>
      <c r="Q30" s="28">
        <f t="shared" si="6"/>
        <v>2945.5</v>
      </c>
      <c r="R30" s="27">
        <f t="shared" si="6"/>
        <v>2611</v>
      </c>
      <c r="S30" s="26">
        <f t="shared" si="6"/>
        <v>1.2325999999999999</v>
      </c>
      <c r="T30" s="25">
        <f t="shared" si="6"/>
        <v>1.0984</v>
      </c>
      <c r="U30" s="24">
        <f t="shared" si="6"/>
        <v>136.69999999999999</v>
      </c>
      <c r="V30" s="23">
        <f t="shared" si="6"/>
        <v>2118.29</v>
      </c>
      <c r="W30" s="23">
        <f t="shared" si="6"/>
        <v>2141.06</v>
      </c>
      <c r="X30" s="23">
        <f t="shared" si="6"/>
        <v>2397.1722365038563</v>
      </c>
      <c r="Y30" s="22">
        <f t="shared" si="6"/>
        <v>1.2349000000000001</v>
      </c>
    </row>
    <row r="31" spans="2:25" ht="13.5" thickBot="1" x14ac:dyDescent="0.25">
      <c r="B31" s="21" t="s">
        <v>13</v>
      </c>
      <c r="C31" s="20">
        <f t="shared" ref="C31:Y31" si="7">MIN(C9:C28)</f>
        <v>2298</v>
      </c>
      <c r="D31" s="19">
        <f t="shared" si="7"/>
        <v>2300</v>
      </c>
      <c r="E31" s="18">
        <f t="shared" si="7"/>
        <v>2299</v>
      </c>
      <c r="F31" s="20">
        <f t="shared" si="7"/>
        <v>2345</v>
      </c>
      <c r="G31" s="19">
        <f t="shared" si="7"/>
        <v>2346</v>
      </c>
      <c r="H31" s="18">
        <f t="shared" si="7"/>
        <v>2345.5</v>
      </c>
      <c r="I31" s="20">
        <f t="shared" si="7"/>
        <v>2533</v>
      </c>
      <c r="J31" s="19">
        <f t="shared" si="7"/>
        <v>2538</v>
      </c>
      <c r="K31" s="18">
        <f t="shared" si="7"/>
        <v>2535.5</v>
      </c>
      <c r="L31" s="20">
        <f t="shared" si="7"/>
        <v>2628</v>
      </c>
      <c r="M31" s="19">
        <f t="shared" si="7"/>
        <v>2633</v>
      </c>
      <c r="N31" s="18">
        <f t="shared" si="7"/>
        <v>2630.5</v>
      </c>
      <c r="O31" s="20">
        <f t="shared" si="7"/>
        <v>2718</v>
      </c>
      <c r="P31" s="19">
        <f t="shared" si="7"/>
        <v>2723</v>
      </c>
      <c r="Q31" s="18">
        <f t="shared" si="7"/>
        <v>2720.5</v>
      </c>
      <c r="R31" s="17">
        <f t="shared" si="7"/>
        <v>2300</v>
      </c>
      <c r="S31" s="16">
        <f t="shared" si="7"/>
        <v>1.1942999999999999</v>
      </c>
      <c r="T31" s="15">
        <f t="shared" si="7"/>
        <v>1.0558000000000001</v>
      </c>
      <c r="U31" s="14">
        <f t="shared" si="7"/>
        <v>128.41</v>
      </c>
      <c r="V31" s="13">
        <f t="shared" si="7"/>
        <v>1900.2</v>
      </c>
      <c r="W31" s="13">
        <f t="shared" si="7"/>
        <v>1934.85</v>
      </c>
      <c r="X31" s="13">
        <f t="shared" si="7"/>
        <v>2166.3370066873881</v>
      </c>
      <c r="Y31" s="12">
        <f t="shared" si="7"/>
        <v>1.1966000000000001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44958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44958</v>
      </c>
      <c r="C9" s="44">
        <v>3439</v>
      </c>
      <c r="D9" s="43">
        <v>3439.5</v>
      </c>
      <c r="E9" s="42">
        <f t="shared" ref="E9:E28" si="0">AVERAGE(C9:D9)</f>
        <v>3439.25</v>
      </c>
      <c r="F9" s="44">
        <v>3403.5</v>
      </c>
      <c r="G9" s="43">
        <v>3404.5</v>
      </c>
      <c r="H9" s="42">
        <f t="shared" ref="H9:H28" si="1">AVERAGE(F9:G9)</f>
        <v>3404</v>
      </c>
      <c r="I9" s="44">
        <v>3168</v>
      </c>
      <c r="J9" s="43">
        <v>3173</v>
      </c>
      <c r="K9" s="42">
        <f t="shared" ref="K9:K28" si="2">AVERAGE(I9:J9)</f>
        <v>3170.5</v>
      </c>
      <c r="L9" s="44">
        <v>2930</v>
      </c>
      <c r="M9" s="43">
        <v>2935</v>
      </c>
      <c r="N9" s="42">
        <f t="shared" ref="N9:N28" si="3">AVERAGE(L9:M9)</f>
        <v>2932.5</v>
      </c>
      <c r="O9" s="44">
        <v>2875</v>
      </c>
      <c r="P9" s="43">
        <v>2880</v>
      </c>
      <c r="Q9" s="42">
        <f t="shared" ref="Q9:Q28" si="4">AVERAGE(O9:P9)</f>
        <v>2877.5</v>
      </c>
      <c r="R9" s="50">
        <v>3439.5</v>
      </c>
      <c r="S9" s="49">
        <v>1.2325999999999999</v>
      </c>
      <c r="T9" s="51">
        <v>1.0891999999999999</v>
      </c>
      <c r="U9" s="48">
        <v>129.85</v>
      </c>
      <c r="V9" s="41">
        <v>2790.44</v>
      </c>
      <c r="W9" s="41">
        <v>2756.9</v>
      </c>
      <c r="X9" s="47">
        <f t="shared" ref="X9:X28" si="5">R9/T9</f>
        <v>3157.8222548659569</v>
      </c>
      <c r="Y9" s="46">
        <v>1.2349000000000001</v>
      </c>
    </row>
    <row r="10" spans="1:25" x14ac:dyDescent="0.2">
      <c r="B10" s="45">
        <v>44959</v>
      </c>
      <c r="C10" s="44">
        <v>3348</v>
      </c>
      <c r="D10" s="43">
        <v>3350</v>
      </c>
      <c r="E10" s="42">
        <f t="shared" si="0"/>
        <v>3349</v>
      </c>
      <c r="F10" s="44">
        <v>3323</v>
      </c>
      <c r="G10" s="43">
        <v>3325</v>
      </c>
      <c r="H10" s="42">
        <f t="shared" si="1"/>
        <v>3324</v>
      </c>
      <c r="I10" s="44">
        <v>3097</v>
      </c>
      <c r="J10" s="43">
        <v>3102</v>
      </c>
      <c r="K10" s="42">
        <f t="shared" si="2"/>
        <v>3099.5</v>
      </c>
      <c r="L10" s="44">
        <v>2858</v>
      </c>
      <c r="M10" s="43">
        <v>2863</v>
      </c>
      <c r="N10" s="42">
        <f t="shared" si="3"/>
        <v>2860.5</v>
      </c>
      <c r="O10" s="44">
        <v>2803</v>
      </c>
      <c r="P10" s="43">
        <v>2808</v>
      </c>
      <c r="Q10" s="42">
        <f t="shared" si="4"/>
        <v>2805.5</v>
      </c>
      <c r="R10" s="50">
        <v>3350</v>
      </c>
      <c r="S10" s="49">
        <v>1.2292000000000001</v>
      </c>
      <c r="T10" s="49">
        <v>1.0984</v>
      </c>
      <c r="U10" s="48">
        <v>128.41</v>
      </c>
      <c r="V10" s="41">
        <v>2725.35</v>
      </c>
      <c r="W10" s="41">
        <v>2699.74</v>
      </c>
      <c r="X10" s="47">
        <f t="shared" si="5"/>
        <v>3049.8907501820827</v>
      </c>
      <c r="Y10" s="46">
        <v>1.2316</v>
      </c>
    </row>
    <row r="11" spans="1:25" x14ac:dyDescent="0.2">
      <c r="B11" s="45">
        <v>44960</v>
      </c>
      <c r="C11" s="44">
        <v>3360.5</v>
      </c>
      <c r="D11" s="43">
        <v>3361</v>
      </c>
      <c r="E11" s="42">
        <f t="shared" si="0"/>
        <v>3360.75</v>
      </c>
      <c r="F11" s="44">
        <v>3325.5</v>
      </c>
      <c r="G11" s="43">
        <v>3326.5</v>
      </c>
      <c r="H11" s="42">
        <f t="shared" si="1"/>
        <v>3326</v>
      </c>
      <c r="I11" s="44">
        <v>3098</v>
      </c>
      <c r="J11" s="43">
        <v>3103</v>
      </c>
      <c r="K11" s="42">
        <f t="shared" si="2"/>
        <v>3100.5</v>
      </c>
      <c r="L11" s="44">
        <v>2858</v>
      </c>
      <c r="M11" s="43">
        <v>2863</v>
      </c>
      <c r="N11" s="42">
        <f t="shared" si="3"/>
        <v>2860.5</v>
      </c>
      <c r="O11" s="44">
        <v>2803</v>
      </c>
      <c r="P11" s="43">
        <v>2808</v>
      </c>
      <c r="Q11" s="42">
        <f t="shared" si="4"/>
        <v>2805.5</v>
      </c>
      <c r="R11" s="50">
        <v>3361</v>
      </c>
      <c r="S11" s="49">
        <v>1.2244999999999999</v>
      </c>
      <c r="T11" s="49">
        <v>1.0931999999999999</v>
      </c>
      <c r="U11" s="48">
        <v>128.44</v>
      </c>
      <c r="V11" s="41">
        <v>2744.79</v>
      </c>
      <c r="W11" s="41">
        <v>2711.53</v>
      </c>
      <c r="X11" s="47">
        <f t="shared" si="5"/>
        <v>3074.4603000365901</v>
      </c>
      <c r="Y11" s="46">
        <v>1.2267999999999999</v>
      </c>
    </row>
    <row r="12" spans="1:25" x14ac:dyDescent="0.2">
      <c r="B12" s="45">
        <v>44963</v>
      </c>
      <c r="C12" s="44">
        <v>3198</v>
      </c>
      <c r="D12" s="43">
        <v>3200</v>
      </c>
      <c r="E12" s="42">
        <f t="shared" si="0"/>
        <v>3199</v>
      </c>
      <c r="F12" s="44">
        <v>3169</v>
      </c>
      <c r="G12" s="43">
        <v>3170</v>
      </c>
      <c r="H12" s="42">
        <f t="shared" si="1"/>
        <v>3169.5</v>
      </c>
      <c r="I12" s="44">
        <v>2948</v>
      </c>
      <c r="J12" s="43">
        <v>2953</v>
      </c>
      <c r="K12" s="42">
        <f t="shared" si="2"/>
        <v>2950.5</v>
      </c>
      <c r="L12" s="44">
        <v>2710</v>
      </c>
      <c r="M12" s="43">
        <v>2715</v>
      </c>
      <c r="N12" s="42">
        <f t="shared" si="3"/>
        <v>2712.5</v>
      </c>
      <c r="O12" s="44">
        <v>2655</v>
      </c>
      <c r="P12" s="43">
        <v>2660</v>
      </c>
      <c r="Q12" s="42">
        <f t="shared" si="4"/>
        <v>2657.5</v>
      </c>
      <c r="R12" s="50">
        <v>3200</v>
      </c>
      <c r="S12" s="49">
        <v>1.2067000000000001</v>
      </c>
      <c r="T12" s="49">
        <v>1.0772999999999999</v>
      </c>
      <c r="U12" s="48">
        <v>132.1</v>
      </c>
      <c r="V12" s="41">
        <v>2651.86</v>
      </c>
      <c r="W12" s="41">
        <v>2622</v>
      </c>
      <c r="X12" s="47">
        <f t="shared" si="5"/>
        <v>2970.3889353012164</v>
      </c>
      <c r="Y12" s="46">
        <v>1.2090000000000001</v>
      </c>
    </row>
    <row r="13" spans="1:25" x14ac:dyDescent="0.2">
      <c r="B13" s="45">
        <v>44964</v>
      </c>
      <c r="C13" s="44">
        <v>3135</v>
      </c>
      <c r="D13" s="43">
        <v>3137</v>
      </c>
      <c r="E13" s="42">
        <f t="shared" si="0"/>
        <v>3136</v>
      </c>
      <c r="F13" s="44">
        <v>3094.5</v>
      </c>
      <c r="G13" s="43">
        <v>3095</v>
      </c>
      <c r="H13" s="42">
        <f t="shared" si="1"/>
        <v>3094.75</v>
      </c>
      <c r="I13" s="44">
        <v>2900</v>
      </c>
      <c r="J13" s="43">
        <v>2905</v>
      </c>
      <c r="K13" s="42">
        <f t="shared" si="2"/>
        <v>2902.5</v>
      </c>
      <c r="L13" s="44">
        <v>2680</v>
      </c>
      <c r="M13" s="43">
        <v>2685</v>
      </c>
      <c r="N13" s="42">
        <f t="shared" si="3"/>
        <v>2682.5</v>
      </c>
      <c r="O13" s="44">
        <v>2625</v>
      </c>
      <c r="P13" s="43">
        <v>2630</v>
      </c>
      <c r="Q13" s="42">
        <f t="shared" si="4"/>
        <v>2627.5</v>
      </c>
      <c r="R13" s="50">
        <v>3137</v>
      </c>
      <c r="S13" s="49">
        <v>1.1987000000000001</v>
      </c>
      <c r="T13" s="49">
        <v>1.0705</v>
      </c>
      <c r="U13" s="48">
        <v>132.02000000000001</v>
      </c>
      <c r="V13" s="41">
        <v>2617</v>
      </c>
      <c r="W13" s="41">
        <v>2577.23</v>
      </c>
      <c r="X13" s="47">
        <f t="shared" si="5"/>
        <v>2930.4063521718822</v>
      </c>
      <c r="Y13" s="46">
        <v>1.2009000000000001</v>
      </c>
    </row>
    <row r="14" spans="1:25" x14ac:dyDescent="0.2">
      <c r="B14" s="45">
        <v>44965</v>
      </c>
      <c r="C14" s="44">
        <v>3200</v>
      </c>
      <c r="D14" s="43">
        <v>3202</v>
      </c>
      <c r="E14" s="42">
        <f t="shared" si="0"/>
        <v>3201</v>
      </c>
      <c r="F14" s="44">
        <v>3157.5</v>
      </c>
      <c r="G14" s="43">
        <v>3158.5</v>
      </c>
      <c r="H14" s="42">
        <f t="shared" si="1"/>
        <v>3158</v>
      </c>
      <c r="I14" s="44">
        <v>2975</v>
      </c>
      <c r="J14" s="43">
        <v>2980</v>
      </c>
      <c r="K14" s="42">
        <f t="shared" si="2"/>
        <v>2977.5</v>
      </c>
      <c r="L14" s="44">
        <v>2775</v>
      </c>
      <c r="M14" s="43">
        <v>2780</v>
      </c>
      <c r="N14" s="42">
        <f t="shared" si="3"/>
        <v>2777.5</v>
      </c>
      <c r="O14" s="44">
        <v>2720</v>
      </c>
      <c r="P14" s="43">
        <v>2725</v>
      </c>
      <c r="Q14" s="42">
        <f t="shared" si="4"/>
        <v>2722.5</v>
      </c>
      <c r="R14" s="50">
        <v>3202</v>
      </c>
      <c r="S14" s="49">
        <v>1.2089000000000001</v>
      </c>
      <c r="T14" s="49">
        <v>1.0733999999999999</v>
      </c>
      <c r="U14" s="48">
        <v>131.07</v>
      </c>
      <c r="V14" s="41">
        <v>2648.69</v>
      </c>
      <c r="W14" s="41">
        <v>2607.7399999999998</v>
      </c>
      <c r="X14" s="47">
        <f t="shared" si="5"/>
        <v>2983.0445313955656</v>
      </c>
      <c r="Y14" s="46">
        <v>1.2112000000000001</v>
      </c>
    </row>
    <row r="15" spans="1:25" x14ac:dyDescent="0.2">
      <c r="B15" s="45">
        <v>44966</v>
      </c>
      <c r="C15" s="44">
        <v>3178</v>
      </c>
      <c r="D15" s="43">
        <v>3180</v>
      </c>
      <c r="E15" s="42">
        <f t="shared" si="0"/>
        <v>3179</v>
      </c>
      <c r="F15" s="44">
        <v>3150</v>
      </c>
      <c r="G15" s="43">
        <v>3152</v>
      </c>
      <c r="H15" s="42">
        <f t="shared" si="1"/>
        <v>3151</v>
      </c>
      <c r="I15" s="44">
        <v>2963</v>
      </c>
      <c r="J15" s="43">
        <v>2968</v>
      </c>
      <c r="K15" s="42">
        <f t="shared" si="2"/>
        <v>2965.5</v>
      </c>
      <c r="L15" s="44">
        <v>2783</v>
      </c>
      <c r="M15" s="43">
        <v>2788</v>
      </c>
      <c r="N15" s="42">
        <f t="shared" si="3"/>
        <v>2785.5</v>
      </c>
      <c r="O15" s="44">
        <v>2728</v>
      </c>
      <c r="P15" s="43">
        <v>2733</v>
      </c>
      <c r="Q15" s="42">
        <f t="shared" si="4"/>
        <v>2730.5</v>
      </c>
      <c r="R15" s="50">
        <v>3180</v>
      </c>
      <c r="S15" s="49">
        <v>1.2161</v>
      </c>
      <c r="T15" s="49">
        <v>1.0769</v>
      </c>
      <c r="U15" s="48">
        <v>130.80000000000001</v>
      </c>
      <c r="V15" s="41">
        <v>2614.92</v>
      </c>
      <c r="W15" s="41">
        <v>2591.89</v>
      </c>
      <c r="X15" s="47">
        <f t="shared" si="5"/>
        <v>2952.9204197232798</v>
      </c>
      <c r="Y15" s="46">
        <v>1.2161</v>
      </c>
    </row>
    <row r="16" spans="1:25" x14ac:dyDescent="0.2">
      <c r="B16" s="45">
        <v>44967</v>
      </c>
      <c r="C16" s="44">
        <v>3118</v>
      </c>
      <c r="D16" s="43">
        <v>3119</v>
      </c>
      <c r="E16" s="42">
        <f t="shared" si="0"/>
        <v>3118.5</v>
      </c>
      <c r="F16" s="44">
        <v>3094</v>
      </c>
      <c r="G16" s="43">
        <v>3096</v>
      </c>
      <c r="H16" s="42">
        <f t="shared" si="1"/>
        <v>3095</v>
      </c>
      <c r="I16" s="44">
        <v>2907</v>
      </c>
      <c r="J16" s="43">
        <v>2912</v>
      </c>
      <c r="K16" s="42">
        <f t="shared" si="2"/>
        <v>2909.5</v>
      </c>
      <c r="L16" s="44">
        <v>2727</v>
      </c>
      <c r="M16" s="43">
        <v>2732</v>
      </c>
      <c r="N16" s="42">
        <f t="shared" si="3"/>
        <v>2729.5</v>
      </c>
      <c r="O16" s="44">
        <v>2672</v>
      </c>
      <c r="P16" s="43">
        <v>2677</v>
      </c>
      <c r="Q16" s="42">
        <f t="shared" si="4"/>
        <v>2674.5</v>
      </c>
      <c r="R16" s="50">
        <v>3119</v>
      </c>
      <c r="S16" s="49">
        <v>1.2092000000000001</v>
      </c>
      <c r="T16" s="49">
        <v>1.0684</v>
      </c>
      <c r="U16" s="48">
        <v>130.94</v>
      </c>
      <c r="V16" s="41">
        <v>2579.39</v>
      </c>
      <c r="W16" s="41">
        <v>2555.5100000000002</v>
      </c>
      <c r="X16" s="47">
        <f t="shared" si="5"/>
        <v>2919.3186072631975</v>
      </c>
      <c r="Y16" s="46">
        <v>1.2115</v>
      </c>
    </row>
    <row r="17" spans="2:25" x14ac:dyDescent="0.2">
      <c r="B17" s="45">
        <v>44970</v>
      </c>
      <c r="C17" s="44">
        <v>3041</v>
      </c>
      <c r="D17" s="43">
        <v>3042</v>
      </c>
      <c r="E17" s="42">
        <f t="shared" si="0"/>
        <v>3041.5</v>
      </c>
      <c r="F17" s="44">
        <v>3021.5</v>
      </c>
      <c r="G17" s="43">
        <v>3022</v>
      </c>
      <c r="H17" s="42">
        <f t="shared" si="1"/>
        <v>3021.75</v>
      </c>
      <c r="I17" s="44">
        <v>2840</v>
      </c>
      <c r="J17" s="43">
        <v>2845</v>
      </c>
      <c r="K17" s="42">
        <f t="shared" si="2"/>
        <v>2842.5</v>
      </c>
      <c r="L17" s="44">
        <v>2660</v>
      </c>
      <c r="M17" s="43">
        <v>2665</v>
      </c>
      <c r="N17" s="42">
        <f t="shared" si="3"/>
        <v>2662.5</v>
      </c>
      <c r="O17" s="44">
        <v>2605</v>
      </c>
      <c r="P17" s="43">
        <v>2610</v>
      </c>
      <c r="Q17" s="42">
        <f t="shared" si="4"/>
        <v>2607.5</v>
      </c>
      <c r="R17" s="50">
        <v>3042</v>
      </c>
      <c r="S17" s="49">
        <v>1.2105999999999999</v>
      </c>
      <c r="T17" s="49">
        <v>1.0690999999999999</v>
      </c>
      <c r="U17" s="48">
        <v>132.44</v>
      </c>
      <c r="V17" s="41">
        <v>2512.8000000000002</v>
      </c>
      <c r="W17" s="41">
        <v>2491.75</v>
      </c>
      <c r="X17" s="47">
        <f t="shared" si="5"/>
        <v>2845.3839678234031</v>
      </c>
      <c r="Y17" s="46">
        <v>1.2128000000000001</v>
      </c>
    </row>
    <row r="18" spans="2:25" x14ac:dyDescent="0.2">
      <c r="B18" s="45">
        <v>44971</v>
      </c>
      <c r="C18" s="44">
        <v>3133</v>
      </c>
      <c r="D18" s="43">
        <v>3134</v>
      </c>
      <c r="E18" s="42">
        <f t="shared" si="0"/>
        <v>3133.5</v>
      </c>
      <c r="F18" s="44">
        <v>3115</v>
      </c>
      <c r="G18" s="43">
        <v>3116</v>
      </c>
      <c r="H18" s="42">
        <f t="shared" si="1"/>
        <v>3115.5</v>
      </c>
      <c r="I18" s="44">
        <v>2920</v>
      </c>
      <c r="J18" s="43">
        <v>2925</v>
      </c>
      <c r="K18" s="42">
        <f t="shared" si="2"/>
        <v>2922.5</v>
      </c>
      <c r="L18" s="44">
        <v>2740</v>
      </c>
      <c r="M18" s="43">
        <v>2745</v>
      </c>
      <c r="N18" s="42">
        <f t="shared" si="3"/>
        <v>2742.5</v>
      </c>
      <c r="O18" s="44">
        <v>2685</v>
      </c>
      <c r="P18" s="43">
        <v>2690</v>
      </c>
      <c r="Q18" s="42">
        <f t="shared" si="4"/>
        <v>2687.5</v>
      </c>
      <c r="R18" s="50">
        <v>3134</v>
      </c>
      <c r="S18" s="49">
        <v>1.2211000000000001</v>
      </c>
      <c r="T18" s="49">
        <v>1.0758000000000001</v>
      </c>
      <c r="U18" s="48">
        <v>132.03</v>
      </c>
      <c r="V18" s="41">
        <v>2566.54</v>
      </c>
      <c r="W18" s="41">
        <v>2547.21</v>
      </c>
      <c r="X18" s="47">
        <f t="shared" si="5"/>
        <v>2913.1808886410113</v>
      </c>
      <c r="Y18" s="46">
        <v>1.2233000000000001</v>
      </c>
    </row>
    <row r="19" spans="2:25" x14ac:dyDescent="0.2">
      <c r="B19" s="45">
        <v>44972</v>
      </c>
      <c r="C19" s="44">
        <v>3066</v>
      </c>
      <c r="D19" s="43">
        <v>3067</v>
      </c>
      <c r="E19" s="42">
        <f t="shared" si="0"/>
        <v>3066.5</v>
      </c>
      <c r="F19" s="44">
        <v>3045</v>
      </c>
      <c r="G19" s="43">
        <v>3047</v>
      </c>
      <c r="H19" s="42">
        <f t="shared" si="1"/>
        <v>3046</v>
      </c>
      <c r="I19" s="44">
        <v>2865</v>
      </c>
      <c r="J19" s="43">
        <v>2870</v>
      </c>
      <c r="K19" s="42">
        <f t="shared" si="2"/>
        <v>2867.5</v>
      </c>
      <c r="L19" s="44">
        <v>2685</v>
      </c>
      <c r="M19" s="43">
        <v>2690</v>
      </c>
      <c r="N19" s="42">
        <f t="shared" si="3"/>
        <v>2687.5</v>
      </c>
      <c r="O19" s="44">
        <v>2630</v>
      </c>
      <c r="P19" s="43">
        <v>2635</v>
      </c>
      <c r="Q19" s="42">
        <f t="shared" si="4"/>
        <v>2632.5</v>
      </c>
      <c r="R19" s="50">
        <v>3067</v>
      </c>
      <c r="S19" s="49">
        <v>1.2043999999999999</v>
      </c>
      <c r="T19" s="49">
        <v>1.0698000000000001</v>
      </c>
      <c r="U19" s="48">
        <v>133.68</v>
      </c>
      <c r="V19" s="41">
        <v>2546.5</v>
      </c>
      <c r="W19" s="41">
        <v>2525.0700000000002</v>
      </c>
      <c r="X19" s="47">
        <f t="shared" si="5"/>
        <v>2866.891007664984</v>
      </c>
      <c r="Y19" s="46">
        <v>1.2067000000000001</v>
      </c>
    </row>
    <row r="20" spans="2:25" x14ac:dyDescent="0.2">
      <c r="B20" s="45">
        <v>44973</v>
      </c>
      <c r="C20" s="44">
        <v>3033</v>
      </c>
      <c r="D20" s="43">
        <v>3035</v>
      </c>
      <c r="E20" s="42">
        <f t="shared" si="0"/>
        <v>3034</v>
      </c>
      <c r="F20" s="44">
        <v>3006</v>
      </c>
      <c r="G20" s="43">
        <v>3007</v>
      </c>
      <c r="H20" s="42">
        <f t="shared" si="1"/>
        <v>3006.5</v>
      </c>
      <c r="I20" s="44">
        <v>2828</v>
      </c>
      <c r="J20" s="43">
        <v>2833</v>
      </c>
      <c r="K20" s="42">
        <f t="shared" si="2"/>
        <v>2830.5</v>
      </c>
      <c r="L20" s="44">
        <v>2648</v>
      </c>
      <c r="M20" s="43">
        <v>2653</v>
      </c>
      <c r="N20" s="42">
        <f t="shared" si="3"/>
        <v>2650.5</v>
      </c>
      <c r="O20" s="44">
        <v>2593</v>
      </c>
      <c r="P20" s="43">
        <v>2598</v>
      </c>
      <c r="Q20" s="42">
        <f t="shared" si="4"/>
        <v>2595.5</v>
      </c>
      <c r="R20" s="50">
        <v>3035</v>
      </c>
      <c r="S20" s="49">
        <v>1.2037</v>
      </c>
      <c r="T20" s="49">
        <v>1.0693999999999999</v>
      </c>
      <c r="U20" s="48">
        <v>133.91</v>
      </c>
      <c r="V20" s="41">
        <v>2521.39</v>
      </c>
      <c r="W20" s="41">
        <v>2493.37</v>
      </c>
      <c r="X20" s="47">
        <f t="shared" si="5"/>
        <v>2838.0400224424916</v>
      </c>
      <c r="Y20" s="46">
        <v>1.206</v>
      </c>
    </row>
    <row r="21" spans="2:25" x14ac:dyDescent="0.2">
      <c r="B21" s="45">
        <v>44974</v>
      </c>
      <c r="C21" s="44">
        <v>3035</v>
      </c>
      <c r="D21" s="43">
        <v>3037</v>
      </c>
      <c r="E21" s="42">
        <f t="shared" si="0"/>
        <v>3036</v>
      </c>
      <c r="F21" s="44">
        <v>3000</v>
      </c>
      <c r="G21" s="43">
        <v>3001</v>
      </c>
      <c r="H21" s="42">
        <f t="shared" si="1"/>
        <v>3000.5</v>
      </c>
      <c r="I21" s="44">
        <v>2837</v>
      </c>
      <c r="J21" s="43">
        <v>2842</v>
      </c>
      <c r="K21" s="42">
        <f t="shared" si="2"/>
        <v>2839.5</v>
      </c>
      <c r="L21" s="44">
        <v>2667</v>
      </c>
      <c r="M21" s="43">
        <v>2672</v>
      </c>
      <c r="N21" s="42">
        <f t="shared" si="3"/>
        <v>2669.5</v>
      </c>
      <c r="O21" s="44">
        <v>2612</v>
      </c>
      <c r="P21" s="43">
        <v>2617</v>
      </c>
      <c r="Q21" s="42">
        <f t="shared" si="4"/>
        <v>2614.5</v>
      </c>
      <c r="R21" s="50">
        <v>3037</v>
      </c>
      <c r="S21" s="49">
        <v>1.1942999999999999</v>
      </c>
      <c r="T21" s="49">
        <v>1.0620000000000001</v>
      </c>
      <c r="U21" s="48">
        <v>134.86000000000001</v>
      </c>
      <c r="V21" s="41">
        <v>2542.91</v>
      </c>
      <c r="W21" s="41">
        <v>2507.94</v>
      </c>
      <c r="X21" s="47">
        <f t="shared" si="5"/>
        <v>2859.6986817325801</v>
      </c>
      <c r="Y21" s="46">
        <v>1.1966000000000001</v>
      </c>
    </row>
    <row r="22" spans="2:25" x14ac:dyDescent="0.2">
      <c r="B22" s="45">
        <v>44977</v>
      </c>
      <c r="C22" s="44">
        <v>3108</v>
      </c>
      <c r="D22" s="43">
        <v>3110</v>
      </c>
      <c r="E22" s="42">
        <f t="shared" si="0"/>
        <v>3109</v>
      </c>
      <c r="F22" s="44">
        <v>3074.5</v>
      </c>
      <c r="G22" s="43">
        <v>3075.5</v>
      </c>
      <c r="H22" s="42">
        <f t="shared" si="1"/>
        <v>3075</v>
      </c>
      <c r="I22" s="44">
        <v>2908</v>
      </c>
      <c r="J22" s="43">
        <v>2913</v>
      </c>
      <c r="K22" s="42">
        <f t="shared" si="2"/>
        <v>2910.5</v>
      </c>
      <c r="L22" s="44">
        <v>2757</v>
      </c>
      <c r="M22" s="43">
        <v>2762</v>
      </c>
      <c r="N22" s="42">
        <f t="shared" si="3"/>
        <v>2759.5</v>
      </c>
      <c r="O22" s="44">
        <v>2702</v>
      </c>
      <c r="P22" s="43">
        <v>2707</v>
      </c>
      <c r="Q22" s="42">
        <f t="shared" si="4"/>
        <v>2704.5</v>
      </c>
      <c r="R22" s="50">
        <v>3110</v>
      </c>
      <c r="S22" s="49">
        <v>1.2027000000000001</v>
      </c>
      <c r="T22" s="49">
        <v>1.0671999999999999</v>
      </c>
      <c r="U22" s="48">
        <v>134.1</v>
      </c>
      <c r="V22" s="41">
        <v>2585.85</v>
      </c>
      <c r="W22" s="41">
        <v>2552.2800000000002</v>
      </c>
      <c r="X22" s="47">
        <f t="shared" si="5"/>
        <v>2914.1679160419794</v>
      </c>
      <c r="Y22" s="46">
        <v>1.2050000000000001</v>
      </c>
    </row>
    <row r="23" spans="2:25" x14ac:dyDescent="0.2">
      <c r="B23" s="45">
        <v>44978</v>
      </c>
      <c r="C23" s="44">
        <v>3168</v>
      </c>
      <c r="D23" s="43">
        <v>3170</v>
      </c>
      <c r="E23" s="42">
        <f t="shared" si="0"/>
        <v>3169</v>
      </c>
      <c r="F23" s="44">
        <v>3133</v>
      </c>
      <c r="G23" s="43">
        <v>3135</v>
      </c>
      <c r="H23" s="42">
        <f t="shared" si="1"/>
        <v>3134</v>
      </c>
      <c r="I23" s="44">
        <v>2965</v>
      </c>
      <c r="J23" s="43">
        <v>2970</v>
      </c>
      <c r="K23" s="42">
        <f t="shared" si="2"/>
        <v>2967.5</v>
      </c>
      <c r="L23" s="44">
        <v>2795</v>
      </c>
      <c r="M23" s="43">
        <v>2800</v>
      </c>
      <c r="N23" s="42">
        <f t="shared" si="3"/>
        <v>2797.5</v>
      </c>
      <c r="O23" s="44">
        <v>2740</v>
      </c>
      <c r="P23" s="43">
        <v>2745</v>
      </c>
      <c r="Q23" s="42">
        <f t="shared" si="4"/>
        <v>2742.5</v>
      </c>
      <c r="R23" s="50">
        <v>3170</v>
      </c>
      <c r="S23" s="49">
        <v>1.2109000000000001</v>
      </c>
      <c r="T23" s="49">
        <v>1.0660000000000001</v>
      </c>
      <c r="U23" s="48">
        <v>134.72</v>
      </c>
      <c r="V23" s="41">
        <v>2617.89</v>
      </c>
      <c r="W23" s="41">
        <v>2584.29</v>
      </c>
      <c r="X23" s="47">
        <f t="shared" si="5"/>
        <v>2973.7335834896808</v>
      </c>
      <c r="Y23" s="46">
        <v>1.2131000000000001</v>
      </c>
    </row>
    <row r="24" spans="2:25" x14ac:dyDescent="0.2">
      <c r="B24" s="45">
        <v>44979</v>
      </c>
      <c r="C24" s="44">
        <v>3106</v>
      </c>
      <c r="D24" s="43">
        <v>3106.5</v>
      </c>
      <c r="E24" s="42">
        <f t="shared" si="0"/>
        <v>3106.25</v>
      </c>
      <c r="F24" s="44">
        <v>3075.5</v>
      </c>
      <c r="G24" s="43">
        <v>3076</v>
      </c>
      <c r="H24" s="42">
        <f t="shared" si="1"/>
        <v>3075.75</v>
      </c>
      <c r="I24" s="44">
        <v>2918</v>
      </c>
      <c r="J24" s="43">
        <v>2923</v>
      </c>
      <c r="K24" s="42">
        <f t="shared" si="2"/>
        <v>2920.5</v>
      </c>
      <c r="L24" s="44">
        <v>2738</v>
      </c>
      <c r="M24" s="43">
        <v>2743</v>
      </c>
      <c r="N24" s="42">
        <f t="shared" si="3"/>
        <v>2740.5</v>
      </c>
      <c r="O24" s="44">
        <v>2683</v>
      </c>
      <c r="P24" s="43">
        <v>2688</v>
      </c>
      <c r="Q24" s="42">
        <f t="shared" si="4"/>
        <v>2685.5</v>
      </c>
      <c r="R24" s="50">
        <v>3106.5</v>
      </c>
      <c r="S24" s="49">
        <v>1.2107000000000001</v>
      </c>
      <c r="T24" s="49">
        <v>1.0648</v>
      </c>
      <c r="U24" s="48">
        <v>134.49</v>
      </c>
      <c r="V24" s="41">
        <v>2565.87</v>
      </c>
      <c r="W24" s="41">
        <v>2536.0700000000002</v>
      </c>
      <c r="X24" s="47">
        <f t="shared" si="5"/>
        <v>2917.4492862509392</v>
      </c>
      <c r="Y24" s="46">
        <v>1.2129000000000001</v>
      </c>
    </row>
    <row r="25" spans="2:25" x14ac:dyDescent="0.2">
      <c r="B25" s="45">
        <v>44980</v>
      </c>
      <c r="C25" s="44">
        <v>3085</v>
      </c>
      <c r="D25" s="43">
        <v>3087</v>
      </c>
      <c r="E25" s="42">
        <f t="shared" si="0"/>
        <v>3086</v>
      </c>
      <c r="F25" s="44">
        <v>3058</v>
      </c>
      <c r="G25" s="43">
        <v>3060</v>
      </c>
      <c r="H25" s="42">
        <f t="shared" si="1"/>
        <v>3059</v>
      </c>
      <c r="I25" s="44">
        <v>2905</v>
      </c>
      <c r="J25" s="43">
        <v>2910</v>
      </c>
      <c r="K25" s="42">
        <f t="shared" si="2"/>
        <v>2907.5</v>
      </c>
      <c r="L25" s="44">
        <v>2735</v>
      </c>
      <c r="M25" s="43">
        <v>2740</v>
      </c>
      <c r="N25" s="42">
        <f t="shared" si="3"/>
        <v>2737.5</v>
      </c>
      <c r="O25" s="44">
        <v>2680</v>
      </c>
      <c r="P25" s="43">
        <v>2685</v>
      </c>
      <c r="Q25" s="42">
        <f t="shared" si="4"/>
        <v>2682.5</v>
      </c>
      <c r="R25" s="50">
        <v>3087</v>
      </c>
      <c r="S25" s="49">
        <v>1.2050000000000001</v>
      </c>
      <c r="T25" s="49">
        <v>1.0613999999999999</v>
      </c>
      <c r="U25" s="48">
        <v>134.99</v>
      </c>
      <c r="V25" s="41">
        <v>2561.83</v>
      </c>
      <c r="W25" s="41">
        <v>2534.58</v>
      </c>
      <c r="X25" s="47">
        <f t="shared" si="5"/>
        <v>2908.4228377614472</v>
      </c>
      <c r="Y25" s="46">
        <v>1.2073</v>
      </c>
    </row>
    <row r="26" spans="2:25" x14ac:dyDescent="0.2">
      <c r="B26" s="45">
        <v>44981</v>
      </c>
      <c r="C26" s="44">
        <v>3019</v>
      </c>
      <c r="D26" s="43">
        <v>3021</v>
      </c>
      <c r="E26" s="42">
        <f t="shared" si="0"/>
        <v>3020</v>
      </c>
      <c r="F26" s="44">
        <v>2989</v>
      </c>
      <c r="G26" s="43">
        <v>2989.5</v>
      </c>
      <c r="H26" s="42">
        <f t="shared" si="1"/>
        <v>2989.25</v>
      </c>
      <c r="I26" s="44">
        <v>2840</v>
      </c>
      <c r="J26" s="43">
        <v>2845</v>
      </c>
      <c r="K26" s="42">
        <f t="shared" si="2"/>
        <v>2842.5</v>
      </c>
      <c r="L26" s="44">
        <v>2680</v>
      </c>
      <c r="M26" s="43">
        <v>2685</v>
      </c>
      <c r="N26" s="42">
        <f t="shared" si="3"/>
        <v>2682.5</v>
      </c>
      <c r="O26" s="44">
        <v>2625</v>
      </c>
      <c r="P26" s="43">
        <v>2630</v>
      </c>
      <c r="Q26" s="42">
        <f t="shared" si="4"/>
        <v>2627.5</v>
      </c>
      <c r="R26" s="50">
        <v>3021</v>
      </c>
      <c r="S26" s="49">
        <v>1.1975</v>
      </c>
      <c r="T26" s="49">
        <v>1.0566</v>
      </c>
      <c r="U26" s="48">
        <v>135.66999999999999</v>
      </c>
      <c r="V26" s="41">
        <v>2522.7600000000002</v>
      </c>
      <c r="W26" s="41">
        <v>2491.67</v>
      </c>
      <c r="X26" s="47">
        <f t="shared" si="5"/>
        <v>2859.1709256104486</v>
      </c>
      <c r="Y26" s="46">
        <v>1.1998</v>
      </c>
    </row>
    <row r="27" spans="2:25" x14ac:dyDescent="0.2">
      <c r="B27" s="45">
        <v>44984</v>
      </c>
      <c r="C27" s="44">
        <v>3034</v>
      </c>
      <c r="D27" s="43">
        <v>3034.5</v>
      </c>
      <c r="E27" s="42">
        <f t="shared" si="0"/>
        <v>3034.25</v>
      </c>
      <c r="F27" s="44">
        <v>3005.5</v>
      </c>
      <c r="G27" s="43">
        <v>3006</v>
      </c>
      <c r="H27" s="42">
        <f t="shared" si="1"/>
        <v>3005.75</v>
      </c>
      <c r="I27" s="44">
        <v>2858</v>
      </c>
      <c r="J27" s="43">
        <v>2863</v>
      </c>
      <c r="K27" s="42">
        <f t="shared" si="2"/>
        <v>2860.5</v>
      </c>
      <c r="L27" s="44">
        <v>2698</v>
      </c>
      <c r="M27" s="43">
        <v>2703</v>
      </c>
      <c r="N27" s="42">
        <f t="shared" si="3"/>
        <v>2700.5</v>
      </c>
      <c r="O27" s="44">
        <v>2643</v>
      </c>
      <c r="P27" s="43">
        <v>2648</v>
      </c>
      <c r="Q27" s="42">
        <f t="shared" si="4"/>
        <v>2645.5</v>
      </c>
      <c r="R27" s="50">
        <v>3034.5</v>
      </c>
      <c r="S27" s="49">
        <v>1.1979</v>
      </c>
      <c r="T27" s="49">
        <v>1.0558000000000001</v>
      </c>
      <c r="U27" s="48">
        <v>136.33000000000001</v>
      </c>
      <c r="V27" s="41">
        <v>2533.1799999999998</v>
      </c>
      <c r="W27" s="41">
        <v>2505</v>
      </c>
      <c r="X27" s="47">
        <f t="shared" si="5"/>
        <v>2874.1238870998295</v>
      </c>
      <c r="Y27" s="46">
        <v>1.2</v>
      </c>
    </row>
    <row r="28" spans="2:25" x14ac:dyDescent="0.2">
      <c r="B28" s="45">
        <v>44985</v>
      </c>
      <c r="C28" s="44">
        <v>3042</v>
      </c>
      <c r="D28" s="43">
        <v>3042.5</v>
      </c>
      <c r="E28" s="42">
        <f t="shared" si="0"/>
        <v>3042.25</v>
      </c>
      <c r="F28" s="44">
        <v>2996.5</v>
      </c>
      <c r="G28" s="43">
        <v>2997</v>
      </c>
      <c r="H28" s="42">
        <f t="shared" si="1"/>
        <v>2996.75</v>
      </c>
      <c r="I28" s="44">
        <v>2850</v>
      </c>
      <c r="J28" s="43">
        <v>2855</v>
      </c>
      <c r="K28" s="42">
        <f t="shared" si="2"/>
        <v>2852.5</v>
      </c>
      <c r="L28" s="44">
        <v>2690</v>
      </c>
      <c r="M28" s="43">
        <v>2695</v>
      </c>
      <c r="N28" s="42">
        <f t="shared" si="3"/>
        <v>2692.5</v>
      </c>
      <c r="O28" s="44">
        <v>2635</v>
      </c>
      <c r="P28" s="43">
        <v>2640</v>
      </c>
      <c r="Q28" s="42">
        <f t="shared" si="4"/>
        <v>2637.5</v>
      </c>
      <c r="R28" s="50">
        <v>3042.5</v>
      </c>
      <c r="S28" s="49">
        <v>1.2103999999999999</v>
      </c>
      <c r="T28" s="49">
        <v>1.0617000000000001</v>
      </c>
      <c r="U28" s="48">
        <v>136.69999999999999</v>
      </c>
      <c r="V28" s="41">
        <v>2513.63</v>
      </c>
      <c r="W28" s="41">
        <v>2471.75</v>
      </c>
      <c r="X28" s="47">
        <f t="shared" si="5"/>
        <v>2865.6871055853817</v>
      </c>
      <c r="Y28" s="46">
        <v>1.2124999999999999</v>
      </c>
    </row>
    <row r="29" spans="2:25" x14ac:dyDescent="0.2">
      <c r="B29" s="40" t="s">
        <v>11</v>
      </c>
      <c r="C29" s="39">
        <f>ROUND(AVERAGE(C9:C28),2)</f>
        <v>3142.33</v>
      </c>
      <c r="D29" s="38">
        <f>ROUND(AVERAGE(D9:D28),2)</f>
        <v>3143.75</v>
      </c>
      <c r="E29" s="37">
        <f>ROUND(AVERAGE(C29:D29),2)</f>
        <v>3143.04</v>
      </c>
      <c r="F29" s="39">
        <f>ROUND(AVERAGE(F9:F28),2)</f>
        <v>3111.83</v>
      </c>
      <c r="G29" s="38">
        <f>ROUND(AVERAGE(G9:G28),2)</f>
        <v>3112.98</v>
      </c>
      <c r="H29" s="37">
        <f>ROUND(AVERAGE(F29:G29),2)</f>
        <v>3112.41</v>
      </c>
      <c r="I29" s="39">
        <f>ROUND(AVERAGE(I9:I28),2)</f>
        <v>2929.5</v>
      </c>
      <c r="J29" s="38">
        <f>ROUND(AVERAGE(J9:J28),2)</f>
        <v>2934.5</v>
      </c>
      <c r="K29" s="37">
        <f>ROUND(AVERAGE(I29:J29),2)</f>
        <v>2932</v>
      </c>
      <c r="L29" s="39">
        <f>ROUND(AVERAGE(L9:L28),2)</f>
        <v>2740.7</v>
      </c>
      <c r="M29" s="38">
        <f>ROUND(AVERAGE(M9:M28),2)</f>
        <v>2745.7</v>
      </c>
      <c r="N29" s="37">
        <f>ROUND(AVERAGE(L29:M29),2)</f>
        <v>2743.2</v>
      </c>
      <c r="O29" s="39">
        <f>ROUND(AVERAGE(O9:O28),2)</f>
        <v>2685.7</v>
      </c>
      <c r="P29" s="38">
        <f>ROUND(AVERAGE(P9:P28),2)</f>
        <v>2690.7</v>
      </c>
      <c r="Q29" s="37">
        <f>ROUND(AVERAGE(O29:P29),2)</f>
        <v>2688.2</v>
      </c>
      <c r="R29" s="36">
        <f>ROUND(AVERAGE(R9:R28),2)</f>
        <v>3143.75</v>
      </c>
      <c r="S29" s="35">
        <f>ROUND(AVERAGE(S9:S28),4)</f>
        <v>1.2098</v>
      </c>
      <c r="T29" s="34">
        <f>ROUND(AVERAGE(T9:T28),4)</f>
        <v>1.0712999999999999</v>
      </c>
      <c r="U29" s="167">
        <f>ROUND(AVERAGE(U9:U28),2)</f>
        <v>132.88</v>
      </c>
      <c r="V29" s="33">
        <f>AVERAGE(V9:V28)</f>
        <v>2598.1795000000002</v>
      </c>
      <c r="W29" s="33">
        <f>AVERAGE(W9:W28)</f>
        <v>2568.1759999999999</v>
      </c>
      <c r="X29" s="33">
        <f>AVERAGE(X9:X28)</f>
        <v>2933.7101130541973</v>
      </c>
      <c r="Y29" s="32">
        <f>AVERAGE(Y9:Y28)</f>
        <v>1.2119</v>
      </c>
    </row>
    <row r="30" spans="2:25" x14ac:dyDescent="0.2">
      <c r="B30" s="31" t="s">
        <v>12</v>
      </c>
      <c r="C30" s="30">
        <f t="shared" ref="C30:Y30" si="6">MAX(C9:C28)</f>
        <v>3439</v>
      </c>
      <c r="D30" s="29">
        <f t="shared" si="6"/>
        <v>3439.5</v>
      </c>
      <c r="E30" s="28">
        <f t="shared" si="6"/>
        <v>3439.25</v>
      </c>
      <c r="F30" s="30">
        <f t="shared" si="6"/>
        <v>3403.5</v>
      </c>
      <c r="G30" s="29">
        <f t="shared" si="6"/>
        <v>3404.5</v>
      </c>
      <c r="H30" s="28">
        <f t="shared" si="6"/>
        <v>3404</v>
      </c>
      <c r="I30" s="30">
        <f t="shared" si="6"/>
        <v>3168</v>
      </c>
      <c r="J30" s="29">
        <f t="shared" si="6"/>
        <v>3173</v>
      </c>
      <c r="K30" s="28">
        <f t="shared" si="6"/>
        <v>3170.5</v>
      </c>
      <c r="L30" s="30">
        <f t="shared" si="6"/>
        <v>2930</v>
      </c>
      <c r="M30" s="29">
        <f t="shared" si="6"/>
        <v>2935</v>
      </c>
      <c r="N30" s="28">
        <f t="shared" si="6"/>
        <v>2932.5</v>
      </c>
      <c r="O30" s="30">
        <f t="shared" si="6"/>
        <v>2875</v>
      </c>
      <c r="P30" s="29">
        <f t="shared" si="6"/>
        <v>2880</v>
      </c>
      <c r="Q30" s="28">
        <f t="shared" si="6"/>
        <v>2877.5</v>
      </c>
      <c r="R30" s="27">
        <f t="shared" si="6"/>
        <v>3439.5</v>
      </c>
      <c r="S30" s="26">
        <f t="shared" si="6"/>
        <v>1.2325999999999999</v>
      </c>
      <c r="T30" s="25">
        <f t="shared" si="6"/>
        <v>1.0984</v>
      </c>
      <c r="U30" s="24">
        <f t="shared" si="6"/>
        <v>136.69999999999999</v>
      </c>
      <c r="V30" s="23">
        <f t="shared" si="6"/>
        <v>2790.44</v>
      </c>
      <c r="W30" s="23">
        <f t="shared" si="6"/>
        <v>2756.9</v>
      </c>
      <c r="X30" s="23">
        <f t="shared" si="6"/>
        <v>3157.8222548659569</v>
      </c>
      <c r="Y30" s="22">
        <f t="shared" si="6"/>
        <v>1.2349000000000001</v>
      </c>
    </row>
    <row r="31" spans="2:25" ht="13.5" thickBot="1" x14ac:dyDescent="0.25">
      <c r="B31" s="21" t="s">
        <v>13</v>
      </c>
      <c r="C31" s="20">
        <f t="shared" ref="C31:Y31" si="7">MIN(C9:C28)</f>
        <v>3019</v>
      </c>
      <c r="D31" s="19">
        <f t="shared" si="7"/>
        <v>3021</v>
      </c>
      <c r="E31" s="18">
        <f t="shared" si="7"/>
        <v>3020</v>
      </c>
      <c r="F31" s="20">
        <f t="shared" si="7"/>
        <v>2989</v>
      </c>
      <c r="G31" s="19">
        <f t="shared" si="7"/>
        <v>2989.5</v>
      </c>
      <c r="H31" s="18">
        <f t="shared" si="7"/>
        <v>2989.25</v>
      </c>
      <c r="I31" s="20">
        <f t="shared" si="7"/>
        <v>2828</v>
      </c>
      <c r="J31" s="19">
        <f t="shared" si="7"/>
        <v>2833</v>
      </c>
      <c r="K31" s="18">
        <f t="shared" si="7"/>
        <v>2830.5</v>
      </c>
      <c r="L31" s="20">
        <f t="shared" si="7"/>
        <v>2648</v>
      </c>
      <c r="M31" s="19">
        <f t="shared" si="7"/>
        <v>2653</v>
      </c>
      <c r="N31" s="18">
        <f t="shared" si="7"/>
        <v>2650.5</v>
      </c>
      <c r="O31" s="20">
        <f t="shared" si="7"/>
        <v>2593</v>
      </c>
      <c r="P31" s="19">
        <f t="shared" si="7"/>
        <v>2598</v>
      </c>
      <c r="Q31" s="18">
        <f t="shared" si="7"/>
        <v>2595.5</v>
      </c>
      <c r="R31" s="17">
        <f t="shared" si="7"/>
        <v>3021</v>
      </c>
      <c r="S31" s="16">
        <f t="shared" si="7"/>
        <v>1.1942999999999999</v>
      </c>
      <c r="T31" s="15">
        <f t="shared" si="7"/>
        <v>1.0558000000000001</v>
      </c>
      <c r="U31" s="14">
        <f t="shared" si="7"/>
        <v>128.41</v>
      </c>
      <c r="V31" s="13">
        <f t="shared" si="7"/>
        <v>2512.8000000000002</v>
      </c>
      <c r="W31" s="13">
        <f t="shared" si="7"/>
        <v>2471.75</v>
      </c>
      <c r="X31" s="13">
        <f t="shared" si="7"/>
        <v>2838.0400224424916</v>
      </c>
      <c r="Y31" s="12">
        <f t="shared" si="7"/>
        <v>1.1966000000000001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44958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44958</v>
      </c>
      <c r="C9" s="44">
        <v>2143</v>
      </c>
      <c r="D9" s="43">
        <v>2145</v>
      </c>
      <c r="E9" s="42">
        <f t="shared" ref="E9:E28" si="0">AVERAGE(C9:D9)</f>
        <v>2144</v>
      </c>
      <c r="F9" s="44">
        <v>2153</v>
      </c>
      <c r="G9" s="43">
        <v>2154</v>
      </c>
      <c r="H9" s="42">
        <f t="shared" ref="H9:H28" si="1">AVERAGE(F9:G9)</f>
        <v>2153.5</v>
      </c>
      <c r="I9" s="44">
        <v>2167</v>
      </c>
      <c r="J9" s="43">
        <v>2172</v>
      </c>
      <c r="K9" s="42">
        <f t="shared" ref="K9:K28" si="2">AVERAGE(I9:J9)</f>
        <v>2169.5</v>
      </c>
      <c r="L9" s="44">
        <v>2157</v>
      </c>
      <c r="M9" s="43">
        <v>2162</v>
      </c>
      <c r="N9" s="42">
        <f t="shared" ref="N9:N28" si="3">AVERAGE(L9:M9)</f>
        <v>2159.5</v>
      </c>
      <c r="O9" s="44">
        <v>2147</v>
      </c>
      <c r="P9" s="43">
        <v>2152</v>
      </c>
      <c r="Q9" s="42">
        <f t="shared" ref="Q9:Q28" si="4">AVERAGE(O9:P9)</f>
        <v>2149.5</v>
      </c>
      <c r="R9" s="50">
        <v>2145</v>
      </c>
      <c r="S9" s="49">
        <v>1.2325999999999999</v>
      </c>
      <c r="T9" s="51">
        <v>1.0891999999999999</v>
      </c>
      <c r="U9" s="48">
        <v>129.85</v>
      </c>
      <c r="V9" s="41">
        <v>1740.22</v>
      </c>
      <c r="W9" s="41">
        <v>1744.27</v>
      </c>
      <c r="X9" s="47">
        <f t="shared" ref="X9:X28" si="5">R9/T9</f>
        <v>1969.3352919573999</v>
      </c>
      <c r="Y9" s="46">
        <v>1.2349000000000001</v>
      </c>
    </row>
    <row r="10" spans="1:25" x14ac:dyDescent="0.2">
      <c r="B10" s="45">
        <v>44959</v>
      </c>
      <c r="C10" s="44">
        <v>2130</v>
      </c>
      <c r="D10" s="43">
        <v>2131</v>
      </c>
      <c r="E10" s="42">
        <f t="shared" si="0"/>
        <v>2130.5</v>
      </c>
      <c r="F10" s="44">
        <v>2139</v>
      </c>
      <c r="G10" s="43">
        <v>2140</v>
      </c>
      <c r="H10" s="42">
        <f t="shared" si="1"/>
        <v>2139.5</v>
      </c>
      <c r="I10" s="44">
        <v>2160</v>
      </c>
      <c r="J10" s="43">
        <v>2165</v>
      </c>
      <c r="K10" s="42">
        <f t="shared" si="2"/>
        <v>2162.5</v>
      </c>
      <c r="L10" s="44">
        <v>2150</v>
      </c>
      <c r="M10" s="43">
        <v>2155</v>
      </c>
      <c r="N10" s="42">
        <f t="shared" si="3"/>
        <v>2152.5</v>
      </c>
      <c r="O10" s="44">
        <v>2140</v>
      </c>
      <c r="P10" s="43">
        <v>2145</v>
      </c>
      <c r="Q10" s="42">
        <f t="shared" si="4"/>
        <v>2142.5</v>
      </c>
      <c r="R10" s="50">
        <v>2131</v>
      </c>
      <c r="S10" s="49">
        <v>1.2292000000000001</v>
      </c>
      <c r="T10" s="49">
        <v>1.0984</v>
      </c>
      <c r="U10" s="48">
        <v>128.41</v>
      </c>
      <c r="V10" s="41">
        <v>1733.65</v>
      </c>
      <c r="W10" s="41">
        <v>1737.58</v>
      </c>
      <c r="X10" s="47">
        <f t="shared" si="5"/>
        <v>1940.094683175528</v>
      </c>
      <c r="Y10" s="46">
        <v>1.2316</v>
      </c>
    </row>
    <row r="11" spans="1:25" x14ac:dyDescent="0.2">
      <c r="B11" s="45">
        <v>44960</v>
      </c>
      <c r="C11" s="44">
        <v>2112.5</v>
      </c>
      <c r="D11" s="43">
        <v>2113.5</v>
      </c>
      <c r="E11" s="42">
        <f t="shared" si="0"/>
        <v>2113</v>
      </c>
      <c r="F11" s="44">
        <v>2126</v>
      </c>
      <c r="G11" s="43">
        <v>2127</v>
      </c>
      <c r="H11" s="42">
        <f t="shared" si="1"/>
        <v>2126.5</v>
      </c>
      <c r="I11" s="44">
        <v>2147</v>
      </c>
      <c r="J11" s="43">
        <v>2152</v>
      </c>
      <c r="K11" s="42">
        <f t="shared" si="2"/>
        <v>2149.5</v>
      </c>
      <c r="L11" s="44">
        <v>2137</v>
      </c>
      <c r="M11" s="43">
        <v>2142</v>
      </c>
      <c r="N11" s="42">
        <f t="shared" si="3"/>
        <v>2139.5</v>
      </c>
      <c r="O11" s="44">
        <v>2127</v>
      </c>
      <c r="P11" s="43">
        <v>2132</v>
      </c>
      <c r="Q11" s="42">
        <f t="shared" si="4"/>
        <v>2129.5</v>
      </c>
      <c r="R11" s="50">
        <v>2113.5</v>
      </c>
      <c r="S11" s="49">
        <v>1.2244999999999999</v>
      </c>
      <c r="T11" s="49">
        <v>1.0931999999999999</v>
      </c>
      <c r="U11" s="48">
        <v>128.44</v>
      </c>
      <c r="V11" s="41">
        <v>1726.01</v>
      </c>
      <c r="W11" s="41">
        <v>1733.78</v>
      </c>
      <c r="X11" s="47">
        <f t="shared" si="5"/>
        <v>1933.3150384193195</v>
      </c>
      <c r="Y11" s="46">
        <v>1.2267999999999999</v>
      </c>
    </row>
    <row r="12" spans="1:25" x14ac:dyDescent="0.2">
      <c r="B12" s="45">
        <v>44963</v>
      </c>
      <c r="C12" s="44">
        <v>2101</v>
      </c>
      <c r="D12" s="43">
        <v>2102</v>
      </c>
      <c r="E12" s="42">
        <f t="shared" si="0"/>
        <v>2101.5</v>
      </c>
      <c r="F12" s="44">
        <v>2115</v>
      </c>
      <c r="G12" s="43">
        <v>2116</v>
      </c>
      <c r="H12" s="42">
        <f t="shared" si="1"/>
        <v>2115.5</v>
      </c>
      <c r="I12" s="44">
        <v>2133</v>
      </c>
      <c r="J12" s="43">
        <v>2138</v>
      </c>
      <c r="K12" s="42">
        <f t="shared" si="2"/>
        <v>2135.5</v>
      </c>
      <c r="L12" s="44">
        <v>2123</v>
      </c>
      <c r="M12" s="43">
        <v>2128</v>
      </c>
      <c r="N12" s="42">
        <f t="shared" si="3"/>
        <v>2125.5</v>
      </c>
      <c r="O12" s="44">
        <v>2113</v>
      </c>
      <c r="P12" s="43">
        <v>2118</v>
      </c>
      <c r="Q12" s="42">
        <f t="shared" si="4"/>
        <v>2115.5</v>
      </c>
      <c r="R12" s="50">
        <v>2102</v>
      </c>
      <c r="S12" s="49">
        <v>1.2067000000000001</v>
      </c>
      <c r="T12" s="49">
        <v>1.0772999999999999</v>
      </c>
      <c r="U12" s="48">
        <v>132.1</v>
      </c>
      <c r="V12" s="41">
        <v>1741.94</v>
      </c>
      <c r="W12" s="41">
        <v>1750.21</v>
      </c>
      <c r="X12" s="47">
        <f t="shared" si="5"/>
        <v>1951.1742318759864</v>
      </c>
      <c r="Y12" s="46">
        <v>1.2090000000000001</v>
      </c>
    </row>
    <row r="13" spans="1:25" x14ac:dyDescent="0.2">
      <c r="B13" s="45">
        <v>44964</v>
      </c>
      <c r="C13" s="44">
        <v>2067</v>
      </c>
      <c r="D13" s="43">
        <v>2069</v>
      </c>
      <c r="E13" s="42">
        <f t="shared" si="0"/>
        <v>2068</v>
      </c>
      <c r="F13" s="44">
        <v>2080</v>
      </c>
      <c r="G13" s="43">
        <v>2081</v>
      </c>
      <c r="H13" s="42">
        <f t="shared" si="1"/>
        <v>2080.5</v>
      </c>
      <c r="I13" s="44">
        <v>2098</v>
      </c>
      <c r="J13" s="43">
        <v>2103</v>
      </c>
      <c r="K13" s="42">
        <f t="shared" si="2"/>
        <v>2100.5</v>
      </c>
      <c r="L13" s="44">
        <v>2088</v>
      </c>
      <c r="M13" s="43">
        <v>2093</v>
      </c>
      <c r="N13" s="42">
        <f t="shared" si="3"/>
        <v>2090.5</v>
      </c>
      <c r="O13" s="44">
        <v>2078</v>
      </c>
      <c r="P13" s="43">
        <v>2083</v>
      </c>
      <c r="Q13" s="42">
        <f t="shared" si="4"/>
        <v>2080.5</v>
      </c>
      <c r="R13" s="50">
        <v>2069</v>
      </c>
      <c r="S13" s="49">
        <v>1.1987000000000001</v>
      </c>
      <c r="T13" s="49">
        <v>1.0705</v>
      </c>
      <c r="U13" s="48">
        <v>132.02000000000001</v>
      </c>
      <c r="V13" s="41">
        <v>1726.04</v>
      </c>
      <c r="W13" s="41">
        <v>1732.87</v>
      </c>
      <c r="X13" s="47">
        <f t="shared" si="5"/>
        <v>1932.7417094815507</v>
      </c>
      <c r="Y13" s="46">
        <v>1.2009000000000001</v>
      </c>
    </row>
    <row r="14" spans="1:25" x14ac:dyDescent="0.2">
      <c r="B14" s="45">
        <v>44965</v>
      </c>
      <c r="C14" s="44">
        <v>2129</v>
      </c>
      <c r="D14" s="43">
        <v>2130</v>
      </c>
      <c r="E14" s="42">
        <f t="shared" si="0"/>
        <v>2129.5</v>
      </c>
      <c r="F14" s="44">
        <v>2120</v>
      </c>
      <c r="G14" s="43">
        <v>2121</v>
      </c>
      <c r="H14" s="42">
        <f t="shared" si="1"/>
        <v>2120.5</v>
      </c>
      <c r="I14" s="44">
        <v>2147</v>
      </c>
      <c r="J14" s="43">
        <v>2152</v>
      </c>
      <c r="K14" s="42">
        <f t="shared" si="2"/>
        <v>2149.5</v>
      </c>
      <c r="L14" s="44">
        <v>2137</v>
      </c>
      <c r="M14" s="43">
        <v>2142</v>
      </c>
      <c r="N14" s="42">
        <f t="shared" si="3"/>
        <v>2139.5</v>
      </c>
      <c r="O14" s="44">
        <v>2127</v>
      </c>
      <c r="P14" s="43">
        <v>2132</v>
      </c>
      <c r="Q14" s="42">
        <f t="shared" si="4"/>
        <v>2129.5</v>
      </c>
      <c r="R14" s="50">
        <v>2130</v>
      </c>
      <c r="S14" s="49">
        <v>1.2089000000000001</v>
      </c>
      <c r="T14" s="49">
        <v>1.0733999999999999</v>
      </c>
      <c r="U14" s="48">
        <v>131.07</v>
      </c>
      <c r="V14" s="41">
        <v>1761.93</v>
      </c>
      <c r="W14" s="41">
        <v>1751.16</v>
      </c>
      <c r="X14" s="47">
        <f t="shared" si="5"/>
        <v>1984.3487982112913</v>
      </c>
      <c r="Y14" s="46">
        <v>1.2112000000000001</v>
      </c>
    </row>
    <row r="15" spans="1:25" x14ac:dyDescent="0.2">
      <c r="B15" s="45">
        <v>44966</v>
      </c>
      <c r="C15" s="44">
        <v>2129</v>
      </c>
      <c r="D15" s="43">
        <v>2130</v>
      </c>
      <c r="E15" s="42">
        <f t="shared" si="0"/>
        <v>2129.5</v>
      </c>
      <c r="F15" s="44">
        <v>2123</v>
      </c>
      <c r="G15" s="43">
        <v>2125</v>
      </c>
      <c r="H15" s="42">
        <f t="shared" si="1"/>
        <v>2124</v>
      </c>
      <c r="I15" s="44">
        <v>2145</v>
      </c>
      <c r="J15" s="43">
        <v>2150</v>
      </c>
      <c r="K15" s="42">
        <f t="shared" si="2"/>
        <v>2147.5</v>
      </c>
      <c r="L15" s="44">
        <v>2135</v>
      </c>
      <c r="M15" s="43">
        <v>2140</v>
      </c>
      <c r="N15" s="42">
        <f t="shared" si="3"/>
        <v>2137.5</v>
      </c>
      <c r="O15" s="44">
        <v>2125</v>
      </c>
      <c r="P15" s="43">
        <v>2130</v>
      </c>
      <c r="Q15" s="42">
        <f t="shared" si="4"/>
        <v>2127.5</v>
      </c>
      <c r="R15" s="50">
        <v>2130</v>
      </c>
      <c r="S15" s="49">
        <v>1.2161</v>
      </c>
      <c r="T15" s="49">
        <v>1.0769</v>
      </c>
      <c r="U15" s="48">
        <v>130.80000000000001</v>
      </c>
      <c r="V15" s="41">
        <v>1751.5</v>
      </c>
      <c r="W15" s="41">
        <v>1747.39</v>
      </c>
      <c r="X15" s="47">
        <f t="shared" si="5"/>
        <v>1977.8995264184234</v>
      </c>
      <c r="Y15" s="46">
        <v>1.2161</v>
      </c>
    </row>
    <row r="16" spans="1:25" x14ac:dyDescent="0.2">
      <c r="B16" s="45">
        <v>44967</v>
      </c>
      <c r="C16" s="44">
        <v>2095</v>
      </c>
      <c r="D16" s="43">
        <v>2096</v>
      </c>
      <c r="E16" s="42">
        <f t="shared" si="0"/>
        <v>2095.5</v>
      </c>
      <c r="F16" s="44">
        <v>2095</v>
      </c>
      <c r="G16" s="43">
        <v>2097</v>
      </c>
      <c r="H16" s="42">
        <f t="shared" si="1"/>
        <v>2096</v>
      </c>
      <c r="I16" s="44">
        <v>2120</v>
      </c>
      <c r="J16" s="43">
        <v>2125</v>
      </c>
      <c r="K16" s="42">
        <f t="shared" si="2"/>
        <v>2122.5</v>
      </c>
      <c r="L16" s="44">
        <v>2110</v>
      </c>
      <c r="M16" s="43">
        <v>2115</v>
      </c>
      <c r="N16" s="42">
        <f t="shared" si="3"/>
        <v>2112.5</v>
      </c>
      <c r="O16" s="44">
        <v>2110</v>
      </c>
      <c r="P16" s="43">
        <v>2115</v>
      </c>
      <c r="Q16" s="42">
        <f t="shared" si="4"/>
        <v>2112.5</v>
      </c>
      <c r="R16" s="50">
        <v>2096</v>
      </c>
      <c r="S16" s="49">
        <v>1.2092000000000001</v>
      </c>
      <c r="T16" s="49">
        <v>1.0684</v>
      </c>
      <c r="U16" s="48">
        <v>130.94</v>
      </c>
      <c r="V16" s="41">
        <v>1733.38</v>
      </c>
      <c r="W16" s="41">
        <v>1730.91</v>
      </c>
      <c r="X16" s="47">
        <f t="shared" si="5"/>
        <v>1961.8120554099587</v>
      </c>
      <c r="Y16" s="46">
        <v>1.2115</v>
      </c>
    </row>
    <row r="17" spans="2:25" x14ac:dyDescent="0.2">
      <c r="B17" s="45">
        <v>44970</v>
      </c>
      <c r="C17" s="44">
        <v>2088</v>
      </c>
      <c r="D17" s="43">
        <v>2089</v>
      </c>
      <c r="E17" s="42">
        <f t="shared" si="0"/>
        <v>2088.5</v>
      </c>
      <c r="F17" s="44">
        <v>2092</v>
      </c>
      <c r="G17" s="43">
        <v>2094</v>
      </c>
      <c r="H17" s="42">
        <f t="shared" si="1"/>
        <v>2093</v>
      </c>
      <c r="I17" s="44">
        <v>2115</v>
      </c>
      <c r="J17" s="43">
        <v>2120</v>
      </c>
      <c r="K17" s="42">
        <f t="shared" si="2"/>
        <v>2117.5</v>
      </c>
      <c r="L17" s="44">
        <v>2105</v>
      </c>
      <c r="M17" s="43">
        <v>2110</v>
      </c>
      <c r="N17" s="42">
        <f t="shared" si="3"/>
        <v>2107.5</v>
      </c>
      <c r="O17" s="44">
        <v>2105</v>
      </c>
      <c r="P17" s="43">
        <v>2110</v>
      </c>
      <c r="Q17" s="42">
        <f t="shared" si="4"/>
        <v>2107.5</v>
      </c>
      <c r="R17" s="50">
        <v>2089</v>
      </c>
      <c r="S17" s="49">
        <v>1.2105999999999999</v>
      </c>
      <c r="T17" s="49">
        <v>1.0690999999999999</v>
      </c>
      <c r="U17" s="48">
        <v>132.44</v>
      </c>
      <c r="V17" s="41">
        <v>1725.59</v>
      </c>
      <c r="W17" s="41">
        <v>1726.58</v>
      </c>
      <c r="X17" s="47">
        <f t="shared" si="5"/>
        <v>1953.9799831634086</v>
      </c>
      <c r="Y17" s="46">
        <v>1.2128000000000001</v>
      </c>
    </row>
    <row r="18" spans="2:25" x14ac:dyDescent="0.2">
      <c r="B18" s="45">
        <v>44971</v>
      </c>
      <c r="C18" s="44">
        <v>2095.5</v>
      </c>
      <c r="D18" s="43">
        <v>2096.5</v>
      </c>
      <c r="E18" s="42">
        <f t="shared" si="0"/>
        <v>2096</v>
      </c>
      <c r="F18" s="44">
        <v>2109</v>
      </c>
      <c r="G18" s="43">
        <v>2111</v>
      </c>
      <c r="H18" s="42">
        <f t="shared" si="1"/>
        <v>2110</v>
      </c>
      <c r="I18" s="44">
        <v>2133</v>
      </c>
      <c r="J18" s="43">
        <v>2138</v>
      </c>
      <c r="K18" s="42">
        <f t="shared" si="2"/>
        <v>2135.5</v>
      </c>
      <c r="L18" s="44">
        <v>2123</v>
      </c>
      <c r="M18" s="43">
        <v>2128</v>
      </c>
      <c r="N18" s="42">
        <f t="shared" si="3"/>
        <v>2125.5</v>
      </c>
      <c r="O18" s="44">
        <v>2123</v>
      </c>
      <c r="P18" s="43">
        <v>2128</v>
      </c>
      <c r="Q18" s="42">
        <f t="shared" si="4"/>
        <v>2125.5</v>
      </c>
      <c r="R18" s="50">
        <v>2096.5</v>
      </c>
      <c r="S18" s="49">
        <v>1.2211000000000001</v>
      </c>
      <c r="T18" s="49">
        <v>1.0758000000000001</v>
      </c>
      <c r="U18" s="48">
        <v>132.03</v>
      </c>
      <c r="V18" s="41">
        <v>1716.89</v>
      </c>
      <c r="W18" s="41">
        <v>1725.66</v>
      </c>
      <c r="X18" s="47">
        <f t="shared" si="5"/>
        <v>1948.7823015430376</v>
      </c>
      <c r="Y18" s="46">
        <v>1.2233000000000001</v>
      </c>
    </row>
    <row r="19" spans="2:25" x14ac:dyDescent="0.2">
      <c r="B19" s="45">
        <v>44972</v>
      </c>
      <c r="C19" s="44">
        <v>2062</v>
      </c>
      <c r="D19" s="43">
        <v>2062.5</v>
      </c>
      <c r="E19" s="42">
        <f t="shared" si="0"/>
        <v>2062.25</v>
      </c>
      <c r="F19" s="44">
        <v>2066</v>
      </c>
      <c r="G19" s="43">
        <v>2067</v>
      </c>
      <c r="H19" s="42">
        <f t="shared" si="1"/>
        <v>2066.5</v>
      </c>
      <c r="I19" s="44">
        <v>2093</v>
      </c>
      <c r="J19" s="43">
        <v>2098</v>
      </c>
      <c r="K19" s="42">
        <f t="shared" si="2"/>
        <v>2095.5</v>
      </c>
      <c r="L19" s="44">
        <v>2083</v>
      </c>
      <c r="M19" s="43">
        <v>2088</v>
      </c>
      <c r="N19" s="42">
        <f t="shared" si="3"/>
        <v>2085.5</v>
      </c>
      <c r="O19" s="44">
        <v>2083</v>
      </c>
      <c r="P19" s="43">
        <v>2088</v>
      </c>
      <c r="Q19" s="42">
        <f t="shared" si="4"/>
        <v>2085.5</v>
      </c>
      <c r="R19" s="50">
        <v>2062.5</v>
      </c>
      <c r="S19" s="49">
        <v>1.2043999999999999</v>
      </c>
      <c r="T19" s="49">
        <v>1.0698000000000001</v>
      </c>
      <c r="U19" s="48">
        <v>133.68</v>
      </c>
      <c r="V19" s="41">
        <v>1712.47</v>
      </c>
      <c r="W19" s="41">
        <v>1712.94</v>
      </c>
      <c r="X19" s="47">
        <f t="shared" si="5"/>
        <v>1927.9304542905215</v>
      </c>
      <c r="Y19" s="46">
        <v>1.2067000000000001</v>
      </c>
    </row>
    <row r="20" spans="2:25" x14ac:dyDescent="0.2">
      <c r="B20" s="45">
        <v>44973</v>
      </c>
      <c r="C20" s="44">
        <v>2033</v>
      </c>
      <c r="D20" s="43">
        <v>2034</v>
      </c>
      <c r="E20" s="42">
        <f t="shared" si="0"/>
        <v>2033.5</v>
      </c>
      <c r="F20" s="44">
        <v>2045</v>
      </c>
      <c r="G20" s="43">
        <v>2047</v>
      </c>
      <c r="H20" s="42">
        <f t="shared" si="1"/>
        <v>2046</v>
      </c>
      <c r="I20" s="44">
        <v>2073</v>
      </c>
      <c r="J20" s="43">
        <v>2078</v>
      </c>
      <c r="K20" s="42">
        <f t="shared" si="2"/>
        <v>2075.5</v>
      </c>
      <c r="L20" s="44">
        <v>2063</v>
      </c>
      <c r="M20" s="43">
        <v>2068</v>
      </c>
      <c r="N20" s="42">
        <f t="shared" si="3"/>
        <v>2065.5</v>
      </c>
      <c r="O20" s="44">
        <v>2063</v>
      </c>
      <c r="P20" s="43">
        <v>2068</v>
      </c>
      <c r="Q20" s="42">
        <f t="shared" si="4"/>
        <v>2065.5</v>
      </c>
      <c r="R20" s="50">
        <v>2034</v>
      </c>
      <c r="S20" s="49">
        <v>1.2037</v>
      </c>
      <c r="T20" s="49">
        <v>1.0693999999999999</v>
      </c>
      <c r="U20" s="48">
        <v>133.91</v>
      </c>
      <c r="V20" s="41">
        <v>1689.79</v>
      </c>
      <c r="W20" s="41">
        <v>1697.35</v>
      </c>
      <c r="X20" s="47">
        <f t="shared" si="5"/>
        <v>1902.0011221245561</v>
      </c>
      <c r="Y20" s="46">
        <v>1.206</v>
      </c>
    </row>
    <row r="21" spans="2:25" x14ac:dyDescent="0.2">
      <c r="B21" s="45">
        <v>44974</v>
      </c>
      <c r="C21" s="44">
        <v>2047</v>
      </c>
      <c r="D21" s="43">
        <v>2048</v>
      </c>
      <c r="E21" s="42">
        <f t="shared" si="0"/>
        <v>2047.5</v>
      </c>
      <c r="F21" s="44">
        <v>2050</v>
      </c>
      <c r="G21" s="43">
        <v>2050.5</v>
      </c>
      <c r="H21" s="42">
        <f t="shared" si="1"/>
        <v>2050.25</v>
      </c>
      <c r="I21" s="44">
        <v>2077</v>
      </c>
      <c r="J21" s="43">
        <v>2082</v>
      </c>
      <c r="K21" s="42">
        <f t="shared" si="2"/>
        <v>2079.5</v>
      </c>
      <c r="L21" s="44">
        <v>2067</v>
      </c>
      <c r="M21" s="43">
        <v>2072</v>
      </c>
      <c r="N21" s="42">
        <f t="shared" si="3"/>
        <v>2069.5</v>
      </c>
      <c r="O21" s="44">
        <v>2067</v>
      </c>
      <c r="P21" s="43">
        <v>2072</v>
      </c>
      <c r="Q21" s="42">
        <f t="shared" si="4"/>
        <v>2069.5</v>
      </c>
      <c r="R21" s="50">
        <v>2048</v>
      </c>
      <c r="S21" s="49">
        <v>1.1942999999999999</v>
      </c>
      <c r="T21" s="49">
        <v>1.0620000000000001</v>
      </c>
      <c r="U21" s="48">
        <v>134.86000000000001</v>
      </c>
      <c r="V21" s="41">
        <v>1714.81</v>
      </c>
      <c r="W21" s="41">
        <v>1713.61</v>
      </c>
      <c r="X21" s="47">
        <f t="shared" si="5"/>
        <v>1928.4369114877588</v>
      </c>
      <c r="Y21" s="46">
        <v>1.1966000000000001</v>
      </c>
    </row>
    <row r="22" spans="2:25" x14ac:dyDescent="0.2">
      <c r="B22" s="45">
        <v>44977</v>
      </c>
      <c r="C22" s="44">
        <v>2085</v>
      </c>
      <c r="D22" s="43">
        <v>2087</v>
      </c>
      <c r="E22" s="42">
        <f t="shared" si="0"/>
        <v>2086</v>
      </c>
      <c r="F22" s="44">
        <v>2095</v>
      </c>
      <c r="G22" s="43">
        <v>2096</v>
      </c>
      <c r="H22" s="42">
        <f t="shared" si="1"/>
        <v>2095.5</v>
      </c>
      <c r="I22" s="44">
        <v>2133</v>
      </c>
      <c r="J22" s="43">
        <v>2138</v>
      </c>
      <c r="K22" s="42">
        <f t="shared" si="2"/>
        <v>2135.5</v>
      </c>
      <c r="L22" s="44">
        <v>2123</v>
      </c>
      <c r="M22" s="43">
        <v>2128</v>
      </c>
      <c r="N22" s="42">
        <f t="shared" si="3"/>
        <v>2125.5</v>
      </c>
      <c r="O22" s="44">
        <v>2123</v>
      </c>
      <c r="P22" s="43">
        <v>2128</v>
      </c>
      <c r="Q22" s="42">
        <f t="shared" si="4"/>
        <v>2125.5</v>
      </c>
      <c r="R22" s="50">
        <v>2087</v>
      </c>
      <c r="S22" s="49">
        <v>1.2027000000000001</v>
      </c>
      <c r="T22" s="49">
        <v>1.0671999999999999</v>
      </c>
      <c r="U22" s="48">
        <v>134.1</v>
      </c>
      <c r="V22" s="41">
        <v>1735.26</v>
      </c>
      <c r="W22" s="41">
        <v>1739.42</v>
      </c>
      <c r="X22" s="47">
        <f t="shared" si="5"/>
        <v>1955.5847076461771</v>
      </c>
      <c r="Y22" s="46">
        <v>1.2050000000000001</v>
      </c>
    </row>
    <row r="23" spans="2:25" x14ac:dyDescent="0.2">
      <c r="B23" s="45">
        <v>44978</v>
      </c>
      <c r="C23" s="44">
        <v>2154</v>
      </c>
      <c r="D23" s="43">
        <v>2156</v>
      </c>
      <c r="E23" s="42">
        <f t="shared" si="0"/>
        <v>2155</v>
      </c>
      <c r="F23" s="44">
        <v>2159</v>
      </c>
      <c r="G23" s="43">
        <v>2160</v>
      </c>
      <c r="H23" s="42">
        <f t="shared" si="1"/>
        <v>2159.5</v>
      </c>
      <c r="I23" s="44">
        <v>2188</v>
      </c>
      <c r="J23" s="43">
        <v>2193</v>
      </c>
      <c r="K23" s="42">
        <f t="shared" si="2"/>
        <v>2190.5</v>
      </c>
      <c r="L23" s="44">
        <v>2178</v>
      </c>
      <c r="M23" s="43">
        <v>2183</v>
      </c>
      <c r="N23" s="42">
        <f t="shared" si="3"/>
        <v>2180.5</v>
      </c>
      <c r="O23" s="44">
        <v>2178</v>
      </c>
      <c r="P23" s="43">
        <v>2183</v>
      </c>
      <c r="Q23" s="42">
        <f t="shared" si="4"/>
        <v>2180.5</v>
      </c>
      <c r="R23" s="50">
        <v>2156</v>
      </c>
      <c r="S23" s="49">
        <v>1.2109000000000001</v>
      </c>
      <c r="T23" s="49">
        <v>1.0660000000000001</v>
      </c>
      <c r="U23" s="48">
        <v>134.72</v>
      </c>
      <c r="V23" s="41">
        <v>1780.49</v>
      </c>
      <c r="W23" s="41">
        <v>1780.56</v>
      </c>
      <c r="X23" s="47">
        <f t="shared" si="5"/>
        <v>2022.514071294559</v>
      </c>
      <c r="Y23" s="46">
        <v>1.2131000000000001</v>
      </c>
    </row>
    <row r="24" spans="2:25" x14ac:dyDescent="0.2">
      <c r="B24" s="45">
        <v>44979</v>
      </c>
      <c r="C24" s="44">
        <v>2142</v>
      </c>
      <c r="D24" s="43">
        <v>2143</v>
      </c>
      <c r="E24" s="42">
        <f t="shared" si="0"/>
        <v>2142.5</v>
      </c>
      <c r="F24" s="44">
        <v>2143</v>
      </c>
      <c r="G24" s="43">
        <v>2144</v>
      </c>
      <c r="H24" s="42">
        <f t="shared" si="1"/>
        <v>2143.5</v>
      </c>
      <c r="I24" s="44">
        <v>2168</v>
      </c>
      <c r="J24" s="43">
        <v>2173</v>
      </c>
      <c r="K24" s="42">
        <f t="shared" si="2"/>
        <v>2170.5</v>
      </c>
      <c r="L24" s="44">
        <v>2158</v>
      </c>
      <c r="M24" s="43">
        <v>2163</v>
      </c>
      <c r="N24" s="42">
        <f t="shared" si="3"/>
        <v>2160.5</v>
      </c>
      <c r="O24" s="44">
        <v>2158</v>
      </c>
      <c r="P24" s="43">
        <v>2163</v>
      </c>
      <c r="Q24" s="42">
        <f t="shared" si="4"/>
        <v>2160.5</v>
      </c>
      <c r="R24" s="50">
        <v>2143</v>
      </c>
      <c r="S24" s="49">
        <v>1.2107000000000001</v>
      </c>
      <c r="T24" s="49">
        <v>1.0648</v>
      </c>
      <c r="U24" s="48">
        <v>134.49</v>
      </c>
      <c r="V24" s="41">
        <v>1770.05</v>
      </c>
      <c r="W24" s="41">
        <v>1767.66</v>
      </c>
      <c r="X24" s="47">
        <f t="shared" si="5"/>
        <v>2012.5845229151014</v>
      </c>
      <c r="Y24" s="46">
        <v>1.2129000000000001</v>
      </c>
    </row>
    <row r="25" spans="2:25" x14ac:dyDescent="0.2">
      <c r="B25" s="45">
        <v>44980</v>
      </c>
      <c r="C25" s="44">
        <v>2089</v>
      </c>
      <c r="D25" s="43">
        <v>2089.5</v>
      </c>
      <c r="E25" s="42">
        <f t="shared" si="0"/>
        <v>2089.25</v>
      </c>
      <c r="F25" s="44">
        <v>2090</v>
      </c>
      <c r="G25" s="43">
        <v>2092</v>
      </c>
      <c r="H25" s="42">
        <f t="shared" si="1"/>
        <v>2091</v>
      </c>
      <c r="I25" s="44">
        <v>2123</v>
      </c>
      <c r="J25" s="43">
        <v>2128</v>
      </c>
      <c r="K25" s="42">
        <f t="shared" si="2"/>
        <v>2125.5</v>
      </c>
      <c r="L25" s="44">
        <v>2113</v>
      </c>
      <c r="M25" s="43">
        <v>2118</v>
      </c>
      <c r="N25" s="42">
        <f t="shared" si="3"/>
        <v>2115.5</v>
      </c>
      <c r="O25" s="44">
        <v>2113</v>
      </c>
      <c r="P25" s="43">
        <v>2118</v>
      </c>
      <c r="Q25" s="42">
        <f t="shared" si="4"/>
        <v>2115.5</v>
      </c>
      <c r="R25" s="50">
        <v>2089.5</v>
      </c>
      <c r="S25" s="49">
        <v>1.2050000000000001</v>
      </c>
      <c r="T25" s="49">
        <v>1.0613999999999999</v>
      </c>
      <c r="U25" s="48">
        <v>134.99</v>
      </c>
      <c r="V25" s="41">
        <v>1734.02</v>
      </c>
      <c r="W25" s="41">
        <v>1732.79</v>
      </c>
      <c r="X25" s="47">
        <f t="shared" si="5"/>
        <v>1968.626342566422</v>
      </c>
      <c r="Y25" s="46">
        <v>1.2073</v>
      </c>
    </row>
    <row r="26" spans="2:25" x14ac:dyDescent="0.2">
      <c r="B26" s="45">
        <v>44981</v>
      </c>
      <c r="C26" s="44">
        <v>2064</v>
      </c>
      <c r="D26" s="43">
        <v>2066</v>
      </c>
      <c r="E26" s="42">
        <f t="shared" si="0"/>
        <v>2065</v>
      </c>
      <c r="F26" s="44">
        <v>2066</v>
      </c>
      <c r="G26" s="43">
        <v>2068</v>
      </c>
      <c r="H26" s="42">
        <f t="shared" si="1"/>
        <v>2067</v>
      </c>
      <c r="I26" s="44">
        <v>2102</v>
      </c>
      <c r="J26" s="43">
        <v>2107</v>
      </c>
      <c r="K26" s="42">
        <f t="shared" si="2"/>
        <v>2104.5</v>
      </c>
      <c r="L26" s="44">
        <v>2092</v>
      </c>
      <c r="M26" s="43">
        <v>2097</v>
      </c>
      <c r="N26" s="42">
        <f t="shared" si="3"/>
        <v>2094.5</v>
      </c>
      <c r="O26" s="44">
        <v>2092</v>
      </c>
      <c r="P26" s="43">
        <v>2097</v>
      </c>
      <c r="Q26" s="42">
        <f t="shared" si="4"/>
        <v>2094.5</v>
      </c>
      <c r="R26" s="50">
        <v>2066</v>
      </c>
      <c r="S26" s="49">
        <v>1.1975</v>
      </c>
      <c r="T26" s="49">
        <v>1.0566</v>
      </c>
      <c r="U26" s="48">
        <v>135.66999999999999</v>
      </c>
      <c r="V26" s="41">
        <v>1725.26</v>
      </c>
      <c r="W26" s="41">
        <v>1723.62</v>
      </c>
      <c r="X26" s="47">
        <f t="shared" si="5"/>
        <v>1955.3284118871854</v>
      </c>
      <c r="Y26" s="46">
        <v>1.1998</v>
      </c>
    </row>
    <row r="27" spans="2:25" x14ac:dyDescent="0.2">
      <c r="B27" s="45">
        <v>44984</v>
      </c>
      <c r="C27" s="44">
        <v>2106.5</v>
      </c>
      <c r="D27" s="43">
        <v>2107</v>
      </c>
      <c r="E27" s="42">
        <f t="shared" si="0"/>
        <v>2106.75</v>
      </c>
      <c r="F27" s="44">
        <v>2101</v>
      </c>
      <c r="G27" s="43">
        <v>2102</v>
      </c>
      <c r="H27" s="42">
        <f t="shared" si="1"/>
        <v>2101.5</v>
      </c>
      <c r="I27" s="44">
        <v>2135</v>
      </c>
      <c r="J27" s="43">
        <v>2140</v>
      </c>
      <c r="K27" s="42">
        <f t="shared" si="2"/>
        <v>2137.5</v>
      </c>
      <c r="L27" s="44">
        <v>2125</v>
      </c>
      <c r="M27" s="43">
        <v>2130</v>
      </c>
      <c r="N27" s="42">
        <f t="shared" si="3"/>
        <v>2127.5</v>
      </c>
      <c r="O27" s="44">
        <v>2125</v>
      </c>
      <c r="P27" s="43">
        <v>2130</v>
      </c>
      <c r="Q27" s="42">
        <f t="shared" si="4"/>
        <v>2127.5</v>
      </c>
      <c r="R27" s="50">
        <v>2107</v>
      </c>
      <c r="S27" s="49">
        <v>1.1979</v>
      </c>
      <c r="T27" s="49">
        <v>1.0558000000000001</v>
      </c>
      <c r="U27" s="48">
        <v>136.33000000000001</v>
      </c>
      <c r="V27" s="41">
        <v>1758.91</v>
      </c>
      <c r="W27" s="41">
        <v>1751.67</v>
      </c>
      <c r="X27" s="47">
        <f t="shared" si="5"/>
        <v>1995.643114226179</v>
      </c>
      <c r="Y27" s="46">
        <v>1.2</v>
      </c>
    </row>
    <row r="28" spans="2:25" x14ac:dyDescent="0.2">
      <c r="B28" s="45">
        <v>44985</v>
      </c>
      <c r="C28" s="44">
        <v>2081</v>
      </c>
      <c r="D28" s="43">
        <v>2083</v>
      </c>
      <c r="E28" s="42">
        <f t="shared" si="0"/>
        <v>2082</v>
      </c>
      <c r="F28" s="44">
        <v>2081</v>
      </c>
      <c r="G28" s="43">
        <v>2083</v>
      </c>
      <c r="H28" s="42">
        <f t="shared" si="1"/>
        <v>2082</v>
      </c>
      <c r="I28" s="44">
        <v>2115</v>
      </c>
      <c r="J28" s="43">
        <v>2120</v>
      </c>
      <c r="K28" s="42">
        <f t="shared" si="2"/>
        <v>2117.5</v>
      </c>
      <c r="L28" s="44">
        <v>2105</v>
      </c>
      <c r="M28" s="43">
        <v>2110</v>
      </c>
      <c r="N28" s="42">
        <f t="shared" si="3"/>
        <v>2107.5</v>
      </c>
      <c r="O28" s="44">
        <v>2105</v>
      </c>
      <c r="P28" s="43">
        <v>2110</v>
      </c>
      <c r="Q28" s="42">
        <f t="shared" si="4"/>
        <v>2107.5</v>
      </c>
      <c r="R28" s="50">
        <v>2083</v>
      </c>
      <c r="S28" s="49">
        <v>1.2103999999999999</v>
      </c>
      <c r="T28" s="49">
        <v>1.0617000000000001</v>
      </c>
      <c r="U28" s="48">
        <v>136.69999999999999</v>
      </c>
      <c r="V28" s="41">
        <v>1720.92</v>
      </c>
      <c r="W28" s="41">
        <v>1717.94</v>
      </c>
      <c r="X28" s="47">
        <f t="shared" si="5"/>
        <v>1961.9478195347083</v>
      </c>
      <c r="Y28" s="46">
        <v>1.2124999999999999</v>
      </c>
    </row>
    <row r="29" spans="2:25" x14ac:dyDescent="0.2">
      <c r="B29" s="40" t="s">
        <v>11</v>
      </c>
      <c r="C29" s="39">
        <f>ROUND(AVERAGE(C9:C28),2)</f>
        <v>2097.6799999999998</v>
      </c>
      <c r="D29" s="38">
        <f>ROUND(AVERAGE(D9:D28),2)</f>
        <v>2098.9</v>
      </c>
      <c r="E29" s="37">
        <f>ROUND(AVERAGE(C29:D29),2)</f>
        <v>2098.29</v>
      </c>
      <c r="F29" s="39">
        <f>ROUND(AVERAGE(F9:F28),2)</f>
        <v>2102.4</v>
      </c>
      <c r="G29" s="38">
        <f>ROUND(AVERAGE(G9:G28),2)</f>
        <v>2103.7800000000002</v>
      </c>
      <c r="H29" s="37">
        <f>ROUND(AVERAGE(F29:G29),2)</f>
        <v>2103.09</v>
      </c>
      <c r="I29" s="39">
        <f>ROUND(AVERAGE(I9:I28),2)</f>
        <v>2128.6</v>
      </c>
      <c r="J29" s="38">
        <f>ROUND(AVERAGE(J9:J28),2)</f>
        <v>2133.6</v>
      </c>
      <c r="K29" s="37">
        <f>ROUND(AVERAGE(I29:J29),2)</f>
        <v>2131.1</v>
      </c>
      <c r="L29" s="39">
        <f>ROUND(AVERAGE(L9:L28),2)</f>
        <v>2118.6</v>
      </c>
      <c r="M29" s="38">
        <f>ROUND(AVERAGE(M9:M28),2)</f>
        <v>2123.6</v>
      </c>
      <c r="N29" s="37">
        <f>ROUND(AVERAGE(L29:M29),2)</f>
        <v>2121.1</v>
      </c>
      <c r="O29" s="39">
        <f>ROUND(AVERAGE(O9:O28),2)</f>
        <v>2115.1</v>
      </c>
      <c r="P29" s="38">
        <f>ROUND(AVERAGE(P9:P28),2)</f>
        <v>2120.1</v>
      </c>
      <c r="Q29" s="37">
        <f>ROUND(AVERAGE(O29:P29),2)</f>
        <v>2117.6</v>
      </c>
      <c r="R29" s="36">
        <f>ROUND(AVERAGE(R9:R28),2)</f>
        <v>2098.9</v>
      </c>
      <c r="S29" s="35">
        <f>ROUND(AVERAGE(S9:S28),4)</f>
        <v>1.2098</v>
      </c>
      <c r="T29" s="34">
        <f>ROUND(AVERAGE(T9:T28),4)</f>
        <v>1.0712999999999999</v>
      </c>
      <c r="U29" s="167">
        <f>ROUND(AVERAGE(U9:U28),2)</f>
        <v>132.88</v>
      </c>
      <c r="V29" s="33">
        <f>AVERAGE(V9:V28)</f>
        <v>1734.9565000000002</v>
      </c>
      <c r="W29" s="33">
        <f>AVERAGE(W9:W28)</f>
        <v>1735.8985</v>
      </c>
      <c r="X29" s="33">
        <f>AVERAGE(X9:X28)</f>
        <v>1959.2040548814537</v>
      </c>
      <c r="Y29" s="32">
        <f>AVERAGE(Y9:Y28)</f>
        <v>1.2119</v>
      </c>
    </row>
    <row r="30" spans="2:25" x14ac:dyDescent="0.2">
      <c r="B30" s="31" t="s">
        <v>12</v>
      </c>
      <c r="C30" s="30">
        <f t="shared" ref="C30:Y30" si="6">MAX(C9:C28)</f>
        <v>2154</v>
      </c>
      <c r="D30" s="29">
        <f t="shared" si="6"/>
        <v>2156</v>
      </c>
      <c r="E30" s="28">
        <f t="shared" si="6"/>
        <v>2155</v>
      </c>
      <c r="F30" s="30">
        <f t="shared" si="6"/>
        <v>2159</v>
      </c>
      <c r="G30" s="29">
        <f t="shared" si="6"/>
        <v>2160</v>
      </c>
      <c r="H30" s="28">
        <f t="shared" si="6"/>
        <v>2159.5</v>
      </c>
      <c r="I30" s="30">
        <f t="shared" si="6"/>
        <v>2188</v>
      </c>
      <c r="J30" s="29">
        <f t="shared" si="6"/>
        <v>2193</v>
      </c>
      <c r="K30" s="28">
        <f t="shared" si="6"/>
        <v>2190.5</v>
      </c>
      <c r="L30" s="30">
        <f t="shared" si="6"/>
        <v>2178</v>
      </c>
      <c r="M30" s="29">
        <f t="shared" si="6"/>
        <v>2183</v>
      </c>
      <c r="N30" s="28">
        <f t="shared" si="6"/>
        <v>2180.5</v>
      </c>
      <c r="O30" s="30">
        <f t="shared" si="6"/>
        <v>2178</v>
      </c>
      <c r="P30" s="29">
        <f t="shared" si="6"/>
        <v>2183</v>
      </c>
      <c r="Q30" s="28">
        <f t="shared" si="6"/>
        <v>2180.5</v>
      </c>
      <c r="R30" s="27">
        <f t="shared" si="6"/>
        <v>2156</v>
      </c>
      <c r="S30" s="26">
        <f t="shared" si="6"/>
        <v>1.2325999999999999</v>
      </c>
      <c r="T30" s="25">
        <f t="shared" si="6"/>
        <v>1.0984</v>
      </c>
      <c r="U30" s="24">
        <f t="shared" si="6"/>
        <v>136.69999999999999</v>
      </c>
      <c r="V30" s="23">
        <f t="shared" si="6"/>
        <v>1780.49</v>
      </c>
      <c r="W30" s="23">
        <f t="shared" si="6"/>
        <v>1780.56</v>
      </c>
      <c r="X30" s="23">
        <f t="shared" si="6"/>
        <v>2022.514071294559</v>
      </c>
      <c r="Y30" s="22">
        <f t="shared" si="6"/>
        <v>1.2349000000000001</v>
      </c>
    </row>
    <row r="31" spans="2:25" ht="13.5" thickBot="1" x14ac:dyDescent="0.25">
      <c r="B31" s="21" t="s">
        <v>13</v>
      </c>
      <c r="C31" s="20">
        <f t="shared" ref="C31:Y31" si="7">MIN(C9:C28)</f>
        <v>2033</v>
      </c>
      <c r="D31" s="19">
        <f t="shared" si="7"/>
        <v>2034</v>
      </c>
      <c r="E31" s="18">
        <f t="shared" si="7"/>
        <v>2033.5</v>
      </c>
      <c r="F31" s="20">
        <f t="shared" si="7"/>
        <v>2045</v>
      </c>
      <c r="G31" s="19">
        <f t="shared" si="7"/>
        <v>2047</v>
      </c>
      <c r="H31" s="18">
        <f t="shared" si="7"/>
        <v>2046</v>
      </c>
      <c r="I31" s="20">
        <f t="shared" si="7"/>
        <v>2073</v>
      </c>
      <c r="J31" s="19">
        <f t="shared" si="7"/>
        <v>2078</v>
      </c>
      <c r="K31" s="18">
        <f t="shared" si="7"/>
        <v>2075.5</v>
      </c>
      <c r="L31" s="20">
        <f t="shared" si="7"/>
        <v>2063</v>
      </c>
      <c r="M31" s="19">
        <f t="shared" si="7"/>
        <v>2068</v>
      </c>
      <c r="N31" s="18">
        <f t="shared" si="7"/>
        <v>2065.5</v>
      </c>
      <c r="O31" s="20">
        <f t="shared" si="7"/>
        <v>2063</v>
      </c>
      <c r="P31" s="19">
        <f t="shared" si="7"/>
        <v>2068</v>
      </c>
      <c r="Q31" s="18">
        <f t="shared" si="7"/>
        <v>2065.5</v>
      </c>
      <c r="R31" s="17">
        <f t="shared" si="7"/>
        <v>2034</v>
      </c>
      <c r="S31" s="16">
        <f t="shared" si="7"/>
        <v>1.1942999999999999</v>
      </c>
      <c r="T31" s="15">
        <f t="shared" si="7"/>
        <v>1.0558000000000001</v>
      </c>
      <c r="U31" s="14">
        <f t="shared" si="7"/>
        <v>128.41</v>
      </c>
      <c r="V31" s="13">
        <f t="shared" si="7"/>
        <v>1689.79</v>
      </c>
      <c r="W31" s="13">
        <f t="shared" si="7"/>
        <v>1697.35</v>
      </c>
      <c r="X31" s="13">
        <f t="shared" si="7"/>
        <v>1902.0011221245561</v>
      </c>
      <c r="Y31" s="12">
        <f t="shared" si="7"/>
        <v>1.1966000000000001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44958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44958</v>
      </c>
      <c r="C9" s="44">
        <v>29525</v>
      </c>
      <c r="D9" s="43">
        <v>29550</v>
      </c>
      <c r="E9" s="42">
        <f t="shared" ref="E9:E28" si="0">AVERAGE(C9:D9)</f>
        <v>29537.5</v>
      </c>
      <c r="F9" s="44">
        <v>29600</v>
      </c>
      <c r="G9" s="43">
        <v>29625</v>
      </c>
      <c r="H9" s="42">
        <f t="shared" ref="H9:H28" si="1">AVERAGE(F9:G9)</f>
        <v>29612.5</v>
      </c>
      <c r="I9" s="44">
        <v>28850</v>
      </c>
      <c r="J9" s="43">
        <v>28900</v>
      </c>
      <c r="K9" s="42">
        <f t="shared" ref="K9:K28" si="2">AVERAGE(I9:J9)</f>
        <v>28875</v>
      </c>
      <c r="L9" s="50">
        <v>29550</v>
      </c>
      <c r="M9" s="49">
        <v>1.2325999999999999</v>
      </c>
      <c r="N9" s="51">
        <v>1.0891999999999999</v>
      </c>
      <c r="O9" s="48">
        <v>129.85</v>
      </c>
      <c r="P9" s="41">
        <v>23973.71</v>
      </c>
      <c r="Q9" s="41">
        <v>23989.8</v>
      </c>
      <c r="R9" s="47">
        <f t="shared" ref="R9:R28" si="3">L9/N9</f>
        <v>27130.003672420127</v>
      </c>
      <c r="S9" s="46">
        <v>1.2349000000000001</v>
      </c>
    </row>
    <row r="10" spans="1:19" x14ac:dyDescent="0.2">
      <c r="B10" s="45">
        <v>44959</v>
      </c>
      <c r="C10" s="44">
        <v>29200</v>
      </c>
      <c r="D10" s="43">
        <v>29250</v>
      </c>
      <c r="E10" s="42">
        <f t="shared" si="0"/>
        <v>29225</v>
      </c>
      <c r="F10" s="44">
        <v>29295</v>
      </c>
      <c r="G10" s="43">
        <v>29300</v>
      </c>
      <c r="H10" s="42">
        <f t="shared" si="1"/>
        <v>29297.5</v>
      </c>
      <c r="I10" s="44">
        <v>28575</v>
      </c>
      <c r="J10" s="43">
        <v>28625</v>
      </c>
      <c r="K10" s="42">
        <f t="shared" si="2"/>
        <v>28600</v>
      </c>
      <c r="L10" s="50">
        <v>29250</v>
      </c>
      <c r="M10" s="49">
        <v>1.2292000000000001</v>
      </c>
      <c r="N10" s="49">
        <v>1.0984</v>
      </c>
      <c r="O10" s="48">
        <v>128.41</v>
      </c>
      <c r="P10" s="41">
        <v>23795.96</v>
      </c>
      <c r="Q10" s="41">
        <v>23790.19</v>
      </c>
      <c r="R10" s="47">
        <f t="shared" si="3"/>
        <v>26629.643117261468</v>
      </c>
      <c r="S10" s="46">
        <v>1.2316</v>
      </c>
    </row>
    <row r="11" spans="1:19" x14ac:dyDescent="0.2">
      <c r="B11" s="45">
        <v>44960</v>
      </c>
      <c r="C11" s="44">
        <v>28625</v>
      </c>
      <c r="D11" s="43">
        <v>28650</v>
      </c>
      <c r="E11" s="42">
        <f t="shared" si="0"/>
        <v>28637.5</v>
      </c>
      <c r="F11" s="44">
        <v>28700</v>
      </c>
      <c r="G11" s="43">
        <v>28750</v>
      </c>
      <c r="H11" s="42">
        <f t="shared" si="1"/>
        <v>28725</v>
      </c>
      <c r="I11" s="44">
        <v>27970</v>
      </c>
      <c r="J11" s="43">
        <v>28020</v>
      </c>
      <c r="K11" s="42">
        <f t="shared" si="2"/>
        <v>27995</v>
      </c>
      <c r="L11" s="50">
        <v>28650</v>
      </c>
      <c r="M11" s="49">
        <v>1.2244999999999999</v>
      </c>
      <c r="N11" s="49">
        <v>1.0931999999999999</v>
      </c>
      <c r="O11" s="48">
        <v>128.44</v>
      </c>
      <c r="P11" s="41">
        <v>23397.31</v>
      </c>
      <c r="Q11" s="41">
        <v>23434.95</v>
      </c>
      <c r="R11" s="47">
        <f t="shared" si="3"/>
        <v>26207.464324917673</v>
      </c>
      <c r="S11" s="46">
        <v>1.2267999999999999</v>
      </c>
    </row>
    <row r="12" spans="1:19" x14ac:dyDescent="0.2">
      <c r="B12" s="45">
        <v>44963</v>
      </c>
      <c r="C12" s="44">
        <v>26800</v>
      </c>
      <c r="D12" s="43">
        <v>26805</v>
      </c>
      <c r="E12" s="42">
        <f t="shared" si="0"/>
        <v>26802.5</v>
      </c>
      <c r="F12" s="44">
        <v>27000</v>
      </c>
      <c r="G12" s="43">
        <v>27050</v>
      </c>
      <c r="H12" s="42">
        <f t="shared" si="1"/>
        <v>27025</v>
      </c>
      <c r="I12" s="44">
        <v>26285</v>
      </c>
      <c r="J12" s="43">
        <v>26335</v>
      </c>
      <c r="K12" s="42">
        <f t="shared" si="2"/>
        <v>26310</v>
      </c>
      <c r="L12" s="50">
        <v>26805</v>
      </c>
      <c r="M12" s="49">
        <v>1.2067000000000001</v>
      </c>
      <c r="N12" s="49">
        <v>1.0772999999999999</v>
      </c>
      <c r="O12" s="48">
        <v>132.1</v>
      </c>
      <c r="P12" s="41">
        <v>22213.47</v>
      </c>
      <c r="Q12" s="41">
        <v>22373.86</v>
      </c>
      <c r="R12" s="47">
        <f t="shared" si="3"/>
        <v>24881.648565859094</v>
      </c>
      <c r="S12" s="46">
        <v>1.2090000000000001</v>
      </c>
    </row>
    <row r="13" spans="1:19" x14ac:dyDescent="0.2">
      <c r="B13" s="45">
        <v>44964</v>
      </c>
      <c r="C13" s="44">
        <v>27000</v>
      </c>
      <c r="D13" s="43">
        <v>27050</v>
      </c>
      <c r="E13" s="42">
        <f t="shared" si="0"/>
        <v>27025</v>
      </c>
      <c r="F13" s="44">
        <v>27000</v>
      </c>
      <c r="G13" s="43">
        <v>27100</v>
      </c>
      <c r="H13" s="42">
        <f t="shared" si="1"/>
        <v>27050</v>
      </c>
      <c r="I13" s="44">
        <v>26385</v>
      </c>
      <c r="J13" s="43">
        <v>26435</v>
      </c>
      <c r="K13" s="42">
        <f t="shared" si="2"/>
        <v>26410</v>
      </c>
      <c r="L13" s="50">
        <v>27050</v>
      </c>
      <c r="M13" s="49">
        <v>1.1987000000000001</v>
      </c>
      <c r="N13" s="49">
        <v>1.0705</v>
      </c>
      <c r="O13" s="48">
        <v>132.02000000000001</v>
      </c>
      <c r="P13" s="41">
        <v>22566.11</v>
      </c>
      <c r="Q13" s="41">
        <v>22566.41</v>
      </c>
      <c r="R13" s="47">
        <f t="shared" si="3"/>
        <v>25268.566090611865</v>
      </c>
      <c r="S13" s="46">
        <v>1.2009000000000001</v>
      </c>
    </row>
    <row r="14" spans="1:19" x14ac:dyDescent="0.2">
      <c r="B14" s="45">
        <v>44965</v>
      </c>
      <c r="C14" s="44">
        <v>28000</v>
      </c>
      <c r="D14" s="43">
        <v>28050</v>
      </c>
      <c r="E14" s="42">
        <f t="shared" si="0"/>
        <v>28025</v>
      </c>
      <c r="F14" s="44">
        <v>28100</v>
      </c>
      <c r="G14" s="43">
        <v>28150</v>
      </c>
      <c r="H14" s="42">
        <f t="shared" si="1"/>
        <v>28125</v>
      </c>
      <c r="I14" s="44">
        <v>27465</v>
      </c>
      <c r="J14" s="43">
        <v>27515</v>
      </c>
      <c r="K14" s="42">
        <f t="shared" si="2"/>
        <v>27490</v>
      </c>
      <c r="L14" s="50">
        <v>28050</v>
      </c>
      <c r="M14" s="49">
        <v>1.2089000000000001</v>
      </c>
      <c r="N14" s="49">
        <v>1.0733999999999999</v>
      </c>
      <c r="O14" s="48">
        <v>131.07</v>
      </c>
      <c r="P14" s="41">
        <v>23202.91</v>
      </c>
      <c r="Q14" s="41">
        <v>23241.41</v>
      </c>
      <c r="R14" s="47">
        <f t="shared" si="3"/>
        <v>26131.917272219118</v>
      </c>
      <c r="S14" s="46">
        <v>1.2112000000000001</v>
      </c>
    </row>
    <row r="15" spans="1:19" x14ac:dyDescent="0.2">
      <c r="B15" s="45">
        <v>44966</v>
      </c>
      <c r="C15" s="44">
        <v>27625</v>
      </c>
      <c r="D15" s="43">
        <v>27675</v>
      </c>
      <c r="E15" s="42">
        <f t="shared" si="0"/>
        <v>27650</v>
      </c>
      <c r="F15" s="44">
        <v>27725</v>
      </c>
      <c r="G15" s="43">
        <v>27750</v>
      </c>
      <c r="H15" s="42">
        <f t="shared" si="1"/>
        <v>27737.5</v>
      </c>
      <c r="I15" s="44">
        <v>27105</v>
      </c>
      <c r="J15" s="43">
        <v>27155</v>
      </c>
      <c r="K15" s="42">
        <f t="shared" si="2"/>
        <v>27130</v>
      </c>
      <c r="L15" s="50">
        <v>27675</v>
      </c>
      <c r="M15" s="49">
        <v>1.2161</v>
      </c>
      <c r="N15" s="49">
        <v>1.0769</v>
      </c>
      <c r="O15" s="48">
        <v>130.80000000000001</v>
      </c>
      <c r="P15" s="41">
        <v>22757.17</v>
      </c>
      <c r="Q15" s="41">
        <v>22818.85</v>
      </c>
      <c r="R15" s="47">
        <f t="shared" si="3"/>
        <v>25698.764973535148</v>
      </c>
      <c r="S15" s="46">
        <v>1.2161</v>
      </c>
    </row>
    <row r="16" spans="1:19" x14ac:dyDescent="0.2">
      <c r="B16" s="45">
        <v>44967</v>
      </c>
      <c r="C16" s="44">
        <v>27500</v>
      </c>
      <c r="D16" s="43">
        <v>27550</v>
      </c>
      <c r="E16" s="42">
        <f t="shared" si="0"/>
        <v>27525</v>
      </c>
      <c r="F16" s="44">
        <v>27675</v>
      </c>
      <c r="G16" s="43">
        <v>27725</v>
      </c>
      <c r="H16" s="42">
        <f t="shared" si="1"/>
        <v>27700</v>
      </c>
      <c r="I16" s="44">
        <v>27110</v>
      </c>
      <c r="J16" s="43">
        <v>27160</v>
      </c>
      <c r="K16" s="42">
        <f t="shared" si="2"/>
        <v>27135</v>
      </c>
      <c r="L16" s="50">
        <v>27550</v>
      </c>
      <c r="M16" s="49">
        <v>1.2092000000000001</v>
      </c>
      <c r="N16" s="49">
        <v>1.0684</v>
      </c>
      <c r="O16" s="48">
        <v>130.94</v>
      </c>
      <c r="P16" s="41">
        <v>22783.66</v>
      </c>
      <c r="Q16" s="41">
        <v>22884.85</v>
      </c>
      <c r="R16" s="47">
        <f t="shared" si="3"/>
        <v>25786.222388618495</v>
      </c>
      <c r="S16" s="46">
        <v>1.2115</v>
      </c>
    </row>
    <row r="17" spans="2:19" x14ac:dyDescent="0.2">
      <c r="B17" s="45">
        <v>44970</v>
      </c>
      <c r="C17" s="44">
        <v>27500</v>
      </c>
      <c r="D17" s="43">
        <v>27550</v>
      </c>
      <c r="E17" s="42">
        <f t="shared" si="0"/>
        <v>27525</v>
      </c>
      <c r="F17" s="44">
        <v>27600</v>
      </c>
      <c r="G17" s="43">
        <v>27650</v>
      </c>
      <c r="H17" s="42">
        <f t="shared" si="1"/>
        <v>27625</v>
      </c>
      <c r="I17" s="44">
        <v>27040</v>
      </c>
      <c r="J17" s="43">
        <v>27090</v>
      </c>
      <c r="K17" s="42">
        <f t="shared" si="2"/>
        <v>27065</v>
      </c>
      <c r="L17" s="50">
        <v>27550</v>
      </c>
      <c r="M17" s="49">
        <v>1.2105999999999999</v>
      </c>
      <c r="N17" s="49">
        <v>1.0690999999999999</v>
      </c>
      <c r="O17" s="48">
        <v>132.44</v>
      </c>
      <c r="P17" s="41">
        <v>22757.31</v>
      </c>
      <c r="Q17" s="41">
        <v>22798.48</v>
      </c>
      <c r="R17" s="47">
        <f t="shared" si="3"/>
        <v>25769.338696099523</v>
      </c>
      <c r="S17" s="46">
        <v>1.2128000000000001</v>
      </c>
    </row>
    <row r="18" spans="2:19" x14ac:dyDescent="0.2">
      <c r="B18" s="45">
        <v>44971</v>
      </c>
      <c r="C18" s="44">
        <v>27075</v>
      </c>
      <c r="D18" s="43">
        <v>27125</v>
      </c>
      <c r="E18" s="42">
        <f t="shared" si="0"/>
        <v>27100</v>
      </c>
      <c r="F18" s="44">
        <v>27390</v>
      </c>
      <c r="G18" s="43">
        <v>27400</v>
      </c>
      <c r="H18" s="42">
        <f t="shared" si="1"/>
        <v>27395</v>
      </c>
      <c r="I18" s="44">
        <v>26740</v>
      </c>
      <c r="J18" s="43">
        <v>26790</v>
      </c>
      <c r="K18" s="42">
        <f t="shared" si="2"/>
        <v>26765</v>
      </c>
      <c r="L18" s="50">
        <v>27125</v>
      </c>
      <c r="M18" s="49">
        <v>1.2211000000000001</v>
      </c>
      <c r="N18" s="49">
        <v>1.0758000000000001</v>
      </c>
      <c r="O18" s="48">
        <v>132.03</v>
      </c>
      <c r="P18" s="41">
        <v>22213.58</v>
      </c>
      <c r="Q18" s="41">
        <v>22398.43</v>
      </c>
      <c r="R18" s="47">
        <f t="shared" si="3"/>
        <v>25213.794385573525</v>
      </c>
      <c r="S18" s="46">
        <v>1.2233000000000001</v>
      </c>
    </row>
    <row r="19" spans="2:19" x14ac:dyDescent="0.2">
      <c r="B19" s="45">
        <v>44972</v>
      </c>
      <c r="C19" s="44">
        <v>26300</v>
      </c>
      <c r="D19" s="43">
        <v>26325</v>
      </c>
      <c r="E19" s="42">
        <f t="shared" si="0"/>
        <v>26312.5</v>
      </c>
      <c r="F19" s="44">
        <v>26500</v>
      </c>
      <c r="G19" s="43">
        <v>26550</v>
      </c>
      <c r="H19" s="42">
        <f t="shared" si="1"/>
        <v>26525</v>
      </c>
      <c r="I19" s="44">
        <v>26045</v>
      </c>
      <c r="J19" s="43">
        <v>26095</v>
      </c>
      <c r="K19" s="42">
        <f t="shared" si="2"/>
        <v>26070</v>
      </c>
      <c r="L19" s="50">
        <v>26325</v>
      </c>
      <c r="M19" s="49">
        <v>1.2043999999999999</v>
      </c>
      <c r="N19" s="49">
        <v>1.0698000000000001</v>
      </c>
      <c r="O19" s="48">
        <v>133.68</v>
      </c>
      <c r="P19" s="41">
        <v>21857.360000000001</v>
      </c>
      <c r="Q19" s="41">
        <v>22002.15</v>
      </c>
      <c r="R19" s="47">
        <f t="shared" si="3"/>
        <v>24607.403252944474</v>
      </c>
      <c r="S19" s="46">
        <v>1.2067000000000001</v>
      </c>
    </row>
    <row r="20" spans="2:19" x14ac:dyDescent="0.2">
      <c r="B20" s="45">
        <v>44973</v>
      </c>
      <c r="C20" s="44">
        <v>26650</v>
      </c>
      <c r="D20" s="43">
        <v>26700</v>
      </c>
      <c r="E20" s="42">
        <f t="shared" si="0"/>
        <v>26675</v>
      </c>
      <c r="F20" s="44">
        <v>26940</v>
      </c>
      <c r="G20" s="43">
        <v>26950</v>
      </c>
      <c r="H20" s="42">
        <f t="shared" si="1"/>
        <v>26945</v>
      </c>
      <c r="I20" s="44">
        <v>26430</v>
      </c>
      <c r="J20" s="43">
        <v>26480</v>
      </c>
      <c r="K20" s="42">
        <f t="shared" si="2"/>
        <v>26455</v>
      </c>
      <c r="L20" s="50">
        <v>26700</v>
      </c>
      <c r="M20" s="49">
        <v>1.2037</v>
      </c>
      <c r="N20" s="49">
        <v>1.0693999999999999</v>
      </c>
      <c r="O20" s="48">
        <v>133.91</v>
      </c>
      <c r="P20" s="41">
        <v>22181.61</v>
      </c>
      <c r="Q20" s="41">
        <v>22346.6</v>
      </c>
      <c r="R20" s="47">
        <f t="shared" si="3"/>
        <v>24967.271367121753</v>
      </c>
      <c r="S20" s="46">
        <v>1.206</v>
      </c>
    </row>
    <row r="21" spans="2:19" x14ac:dyDescent="0.2">
      <c r="B21" s="45">
        <v>44974</v>
      </c>
      <c r="C21" s="44">
        <v>26475</v>
      </c>
      <c r="D21" s="43">
        <v>26525</v>
      </c>
      <c r="E21" s="42">
        <f t="shared" si="0"/>
        <v>26500</v>
      </c>
      <c r="F21" s="44">
        <v>26545</v>
      </c>
      <c r="G21" s="43">
        <v>26555</v>
      </c>
      <c r="H21" s="42">
        <f t="shared" si="1"/>
        <v>26550</v>
      </c>
      <c r="I21" s="44">
        <v>26040</v>
      </c>
      <c r="J21" s="43">
        <v>26090</v>
      </c>
      <c r="K21" s="42">
        <f t="shared" si="2"/>
        <v>26065</v>
      </c>
      <c r="L21" s="50">
        <v>26525</v>
      </c>
      <c r="M21" s="49">
        <v>1.1942999999999999</v>
      </c>
      <c r="N21" s="49">
        <v>1.0620000000000001</v>
      </c>
      <c r="O21" s="48">
        <v>134.86000000000001</v>
      </c>
      <c r="P21" s="41">
        <v>22209.66</v>
      </c>
      <c r="Q21" s="41">
        <v>22192.04</v>
      </c>
      <c r="R21" s="47">
        <f t="shared" si="3"/>
        <v>24976.459510357814</v>
      </c>
      <c r="S21" s="46">
        <v>1.1966000000000001</v>
      </c>
    </row>
    <row r="22" spans="2:19" x14ac:dyDescent="0.2">
      <c r="B22" s="45">
        <v>44977</v>
      </c>
      <c r="C22" s="44">
        <v>26050</v>
      </c>
      <c r="D22" s="43">
        <v>26100</v>
      </c>
      <c r="E22" s="42">
        <f t="shared" si="0"/>
        <v>26075</v>
      </c>
      <c r="F22" s="44">
        <v>26200</v>
      </c>
      <c r="G22" s="43">
        <v>26250</v>
      </c>
      <c r="H22" s="42">
        <f t="shared" si="1"/>
        <v>26225</v>
      </c>
      <c r="I22" s="44">
        <v>25785</v>
      </c>
      <c r="J22" s="43">
        <v>25835</v>
      </c>
      <c r="K22" s="42">
        <f t="shared" si="2"/>
        <v>25810</v>
      </c>
      <c r="L22" s="50">
        <v>26100</v>
      </c>
      <c r="M22" s="49">
        <v>1.2027000000000001</v>
      </c>
      <c r="N22" s="49">
        <v>1.0671999999999999</v>
      </c>
      <c r="O22" s="48">
        <v>134.1</v>
      </c>
      <c r="P22" s="41">
        <v>21701.17</v>
      </c>
      <c r="Q22" s="41">
        <v>21784.23</v>
      </c>
      <c r="R22" s="47">
        <f t="shared" si="3"/>
        <v>24456.521739130436</v>
      </c>
      <c r="S22" s="46">
        <v>1.2050000000000001</v>
      </c>
    </row>
    <row r="23" spans="2:19" x14ac:dyDescent="0.2">
      <c r="B23" s="45">
        <v>44978</v>
      </c>
      <c r="C23" s="44">
        <v>26800</v>
      </c>
      <c r="D23" s="43">
        <v>26850</v>
      </c>
      <c r="E23" s="42">
        <f t="shared" si="0"/>
        <v>26825</v>
      </c>
      <c r="F23" s="44">
        <v>27050</v>
      </c>
      <c r="G23" s="43">
        <v>27100</v>
      </c>
      <c r="H23" s="42">
        <f t="shared" si="1"/>
        <v>27075</v>
      </c>
      <c r="I23" s="44">
        <v>26680</v>
      </c>
      <c r="J23" s="43">
        <v>26730</v>
      </c>
      <c r="K23" s="42">
        <f t="shared" si="2"/>
        <v>26705</v>
      </c>
      <c r="L23" s="50">
        <v>26850</v>
      </c>
      <c r="M23" s="49">
        <v>1.2109000000000001</v>
      </c>
      <c r="N23" s="49">
        <v>1.0660000000000001</v>
      </c>
      <c r="O23" s="48">
        <v>134.72</v>
      </c>
      <c r="P23" s="41">
        <v>22173.59</v>
      </c>
      <c r="Q23" s="41">
        <v>22339.46</v>
      </c>
      <c r="R23" s="47">
        <f t="shared" si="3"/>
        <v>25187.617260787993</v>
      </c>
      <c r="S23" s="46">
        <v>1.2131000000000001</v>
      </c>
    </row>
    <row r="24" spans="2:19" x14ac:dyDescent="0.2">
      <c r="B24" s="45">
        <v>44979</v>
      </c>
      <c r="C24" s="44">
        <v>26800</v>
      </c>
      <c r="D24" s="43">
        <v>26850</v>
      </c>
      <c r="E24" s="42">
        <f t="shared" si="0"/>
        <v>26825</v>
      </c>
      <c r="F24" s="44">
        <v>27000</v>
      </c>
      <c r="G24" s="43">
        <v>27050</v>
      </c>
      <c r="H24" s="42">
        <f t="shared" si="1"/>
        <v>27025</v>
      </c>
      <c r="I24" s="44">
        <v>26655</v>
      </c>
      <c r="J24" s="43">
        <v>26705</v>
      </c>
      <c r="K24" s="42">
        <f t="shared" si="2"/>
        <v>26680</v>
      </c>
      <c r="L24" s="50">
        <v>26850</v>
      </c>
      <c r="M24" s="49">
        <v>1.2107000000000001</v>
      </c>
      <c r="N24" s="49">
        <v>1.0648</v>
      </c>
      <c r="O24" s="48">
        <v>134.49</v>
      </c>
      <c r="P24" s="41">
        <v>22177.25</v>
      </c>
      <c r="Q24" s="41">
        <v>22301.919999999998</v>
      </c>
      <c r="R24" s="47">
        <f t="shared" si="3"/>
        <v>25216.003005259205</v>
      </c>
      <c r="S24" s="46">
        <v>1.2129000000000001</v>
      </c>
    </row>
    <row r="25" spans="2:19" x14ac:dyDescent="0.2">
      <c r="B25" s="45">
        <v>44980</v>
      </c>
      <c r="C25" s="44">
        <v>26450</v>
      </c>
      <c r="D25" s="43">
        <v>26500</v>
      </c>
      <c r="E25" s="42">
        <f t="shared" si="0"/>
        <v>26475</v>
      </c>
      <c r="F25" s="44">
        <v>26640</v>
      </c>
      <c r="G25" s="43">
        <v>26645</v>
      </c>
      <c r="H25" s="42">
        <f t="shared" si="1"/>
        <v>26642.5</v>
      </c>
      <c r="I25" s="44">
        <v>26285</v>
      </c>
      <c r="J25" s="43">
        <v>26335</v>
      </c>
      <c r="K25" s="42">
        <f t="shared" si="2"/>
        <v>26310</v>
      </c>
      <c r="L25" s="50">
        <v>26500</v>
      </c>
      <c r="M25" s="49">
        <v>1.2050000000000001</v>
      </c>
      <c r="N25" s="49">
        <v>1.0613999999999999</v>
      </c>
      <c r="O25" s="48">
        <v>134.99</v>
      </c>
      <c r="P25" s="41">
        <v>21991.7</v>
      </c>
      <c r="Q25" s="41">
        <v>22069.91</v>
      </c>
      <c r="R25" s="47">
        <f t="shared" si="3"/>
        <v>24967.024684379125</v>
      </c>
      <c r="S25" s="46">
        <v>1.2073</v>
      </c>
    </row>
    <row r="26" spans="2:19" x14ac:dyDescent="0.2">
      <c r="B26" s="45">
        <v>44981</v>
      </c>
      <c r="C26" s="44">
        <v>25875</v>
      </c>
      <c r="D26" s="43">
        <v>25925</v>
      </c>
      <c r="E26" s="42">
        <f t="shared" si="0"/>
        <v>25900</v>
      </c>
      <c r="F26" s="44">
        <v>25950</v>
      </c>
      <c r="G26" s="43">
        <v>26050</v>
      </c>
      <c r="H26" s="42">
        <f t="shared" si="1"/>
        <v>26000</v>
      </c>
      <c r="I26" s="44">
        <v>25675</v>
      </c>
      <c r="J26" s="43">
        <v>25725</v>
      </c>
      <c r="K26" s="42">
        <f t="shared" si="2"/>
        <v>25700</v>
      </c>
      <c r="L26" s="50">
        <v>25925</v>
      </c>
      <c r="M26" s="49">
        <v>1.1975</v>
      </c>
      <c r="N26" s="49">
        <v>1.0566</v>
      </c>
      <c r="O26" s="48">
        <v>135.66999999999999</v>
      </c>
      <c r="P26" s="41">
        <v>21649.27</v>
      </c>
      <c r="Q26" s="41">
        <v>21711.95</v>
      </c>
      <c r="R26" s="47">
        <f t="shared" si="3"/>
        <v>24536.248343744086</v>
      </c>
      <c r="S26" s="46">
        <v>1.1998</v>
      </c>
    </row>
    <row r="27" spans="2:19" x14ac:dyDescent="0.2">
      <c r="B27" s="45">
        <v>44984</v>
      </c>
      <c r="C27" s="44">
        <v>25150</v>
      </c>
      <c r="D27" s="43">
        <v>25250</v>
      </c>
      <c r="E27" s="42">
        <f t="shared" si="0"/>
        <v>25200</v>
      </c>
      <c r="F27" s="44">
        <v>25325</v>
      </c>
      <c r="G27" s="43">
        <v>25350</v>
      </c>
      <c r="H27" s="42">
        <f t="shared" si="1"/>
        <v>25337.5</v>
      </c>
      <c r="I27" s="44">
        <v>25005</v>
      </c>
      <c r="J27" s="43">
        <v>25055</v>
      </c>
      <c r="K27" s="42">
        <f t="shared" si="2"/>
        <v>25030</v>
      </c>
      <c r="L27" s="50">
        <v>25250</v>
      </c>
      <c r="M27" s="49">
        <v>1.1979</v>
      </c>
      <c r="N27" s="49">
        <v>1.0558000000000001</v>
      </c>
      <c r="O27" s="48">
        <v>136.33000000000001</v>
      </c>
      <c r="P27" s="41">
        <v>21078.55</v>
      </c>
      <c r="Q27" s="41">
        <v>21125</v>
      </c>
      <c r="R27" s="47">
        <f t="shared" si="3"/>
        <v>23915.514301951127</v>
      </c>
      <c r="S27" s="46">
        <v>1.2</v>
      </c>
    </row>
    <row r="28" spans="2:19" x14ac:dyDescent="0.2">
      <c r="B28" s="45">
        <v>44985</v>
      </c>
      <c r="C28" s="44">
        <v>25100</v>
      </c>
      <c r="D28" s="43">
        <v>25110</v>
      </c>
      <c r="E28" s="42">
        <f t="shared" si="0"/>
        <v>25105</v>
      </c>
      <c r="F28" s="44">
        <v>25300</v>
      </c>
      <c r="G28" s="43">
        <v>25350</v>
      </c>
      <c r="H28" s="42">
        <f t="shared" si="1"/>
        <v>25325</v>
      </c>
      <c r="I28" s="44">
        <v>25010</v>
      </c>
      <c r="J28" s="43">
        <v>25060</v>
      </c>
      <c r="K28" s="42">
        <f t="shared" si="2"/>
        <v>25035</v>
      </c>
      <c r="L28" s="50">
        <v>25110</v>
      </c>
      <c r="M28" s="49">
        <v>1.2103999999999999</v>
      </c>
      <c r="N28" s="49">
        <v>1.0617000000000001</v>
      </c>
      <c r="O28" s="48">
        <v>136.69999999999999</v>
      </c>
      <c r="P28" s="41">
        <v>20745.21</v>
      </c>
      <c r="Q28" s="41">
        <v>20907.22</v>
      </c>
      <c r="R28" s="47">
        <f t="shared" si="3"/>
        <v>23650.748799095789</v>
      </c>
      <c r="S28" s="46">
        <v>1.2124999999999999</v>
      </c>
    </row>
    <row r="29" spans="2:19" x14ac:dyDescent="0.2">
      <c r="B29" s="40" t="s">
        <v>11</v>
      </c>
      <c r="C29" s="39">
        <f>ROUND(AVERAGE(C9:C28),2)</f>
        <v>27025</v>
      </c>
      <c r="D29" s="38">
        <f>ROUND(AVERAGE(D9:D28),2)</f>
        <v>27069.5</v>
      </c>
      <c r="E29" s="37">
        <f>ROUND(AVERAGE(C29:D29),2)</f>
        <v>27047.25</v>
      </c>
      <c r="F29" s="39">
        <f>ROUND(AVERAGE(F9:F28),2)</f>
        <v>27176.75</v>
      </c>
      <c r="G29" s="38">
        <f>ROUND(AVERAGE(G9:G28),2)</f>
        <v>27217.5</v>
      </c>
      <c r="H29" s="37">
        <f>ROUND(AVERAGE(F29:G29),2)</f>
        <v>27197.13</v>
      </c>
      <c r="I29" s="39">
        <f>ROUND(AVERAGE(I9:I28),2)</f>
        <v>26656.75</v>
      </c>
      <c r="J29" s="38">
        <f>ROUND(AVERAGE(J9:J28),2)</f>
        <v>26706.75</v>
      </c>
      <c r="K29" s="37">
        <f>ROUND(AVERAGE(I29:J29),2)</f>
        <v>26681.75</v>
      </c>
      <c r="L29" s="36">
        <f>ROUND(AVERAGE(L9:L28),2)</f>
        <v>27069.5</v>
      </c>
      <c r="M29" s="35">
        <f>ROUND(AVERAGE(M9:M28),4)</f>
        <v>1.2098</v>
      </c>
      <c r="N29" s="34">
        <f>ROUND(AVERAGE(N9:N28),4)</f>
        <v>1.0712999999999999</v>
      </c>
      <c r="O29" s="167">
        <f>ROUND(AVERAGE(O9:O28),2)</f>
        <v>132.88</v>
      </c>
      <c r="P29" s="33">
        <f>AVERAGE(P9:P28)</f>
        <v>22371.328000000001</v>
      </c>
      <c r="Q29" s="33">
        <f>AVERAGE(Q9:Q28)</f>
        <v>22453.885499999997</v>
      </c>
      <c r="R29" s="33">
        <f>AVERAGE(R9:R28)</f>
        <v>25259.908787594391</v>
      </c>
      <c r="S29" s="32">
        <f>AVERAGE(S9:S28)</f>
        <v>1.2119</v>
      </c>
    </row>
    <row r="30" spans="2:19" x14ac:dyDescent="0.2">
      <c r="B30" s="31" t="s">
        <v>12</v>
      </c>
      <c r="C30" s="30">
        <f t="shared" ref="C30:S30" si="4">MAX(C9:C28)</f>
        <v>29525</v>
      </c>
      <c r="D30" s="29">
        <f t="shared" si="4"/>
        <v>29550</v>
      </c>
      <c r="E30" s="28">
        <f t="shared" si="4"/>
        <v>29537.5</v>
      </c>
      <c r="F30" s="30">
        <f t="shared" si="4"/>
        <v>29600</v>
      </c>
      <c r="G30" s="29">
        <f t="shared" si="4"/>
        <v>29625</v>
      </c>
      <c r="H30" s="28">
        <f t="shared" si="4"/>
        <v>29612.5</v>
      </c>
      <c r="I30" s="30">
        <f t="shared" si="4"/>
        <v>28850</v>
      </c>
      <c r="J30" s="29">
        <f t="shared" si="4"/>
        <v>28900</v>
      </c>
      <c r="K30" s="28">
        <f t="shared" si="4"/>
        <v>28875</v>
      </c>
      <c r="L30" s="27">
        <f t="shared" si="4"/>
        <v>29550</v>
      </c>
      <c r="M30" s="26">
        <f t="shared" si="4"/>
        <v>1.2325999999999999</v>
      </c>
      <c r="N30" s="25">
        <f t="shared" si="4"/>
        <v>1.0984</v>
      </c>
      <c r="O30" s="24">
        <f t="shared" si="4"/>
        <v>136.69999999999999</v>
      </c>
      <c r="P30" s="23">
        <f t="shared" si="4"/>
        <v>23973.71</v>
      </c>
      <c r="Q30" s="23">
        <f t="shared" si="4"/>
        <v>23989.8</v>
      </c>
      <c r="R30" s="23">
        <f t="shared" si="4"/>
        <v>27130.003672420127</v>
      </c>
      <c r="S30" s="22">
        <f t="shared" si="4"/>
        <v>1.2349000000000001</v>
      </c>
    </row>
    <row r="31" spans="2:19" ht="13.5" thickBot="1" x14ac:dyDescent="0.25">
      <c r="B31" s="21" t="s">
        <v>13</v>
      </c>
      <c r="C31" s="20">
        <f t="shared" ref="C31:S31" si="5">MIN(C9:C28)</f>
        <v>25100</v>
      </c>
      <c r="D31" s="19">
        <f t="shared" si="5"/>
        <v>25110</v>
      </c>
      <c r="E31" s="18">
        <f t="shared" si="5"/>
        <v>25105</v>
      </c>
      <c r="F31" s="20">
        <f t="shared" si="5"/>
        <v>25300</v>
      </c>
      <c r="G31" s="19">
        <f t="shared" si="5"/>
        <v>25350</v>
      </c>
      <c r="H31" s="18">
        <f t="shared" si="5"/>
        <v>25325</v>
      </c>
      <c r="I31" s="20">
        <f t="shared" si="5"/>
        <v>25005</v>
      </c>
      <c r="J31" s="19">
        <f t="shared" si="5"/>
        <v>25055</v>
      </c>
      <c r="K31" s="18">
        <f t="shared" si="5"/>
        <v>25030</v>
      </c>
      <c r="L31" s="17">
        <f t="shared" si="5"/>
        <v>25110</v>
      </c>
      <c r="M31" s="16">
        <f t="shared" si="5"/>
        <v>1.1942999999999999</v>
      </c>
      <c r="N31" s="15">
        <f t="shared" si="5"/>
        <v>1.0558000000000001</v>
      </c>
      <c r="O31" s="14">
        <f t="shared" si="5"/>
        <v>128.41</v>
      </c>
      <c r="P31" s="13">
        <f t="shared" si="5"/>
        <v>20745.21</v>
      </c>
      <c r="Q31" s="13">
        <f t="shared" si="5"/>
        <v>20907.22</v>
      </c>
      <c r="R31" s="13">
        <f t="shared" si="5"/>
        <v>23650.748799095789</v>
      </c>
      <c r="S31" s="12">
        <f t="shared" si="5"/>
        <v>1.1966000000000001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44958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44958</v>
      </c>
      <c r="C9" s="44">
        <v>30055</v>
      </c>
      <c r="D9" s="43">
        <v>30060</v>
      </c>
      <c r="E9" s="42">
        <f t="shared" ref="E9:E28" si="0">AVERAGE(C9:D9)</f>
        <v>30057.5</v>
      </c>
      <c r="F9" s="44">
        <v>30300</v>
      </c>
      <c r="G9" s="43">
        <v>30350</v>
      </c>
      <c r="H9" s="42">
        <f t="shared" ref="H9:H28" si="1">AVERAGE(F9:G9)</f>
        <v>30325</v>
      </c>
      <c r="I9" s="44">
        <v>31775</v>
      </c>
      <c r="J9" s="43">
        <v>31825</v>
      </c>
      <c r="K9" s="42">
        <f t="shared" ref="K9:K28" si="2">AVERAGE(I9:J9)</f>
        <v>31800</v>
      </c>
      <c r="L9" s="44">
        <v>32575</v>
      </c>
      <c r="M9" s="43">
        <v>32625</v>
      </c>
      <c r="N9" s="42">
        <f t="shared" ref="N9:N28" si="3">AVERAGE(L9:M9)</f>
        <v>32600</v>
      </c>
      <c r="O9" s="44">
        <v>33530</v>
      </c>
      <c r="P9" s="43">
        <v>33580</v>
      </c>
      <c r="Q9" s="42">
        <f t="shared" ref="Q9:Q28" si="4">AVERAGE(O9:P9)</f>
        <v>33555</v>
      </c>
      <c r="R9" s="50">
        <v>30060</v>
      </c>
      <c r="S9" s="49">
        <v>1.2325999999999999</v>
      </c>
      <c r="T9" s="51">
        <v>1.0891999999999999</v>
      </c>
      <c r="U9" s="48">
        <v>129.85</v>
      </c>
      <c r="V9" s="41">
        <v>24387.47</v>
      </c>
      <c r="W9" s="41">
        <v>24576.89</v>
      </c>
      <c r="X9" s="47">
        <f t="shared" ref="X9:X28" si="5">R9/T9</f>
        <v>27598.237238340069</v>
      </c>
      <c r="Y9" s="46">
        <v>1.2349000000000001</v>
      </c>
    </row>
    <row r="10" spans="1:25" x14ac:dyDescent="0.2">
      <c r="B10" s="45">
        <v>44959</v>
      </c>
      <c r="C10" s="44">
        <v>28730</v>
      </c>
      <c r="D10" s="43">
        <v>28735</v>
      </c>
      <c r="E10" s="42">
        <f t="shared" si="0"/>
        <v>28732.5</v>
      </c>
      <c r="F10" s="44">
        <v>28950</v>
      </c>
      <c r="G10" s="43">
        <v>29000</v>
      </c>
      <c r="H10" s="42">
        <f t="shared" si="1"/>
        <v>28975</v>
      </c>
      <c r="I10" s="44">
        <v>30420</v>
      </c>
      <c r="J10" s="43">
        <v>30470</v>
      </c>
      <c r="K10" s="42">
        <f t="shared" si="2"/>
        <v>30445</v>
      </c>
      <c r="L10" s="44">
        <v>31220</v>
      </c>
      <c r="M10" s="43">
        <v>31270</v>
      </c>
      <c r="N10" s="42">
        <f t="shared" si="3"/>
        <v>31245</v>
      </c>
      <c r="O10" s="44">
        <v>32180</v>
      </c>
      <c r="P10" s="43">
        <v>32230</v>
      </c>
      <c r="Q10" s="42">
        <f t="shared" si="4"/>
        <v>32205</v>
      </c>
      <c r="R10" s="50">
        <v>28735</v>
      </c>
      <c r="S10" s="49">
        <v>1.2292000000000001</v>
      </c>
      <c r="T10" s="49">
        <v>1.0984</v>
      </c>
      <c r="U10" s="48">
        <v>128.41</v>
      </c>
      <c r="V10" s="41">
        <v>23376.99</v>
      </c>
      <c r="W10" s="41">
        <v>23546.61</v>
      </c>
      <c r="X10" s="47">
        <f t="shared" si="5"/>
        <v>26160.779315367807</v>
      </c>
      <c r="Y10" s="46">
        <v>1.2316</v>
      </c>
    </row>
    <row r="11" spans="1:25" x14ac:dyDescent="0.2">
      <c r="B11" s="45">
        <v>44960</v>
      </c>
      <c r="C11" s="44">
        <v>29105</v>
      </c>
      <c r="D11" s="43">
        <v>29110</v>
      </c>
      <c r="E11" s="42">
        <f t="shared" si="0"/>
        <v>29107.5</v>
      </c>
      <c r="F11" s="44">
        <v>29390</v>
      </c>
      <c r="G11" s="43">
        <v>29400</v>
      </c>
      <c r="H11" s="42">
        <f t="shared" si="1"/>
        <v>29395</v>
      </c>
      <c r="I11" s="44">
        <v>30775</v>
      </c>
      <c r="J11" s="43">
        <v>30825</v>
      </c>
      <c r="K11" s="42">
        <f t="shared" si="2"/>
        <v>30800</v>
      </c>
      <c r="L11" s="44">
        <v>31575</v>
      </c>
      <c r="M11" s="43">
        <v>31625</v>
      </c>
      <c r="N11" s="42">
        <f t="shared" si="3"/>
        <v>31600</v>
      </c>
      <c r="O11" s="44">
        <v>32535</v>
      </c>
      <c r="P11" s="43">
        <v>32585</v>
      </c>
      <c r="Q11" s="42">
        <f t="shared" si="4"/>
        <v>32560</v>
      </c>
      <c r="R11" s="50">
        <v>29110</v>
      </c>
      <c r="S11" s="49">
        <v>1.2244999999999999</v>
      </c>
      <c r="T11" s="49">
        <v>1.0931999999999999</v>
      </c>
      <c r="U11" s="48">
        <v>128.44</v>
      </c>
      <c r="V11" s="41">
        <v>23772.97</v>
      </c>
      <c r="W11" s="41">
        <v>23964.79</v>
      </c>
      <c r="X11" s="47">
        <f t="shared" si="5"/>
        <v>26628.24734723747</v>
      </c>
      <c r="Y11" s="46">
        <v>1.2267999999999999</v>
      </c>
    </row>
    <row r="12" spans="1:25" x14ac:dyDescent="0.2">
      <c r="B12" s="45">
        <v>44963</v>
      </c>
      <c r="C12" s="44">
        <v>27400</v>
      </c>
      <c r="D12" s="43">
        <v>27450</v>
      </c>
      <c r="E12" s="42">
        <f t="shared" si="0"/>
        <v>27425</v>
      </c>
      <c r="F12" s="44">
        <v>27650</v>
      </c>
      <c r="G12" s="43">
        <v>27700</v>
      </c>
      <c r="H12" s="42">
        <f t="shared" si="1"/>
        <v>27675</v>
      </c>
      <c r="I12" s="44">
        <v>29060</v>
      </c>
      <c r="J12" s="43">
        <v>29110</v>
      </c>
      <c r="K12" s="42">
        <f t="shared" si="2"/>
        <v>29085</v>
      </c>
      <c r="L12" s="44">
        <v>29860</v>
      </c>
      <c r="M12" s="43">
        <v>29910</v>
      </c>
      <c r="N12" s="42">
        <f t="shared" si="3"/>
        <v>29885</v>
      </c>
      <c r="O12" s="44">
        <v>30820</v>
      </c>
      <c r="P12" s="43">
        <v>30870</v>
      </c>
      <c r="Q12" s="42">
        <f t="shared" si="4"/>
        <v>30845</v>
      </c>
      <c r="R12" s="50">
        <v>27450</v>
      </c>
      <c r="S12" s="49">
        <v>1.2067000000000001</v>
      </c>
      <c r="T12" s="49">
        <v>1.0772999999999999</v>
      </c>
      <c r="U12" s="48">
        <v>132.1</v>
      </c>
      <c r="V12" s="41">
        <v>22747.99</v>
      </c>
      <c r="W12" s="41">
        <v>22911.5</v>
      </c>
      <c r="X12" s="47">
        <f t="shared" si="5"/>
        <v>25480.367585630745</v>
      </c>
      <c r="Y12" s="46">
        <v>1.2090000000000001</v>
      </c>
    </row>
    <row r="13" spans="1:25" x14ac:dyDescent="0.2">
      <c r="B13" s="45">
        <v>44964</v>
      </c>
      <c r="C13" s="44">
        <v>26805</v>
      </c>
      <c r="D13" s="43">
        <v>26810</v>
      </c>
      <c r="E13" s="42">
        <f t="shared" si="0"/>
        <v>26807.5</v>
      </c>
      <c r="F13" s="44">
        <v>27095</v>
      </c>
      <c r="G13" s="43">
        <v>27105</v>
      </c>
      <c r="H13" s="42">
        <f t="shared" si="1"/>
        <v>27100</v>
      </c>
      <c r="I13" s="44">
        <v>28530</v>
      </c>
      <c r="J13" s="43">
        <v>28580</v>
      </c>
      <c r="K13" s="42">
        <f t="shared" si="2"/>
        <v>28555</v>
      </c>
      <c r="L13" s="44">
        <v>29280</v>
      </c>
      <c r="M13" s="43">
        <v>29330</v>
      </c>
      <c r="N13" s="42">
        <f t="shared" si="3"/>
        <v>29305</v>
      </c>
      <c r="O13" s="44">
        <v>30235</v>
      </c>
      <c r="P13" s="43">
        <v>30285</v>
      </c>
      <c r="Q13" s="42">
        <f t="shared" si="4"/>
        <v>30260</v>
      </c>
      <c r="R13" s="50">
        <v>26810</v>
      </c>
      <c r="S13" s="49">
        <v>1.1987000000000001</v>
      </c>
      <c r="T13" s="49">
        <v>1.0705</v>
      </c>
      <c r="U13" s="48">
        <v>132.02000000000001</v>
      </c>
      <c r="V13" s="41">
        <v>22365.9</v>
      </c>
      <c r="W13" s="41">
        <v>22570.57</v>
      </c>
      <c r="X13" s="47">
        <f t="shared" si="5"/>
        <v>25044.371788883698</v>
      </c>
      <c r="Y13" s="46">
        <v>1.2009000000000001</v>
      </c>
    </row>
    <row r="14" spans="1:25" x14ac:dyDescent="0.2">
      <c r="B14" s="45">
        <v>44965</v>
      </c>
      <c r="C14" s="44">
        <v>27250</v>
      </c>
      <c r="D14" s="43">
        <v>27300</v>
      </c>
      <c r="E14" s="42">
        <f t="shared" si="0"/>
        <v>27275</v>
      </c>
      <c r="F14" s="44">
        <v>27500</v>
      </c>
      <c r="G14" s="43">
        <v>27550</v>
      </c>
      <c r="H14" s="42">
        <f t="shared" si="1"/>
        <v>27525</v>
      </c>
      <c r="I14" s="44">
        <v>28940</v>
      </c>
      <c r="J14" s="43">
        <v>28990</v>
      </c>
      <c r="K14" s="42">
        <f t="shared" si="2"/>
        <v>28965</v>
      </c>
      <c r="L14" s="44">
        <v>29640</v>
      </c>
      <c r="M14" s="43">
        <v>29690</v>
      </c>
      <c r="N14" s="42">
        <f t="shared" si="3"/>
        <v>29665</v>
      </c>
      <c r="O14" s="44">
        <v>30595</v>
      </c>
      <c r="P14" s="43">
        <v>30645</v>
      </c>
      <c r="Q14" s="42">
        <f t="shared" si="4"/>
        <v>30620</v>
      </c>
      <c r="R14" s="50">
        <v>27300</v>
      </c>
      <c r="S14" s="49">
        <v>1.2089000000000001</v>
      </c>
      <c r="T14" s="49">
        <v>1.0733999999999999</v>
      </c>
      <c r="U14" s="48">
        <v>131.07</v>
      </c>
      <c r="V14" s="41">
        <v>22582.51</v>
      </c>
      <c r="W14" s="41">
        <v>22746.04</v>
      </c>
      <c r="X14" s="47">
        <f t="shared" si="5"/>
        <v>25433.202906651764</v>
      </c>
      <c r="Y14" s="46">
        <v>1.2112000000000001</v>
      </c>
    </row>
    <row r="15" spans="1:25" x14ac:dyDescent="0.2">
      <c r="B15" s="45">
        <v>44966</v>
      </c>
      <c r="C15" s="44">
        <v>27010</v>
      </c>
      <c r="D15" s="43">
        <v>27050</v>
      </c>
      <c r="E15" s="42">
        <f t="shared" si="0"/>
        <v>27030</v>
      </c>
      <c r="F15" s="44">
        <v>27275</v>
      </c>
      <c r="G15" s="43">
        <v>27325</v>
      </c>
      <c r="H15" s="42">
        <f t="shared" si="1"/>
        <v>27300</v>
      </c>
      <c r="I15" s="44">
        <v>28715</v>
      </c>
      <c r="J15" s="43">
        <v>28765</v>
      </c>
      <c r="K15" s="42">
        <f t="shared" si="2"/>
        <v>28740</v>
      </c>
      <c r="L15" s="44">
        <v>29465</v>
      </c>
      <c r="M15" s="43">
        <v>29515</v>
      </c>
      <c r="N15" s="42">
        <f t="shared" si="3"/>
        <v>29490</v>
      </c>
      <c r="O15" s="44">
        <v>30420</v>
      </c>
      <c r="P15" s="43">
        <v>30470</v>
      </c>
      <c r="Q15" s="42">
        <f t="shared" si="4"/>
        <v>30445</v>
      </c>
      <c r="R15" s="50">
        <v>27050</v>
      </c>
      <c r="S15" s="49">
        <v>1.2161</v>
      </c>
      <c r="T15" s="49">
        <v>1.0769</v>
      </c>
      <c r="U15" s="48">
        <v>130.80000000000001</v>
      </c>
      <c r="V15" s="41">
        <v>22243.24</v>
      </c>
      <c r="W15" s="41">
        <v>22469.37</v>
      </c>
      <c r="X15" s="47">
        <f t="shared" si="5"/>
        <v>25118.39539418702</v>
      </c>
      <c r="Y15" s="46">
        <v>1.2161</v>
      </c>
    </row>
    <row r="16" spans="1:25" x14ac:dyDescent="0.2">
      <c r="B16" s="45">
        <v>44967</v>
      </c>
      <c r="C16" s="44">
        <v>27705</v>
      </c>
      <c r="D16" s="43">
        <v>27710</v>
      </c>
      <c r="E16" s="42">
        <f t="shared" si="0"/>
        <v>27707.5</v>
      </c>
      <c r="F16" s="44">
        <v>28040</v>
      </c>
      <c r="G16" s="43">
        <v>28060</v>
      </c>
      <c r="H16" s="42">
        <f t="shared" si="1"/>
        <v>28050</v>
      </c>
      <c r="I16" s="44">
        <v>29460</v>
      </c>
      <c r="J16" s="43">
        <v>29510</v>
      </c>
      <c r="K16" s="42">
        <f t="shared" si="2"/>
        <v>29485</v>
      </c>
      <c r="L16" s="44">
        <v>30230</v>
      </c>
      <c r="M16" s="43">
        <v>30280</v>
      </c>
      <c r="N16" s="42">
        <f t="shared" si="3"/>
        <v>30255</v>
      </c>
      <c r="O16" s="44">
        <v>31190</v>
      </c>
      <c r="P16" s="43">
        <v>31240</v>
      </c>
      <c r="Q16" s="42">
        <f t="shared" si="4"/>
        <v>31215</v>
      </c>
      <c r="R16" s="50">
        <v>27710</v>
      </c>
      <c r="S16" s="49">
        <v>1.2092000000000001</v>
      </c>
      <c r="T16" s="49">
        <v>1.0684</v>
      </c>
      <c r="U16" s="48">
        <v>130.94</v>
      </c>
      <c r="V16" s="41">
        <v>22915.98</v>
      </c>
      <c r="W16" s="41">
        <v>23161.37</v>
      </c>
      <c r="X16" s="47">
        <f t="shared" si="5"/>
        <v>25935.979034069638</v>
      </c>
      <c r="Y16" s="46">
        <v>1.2115</v>
      </c>
    </row>
    <row r="17" spans="2:25" x14ac:dyDescent="0.2">
      <c r="B17" s="45">
        <v>44970</v>
      </c>
      <c r="C17" s="44">
        <v>26750</v>
      </c>
      <c r="D17" s="43">
        <v>26755</v>
      </c>
      <c r="E17" s="42">
        <f t="shared" si="0"/>
        <v>26752.5</v>
      </c>
      <c r="F17" s="44">
        <v>26950</v>
      </c>
      <c r="G17" s="43">
        <v>27000</v>
      </c>
      <c r="H17" s="42">
        <f t="shared" si="1"/>
        <v>26975</v>
      </c>
      <c r="I17" s="44">
        <v>28330</v>
      </c>
      <c r="J17" s="43">
        <v>28380</v>
      </c>
      <c r="K17" s="42">
        <f t="shared" si="2"/>
        <v>28355</v>
      </c>
      <c r="L17" s="44">
        <v>29100</v>
      </c>
      <c r="M17" s="43">
        <v>29150</v>
      </c>
      <c r="N17" s="42">
        <f t="shared" si="3"/>
        <v>29125</v>
      </c>
      <c r="O17" s="44">
        <v>30060</v>
      </c>
      <c r="P17" s="43">
        <v>30110</v>
      </c>
      <c r="Q17" s="42">
        <f t="shared" si="4"/>
        <v>30085</v>
      </c>
      <c r="R17" s="50">
        <v>26755</v>
      </c>
      <c r="S17" s="49">
        <v>1.2105999999999999</v>
      </c>
      <c r="T17" s="49">
        <v>1.0690999999999999</v>
      </c>
      <c r="U17" s="48">
        <v>132.44</v>
      </c>
      <c r="V17" s="41">
        <v>22100.61</v>
      </c>
      <c r="W17" s="41">
        <v>22262.53</v>
      </c>
      <c r="X17" s="47">
        <f t="shared" si="5"/>
        <v>25025.722570386308</v>
      </c>
      <c r="Y17" s="46">
        <v>1.2128000000000001</v>
      </c>
    </row>
    <row r="18" spans="2:25" x14ac:dyDescent="0.2">
      <c r="B18" s="45">
        <v>44971</v>
      </c>
      <c r="C18" s="44">
        <v>26890</v>
      </c>
      <c r="D18" s="43">
        <v>26900</v>
      </c>
      <c r="E18" s="42">
        <f t="shared" si="0"/>
        <v>26895</v>
      </c>
      <c r="F18" s="44">
        <v>26850</v>
      </c>
      <c r="G18" s="43">
        <v>26900</v>
      </c>
      <c r="H18" s="42">
        <f t="shared" si="1"/>
        <v>26875</v>
      </c>
      <c r="I18" s="44">
        <v>28235</v>
      </c>
      <c r="J18" s="43">
        <v>28285</v>
      </c>
      <c r="K18" s="42">
        <f t="shared" si="2"/>
        <v>28260</v>
      </c>
      <c r="L18" s="44">
        <v>28985</v>
      </c>
      <c r="M18" s="43">
        <v>29035</v>
      </c>
      <c r="N18" s="42">
        <f t="shared" si="3"/>
        <v>29010</v>
      </c>
      <c r="O18" s="44">
        <v>29940</v>
      </c>
      <c r="P18" s="43">
        <v>29990</v>
      </c>
      <c r="Q18" s="42">
        <f t="shared" si="4"/>
        <v>29965</v>
      </c>
      <c r="R18" s="50">
        <v>26900</v>
      </c>
      <c r="S18" s="49">
        <v>1.2211000000000001</v>
      </c>
      <c r="T18" s="49">
        <v>1.0758000000000001</v>
      </c>
      <c r="U18" s="48">
        <v>132.03</v>
      </c>
      <c r="V18" s="41">
        <v>22029.32</v>
      </c>
      <c r="W18" s="41">
        <v>21989.7</v>
      </c>
      <c r="X18" s="47">
        <f t="shared" si="5"/>
        <v>25004.647704034203</v>
      </c>
      <c r="Y18" s="46">
        <v>1.2233000000000001</v>
      </c>
    </row>
    <row r="19" spans="2:25" x14ac:dyDescent="0.2">
      <c r="B19" s="45">
        <v>44972</v>
      </c>
      <c r="C19" s="44">
        <v>25800</v>
      </c>
      <c r="D19" s="43">
        <v>25805</v>
      </c>
      <c r="E19" s="42">
        <f t="shared" si="0"/>
        <v>25802.5</v>
      </c>
      <c r="F19" s="44">
        <v>26050</v>
      </c>
      <c r="G19" s="43">
        <v>26060</v>
      </c>
      <c r="H19" s="42">
        <f t="shared" si="1"/>
        <v>26055</v>
      </c>
      <c r="I19" s="44">
        <v>27420</v>
      </c>
      <c r="J19" s="43">
        <v>27470</v>
      </c>
      <c r="K19" s="42">
        <f t="shared" si="2"/>
        <v>27445</v>
      </c>
      <c r="L19" s="44">
        <v>28170</v>
      </c>
      <c r="M19" s="43">
        <v>28220</v>
      </c>
      <c r="N19" s="42">
        <f t="shared" si="3"/>
        <v>28195</v>
      </c>
      <c r="O19" s="44">
        <v>29130</v>
      </c>
      <c r="P19" s="43">
        <v>29180</v>
      </c>
      <c r="Q19" s="42">
        <f t="shared" si="4"/>
        <v>29155</v>
      </c>
      <c r="R19" s="50">
        <v>25805</v>
      </c>
      <c r="S19" s="49">
        <v>1.2043999999999999</v>
      </c>
      <c r="T19" s="49">
        <v>1.0698000000000001</v>
      </c>
      <c r="U19" s="48">
        <v>133.68</v>
      </c>
      <c r="V19" s="41">
        <v>21425.61</v>
      </c>
      <c r="W19" s="41">
        <v>21596.09</v>
      </c>
      <c r="X19" s="47">
        <f t="shared" si="5"/>
        <v>24121.331089923347</v>
      </c>
      <c r="Y19" s="46">
        <v>1.2067000000000001</v>
      </c>
    </row>
    <row r="20" spans="2:25" x14ac:dyDescent="0.2">
      <c r="B20" s="45">
        <v>44973</v>
      </c>
      <c r="C20" s="44">
        <v>25855</v>
      </c>
      <c r="D20" s="43">
        <v>25860</v>
      </c>
      <c r="E20" s="42">
        <f t="shared" si="0"/>
        <v>25857.5</v>
      </c>
      <c r="F20" s="44">
        <v>25950</v>
      </c>
      <c r="G20" s="43">
        <v>26000</v>
      </c>
      <c r="H20" s="42">
        <f t="shared" si="1"/>
        <v>25975</v>
      </c>
      <c r="I20" s="44">
        <v>27360</v>
      </c>
      <c r="J20" s="43">
        <v>27410</v>
      </c>
      <c r="K20" s="42">
        <f t="shared" si="2"/>
        <v>27385</v>
      </c>
      <c r="L20" s="44">
        <v>28130</v>
      </c>
      <c r="M20" s="43">
        <v>28180</v>
      </c>
      <c r="N20" s="42">
        <f t="shared" si="3"/>
        <v>28155</v>
      </c>
      <c r="O20" s="44">
        <v>29085</v>
      </c>
      <c r="P20" s="43">
        <v>29135</v>
      </c>
      <c r="Q20" s="42">
        <f t="shared" si="4"/>
        <v>29110</v>
      </c>
      <c r="R20" s="50">
        <v>25860</v>
      </c>
      <c r="S20" s="49">
        <v>1.2037</v>
      </c>
      <c r="T20" s="49">
        <v>1.0693999999999999</v>
      </c>
      <c r="U20" s="48">
        <v>133.91</v>
      </c>
      <c r="V20" s="41">
        <v>21483.759999999998</v>
      </c>
      <c r="W20" s="41">
        <v>21558.87</v>
      </c>
      <c r="X20" s="47">
        <f t="shared" si="5"/>
        <v>24181.784178043767</v>
      </c>
      <c r="Y20" s="46">
        <v>1.206</v>
      </c>
    </row>
    <row r="21" spans="2:25" x14ac:dyDescent="0.2">
      <c r="B21" s="45">
        <v>44974</v>
      </c>
      <c r="C21" s="44">
        <v>25575</v>
      </c>
      <c r="D21" s="43">
        <v>25600</v>
      </c>
      <c r="E21" s="42">
        <f t="shared" si="0"/>
        <v>25587.5</v>
      </c>
      <c r="F21" s="44">
        <v>25800</v>
      </c>
      <c r="G21" s="43">
        <v>25805</v>
      </c>
      <c r="H21" s="42">
        <f t="shared" si="1"/>
        <v>25802.5</v>
      </c>
      <c r="I21" s="44">
        <v>27185</v>
      </c>
      <c r="J21" s="43">
        <v>27235</v>
      </c>
      <c r="K21" s="42">
        <f t="shared" si="2"/>
        <v>27210</v>
      </c>
      <c r="L21" s="44">
        <v>27955</v>
      </c>
      <c r="M21" s="43">
        <v>28005</v>
      </c>
      <c r="N21" s="42">
        <f t="shared" si="3"/>
        <v>27980</v>
      </c>
      <c r="O21" s="44">
        <v>28915</v>
      </c>
      <c r="P21" s="43">
        <v>28965</v>
      </c>
      <c r="Q21" s="42">
        <f t="shared" si="4"/>
        <v>28940</v>
      </c>
      <c r="R21" s="50">
        <v>25600</v>
      </c>
      <c r="S21" s="49">
        <v>1.1942999999999999</v>
      </c>
      <c r="T21" s="49">
        <v>1.0620000000000001</v>
      </c>
      <c r="U21" s="48">
        <v>134.86000000000001</v>
      </c>
      <c r="V21" s="41">
        <v>21435.15</v>
      </c>
      <c r="W21" s="41">
        <v>21565.27</v>
      </c>
      <c r="X21" s="47">
        <f t="shared" si="5"/>
        <v>24105.461393596986</v>
      </c>
      <c r="Y21" s="46">
        <v>1.1966000000000001</v>
      </c>
    </row>
    <row r="22" spans="2:25" x14ac:dyDescent="0.2">
      <c r="B22" s="45">
        <v>44977</v>
      </c>
      <c r="C22" s="44">
        <v>25950</v>
      </c>
      <c r="D22" s="43">
        <v>25955</v>
      </c>
      <c r="E22" s="42">
        <f t="shared" si="0"/>
        <v>25952.5</v>
      </c>
      <c r="F22" s="44">
        <v>26350</v>
      </c>
      <c r="G22" s="43">
        <v>26400</v>
      </c>
      <c r="H22" s="42">
        <f t="shared" si="1"/>
        <v>26375</v>
      </c>
      <c r="I22" s="44">
        <v>27760</v>
      </c>
      <c r="J22" s="43">
        <v>27810</v>
      </c>
      <c r="K22" s="42">
        <f t="shared" si="2"/>
        <v>27785</v>
      </c>
      <c r="L22" s="44">
        <v>28530</v>
      </c>
      <c r="M22" s="43">
        <v>28580</v>
      </c>
      <c r="N22" s="42">
        <f t="shared" si="3"/>
        <v>28555</v>
      </c>
      <c r="O22" s="44">
        <v>29490</v>
      </c>
      <c r="P22" s="43">
        <v>29540</v>
      </c>
      <c r="Q22" s="42">
        <f t="shared" si="4"/>
        <v>29515</v>
      </c>
      <c r="R22" s="50">
        <v>25955</v>
      </c>
      <c r="S22" s="49">
        <v>1.2027000000000001</v>
      </c>
      <c r="T22" s="49">
        <v>1.0671999999999999</v>
      </c>
      <c r="U22" s="48">
        <v>134.1</v>
      </c>
      <c r="V22" s="41">
        <v>21580.61</v>
      </c>
      <c r="W22" s="41">
        <v>21908.71</v>
      </c>
      <c r="X22" s="47">
        <f t="shared" si="5"/>
        <v>24320.652173913044</v>
      </c>
      <c r="Y22" s="46">
        <v>1.2050000000000001</v>
      </c>
    </row>
    <row r="23" spans="2:25" x14ac:dyDescent="0.2">
      <c r="B23" s="45">
        <v>44978</v>
      </c>
      <c r="C23" s="44">
        <v>26550</v>
      </c>
      <c r="D23" s="43">
        <v>26600</v>
      </c>
      <c r="E23" s="42">
        <f t="shared" si="0"/>
        <v>26575</v>
      </c>
      <c r="F23" s="44">
        <v>26930</v>
      </c>
      <c r="G23" s="43">
        <v>26940</v>
      </c>
      <c r="H23" s="42">
        <f t="shared" si="1"/>
        <v>26935</v>
      </c>
      <c r="I23" s="44">
        <v>28345</v>
      </c>
      <c r="J23" s="43">
        <v>28395</v>
      </c>
      <c r="K23" s="42">
        <f t="shared" si="2"/>
        <v>28370</v>
      </c>
      <c r="L23" s="44">
        <v>29120</v>
      </c>
      <c r="M23" s="43">
        <v>29170</v>
      </c>
      <c r="N23" s="42">
        <f t="shared" si="3"/>
        <v>29145</v>
      </c>
      <c r="O23" s="44">
        <v>30045</v>
      </c>
      <c r="P23" s="43">
        <v>30095</v>
      </c>
      <c r="Q23" s="42">
        <f t="shared" si="4"/>
        <v>30070</v>
      </c>
      <c r="R23" s="50">
        <v>26600</v>
      </c>
      <c r="S23" s="49">
        <v>1.2109000000000001</v>
      </c>
      <c r="T23" s="49">
        <v>1.0660000000000001</v>
      </c>
      <c r="U23" s="48">
        <v>134.72</v>
      </c>
      <c r="V23" s="41">
        <v>21967.13</v>
      </c>
      <c r="W23" s="41">
        <v>22207.57</v>
      </c>
      <c r="X23" s="47">
        <f t="shared" si="5"/>
        <v>24953.095684803</v>
      </c>
      <c r="Y23" s="46">
        <v>1.2131000000000001</v>
      </c>
    </row>
    <row r="24" spans="2:25" x14ac:dyDescent="0.2">
      <c r="B24" s="45">
        <v>44979</v>
      </c>
      <c r="C24" s="44">
        <v>26175</v>
      </c>
      <c r="D24" s="43">
        <v>26225</v>
      </c>
      <c r="E24" s="42">
        <f t="shared" si="0"/>
        <v>26200</v>
      </c>
      <c r="F24" s="44">
        <v>26450</v>
      </c>
      <c r="G24" s="43">
        <v>26500</v>
      </c>
      <c r="H24" s="42">
        <f t="shared" si="1"/>
        <v>26475</v>
      </c>
      <c r="I24" s="44">
        <v>27870</v>
      </c>
      <c r="J24" s="43">
        <v>27920</v>
      </c>
      <c r="K24" s="42">
        <f t="shared" si="2"/>
        <v>27895</v>
      </c>
      <c r="L24" s="44">
        <v>28645</v>
      </c>
      <c r="M24" s="43">
        <v>28695</v>
      </c>
      <c r="N24" s="42">
        <f t="shared" si="3"/>
        <v>28670</v>
      </c>
      <c r="O24" s="44">
        <v>29520</v>
      </c>
      <c r="P24" s="43">
        <v>29570</v>
      </c>
      <c r="Q24" s="42">
        <f t="shared" si="4"/>
        <v>29545</v>
      </c>
      <c r="R24" s="50">
        <v>26225</v>
      </c>
      <c r="S24" s="49">
        <v>1.2107000000000001</v>
      </c>
      <c r="T24" s="49">
        <v>1.0648</v>
      </c>
      <c r="U24" s="48">
        <v>134.49</v>
      </c>
      <c r="V24" s="41">
        <v>21661.02</v>
      </c>
      <c r="W24" s="41">
        <v>21848.46</v>
      </c>
      <c r="X24" s="47">
        <f t="shared" si="5"/>
        <v>24629.038317054848</v>
      </c>
      <c r="Y24" s="46">
        <v>1.2129000000000001</v>
      </c>
    </row>
    <row r="25" spans="2:25" x14ac:dyDescent="0.2">
      <c r="B25" s="45">
        <v>44980</v>
      </c>
      <c r="C25" s="44">
        <v>25550</v>
      </c>
      <c r="D25" s="43">
        <v>25600</v>
      </c>
      <c r="E25" s="42">
        <f t="shared" si="0"/>
        <v>25575</v>
      </c>
      <c r="F25" s="44">
        <v>25800</v>
      </c>
      <c r="G25" s="43">
        <v>25850</v>
      </c>
      <c r="H25" s="42">
        <f t="shared" si="1"/>
        <v>25825</v>
      </c>
      <c r="I25" s="44">
        <v>27250</v>
      </c>
      <c r="J25" s="43">
        <v>27300</v>
      </c>
      <c r="K25" s="42">
        <f t="shared" si="2"/>
        <v>27275</v>
      </c>
      <c r="L25" s="44">
        <v>28025</v>
      </c>
      <c r="M25" s="43">
        <v>28075</v>
      </c>
      <c r="N25" s="42">
        <f t="shared" si="3"/>
        <v>28050</v>
      </c>
      <c r="O25" s="44">
        <v>28900</v>
      </c>
      <c r="P25" s="43">
        <v>28950</v>
      </c>
      <c r="Q25" s="42">
        <f t="shared" si="4"/>
        <v>28925</v>
      </c>
      <c r="R25" s="50">
        <v>25600</v>
      </c>
      <c r="S25" s="49">
        <v>1.2050000000000001</v>
      </c>
      <c r="T25" s="49">
        <v>1.0613999999999999</v>
      </c>
      <c r="U25" s="48">
        <v>134.99</v>
      </c>
      <c r="V25" s="41">
        <v>21244.81</v>
      </c>
      <c r="W25" s="41">
        <v>21411.41</v>
      </c>
      <c r="X25" s="47">
        <f t="shared" si="5"/>
        <v>24119.087996985116</v>
      </c>
      <c r="Y25" s="46">
        <v>1.2073</v>
      </c>
    </row>
    <row r="26" spans="2:25" x14ac:dyDescent="0.2">
      <c r="B26" s="45">
        <v>44981</v>
      </c>
      <c r="C26" s="44">
        <v>24800</v>
      </c>
      <c r="D26" s="43">
        <v>24850</v>
      </c>
      <c r="E26" s="42">
        <f t="shared" si="0"/>
        <v>24825</v>
      </c>
      <c r="F26" s="44">
        <v>25150</v>
      </c>
      <c r="G26" s="43">
        <v>25200</v>
      </c>
      <c r="H26" s="42">
        <f t="shared" si="1"/>
        <v>25175</v>
      </c>
      <c r="I26" s="44">
        <v>26690</v>
      </c>
      <c r="J26" s="43">
        <v>26740</v>
      </c>
      <c r="K26" s="42">
        <f t="shared" si="2"/>
        <v>26715</v>
      </c>
      <c r="L26" s="44">
        <v>27465</v>
      </c>
      <c r="M26" s="43">
        <v>27515</v>
      </c>
      <c r="N26" s="42">
        <f t="shared" si="3"/>
        <v>27490</v>
      </c>
      <c r="O26" s="44">
        <v>28340</v>
      </c>
      <c r="P26" s="43">
        <v>28390</v>
      </c>
      <c r="Q26" s="42">
        <f t="shared" si="4"/>
        <v>28365</v>
      </c>
      <c r="R26" s="50">
        <v>24850</v>
      </c>
      <c r="S26" s="49">
        <v>1.1975</v>
      </c>
      <c r="T26" s="49">
        <v>1.0566</v>
      </c>
      <c r="U26" s="48">
        <v>135.66999999999999</v>
      </c>
      <c r="V26" s="41">
        <v>20751.57</v>
      </c>
      <c r="W26" s="41">
        <v>21003.5</v>
      </c>
      <c r="X26" s="47">
        <f t="shared" si="5"/>
        <v>23518.833995835699</v>
      </c>
      <c r="Y26" s="46">
        <v>1.1998</v>
      </c>
    </row>
    <row r="27" spans="2:25" x14ac:dyDescent="0.2">
      <c r="B27" s="45">
        <v>44984</v>
      </c>
      <c r="C27" s="44">
        <v>24595</v>
      </c>
      <c r="D27" s="43">
        <v>24600</v>
      </c>
      <c r="E27" s="42">
        <f t="shared" si="0"/>
        <v>24597.5</v>
      </c>
      <c r="F27" s="44">
        <v>24850</v>
      </c>
      <c r="G27" s="43">
        <v>24900</v>
      </c>
      <c r="H27" s="42">
        <f t="shared" si="1"/>
        <v>24875</v>
      </c>
      <c r="I27" s="44">
        <v>26345</v>
      </c>
      <c r="J27" s="43">
        <v>26395</v>
      </c>
      <c r="K27" s="42">
        <f t="shared" si="2"/>
        <v>26370</v>
      </c>
      <c r="L27" s="44">
        <v>27150</v>
      </c>
      <c r="M27" s="43">
        <v>27200</v>
      </c>
      <c r="N27" s="42">
        <f t="shared" si="3"/>
        <v>27175</v>
      </c>
      <c r="O27" s="44">
        <v>28025</v>
      </c>
      <c r="P27" s="43">
        <v>28075</v>
      </c>
      <c r="Q27" s="42">
        <f t="shared" si="4"/>
        <v>28050</v>
      </c>
      <c r="R27" s="50">
        <v>24600</v>
      </c>
      <c r="S27" s="49">
        <v>1.1979</v>
      </c>
      <c r="T27" s="49">
        <v>1.0558000000000001</v>
      </c>
      <c r="U27" s="48">
        <v>136.33000000000001</v>
      </c>
      <c r="V27" s="41">
        <v>20535.939999999999</v>
      </c>
      <c r="W27" s="41">
        <v>20750</v>
      </c>
      <c r="X27" s="47">
        <f t="shared" si="5"/>
        <v>23299.86739912862</v>
      </c>
      <c r="Y27" s="46">
        <v>1.2</v>
      </c>
    </row>
    <row r="28" spans="2:25" x14ac:dyDescent="0.2">
      <c r="B28" s="45">
        <v>44985</v>
      </c>
      <c r="C28" s="44">
        <v>24810</v>
      </c>
      <c r="D28" s="43">
        <v>24820</v>
      </c>
      <c r="E28" s="42">
        <f t="shared" si="0"/>
        <v>24815</v>
      </c>
      <c r="F28" s="44">
        <v>25050</v>
      </c>
      <c r="G28" s="43">
        <v>25100</v>
      </c>
      <c r="H28" s="42">
        <f t="shared" si="1"/>
        <v>25075</v>
      </c>
      <c r="I28" s="44">
        <v>26555</v>
      </c>
      <c r="J28" s="43">
        <v>26605</v>
      </c>
      <c r="K28" s="42">
        <f t="shared" si="2"/>
        <v>26580</v>
      </c>
      <c r="L28" s="44">
        <v>27380</v>
      </c>
      <c r="M28" s="43">
        <v>27430</v>
      </c>
      <c r="N28" s="42">
        <f t="shared" si="3"/>
        <v>27405</v>
      </c>
      <c r="O28" s="44">
        <v>28330</v>
      </c>
      <c r="P28" s="43">
        <v>28380</v>
      </c>
      <c r="Q28" s="42">
        <f t="shared" si="4"/>
        <v>28355</v>
      </c>
      <c r="R28" s="50">
        <v>24820</v>
      </c>
      <c r="S28" s="49">
        <v>1.2103999999999999</v>
      </c>
      <c r="T28" s="49">
        <v>1.0617000000000001</v>
      </c>
      <c r="U28" s="48">
        <v>136.69999999999999</v>
      </c>
      <c r="V28" s="41">
        <v>20505.62</v>
      </c>
      <c r="W28" s="41">
        <v>20701.03</v>
      </c>
      <c r="X28" s="47">
        <f t="shared" si="5"/>
        <v>23377.601959122159</v>
      </c>
      <c r="Y28" s="46">
        <v>1.2124999999999999</v>
      </c>
    </row>
    <row r="29" spans="2:25" x14ac:dyDescent="0.2">
      <c r="B29" s="40" t="s">
        <v>11</v>
      </c>
      <c r="C29" s="39">
        <f>ROUND(AVERAGE(C9:C28),2)</f>
        <v>26668</v>
      </c>
      <c r="D29" s="38">
        <f>ROUND(AVERAGE(D9:D28),2)</f>
        <v>26689.75</v>
      </c>
      <c r="E29" s="37">
        <f>ROUND(AVERAGE(C29:D29),2)</f>
        <v>26678.880000000001</v>
      </c>
      <c r="F29" s="39">
        <f>ROUND(AVERAGE(F9:F28),2)</f>
        <v>26919</v>
      </c>
      <c r="G29" s="38">
        <f>ROUND(AVERAGE(G9:G28),2)</f>
        <v>26957.25</v>
      </c>
      <c r="H29" s="37">
        <f>ROUND(AVERAGE(F29:G29),2)</f>
        <v>26938.13</v>
      </c>
      <c r="I29" s="39">
        <f>ROUND(AVERAGE(I9:I28),2)</f>
        <v>28351</v>
      </c>
      <c r="J29" s="38">
        <f>ROUND(AVERAGE(J9:J28),2)</f>
        <v>28401</v>
      </c>
      <c r="K29" s="37">
        <f>ROUND(AVERAGE(I29:J29),2)</f>
        <v>28376</v>
      </c>
      <c r="L29" s="39">
        <f>ROUND(AVERAGE(L9:L28),2)</f>
        <v>29125</v>
      </c>
      <c r="M29" s="38">
        <f>ROUND(AVERAGE(M9:M28),2)</f>
        <v>29175</v>
      </c>
      <c r="N29" s="37">
        <f>ROUND(AVERAGE(L29:M29),2)</f>
        <v>29150</v>
      </c>
      <c r="O29" s="39">
        <f>ROUND(AVERAGE(O9:O28),2)</f>
        <v>30064.25</v>
      </c>
      <c r="P29" s="38">
        <f>ROUND(AVERAGE(P9:P28),2)</f>
        <v>30114.25</v>
      </c>
      <c r="Q29" s="37">
        <f>ROUND(AVERAGE(O29:P29),2)</f>
        <v>30089.25</v>
      </c>
      <c r="R29" s="36">
        <f>ROUND(AVERAGE(R9:R28),2)</f>
        <v>26689.75</v>
      </c>
      <c r="S29" s="35">
        <f>ROUND(AVERAGE(S9:S28),4)</f>
        <v>1.2098</v>
      </c>
      <c r="T29" s="34">
        <f>ROUND(AVERAGE(T9:T28),4)</f>
        <v>1.0712999999999999</v>
      </c>
      <c r="U29" s="167">
        <f>ROUND(AVERAGE(U9:U28),2)</f>
        <v>132.88</v>
      </c>
      <c r="V29" s="33">
        <f>AVERAGE(V9:V28)</f>
        <v>22055.710000000003</v>
      </c>
      <c r="W29" s="33">
        <f>AVERAGE(W9:W28)</f>
        <v>22237.514000000003</v>
      </c>
      <c r="X29" s="33">
        <f>AVERAGE(X9:X28)</f>
        <v>24902.835253659763</v>
      </c>
      <c r="Y29" s="32">
        <f>AVERAGE(Y9:Y28)</f>
        <v>1.2119</v>
      </c>
    </row>
    <row r="30" spans="2:25" x14ac:dyDescent="0.2">
      <c r="B30" s="31" t="s">
        <v>12</v>
      </c>
      <c r="C30" s="30">
        <f t="shared" ref="C30:Y30" si="6">MAX(C9:C28)</f>
        <v>30055</v>
      </c>
      <c r="D30" s="29">
        <f t="shared" si="6"/>
        <v>30060</v>
      </c>
      <c r="E30" s="28">
        <f t="shared" si="6"/>
        <v>30057.5</v>
      </c>
      <c r="F30" s="30">
        <f t="shared" si="6"/>
        <v>30300</v>
      </c>
      <c r="G30" s="29">
        <f t="shared" si="6"/>
        <v>30350</v>
      </c>
      <c r="H30" s="28">
        <f t="shared" si="6"/>
        <v>30325</v>
      </c>
      <c r="I30" s="30">
        <f t="shared" si="6"/>
        <v>31775</v>
      </c>
      <c r="J30" s="29">
        <f t="shared" si="6"/>
        <v>31825</v>
      </c>
      <c r="K30" s="28">
        <f t="shared" si="6"/>
        <v>31800</v>
      </c>
      <c r="L30" s="30">
        <f t="shared" si="6"/>
        <v>32575</v>
      </c>
      <c r="M30" s="29">
        <f t="shared" si="6"/>
        <v>32625</v>
      </c>
      <c r="N30" s="28">
        <f t="shared" si="6"/>
        <v>32600</v>
      </c>
      <c r="O30" s="30">
        <f t="shared" si="6"/>
        <v>33530</v>
      </c>
      <c r="P30" s="29">
        <f t="shared" si="6"/>
        <v>33580</v>
      </c>
      <c r="Q30" s="28">
        <f t="shared" si="6"/>
        <v>33555</v>
      </c>
      <c r="R30" s="27">
        <f t="shared" si="6"/>
        <v>30060</v>
      </c>
      <c r="S30" s="26">
        <f t="shared" si="6"/>
        <v>1.2325999999999999</v>
      </c>
      <c r="T30" s="25">
        <f t="shared" si="6"/>
        <v>1.0984</v>
      </c>
      <c r="U30" s="24">
        <f t="shared" si="6"/>
        <v>136.69999999999999</v>
      </c>
      <c r="V30" s="23">
        <f t="shared" si="6"/>
        <v>24387.47</v>
      </c>
      <c r="W30" s="23">
        <f t="shared" si="6"/>
        <v>24576.89</v>
      </c>
      <c r="X30" s="23">
        <f t="shared" si="6"/>
        <v>27598.237238340069</v>
      </c>
      <c r="Y30" s="22">
        <f t="shared" si="6"/>
        <v>1.2349000000000001</v>
      </c>
    </row>
    <row r="31" spans="2:25" ht="13.5" thickBot="1" x14ac:dyDescent="0.25">
      <c r="B31" s="21" t="s">
        <v>13</v>
      </c>
      <c r="C31" s="20">
        <f t="shared" ref="C31:Y31" si="7">MIN(C9:C28)</f>
        <v>24595</v>
      </c>
      <c r="D31" s="19">
        <f t="shared" si="7"/>
        <v>24600</v>
      </c>
      <c r="E31" s="18">
        <f t="shared" si="7"/>
        <v>24597.5</v>
      </c>
      <c r="F31" s="20">
        <f t="shared" si="7"/>
        <v>24850</v>
      </c>
      <c r="G31" s="19">
        <f t="shared" si="7"/>
        <v>24900</v>
      </c>
      <c r="H31" s="18">
        <f t="shared" si="7"/>
        <v>24875</v>
      </c>
      <c r="I31" s="20">
        <f t="shared" si="7"/>
        <v>26345</v>
      </c>
      <c r="J31" s="19">
        <f t="shared" si="7"/>
        <v>26395</v>
      </c>
      <c r="K31" s="18">
        <f t="shared" si="7"/>
        <v>26370</v>
      </c>
      <c r="L31" s="20">
        <f t="shared" si="7"/>
        <v>27150</v>
      </c>
      <c r="M31" s="19">
        <f t="shared" si="7"/>
        <v>27200</v>
      </c>
      <c r="N31" s="18">
        <f t="shared" si="7"/>
        <v>27175</v>
      </c>
      <c r="O31" s="20">
        <f t="shared" si="7"/>
        <v>28025</v>
      </c>
      <c r="P31" s="19">
        <f t="shared" si="7"/>
        <v>28075</v>
      </c>
      <c r="Q31" s="18">
        <f t="shared" si="7"/>
        <v>28050</v>
      </c>
      <c r="R31" s="17">
        <f t="shared" si="7"/>
        <v>24600</v>
      </c>
      <c r="S31" s="16">
        <f t="shared" si="7"/>
        <v>1.1942999999999999</v>
      </c>
      <c r="T31" s="15">
        <f t="shared" si="7"/>
        <v>1.0558000000000001</v>
      </c>
      <c r="U31" s="14">
        <f t="shared" si="7"/>
        <v>128.41</v>
      </c>
      <c r="V31" s="13">
        <f t="shared" si="7"/>
        <v>20505.62</v>
      </c>
      <c r="W31" s="13">
        <f t="shared" si="7"/>
        <v>20701.03</v>
      </c>
      <c r="X31" s="13">
        <f t="shared" si="7"/>
        <v>23299.86739912862</v>
      </c>
      <c r="Y31" s="12">
        <f t="shared" si="7"/>
        <v>1.1966000000000001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44958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44958</v>
      </c>
      <c r="C9" s="44">
        <v>48065</v>
      </c>
      <c r="D9" s="43">
        <v>48565</v>
      </c>
      <c r="E9" s="42">
        <f t="shared" ref="E9:E28" si="0">AVERAGE(C9:D9)</f>
        <v>48315</v>
      </c>
      <c r="F9" s="44">
        <v>48500</v>
      </c>
      <c r="G9" s="43">
        <v>49000</v>
      </c>
      <c r="H9" s="42">
        <f t="shared" ref="H9:H28" si="1">AVERAGE(F9:G9)</f>
        <v>48750</v>
      </c>
      <c r="I9" s="44">
        <v>50130</v>
      </c>
      <c r="J9" s="43">
        <v>51130</v>
      </c>
      <c r="K9" s="42">
        <f t="shared" ref="K9:K28" si="2">AVERAGE(I9:J9)</f>
        <v>50630</v>
      </c>
      <c r="L9" s="50">
        <v>48565</v>
      </c>
      <c r="M9" s="49">
        <v>1.2325999999999999</v>
      </c>
      <c r="N9" s="51">
        <v>1.0891999999999999</v>
      </c>
      <c r="O9" s="48">
        <v>129.85</v>
      </c>
      <c r="P9" s="41">
        <v>39400.449999999997</v>
      </c>
      <c r="Q9" s="41">
        <v>39679.33</v>
      </c>
      <c r="R9" s="47">
        <f t="shared" ref="R9:R28" si="3">L9/N9</f>
        <v>44587.770840984209</v>
      </c>
      <c r="S9" s="46">
        <v>1.2349000000000001</v>
      </c>
    </row>
    <row r="10" spans="1:19" x14ac:dyDescent="0.2">
      <c r="B10" s="45">
        <v>44959</v>
      </c>
      <c r="C10" s="44">
        <v>40765</v>
      </c>
      <c r="D10" s="43">
        <v>41265</v>
      </c>
      <c r="E10" s="42">
        <f t="shared" si="0"/>
        <v>41015</v>
      </c>
      <c r="F10" s="44">
        <v>41185</v>
      </c>
      <c r="G10" s="43">
        <v>41685</v>
      </c>
      <c r="H10" s="42">
        <f t="shared" si="1"/>
        <v>41435</v>
      </c>
      <c r="I10" s="44">
        <v>42815</v>
      </c>
      <c r="J10" s="43">
        <v>43815</v>
      </c>
      <c r="K10" s="42">
        <f t="shared" si="2"/>
        <v>43315</v>
      </c>
      <c r="L10" s="50">
        <v>41265</v>
      </c>
      <c r="M10" s="49">
        <v>1.2292000000000001</v>
      </c>
      <c r="N10" s="49">
        <v>1.0984</v>
      </c>
      <c r="O10" s="48">
        <v>128.41</v>
      </c>
      <c r="P10" s="41">
        <v>33570.620000000003</v>
      </c>
      <c r="Q10" s="41">
        <v>33846.22</v>
      </c>
      <c r="R10" s="47">
        <f t="shared" si="3"/>
        <v>37568.281136198108</v>
      </c>
      <c r="S10" s="46">
        <v>1.2316</v>
      </c>
    </row>
    <row r="11" spans="1:19" x14ac:dyDescent="0.2">
      <c r="B11" s="45">
        <v>44960</v>
      </c>
      <c r="C11" s="44">
        <v>40765</v>
      </c>
      <c r="D11" s="43">
        <v>41265</v>
      </c>
      <c r="E11" s="42">
        <f t="shared" si="0"/>
        <v>41015</v>
      </c>
      <c r="F11" s="44">
        <v>41185</v>
      </c>
      <c r="G11" s="43">
        <v>41685</v>
      </c>
      <c r="H11" s="42">
        <f t="shared" si="1"/>
        <v>41435</v>
      </c>
      <c r="I11" s="44">
        <v>42810</v>
      </c>
      <c r="J11" s="43">
        <v>43810</v>
      </c>
      <c r="K11" s="42">
        <f t="shared" si="2"/>
        <v>43310</v>
      </c>
      <c r="L11" s="50">
        <v>41265</v>
      </c>
      <c r="M11" s="49">
        <v>1.2244999999999999</v>
      </c>
      <c r="N11" s="49">
        <v>1.0931999999999999</v>
      </c>
      <c r="O11" s="48">
        <v>128.44</v>
      </c>
      <c r="P11" s="41">
        <v>33699.47</v>
      </c>
      <c r="Q11" s="41">
        <v>33978.639999999999</v>
      </c>
      <c r="R11" s="47">
        <f t="shared" si="3"/>
        <v>37746.981339187711</v>
      </c>
      <c r="S11" s="46">
        <v>1.2267999999999999</v>
      </c>
    </row>
    <row r="12" spans="1:19" x14ac:dyDescent="0.2">
      <c r="B12" s="45">
        <v>44963</v>
      </c>
      <c r="C12" s="44">
        <v>37995</v>
      </c>
      <c r="D12" s="43">
        <v>38495</v>
      </c>
      <c r="E12" s="42">
        <f t="shared" si="0"/>
        <v>38245</v>
      </c>
      <c r="F12" s="44">
        <v>38420</v>
      </c>
      <c r="G12" s="43">
        <v>38920</v>
      </c>
      <c r="H12" s="42">
        <f t="shared" si="1"/>
        <v>38670</v>
      </c>
      <c r="I12" s="44">
        <v>40035</v>
      </c>
      <c r="J12" s="43">
        <v>41035</v>
      </c>
      <c r="K12" s="42">
        <f t="shared" si="2"/>
        <v>40535</v>
      </c>
      <c r="L12" s="50">
        <v>38495</v>
      </c>
      <c r="M12" s="49">
        <v>1.2067000000000001</v>
      </c>
      <c r="N12" s="49">
        <v>1.0772999999999999</v>
      </c>
      <c r="O12" s="48">
        <v>132.1</v>
      </c>
      <c r="P12" s="41">
        <v>31901.05</v>
      </c>
      <c r="Q12" s="41">
        <v>32191.89</v>
      </c>
      <c r="R12" s="47">
        <f t="shared" si="3"/>
        <v>35732.850645131351</v>
      </c>
      <c r="S12" s="46">
        <v>1.2090000000000001</v>
      </c>
    </row>
    <row r="13" spans="1:19" x14ac:dyDescent="0.2">
      <c r="B13" s="45">
        <v>44964</v>
      </c>
      <c r="C13" s="44">
        <v>37980</v>
      </c>
      <c r="D13" s="43">
        <v>38480</v>
      </c>
      <c r="E13" s="42">
        <f t="shared" si="0"/>
        <v>38230</v>
      </c>
      <c r="F13" s="44">
        <v>38420</v>
      </c>
      <c r="G13" s="43">
        <v>38920</v>
      </c>
      <c r="H13" s="42">
        <f t="shared" si="1"/>
        <v>38670</v>
      </c>
      <c r="I13" s="44">
        <v>40015</v>
      </c>
      <c r="J13" s="43">
        <v>41015</v>
      </c>
      <c r="K13" s="42">
        <f t="shared" si="2"/>
        <v>40515</v>
      </c>
      <c r="L13" s="50">
        <v>38480</v>
      </c>
      <c r="M13" s="49">
        <v>1.1987000000000001</v>
      </c>
      <c r="N13" s="49">
        <v>1.0705</v>
      </c>
      <c r="O13" s="48">
        <v>132.02000000000001</v>
      </c>
      <c r="P13" s="41">
        <v>32101.439999999999</v>
      </c>
      <c r="Q13" s="41">
        <v>32409.03</v>
      </c>
      <c r="R13" s="47">
        <f t="shared" si="3"/>
        <v>35945.819710415693</v>
      </c>
      <c r="S13" s="46">
        <v>1.2009000000000001</v>
      </c>
    </row>
    <row r="14" spans="1:19" x14ac:dyDescent="0.2">
      <c r="B14" s="45">
        <v>44965</v>
      </c>
      <c r="C14" s="44">
        <v>37985</v>
      </c>
      <c r="D14" s="43">
        <v>38485</v>
      </c>
      <c r="E14" s="42">
        <f t="shared" si="0"/>
        <v>38235</v>
      </c>
      <c r="F14" s="44">
        <v>38420</v>
      </c>
      <c r="G14" s="43">
        <v>38920</v>
      </c>
      <c r="H14" s="42">
        <f t="shared" si="1"/>
        <v>38670</v>
      </c>
      <c r="I14" s="44">
        <v>40015</v>
      </c>
      <c r="J14" s="43">
        <v>41015</v>
      </c>
      <c r="K14" s="42">
        <f t="shared" si="2"/>
        <v>40515</v>
      </c>
      <c r="L14" s="50">
        <v>38485</v>
      </c>
      <c r="M14" s="49">
        <v>1.2089000000000001</v>
      </c>
      <c r="N14" s="49">
        <v>1.0733999999999999</v>
      </c>
      <c r="O14" s="48">
        <v>131.07</v>
      </c>
      <c r="P14" s="41">
        <v>31834.73</v>
      </c>
      <c r="Q14" s="41">
        <v>32133.42</v>
      </c>
      <c r="R14" s="47">
        <f t="shared" si="3"/>
        <v>35853.363145146264</v>
      </c>
      <c r="S14" s="46">
        <v>1.2112000000000001</v>
      </c>
    </row>
    <row r="15" spans="1:19" x14ac:dyDescent="0.2">
      <c r="B15" s="45">
        <v>44966</v>
      </c>
      <c r="C15" s="44">
        <v>38000</v>
      </c>
      <c r="D15" s="43">
        <v>38500</v>
      </c>
      <c r="E15" s="42">
        <f t="shared" si="0"/>
        <v>38250</v>
      </c>
      <c r="F15" s="44">
        <v>38420</v>
      </c>
      <c r="G15" s="43">
        <v>38920</v>
      </c>
      <c r="H15" s="42">
        <f t="shared" si="1"/>
        <v>38670</v>
      </c>
      <c r="I15" s="44">
        <v>40015</v>
      </c>
      <c r="J15" s="43">
        <v>41015</v>
      </c>
      <c r="K15" s="42">
        <f t="shared" si="2"/>
        <v>40515</v>
      </c>
      <c r="L15" s="50">
        <v>38500</v>
      </c>
      <c r="M15" s="49">
        <v>1.2161</v>
      </c>
      <c r="N15" s="49">
        <v>1.0769</v>
      </c>
      <c r="O15" s="48">
        <v>130.80000000000001</v>
      </c>
      <c r="P15" s="41">
        <v>31658.58</v>
      </c>
      <c r="Q15" s="41">
        <v>32003.95</v>
      </c>
      <c r="R15" s="47">
        <f t="shared" si="3"/>
        <v>35750.766087844742</v>
      </c>
      <c r="S15" s="46">
        <v>1.2161</v>
      </c>
    </row>
    <row r="16" spans="1:19" x14ac:dyDescent="0.2">
      <c r="B16" s="45">
        <v>44967</v>
      </c>
      <c r="C16" s="44">
        <v>38000</v>
      </c>
      <c r="D16" s="43">
        <v>38500</v>
      </c>
      <c r="E16" s="42">
        <f t="shared" si="0"/>
        <v>38250</v>
      </c>
      <c r="F16" s="44">
        <v>38420</v>
      </c>
      <c r="G16" s="43">
        <v>38920</v>
      </c>
      <c r="H16" s="42">
        <f t="shared" si="1"/>
        <v>38670</v>
      </c>
      <c r="I16" s="44">
        <v>40260</v>
      </c>
      <c r="J16" s="43">
        <v>41260</v>
      </c>
      <c r="K16" s="42">
        <f t="shared" si="2"/>
        <v>40760</v>
      </c>
      <c r="L16" s="50">
        <v>38500</v>
      </c>
      <c r="M16" s="49">
        <v>1.2092000000000001</v>
      </c>
      <c r="N16" s="49">
        <v>1.0684</v>
      </c>
      <c r="O16" s="48">
        <v>130.94</v>
      </c>
      <c r="P16" s="41">
        <v>31839.23</v>
      </c>
      <c r="Q16" s="41">
        <v>32125.46</v>
      </c>
      <c r="R16" s="47">
        <f t="shared" si="3"/>
        <v>36035.192811681016</v>
      </c>
      <c r="S16" s="46">
        <v>1.2115</v>
      </c>
    </row>
    <row r="17" spans="2:19" x14ac:dyDescent="0.2">
      <c r="B17" s="45">
        <v>44970</v>
      </c>
      <c r="C17" s="44">
        <v>37995</v>
      </c>
      <c r="D17" s="43">
        <v>38495</v>
      </c>
      <c r="E17" s="42">
        <f t="shared" si="0"/>
        <v>38245</v>
      </c>
      <c r="F17" s="44">
        <v>38420</v>
      </c>
      <c r="G17" s="43">
        <v>38920</v>
      </c>
      <c r="H17" s="42">
        <f t="shared" si="1"/>
        <v>38670</v>
      </c>
      <c r="I17" s="44">
        <v>39995</v>
      </c>
      <c r="J17" s="43">
        <v>40995</v>
      </c>
      <c r="K17" s="42">
        <f t="shared" si="2"/>
        <v>40495</v>
      </c>
      <c r="L17" s="50">
        <v>38495</v>
      </c>
      <c r="M17" s="49">
        <v>1.2105999999999999</v>
      </c>
      <c r="N17" s="49">
        <v>1.0690999999999999</v>
      </c>
      <c r="O17" s="48">
        <v>132.44</v>
      </c>
      <c r="P17" s="41">
        <v>31798.28</v>
      </c>
      <c r="Q17" s="41">
        <v>32091.03</v>
      </c>
      <c r="R17" s="47">
        <f t="shared" si="3"/>
        <v>36006.921709849405</v>
      </c>
      <c r="S17" s="46">
        <v>1.2128000000000001</v>
      </c>
    </row>
    <row r="18" spans="2:19" x14ac:dyDescent="0.2">
      <c r="B18" s="45">
        <v>44971</v>
      </c>
      <c r="C18" s="44">
        <v>37980</v>
      </c>
      <c r="D18" s="43">
        <v>38480</v>
      </c>
      <c r="E18" s="42">
        <f t="shared" si="0"/>
        <v>38230</v>
      </c>
      <c r="F18" s="44">
        <v>38420</v>
      </c>
      <c r="G18" s="43">
        <v>38920</v>
      </c>
      <c r="H18" s="42">
        <f t="shared" si="1"/>
        <v>38670</v>
      </c>
      <c r="I18" s="44">
        <v>39980</v>
      </c>
      <c r="J18" s="43">
        <v>40980</v>
      </c>
      <c r="K18" s="42">
        <f t="shared" si="2"/>
        <v>40480</v>
      </c>
      <c r="L18" s="50">
        <v>38480</v>
      </c>
      <c r="M18" s="49">
        <v>1.2211000000000001</v>
      </c>
      <c r="N18" s="49">
        <v>1.0758000000000001</v>
      </c>
      <c r="O18" s="48">
        <v>132.03</v>
      </c>
      <c r="P18" s="41">
        <v>31512.57</v>
      </c>
      <c r="Q18" s="41">
        <v>31815.58</v>
      </c>
      <c r="R18" s="47">
        <f t="shared" si="3"/>
        <v>35768.730247257852</v>
      </c>
      <c r="S18" s="46">
        <v>1.2233000000000001</v>
      </c>
    </row>
    <row r="19" spans="2:19" x14ac:dyDescent="0.2">
      <c r="B19" s="45">
        <v>44972</v>
      </c>
      <c r="C19" s="44">
        <v>34755</v>
      </c>
      <c r="D19" s="43">
        <v>35255</v>
      </c>
      <c r="E19" s="42">
        <f t="shared" si="0"/>
        <v>35005</v>
      </c>
      <c r="F19" s="44">
        <v>35190</v>
      </c>
      <c r="G19" s="43">
        <v>35690</v>
      </c>
      <c r="H19" s="42">
        <f t="shared" si="1"/>
        <v>35440</v>
      </c>
      <c r="I19" s="44">
        <v>36750</v>
      </c>
      <c r="J19" s="43">
        <v>37750</v>
      </c>
      <c r="K19" s="42">
        <f t="shared" si="2"/>
        <v>37250</v>
      </c>
      <c r="L19" s="50">
        <v>35255</v>
      </c>
      <c r="M19" s="49">
        <v>1.2043999999999999</v>
      </c>
      <c r="N19" s="49">
        <v>1.0698000000000001</v>
      </c>
      <c r="O19" s="48">
        <v>133.68</v>
      </c>
      <c r="P19" s="41">
        <v>29271.84</v>
      </c>
      <c r="Q19" s="41">
        <v>29576.53</v>
      </c>
      <c r="R19" s="47">
        <f t="shared" si="3"/>
        <v>32954.757898672644</v>
      </c>
      <c r="S19" s="46">
        <v>1.2067000000000001</v>
      </c>
    </row>
    <row r="20" spans="2:19" x14ac:dyDescent="0.2">
      <c r="B20" s="45">
        <v>44973</v>
      </c>
      <c r="C20" s="44">
        <v>34770</v>
      </c>
      <c r="D20" s="43">
        <v>35270</v>
      </c>
      <c r="E20" s="42">
        <f t="shared" si="0"/>
        <v>35020</v>
      </c>
      <c r="F20" s="44">
        <v>35190</v>
      </c>
      <c r="G20" s="43">
        <v>35690</v>
      </c>
      <c r="H20" s="42">
        <f t="shared" si="1"/>
        <v>35440</v>
      </c>
      <c r="I20" s="44">
        <v>36745</v>
      </c>
      <c r="J20" s="43">
        <v>37745</v>
      </c>
      <c r="K20" s="42">
        <f t="shared" si="2"/>
        <v>37245</v>
      </c>
      <c r="L20" s="50">
        <v>35270</v>
      </c>
      <c r="M20" s="49">
        <v>1.2037</v>
      </c>
      <c r="N20" s="49">
        <v>1.0693999999999999</v>
      </c>
      <c r="O20" s="48">
        <v>133.91</v>
      </c>
      <c r="P20" s="41">
        <v>29301.32</v>
      </c>
      <c r="Q20" s="41">
        <v>29593.7</v>
      </c>
      <c r="R20" s="47">
        <f t="shared" si="3"/>
        <v>32981.110903310269</v>
      </c>
      <c r="S20" s="46">
        <v>1.206</v>
      </c>
    </row>
    <row r="21" spans="2:19" x14ac:dyDescent="0.2">
      <c r="B21" s="45">
        <v>44974</v>
      </c>
      <c r="C21" s="44">
        <v>34765</v>
      </c>
      <c r="D21" s="43">
        <v>35265</v>
      </c>
      <c r="E21" s="42">
        <f t="shared" si="0"/>
        <v>35015</v>
      </c>
      <c r="F21" s="44">
        <v>35190</v>
      </c>
      <c r="G21" s="43">
        <v>35690</v>
      </c>
      <c r="H21" s="42">
        <f t="shared" si="1"/>
        <v>35440</v>
      </c>
      <c r="I21" s="44">
        <v>36740</v>
      </c>
      <c r="J21" s="43">
        <v>37740</v>
      </c>
      <c r="K21" s="42">
        <f t="shared" si="2"/>
        <v>37240</v>
      </c>
      <c r="L21" s="50">
        <v>35265</v>
      </c>
      <c r="M21" s="49">
        <v>1.1942999999999999</v>
      </c>
      <c r="N21" s="49">
        <v>1.0620000000000001</v>
      </c>
      <c r="O21" s="48">
        <v>134.86000000000001</v>
      </c>
      <c r="P21" s="41">
        <v>29527.759999999998</v>
      </c>
      <c r="Q21" s="41">
        <v>29826.17</v>
      </c>
      <c r="R21" s="47">
        <f t="shared" si="3"/>
        <v>33206.214689265536</v>
      </c>
      <c r="S21" s="46">
        <v>1.1966000000000001</v>
      </c>
    </row>
    <row r="22" spans="2:19" x14ac:dyDescent="0.2">
      <c r="B22" s="45">
        <v>44977</v>
      </c>
      <c r="C22" s="44">
        <v>34760</v>
      </c>
      <c r="D22" s="43">
        <v>35260</v>
      </c>
      <c r="E22" s="42">
        <f t="shared" si="0"/>
        <v>35010</v>
      </c>
      <c r="F22" s="44">
        <v>35190</v>
      </c>
      <c r="G22" s="43">
        <v>35690</v>
      </c>
      <c r="H22" s="42">
        <f t="shared" si="1"/>
        <v>35440</v>
      </c>
      <c r="I22" s="44">
        <v>36730</v>
      </c>
      <c r="J22" s="43">
        <v>37730</v>
      </c>
      <c r="K22" s="42">
        <f t="shared" si="2"/>
        <v>37230</v>
      </c>
      <c r="L22" s="50">
        <v>35260</v>
      </c>
      <c r="M22" s="49">
        <v>1.2027000000000001</v>
      </c>
      <c r="N22" s="49">
        <v>1.0671999999999999</v>
      </c>
      <c r="O22" s="48">
        <v>134.1</v>
      </c>
      <c r="P22" s="41">
        <v>29317.37</v>
      </c>
      <c r="Q22" s="41">
        <v>29618.26</v>
      </c>
      <c r="R22" s="47">
        <f t="shared" si="3"/>
        <v>33039.730134932535</v>
      </c>
      <c r="S22" s="46">
        <v>1.2050000000000001</v>
      </c>
    </row>
    <row r="23" spans="2:19" x14ac:dyDescent="0.2">
      <c r="B23" s="45">
        <v>44978</v>
      </c>
      <c r="C23" s="44">
        <v>34755</v>
      </c>
      <c r="D23" s="43">
        <v>35255</v>
      </c>
      <c r="E23" s="42">
        <f t="shared" si="0"/>
        <v>35005</v>
      </c>
      <c r="F23" s="44">
        <v>35190</v>
      </c>
      <c r="G23" s="43">
        <v>35690</v>
      </c>
      <c r="H23" s="42">
        <f t="shared" si="1"/>
        <v>35440</v>
      </c>
      <c r="I23" s="44">
        <v>36720</v>
      </c>
      <c r="J23" s="43">
        <v>37720</v>
      </c>
      <c r="K23" s="42">
        <f t="shared" si="2"/>
        <v>37220</v>
      </c>
      <c r="L23" s="50">
        <v>35255</v>
      </c>
      <c r="M23" s="49">
        <v>1.2109000000000001</v>
      </c>
      <c r="N23" s="49">
        <v>1.0660000000000001</v>
      </c>
      <c r="O23" s="48">
        <v>134.72</v>
      </c>
      <c r="P23" s="41">
        <v>29114.71</v>
      </c>
      <c r="Q23" s="41">
        <v>29420.49</v>
      </c>
      <c r="R23" s="47">
        <f t="shared" si="3"/>
        <v>33072.232645403375</v>
      </c>
      <c r="S23" s="46">
        <v>1.2131000000000001</v>
      </c>
    </row>
    <row r="24" spans="2:19" x14ac:dyDescent="0.2">
      <c r="B24" s="45">
        <v>44979</v>
      </c>
      <c r="C24" s="44">
        <v>34760</v>
      </c>
      <c r="D24" s="43">
        <v>35260</v>
      </c>
      <c r="E24" s="42">
        <f t="shared" si="0"/>
        <v>35010</v>
      </c>
      <c r="F24" s="44">
        <v>35190</v>
      </c>
      <c r="G24" s="43">
        <v>35690</v>
      </c>
      <c r="H24" s="42">
        <f t="shared" si="1"/>
        <v>35440</v>
      </c>
      <c r="I24" s="44">
        <v>36720</v>
      </c>
      <c r="J24" s="43">
        <v>37720</v>
      </c>
      <c r="K24" s="42">
        <f t="shared" si="2"/>
        <v>37220</v>
      </c>
      <c r="L24" s="50">
        <v>35260</v>
      </c>
      <c r="M24" s="49">
        <v>1.2107000000000001</v>
      </c>
      <c r="N24" s="49">
        <v>1.0648</v>
      </c>
      <c r="O24" s="48">
        <v>134.49</v>
      </c>
      <c r="P24" s="41">
        <v>29123.65</v>
      </c>
      <c r="Q24" s="41">
        <v>29425.34</v>
      </c>
      <c r="R24" s="47">
        <f t="shared" si="3"/>
        <v>33114.199849737044</v>
      </c>
      <c r="S24" s="46">
        <v>1.2129000000000001</v>
      </c>
    </row>
    <row r="25" spans="2:19" x14ac:dyDescent="0.2">
      <c r="B25" s="45">
        <v>44980</v>
      </c>
      <c r="C25" s="44">
        <v>33260</v>
      </c>
      <c r="D25" s="43">
        <v>33760</v>
      </c>
      <c r="E25" s="42">
        <f t="shared" si="0"/>
        <v>33510</v>
      </c>
      <c r="F25" s="44">
        <v>33680</v>
      </c>
      <c r="G25" s="43">
        <v>34180</v>
      </c>
      <c r="H25" s="42">
        <f t="shared" si="1"/>
        <v>33930</v>
      </c>
      <c r="I25" s="44">
        <v>35205</v>
      </c>
      <c r="J25" s="43">
        <v>36205</v>
      </c>
      <c r="K25" s="42">
        <f t="shared" si="2"/>
        <v>35705</v>
      </c>
      <c r="L25" s="50">
        <v>33760</v>
      </c>
      <c r="M25" s="49">
        <v>1.2050000000000001</v>
      </c>
      <c r="N25" s="49">
        <v>1.0613999999999999</v>
      </c>
      <c r="O25" s="48">
        <v>134.99</v>
      </c>
      <c r="P25" s="41">
        <v>28016.6</v>
      </c>
      <c r="Q25" s="41">
        <v>28311.11</v>
      </c>
      <c r="R25" s="47">
        <f t="shared" si="3"/>
        <v>31807.04729602412</v>
      </c>
      <c r="S25" s="46">
        <v>1.2073</v>
      </c>
    </row>
    <row r="26" spans="2:19" x14ac:dyDescent="0.2">
      <c r="B26" s="45">
        <v>44981</v>
      </c>
      <c r="C26" s="44">
        <v>33260</v>
      </c>
      <c r="D26" s="43">
        <v>33760</v>
      </c>
      <c r="E26" s="42">
        <f t="shared" si="0"/>
        <v>33510</v>
      </c>
      <c r="F26" s="44">
        <v>33680</v>
      </c>
      <c r="G26" s="43">
        <v>34180</v>
      </c>
      <c r="H26" s="42">
        <f t="shared" si="1"/>
        <v>33930</v>
      </c>
      <c r="I26" s="44">
        <v>35200</v>
      </c>
      <c r="J26" s="43">
        <v>36200</v>
      </c>
      <c r="K26" s="42">
        <f t="shared" si="2"/>
        <v>35700</v>
      </c>
      <c r="L26" s="50">
        <v>33760</v>
      </c>
      <c r="M26" s="49">
        <v>1.1975</v>
      </c>
      <c r="N26" s="49">
        <v>1.0566</v>
      </c>
      <c r="O26" s="48">
        <v>135.66999999999999</v>
      </c>
      <c r="P26" s="41">
        <v>28192.07</v>
      </c>
      <c r="Q26" s="41">
        <v>28488.080000000002</v>
      </c>
      <c r="R26" s="47">
        <f t="shared" si="3"/>
        <v>31951.542684081014</v>
      </c>
      <c r="S26" s="46">
        <v>1.1998</v>
      </c>
    </row>
    <row r="27" spans="2:19" x14ac:dyDescent="0.2">
      <c r="B27" s="45">
        <v>44984</v>
      </c>
      <c r="C27" s="44">
        <v>33260</v>
      </c>
      <c r="D27" s="43">
        <v>33760</v>
      </c>
      <c r="E27" s="42">
        <f t="shared" si="0"/>
        <v>33510</v>
      </c>
      <c r="F27" s="44">
        <v>33680</v>
      </c>
      <c r="G27" s="43">
        <v>34180</v>
      </c>
      <c r="H27" s="42">
        <f t="shared" si="1"/>
        <v>33930</v>
      </c>
      <c r="I27" s="44">
        <v>35190</v>
      </c>
      <c r="J27" s="43">
        <v>36190</v>
      </c>
      <c r="K27" s="42">
        <f t="shared" si="2"/>
        <v>35690</v>
      </c>
      <c r="L27" s="50">
        <v>33760</v>
      </c>
      <c r="M27" s="49">
        <v>1.1979</v>
      </c>
      <c r="N27" s="49">
        <v>1.0558000000000001</v>
      </c>
      <c r="O27" s="48">
        <v>136.33000000000001</v>
      </c>
      <c r="P27" s="41">
        <v>28182.65</v>
      </c>
      <c r="Q27" s="41">
        <v>28483.33</v>
      </c>
      <c r="R27" s="47">
        <f t="shared" si="3"/>
        <v>31975.752983519604</v>
      </c>
      <c r="S27" s="46">
        <v>1.2</v>
      </c>
    </row>
    <row r="28" spans="2:19" x14ac:dyDescent="0.2">
      <c r="B28" s="45">
        <v>44985</v>
      </c>
      <c r="C28" s="44">
        <v>33245</v>
      </c>
      <c r="D28" s="43">
        <v>33745</v>
      </c>
      <c r="E28" s="42">
        <f t="shared" si="0"/>
        <v>33495</v>
      </c>
      <c r="F28" s="44">
        <v>33680</v>
      </c>
      <c r="G28" s="43">
        <v>34180</v>
      </c>
      <c r="H28" s="42">
        <f t="shared" si="1"/>
        <v>33930</v>
      </c>
      <c r="I28" s="44">
        <v>35175</v>
      </c>
      <c r="J28" s="43">
        <v>36175</v>
      </c>
      <c r="K28" s="42">
        <f t="shared" si="2"/>
        <v>35675</v>
      </c>
      <c r="L28" s="50">
        <v>33745</v>
      </c>
      <c r="M28" s="49">
        <v>1.2103999999999999</v>
      </c>
      <c r="N28" s="49">
        <v>1.0617000000000001</v>
      </c>
      <c r="O28" s="48">
        <v>136.69999999999999</v>
      </c>
      <c r="P28" s="41">
        <v>27879.21</v>
      </c>
      <c r="Q28" s="41">
        <v>28189.69</v>
      </c>
      <c r="R28" s="47">
        <f t="shared" si="3"/>
        <v>31783.931430724308</v>
      </c>
      <c r="S28" s="46">
        <v>1.2124999999999999</v>
      </c>
    </row>
    <row r="29" spans="2:19" x14ac:dyDescent="0.2">
      <c r="B29" s="40" t="s">
        <v>11</v>
      </c>
      <c r="C29" s="39">
        <f>ROUND(AVERAGE(C9:C28),2)</f>
        <v>36856</v>
      </c>
      <c r="D29" s="38">
        <f>ROUND(AVERAGE(D9:D28),2)</f>
        <v>37356</v>
      </c>
      <c r="E29" s="37">
        <f>ROUND(AVERAGE(C29:D29),2)</f>
        <v>37106</v>
      </c>
      <c r="F29" s="39">
        <f>ROUND(AVERAGE(F9:F28),2)</f>
        <v>37283.5</v>
      </c>
      <c r="G29" s="38">
        <f>ROUND(AVERAGE(G9:G28),2)</f>
        <v>37783.5</v>
      </c>
      <c r="H29" s="37">
        <f>ROUND(AVERAGE(F29:G29),2)</f>
        <v>37533.5</v>
      </c>
      <c r="I29" s="39">
        <f>ROUND(AVERAGE(I9:I28),2)</f>
        <v>38862.25</v>
      </c>
      <c r="J29" s="38">
        <f>ROUND(AVERAGE(J9:J28),2)</f>
        <v>39862.25</v>
      </c>
      <c r="K29" s="37">
        <f>ROUND(AVERAGE(I29:J29),2)</f>
        <v>39362.25</v>
      </c>
      <c r="L29" s="36">
        <f>ROUND(AVERAGE(L9:L28),2)</f>
        <v>37356</v>
      </c>
      <c r="M29" s="35">
        <f>ROUND(AVERAGE(M9:M28),4)</f>
        <v>1.2098</v>
      </c>
      <c r="N29" s="34">
        <f>ROUND(AVERAGE(N9:N28),4)</f>
        <v>1.0712999999999999</v>
      </c>
      <c r="O29" s="167">
        <f>ROUND(AVERAGE(O9:O28),2)</f>
        <v>132.88</v>
      </c>
      <c r="P29" s="33">
        <f>AVERAGE(P9:P28)</f>
        <v>30862.18</v>
      </c>
      <c r="Q29" s="33">
        <f>AVERAGE(Q9:Q28)</f>
        <v>31160.362499999999</v>
      </c>
      <c r="R29" s="33">
        <f>AVERAGE(R9:R28)</f>
        <v>34844.159909468341</v>
      </c>
      <c r="S29" s="32">
        <f>AVERAGE(S9:S28)</f>
        <v>1.2119</v>
      </c>
    </row>
    <row r="30" spans="2:19" x14ac:dyDescent="0.2">
      <c r="B30" s="31" t="s">
        <v>12</v>
      </c>
      <c r="C30" s="30">
        <f t="shared" ref="C30:S30" si="4">MAX(C9:C28)</f>
        <v>48065</v>
      </c>
      <c r="D30" s="29">
        <f t="shared" si="4"/>
        <v>48565</v>
      </c>
      <c r="E30" s="28">
        <f t="shared" si="4"/>
        <v>48315</v>
      </c>
      <c r="F30" s="30">
        <f t="shared" si="4"/>
        <v>48500</v>
      </c>
      <c r="G30" s="29">
        <f t="shared" si="4"/>
        <v>49000</v>
      </c>
      <c r="H30" s="28">
        <f t="shared" si="4"/>
        <v>48750</v>
      </c>
      <c r="I30" s="30">
        <f t="shared" si="4"/>
        <v>50130</v>
      </c>
      <c r="J30" s="29">
        <f t="shared" si="4"/>
        <v>51130</v>
      </c>
      <c r="K30" s="28">
        <f t="shared" si="4"/>
        <v>50630</v>
      </c>
      <c r="L30" s="27">
        <f t="shared" si="4"/>
        <v>48565</v>
      </c>
      <c r="M30" s="26">
        <f t="shared" si="4"/>
        <v>1.2325999999999999</v>
      </c>
      <c r="N30" s="25">
        <f t="shared" si="4"/>
        <v>1.0984</v>
      </c>
      <c r="O30" s="24">
        <f t="shared" si="4"/>
        <v>136.69999999999999</v>
      </c>
      <c r="P30" s="23">
        <f t="shared" si="4"/>
        <v>39400.449999999997</v>
      </c>
      <c r="Q30" s="23">
        <f t="shared" si="4"/>
        <v>39679.33</v>
      </c>
      <c r="R30" s="23">
        <f t="shared" si="4"/>
        <v>44587.770840984209</v>
      </c>
      <c r="S30" s="22">
        <f t="shared" si="4"/>
        <v>1.2349000000000001</v>
      </c>
    </row>
    <row r="31" spans="2:19" ht="13.5" thickBot="1" x14ac:dyDescent="0.25">
      <c r="B31" s="21" t="s">
        <v>13</v>
      </c>
      <c r="C31" s="20">
        <f t="shared" ref="C31:S31" si="5">MIN(C9:C28)</f>
        <v>33245</v>
      </c>
      <c r="D31" s="19">
        <f t="shared" si="5"/>
        <v>33745</v>
      </c>
      <c r="E31" s="18">
        <f t="shared" si="5"/>
        <v>33495</v>
      </c>
      <c r="F31" s="20">
        <f t="shared" si="5"/>
        <v>33680</v>
      </c>
      <c r="G31" s="19">
        <f t="shared" si="5"/>
        <v>34180</v>
      </c>
      <c r="H31" s="18">
        <f t="shared" si="5"/>
        <v>33930</v>
      </c>
      <c r="I31" s="20">
        <f t="shared" si="5"/>
        <v>35175</v>
      </c>
      <c r="J31" s="19">
        <f t="shared" si="5"/>
        <v>36175</v>
      </c>
      <c r="K31" s="18">
        <f t="shared" si="5"/>
        <v>35675</v>
      </c>
      <c r="L31" s="17">
        <f t="shared" si="5"/>
        <v>33745</v>
      </c>
      <c r="M31" s="16">
        <f t="shared" si="5"/>
        <v>1.1942999999999999</v>
      </c>
      <c r="N31" s="15">
        <f t="shared" si="5"/>
        <v>1.0558000000000001</v>
      </c>
      <c r="O31" s="14">
        <f t="shared" si="5"/>
        <v>128.41</v>
      </c>
      <c r="P31" s="13">
        <f t="shared" si="5"/>
        <v>27879.21</v>
      </c>
      <c r="Q31" s="13">
        <f t="shared" si="5"/>
        <v>28189.69</v>
      </c>
      <c r="R31" s="13">
        <f t="shared" si="5"/>
        <v>31783.931430724308</v>
      </c>
      <c r="S31" s="12">
        <f t="shared" si="5"/>
        <v>1.1966000000000001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2023-03-05T10:26:08Z</dcterms:modified>
</cp:coreProperties>
</file>