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2\"/>
    </mc:Choice>
  </mc:AlternateContent>
  <xr:revisionPtr revIDLastSave="0" documentId="8_{87BF30DC-A2E7-481E-86E5-E27F16E8A887}" xr6:coauthVersionLast="47" xr6:coauthVersionMax="47" xr10:uidLastSave="{00000000-0000-0000-0000-000000000000}"/>
  <bookViews>
    <workbookView xWindow="780" yWindow="720" windowWidth="14190" windowHeight="15030" tabRatio="993" activeTab="1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30" i="12"/>
  <c r="G30" i="12"/>
  <c r="D30" i="12"/>
  <c r="J29" i="12"/>
  <c r="G29" i="12"/>
  <c r="D29" i="12"/>
  <c r="J28" i="12"/>
  <c r="E11" i="13" s="1"/>
  <c r="G28" i="12"/>
  <c r="D11" i="13" s="1"/>
  <c r="D28" i="12"/>
  <c r="C11" i="13" s="1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1" i="10"/>
  <c r="Q31" i="10"/>
  <c r="P31" i="10"/>
  <c r="O31" i="10"/>
  <c r="N31" i="10"/>
  <c r="M31" i="10"/>
  <c r="L31" i="10"/>
  <c r="J31" i="10"/>
  <c r="I31" i="10"/>
  <c r="G31" i="10"/>
  <c r="F31" i="10"/>
  <c r="D31" i="10"/>
  <c r="C31" i="10"/>
  <c r="S30" i="10"/>
  <c r="Q30" i="10"/>
  <c r="P30" i="10"/>
  <c r="O30" i="10"/>
  <c r="N30" i="10"/>
  <c r="M30" i="10"/>
  <c r="L30" i="10"/>
  <c r="J30" i="10"/>
  <c r="I30" i="10"/>
  <c r="G30" i="10"/>
  <c r="F30" i="10"/>
  <c r="D30" i="10"/>
  <c r="C30" i="10"/>
  <c r="S29" i="10"/>
  <c r="Q29" i="10"/>
  <c r="P29" i="10"/>
  <c r="O29" i="10"/>
  <c r="N29" i="10"/>
  <c r="M29" i="10"/>
  <c r="L29" i="10"/>
  <c r="J29" i="10"/>
  <c r="I29" i="10"/>
  <c r="G29" i="10"/>
  <c r="H29" i="10" s="1"/>
  <c r="F29" i="10"/>
  <c r="D29" i="10"/>
  <c r="C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R31" i="10" s="1"/>
  <c r="K10" i="10"/>
  <c r="K30" i="10" s="1"/>
  <c r="H10" i="10"/>
  <c r="E10" i="10"/>
  <c r="R9" i="10"/>
  <c r="K9" i="10"/>
  <c r="H9" i="10"/>
  <c r="E9" i="10"/>
  <c r="Y31" i="8"/>
  <c r="W31" i="8"/>
  <c r="V31" i="8"/>
  <c r="U31" i="8"/>
  <c r="T31" i="8"/>
  <c r="S31" i="8"/>
  <c r="R31" i="8"/>
  <c r="P31" i="8"/>
  <c r="O31" i="8"/>
  <c r="M31" i="8"/>
  <c r="L31" i="8"/>
  <c r="J31" i="8"/>
  <c r="I31" i="8"/>
  <c r="G31" i="8"/>
  <c r="F31" i="8"/>
  <c r="D31" i="8"/>
  <c r="C31" i="8"/>
  <c r="Y30" i="8"/>
  <c r="W30" i="8"/>
  <c r="V30" i="8"/>
  <c r="U30" i="8"/>
  <c r="T30" i="8"/>
  <c r="S30" i="8"/>
  <c r="R30" i="8"/>
  <c r="P30" i="8"/>
  <c r="O30" i="8"/>
  <c r="M30" i="8"/>
  <c r="L30" i="8"/>
  <c r="J30" i="8"/>
  <c r="I30" i="8"/>
  <c r="G30" i="8"/>
  <c r="F30" i="8"/>
  <c r="D30" i="8"/>
  <c r="C30" i="8"/>
  <c r="Y29" i="8"/>
  <c r="W29" i="8"/>
  <c r="V29" i="8"/>
  <c r="U29" i="8"/>
  <c r="T29" i="8"/>
  <c r="S29" i="8"/>
  <c r="R29" i="8"/>
  <c r="P29" i="8"/>
  <c r="O29" i="8"/>
  <c r="Q29" i="8" s="1"/>
  <c r="M29" i="8"/>
  <c r="L29" i="8"/>
  <c r="J29" i="8"/>
  <c r="I29" i="8"/>
  <c r="G29" i="8"/>
  <c r="F29" i="8"/>
  <c r="H29" i="8" s="1"/>
  <c r="D29" i="8"/>
  <c r="C29" i="8"/>
  <c r="E29" i="8" s="1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H10" i="8"/>
  <c r="E10" i="8"/>
  <c r="X9" i="8"/>
  <c r="Q9" i="8"/>
  <c r="N9" i="8"/>
  <c r="K9" i="8"/>
  <c r="K30" i="8" s="1"/>
  <c r="H9" i="8"/>
  <c r="H30" i="8" s="1"/>
  <c r="E9" i="8"/>
  <c r="E31" i="8" s="1"/>
  <c r="S31" i="7"/>
  <c r="Q31" i="7"/>
  <c r="P31" i="7"/>
  <c r="O31" i="7"/>
  <c r="N31" i="7"/>
  <c r="M31" i="7"/>
  <c r="L31" i="7"/>
  <c r="J31" i="7"/>
  <c r="I31" i="7"/>
  <c r="G31" i="7"/>
  <c r="F31" i="7"/>
  <c r="D31" i="7"/>
  <c r="C31" i="7"/>
  <c r="S30" i="7"/>
  <c r="Q30" i="7"/>
  <c r="P30" i="7"/>
  <c r="O30" i="7"/>
  <c r="N30" i="7"/>
  <c r="M30" i="7"/>
  <c r="L30" i="7"/>
  <c r="J30" i="7"/>
  <c r="I30" i="7"/>
  <c r="G30" i="7"/>
  <c r="F30" i="7"/>
  <c r="D30" i="7"/>
  <c r="C30" i="7"/>
  <c r="S29" i="7"/>
  <c r="Q29" i="7"/>
  <c r="P29" i="7"/>
  <c r="O29" i="7"/>
  <c r="N29" i="7"/>
  <c r="M29" i="7"/>
  <c r="L29" i="7"/>
  <c r="J29" i="7"/>
  <c r="I29" i="7"/>
  <c r="K29" i="7" s="1"/>
  <c r="G29" i="7"/>
  <c r="F29" i="7"/>
  <c r="H29" i="7" s="1"/>
  <c r="D29" i="7"/>
  <c r="E29" i="7" s="1"/>
  <c r="C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K9" i="7"/>
  <c r="H9" i="7"/>
  <c r="H31" i="7" s="1"/>
  <c r="E9" i="7"/>
  <c r="E31" i="7" s="1"/>
  <c r="Y31" i="6"/>
  <c r="W31" i="6"/>
  <c r="V31" i="6"/>
  <c r="U31" i="6"/>
  <c r="T31" i="6"/>
  <c r="S31" i="6"/>
  <c r="R31" i="6"/>
  <c r="P31" i="6"/>
  <c r="O31" i="6"/>
  <c r="M31" i="6"/>
  <c r="L31" i="6"/>
  <c r="J31" i="6"/>
  <c r="I31" i="6"/>
  <c r="G31" i="6"/>
  <c r="F31" i="6"/>
  <c r="D31" i="6"/>
  <c r="C31" i="6"/>
  <c r="Y30" i="6"/>
  <c r="W30" i="6"/>
  <c r="V30" i="6"/>
  <c r="U30" i="6"/>
  <c r="T30" i="6"/>
  <c r="S30" i="6"/>
  <c r="R30" i="6"/>
  <c r="P30" i="6"/>
  <c r="O30" i="6"/>
  <c r="M30" i="6"/>
  <c r="L30" i="6"/>
  <c r="J30" i="6"/>
  <c r="I30" i="6"/>
  <c r="G30" i="6"/>
  <c r="F30" i="6"/>
  <c r="D30" i="6"/>
  <c r="C30" i="6"/>
  <c r="Y29" i="6"/>
  <c r="W29" i="6"/>
  <c r="V29" i="6"/>
  <c r="U29" i="6"/>
  <c r="T29" i="6"/>
  <c r="S29" i="6"/>
  <c r="R29" i="6"/>
  <c r="P29" i="6"/>
  <c r="O29" i="6"/>
  <c r="M29" i="6"/>
  <c r="L29" i="6"/>
  <c r="N29" i="6" s="1"/>
  <c r="J29" i="6"/>
  <c r="I29" i="6"/>
  <c r="K29" i="6" s="1"/>
  <c r="G29" i="6"/>
  <c r="F29" i="6"/>
  <c r="H29" i="6" s="1"/>
  <c r="D29" i="6"/>
  <c r="C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X29" i="6" s="1"/>
  <c r="Q10" i="6"/>
  <c r="N10" i="6"/>
  <c r="K10" i="6"/>
  <c r="H10" i="6"/>
  <c r="E10" i="6"/>
  <c r="E30" i="6" s="1"/>
  <c r="X9" i="6"/>
  <c r="Q9" i="6"/>
  <c r="Q31" i="6" s="1"/>
  <c r="N9" i="6"/>
  <c r="K9" i="6"/>
  <c r="H9" i="6"/>
  <c r="E9" i="6"/>
  <c r="Y31" i="5"/>
  <c r="W31" i="5"/>
  <c r="V31" i="5"/>
  <c r="U31" i="5"/>
  <c r="T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W30" i="5"/>
  <c r="V30" i="5"/>
  <c r="U30" i="5"/>
  <c r="T30" i="5"/>
  <c r="S30" i="5"/>
  <c r="R30" i="5"/>
  <c r="P30" i="5"/>
  <c r="O30" i="5"/>
  <c r="N30" i="5"/>
  <c r="M30" i="5"/>
  <c r="L30" i="5"/>
  <c r="J30" i="5"/>
  <c r="I30" i="5"/>
  <c r="G30" i="5"/>
  <c r="F30" i="5"/>
  <c r="D30" i="5"/>
  <c r="C30" i="5"/>
  <c r="Y29" i="5"/>
  <c r="W29" i="5"/>
  <c r="V29" i="5"/>
  <c r="U29" i="5"/>
  <c r="T29" i="5"/>
  <c r="S29" i="5"/>
  <c r="R29" i="5"/>
  <c r="P29" i="5"/>
  <c r="O29" i="5"/>
  <c r="Q29" i="5" s="1"/>
  <c r="M29" i="5"/>
  <c r="L29" i="5"/>
  <c r="N29" i="5" s="1"/>
  <c r="J29" i="5"/>
  <c r="I29" i="5"/>
  <c r="G29" i="5"/>
  <c r="F29" i="5"/>
  <c r="H29" i="5" s="1"/>
  <c r="D29" i="5"/>
  <c r="C29" i="5"/>
  <c r="E29" i="5" s="1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K10" i="5"/>
  <c r="H10" i="5"/>
  <c r="E10" i="5"/>
  <c r="X9" i="5"/>
  <c r="X29" i="5" s="1"/>
  <c r="Q9" i="5"/>
  <c r="N9" i="5"/>
  <c r="K9" i="5"/>
  <c r="K30" i="5" s="1"/>
  <c r="H9" i="5"/>
  <c r="H30" i="5" s="1"/>
  <c r="E9" i="5"/>
  <c r="E30" i="5" s="1"/>
  <c r="Y31" i="4"/>
  <c r="W31" i="4"/>
  <c r="V31" i="4"/>
  <c r="U31" i="4"/>
  <c r="T31" i="4"/>
  <c r="S31" i="4"/>
  <c r="R31" i="4"/>
  <c r="P31" i="4"/>
  <c r="O31" i="4"/>
  <c r="M31" i="4"/>
  <c r="L31" i="4"/>
  <c r="J31" i="4"/>
  <c r="I31" i="4"/>
  <c r="G31" i="4"/>
  <c r="F31" i="4"/>
  <c r="D31" i="4"/>
  <c r="C31" i="4"/>
  <c r="Y30" i="4"/>
  <c r="W30" i="4"/>
  <c r="V30" i="4"/>
  <c r="U30" i="4"/>
  <c r="T30" i="4"/>
  <c r="S30" i="4"/>
  <c r="R30" i="4"/>
  <c r="P30" i="4"/>
  <c r="O30" i="4"/>
  <c r="M30" i="4"/>
  <c r="L30" i="4"/>
  <c r="J30" i="4"/>
  <c r="I30" i="4"/>
  <c r="G30" i="4"/>
  <c r="F30" i="4"/>
  <c r="D30" i="4"/>
  <c r="C30" i="4"/>
  <c r="Y29" i="4"/>
  <c r="W29" i="4"/>
  <c r="V29" i="4"/>
  <c r="U29" i="4"/>
  <c r="T29" i="4"/>
  <c r="S29" i="4"/>
  <c r="R29" i="4"/>
  <c r="P29" i="4"/>
  <c r="O29" i="4"/>
  <c r="Q29" i="4" s="1"/>
  <c r="M29" i="4"/>
  <c r="L29" i="4"/>
  <c r="N29" i="4" s="1"/>
  <c r="J29" i="4"/>
  <c r="I29" i="4"/>
  <c r="G29" i="4"/>
  <c r="F29" i="4"/>
  <c r="D29" i="4"/>
  <c r="C29" i="4"/>
  <c r="E29" i="4" s="1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K30" i="4" s="1"/>
  <c r="H10" i="4"/>
  <c r="H31" i="4" s="1"/>
  <c r="E10" i="4"/>
  <c r="X9" i="4"/>
  <c r="X29" i="4" s="1"/>
  <c r="Q9" i="4"/>
  <c r="N9" i="4"/>
  <c r="N30" i="4" s="1"/>
  <c r="K9" i="4"/>
  <c r="H9" i="4"/>
  <c r="E9" i="4"/>
  <c r="S31" i="3"/>
  <c r="Q31" i="3"/>
  <c r="P31" i="3"/>
  <c r="O31" i="3"/>
  <c r="N31" i="3"/>
  <c r="M31" i="3"/>
  <c r="L31" i="3"/>
  <c r="J31" i="3"/>
  <c r="I31" i="3"/>
  <c r="G31" i="3"/>
  <c r="F31" i="3"/>
  <c r="D31" i="3"/>
  <c r="C31" i="3"/>
  <c r="S30" i="3"/>
  <c r="Q30" i="3"/>
  <c r="P30" i="3"/>
  <c r="O30" i="3"/>
  <c r="N30" i="3"/>
  <c r="M30" i="3"/>
  <c r="L30" i="3"/>
  <c r="J30" i="3"/>
  <c r="I30" i="3"/>
  <c r="G30" i="3"/>
  <c r="F30" i="3"/>
  <c r="D30" i="3"/>
  <c r="C30" i="3"/>
  <c r="S29" i="3"/>
  <c r="Q29" i="3"/>
  <c r="P29" i="3"/>
  <c r="O29" i="3"/>
  <c r="N29" i="3"/>
  <c r="M29" i="3"/>
  <c r="L29" i="3"/>
  <c r="J29" i="3"/>
  <c r="I29" i="3"/>
  <c r="K29" i="3" s="1"/>
  <c r="G29" i="3"/>
  <c r="F29" i="3"/>
  <c r="D29" i="3"/>
  <c r="C29" i="3"/>
  <c r="E29" i="3" s="1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R30" i="3" s="1"/>
  <c r="K10" i="3"/>
  <c r="H10" i="3"/>
  <c r="E10" i="3"/>
  <c r="R9" i="3"/>
  <c r="K9" i="3"/>
  <c r="H9" i="3"/>
  <c r="E9" i="3"/>
  <c r="S31" i="2"/>
  <c r="Q31" i="2"/>
  <c r="P31" i="2"/>
  <c r="O31" i="2"/>
  <c r="N31" i="2"/>
  <c r="M31" i="2"/>
  <c r="L31" i="2"/>
  <c r="J31" i="2"/>
  <c r="I31" i="2"/>
  <c r="G31" i="2"/>
  <c r="F31" i="2"/>
  <c r="D31" i="2"/>
  <c r="C31" i="2"/>
  <c r="S30" i="2"/>
  <c r="Q30" i="2"/>
  <c r="P30" i="2"/>
  <c r="O30" i="2"/>
  <c r="N30" i="2"/>
  <c r="M30" i="2"/>
  <c r="L30" i="2"/>
  <c r="J30" i="2"/>
  <c r="I30" i="2"/>
  <c r="G30" i="2"/>
  <c r="F30" i="2"/>
  <c r="D30" i="2"/>
  <c r="C30" i="2"/>
  <c r="S29" i="2"/>
  <c r="Q29" i="2"/>
  <c r="P29" i="2"/>
  <c r="O29" i="2"/>
  <c r="N29" i="2"/>
  <c r="M29" i="2"/>
  <c r="L29" i="2"/>
  <c r="J29" i="2"/>
  <c r="I29" i="2"/>
  <c r="G29" i="2"/>
  <c r="F29" i="2"/>
  <c r="H29" i="2" s="1"/>
  <c r="D29" i="2"/>
  <c r="C29" i="2"/>
  <c r="E29" i="2" s="1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E30" i="2" s="1"/>
  <c r="R10" i="2"/>
  <c r="K10" i="2"/>
  <c r="H10" i="2"/>
  <c r="E10" i="2"/>
  <c r="R9" i="2"/>
  <c r="K9" i="2"/>
  <c r="H9" i="2"/>
  <c r="E9" i="2"/>
  <c r="Y31" i="1"/>
  <c r="W31" i="1"/>
  <c r="V31" i="1"/>
  <c r="U31" i="1"/>
  <c r="T31" i="1"/>
  <c r="S31" i="1"/>
  <c r="R31" i="1"/>
  <c r="P31" i="1"/>
  <c r="O31" i="1"/>
  <c r="M31" i="1"/>
  <c r="L31" i="1"/>
  <c r="J31" i="1"/>
  <c r="I31" i="1"/>
  <c r="G31" i="1"/>
  <c r="F31" i="1"/>
  <c r="D31" i="1"/>
  <c r="C31" i="1"/>
  <c r="Y30" i="1"/>
  <c r="W30" i="1"/>
  <c r="V30" i="1"/>
  <c r="U30" i="1"/>
  <c r="T30" i="1"/>
  <c r="S30" i="1"/>
  <c r="R30" i="1"/>
  <c r="P30" i="1"/>
  <c r="O30" i="1"/>
  <c r="N30" i="1"/>
  <c r="M30" i="1"/>
  <c r="L30" i="1"/>
  <c r="J30" i="1"/>
  <c r="I30" i="1"/>
  <c r="G30" i="1"/>
  <c r="F30" i="1"/>
  <c r="D30" i="1"/>
  <c r="C30" i="1"/>
  <c r="Y29" i="1"/>
  <c r="W29" i="1"/>
  <c r="V29" i="1"/>
  <c r="U29" i="1"/>
  <c r="T29" i="1"/>
  <c r="S29" i="1"/>
  <c r="R29" i="1"/>
  <c r="P29" i="1"/>
  <c r="O29" i="1"/>
  <c r="M29" i="1"/>
  <c r="L29" i="1"/>
  <c r="N29" i="1" s="1"/>
  <c r="J29" i="1"/>
  <c r="I29" i="1"/>
  <c r="G29" i="1"/>
  <c r="F29" i="1"/>
  <c r="H29" i="1" s="1"/>
  <c r="D29" i="1"/>
  <c r="C29" i="1"/>
  <c r="E29" i="1" s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Q31" i="1" s="1"/>
  <c r="N10" i="1"/>
  <c r="K10" i="1"/>
  <c r="H10" i="1"/>
  <c r="E10" i="1"/>
  <c r="X9" i="1"/>
  <c r="X29" i="1" s="1"/>
  <c r="Q9" i="1"/>
  <c r="N9" i="1"/>
  <c r="N31" i="1" s="1"/>
  <c r="K9" i="1"/>
  <c r="K30" i="1" s="1"/>
  <c r="H9" i="1"/>
  <c r="H30" i="1" s="1"/>
  <c r="E9" i="1"/>
  <c r="E31" i="1" s="1"/>
  <c r="X30" i="5" l="1"/>
  <c r="E30" i="10"/>
  <c r="Q30" i="4"/>
  <c r="K29" i="4"/>
  <c r="X30" i="6"/>
  <c r="Q30" i="6"/>
  <c r="K29" i="1"/>
  <c r="E31" i="2"/>
  <c r="H29" i="3"/>
  <c r="Q30" i="5"/>
  <c r="K29" i="5"/>
  <c r="Q31" i="8"/>
  <c r="K29" i="8"/>
  <c r="Q30" i="8"/>
  <c r="H31" i="8"/>
  <c r="Q29" i="6"/>
  <c r="K30" i="2"/>
  <c r="K30" i="7"/>
  <c r="N31" i="5"/>
  <c r="N31" i="6"/>
  <c r="R29" i="7"/>
  <c r="N30" i="8"/>
  <c r="E29" i="10"/>
  <c r="R29" i="3"/>
  <c r="X29" i="8"/>
  <c r="E31" i="3"/>
  <c r="E31" i="6"/>
  <c r="R29" i="2"/>
  <c r="K29" i="2"/>
  <c r="H31" i="3"/>
  <c r="H30" i="3"/>
  <c r="E30" i="4"/>
  <c r="H30" i="6"/>
  <c r="E29" i="6"/>
  <c r="N29" i="8"/>
  <c r="E30" i="8"/>
  <c r="H31" i="10"/>
  <c r="K29" i="10"/>
  <c r="H31" i="2"/>
  <c r="E31" i="10"/>
  <c r="Q29" i="1"/>
  <c r="K31" i="3"/>
  <c r="H30" i="4"/>
  <c r="K30" i="6"/>
  <c r="K31" i="10"/>
  <c r="Q30" i="1"/>
  <c r="K31" i="5"/>
  <c r="R31" i="3"/>
  <c r="K31" i="4"/>
  <c r="H29" i="4"/>
  <c r="N30" i="6"/>
  <c r="R30" i="7"/>
  <c r="R30" i="10"/>
  <c r="K31" i="2"/>
  <c r="E30" i="3"/>
  <c r="X31" i="5"/>
  <c r="H30" i="10"/>
  <c r="K31" i="7"/>
  <c r="E30" i="1"/>
  <c r="R30" i="2"/>
  <c r="E30" i="7"/>
  <c r="X31" i="4"/>
  <c r="H31" i="1"/>
  <c r="H30" i="2"/>
  <c r="X30" i="4"/>
  <c r="K31" i="8"/>
  <c r="N31" i="4"/>
  <c r="E31" i="5"/>
  <c r="Q31" i="5"/>
  <c r="H31" i="6"/>
  <c r="H30" i="7"/>
  <c r="X31" i="8"/>
  <c r="R29" i="10"/>
  <c r="K30" i="3"/>
  <c r="X30" i="8"/>
  <c r="K31" i="1"/>
  <c r="R31" i="2"/>
  <c r="N31" i="8"/>
  <c r="X31" i="1"/>
  <c r="E31" i="4"/>
  <c r="Q31" i="4"/>
  <c r="H31" i="5"/>
  <c r="K31" i="6"/>
  <c r="R31" i="7"/>
  <c r="X30" i="1"/>
  <c r="X31" i="6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<sst xmlns="http://schemas.openxmlformats.org/spreadsheetml/2006/main" count="429" uniqueCount="99">
  <si>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</si>
  <si>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</si>
  <si>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</si>
  <si>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</si>
  <si>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</si>
  <si>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</si>
  <si>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</si>
  <si>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</si>
  <si>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</si>
  <si>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</si>
  <si>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</si>
  <si>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</si>
  <si>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</si>
  <si>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</si>
  <si>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</si>
  <si>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</si>
  <si>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</si>
  <si>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</si>
  <si>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</si>
  <si>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</si>
  <si>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</si>
  <si>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</si>
  <si>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</si>
  <si>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</si>
  <si>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</si>
  <si>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</si>
  <si>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</si>
  <si>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</si>
  <si>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</si>
  <si>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</si>
  <si>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</si>
  <si>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</si>
  <si>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</si>
  <si>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</si>
  <si>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</si>
  <si>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</si>
  <si>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</si>
  <si>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</si>
  <si>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</si>
  <si>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</si>
  <si>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</si>
  <si>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</si>
  <si>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</si>
  <si>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</si>
  <si>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</si>
  <si>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</si>
  <si>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</si>
  <si>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</si>
  <si>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</si>
  <si>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</si>
  <si>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</si>
  <si>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</si>
  <si>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</si>
  <si>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</si>
  <si>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</si>
  <si>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</si>
  <si>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</si>
  <si>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</si>
  <si>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</si>
  <si>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</si>
  <si>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</si>
  <si>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</si>
  <si>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</si>
  <si>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</si>
  <si>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</si>
  <si>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</si>
  <si>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</si>
  <si>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</si>
  <si>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</si>
  <si>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</si>
  <si>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</si>
  <si>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</si>
  <si>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</si>
  <si>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</si>
  <si>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</si>
  <si>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</si>
  <si>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</si>
  <si>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</si>
  <si>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</si>
  <si>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</si>
  <si>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</si>
  <si>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</si>
  <si>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</si>
  <si>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</si>
  <si>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</si>
  <si>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</si>
  <si>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</si>
  <si>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</si>
  <si>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</si>
  <si>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</si>
  <si>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</si>
  <si>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</si>
  <si>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</si>
  <si>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</si>
  <si>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</si>
  <si>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DECEMBER 2022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</si>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</sst>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44896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44896</v>
      </c>
      <c r="C9" s="44">
        <v>8216</v>
      </c>
      <c r="D9" s="43">
        <v>8216.5</v>
      </c>
      <c r="E9" s="42">
        <f t="shared" ref="E9:E28" si="0">AVERAGE(C9:D9)</f>
        <v>8216.25</v>
      </c>
      <c r="F9" s="44">
        <v>8250</v>
      </c>
      <c r="G9" s="43">
        <v>8251</v>
      </c>
      <c r="H9" s="42">
        <f t="shared" ref="H9:H28" si="1">AVERAGE(F9:G9)</f>
        <v>8250.5</v>
      </c>
      <c r="I9" s="44">
        <v>8225</v>
      </c>
      <c r="J9" s="43">
        <v>8235</v>
      </c>
      <c r="K9" s="42">
        <f t="shared" ref="K9:K28" si="2">AVERAGE(I9:J9)</f>
        <v>8230</v>
      </c>
      <c r="L9" s="44">
        <v>8195</v>
      </c>
      <c r="M9" s="43">
        <v>8205</v>
      </c>
      <c r="N9" s="42">
        <f t="shared" ref="N9:N28" si="3">AVERAGE(L9:M9)</f>
        <v>8200</v>
      </c>
      <c r="O9" s="44">
        <v>8195</v>
      </c>
      <c r="P9" s="43">
        <v>8205</v>
      </c>
      <c r="Q9" s="42">
        <f t="shared" ref="Q9:Q28" si="4">AVERAGE(O9:P9)</f>
        <v>8200</v>
      </c>
      <c r="R9" s="50">
        <v>8216.5</v>
      </c>
      <c r="S9" s="49">
        <v>1.2184999999999999</v>
      </c>
      <c r="T9" s="51">
        <v>1.0445</v>
      </c>
      <c r="U9" s="48">
        <v>136.29</v>
      </c>
      <c r="V9" s="41">
        <v>6743.13</v>
      </c>
      <c r="W9" s="41">
        <v>6753.15</v>
      </c>
      <c r="X9" s="47">
        <f t="shared" ref="X9:X28" si="5">R9/T9</f>
        <v>7866.4432742939207</v>
      </c>
      <c r="Y9" s="46">
        <v>1.2218</v>
      </c>
    </row>
    <row r="10" spans="1:25" x14ac:dyDescent="0.2">
      <c r="B10" s="45">
        <v>44897</v>
      </c>
      <c r="C10" s="44">
        <v>8341</v>
      </c>
      <c r="D10" s="43">
        <v>8342</v>
      </c>
      <c r="E10" s="42">
        <f t="shared" si="0"/>
        <v>8341.5</v>
      </c>
      <c r="F10" s="44">
        <v>8362</v>
      </c>
      <c r="G10" s="43">
        <v>8364</v>
      </c>
      <c r="H10" s="42">
        <f t="shared" si="1"/>
        <v>8363</v>
      </c>
      <c r="I10" s="44">
        <v>8340</v>
      </c>
      <c r="J10" s="43">
        <v>8350</v>
      </c>
      <c r="K10" s="42">
        <f t="shared" si="2"/>
        <v>8345</v>
      </c>
      <c r="L10" s="44">
        <v>8310</v>
      </c>
      <c r="M10" s="43">
        <v>8320</v>
      </c>
      <c r="N10" s="42">
        <f t="shared" si="3"/>
        <v>8315</v>
      </c>
      <c r="O10" s="44">
        <v>8315</v>
      </c>
      <c r="P10" s="43">
        <v>8325</v>
      </c>
      <c r="Q10" s="42">
        <f t="shared" si="4"/>
        <v>8320</v>
      </c>
      <c r="R10" s="50">
        <v>8342</v>
      </c>
      <c r="S10" s="49">
        <v>1.2293000000000001</v>
      </c>
      <c r="T10" s="49">
        <v>1.0538000000000001</v>
      </c>
      <c r="U10" s="48">
        <v>134.07</v>
      </c>
      <c r="V10" s="41">
        <v>6785.98</v>
      </c>
      <c r="W10" s="41">
        <v>6785.66</v>
      </c>
      <c r="X10" s="47">
        <f t="shared" si="5"/>
        <v>7916.1131144429673</v>
      </c>
      <c r="Y10" s="46">
        <v>1.2325999999999999</v>
      </c>
    </row>
    <row r="11" spans="1:25" x14ac:dyDescent="0.2">
      <c r="B11" s="45">
        <v>44900</v>
      </c>
      <c r="C11" s="44">
        <v>8439.5</v>
      </c>
      <c r="D11" s="43">
        <v>8440</v>
      </c>
      <c r="E11" s="42">
        <f t="shared" si="0"/>
        <v>8439.75</v>
      </c>
      <c r="F11" s="44">
        <v>8465</v>
      </c>
      <c r="G11" s="43">
        <v>8470</v>
      </c>
      <c r="H11" s="42">
        <f t="shared" si="1"/>
        <v>8467.5</v>
      </c>
      <c r="I11" s="44">
        <v>8435</v>
      </c>
      <c r="J11" s="43">
        <v>8445</v>
      </c>
      <c r="K11" s="42">
        <f t="shared" si="2"/>
        <v>8440</v>
      </c>
      <c r="L11" s="44">
        <v>8395</v>
      </c>
      <c r="M11" s="43">
        <v>8405</v>
      </c>
      <c r="N11" s="42">
        <f t="shared" si="3"/>
        <v>8400</v>
      </c>
      <c r="O11" s="44">
        <v>8385</v>
      </c>
      <c r="P11" s="43">
        <v>8395</v>
      </c>
      <c r="Q11" s="42">
        <f t="shared" si="4"/>
        <v>8390</v>
      </c>
      <c r="R11" s="50">
        <v>8440</v>
      </c>
      <c r="S11" s="49">
        <v>1.2314000000000001</v>
      </c>
      <c r="T11" s="49">
        <v>1.0589999999999999</v>
      </c>
      <c r="U11" s="48">
        <v>135.07</v>
      </c>
      <c r="V11" s="41">
        <v>6853.99</v>
      </c>
      <c r="W11" s="41">
        <v>6859.97</v>
      </c>
      <c r="X11" s="47">
        <f t="shared" si="5"/>
        <v>7969.7828139754492</v>
      </c>
      <c r="Y11" s="46">
        <v>1.2346999999999999</v>
      </c>
    </row>
    <row r="12" spans="1:25" x14ac:dyDescent="0.2">
      <c r="B12" s="45">
        <v>44901</v>
      </c>
      <c r="C12" s="44">
        <v>8355</v>
      </c>
      <c r="D12" s="43">
        <v>8355.5</v>
      </c>
      <c r="E12" s="42">
        <f t="shared" si="0"/>
        <v>8355.25</v>
      </c>
      <c r="F12" s="44">
        <v>8398</v>
      </c>
      <c r="G12" s="43">
        <v>8400</v>
      </c>
      <c r="H12" s="42">
        <f t="shared" si="1"/>
        <v>8399</v>
      </c>
      <c r="I12" s="44">
        <v>8385</v>
      </c>
      <c r="J12" s="43">
        <v>8395</v>
      </c>
      <c r="K12" s="42">
        <f t="shared" si="2"/>
        <v>8390</v>
      </c>
      <c r="L12" s="44">
        <v>8360</v>
      </c>
      <c r="M12" s="43">
        <v>8370</v>
      </c>
      <c r="N12" s="42">
        <f t="shared" si="3"/>
        <v>8365</v>
      </c>
      <c r="O12" s="44">
        <v>8355</v>
      </c>
      <c r="P12" s="43">
        <v>8365</v>
      </c>
      <c r="Q12" s="42">
        <f t="shared" si="4"/>
        <v>8360</v>
      </c>
      <c r="R12" s="50">
        <v>8355.5</v>
      </c>
      <c r="S12" s="49">
        <v>1.2224999999999999</v>
      </c>
      <c r="T12" s="49">
        <v>1.0526</v>
      </c>
      <c r="U12" s="48">
        <v>136.09</v>
      </c>
      <c r="V12" s="41">
        <v>6834.76</v>
      </c>
      <c r="W12" s="41">
        <v>6852.67</v>
      </c>
      <c r="X12" s="47">
        <f t="shared" si="5"/>
        <v>7937.9631388941671</v>
      </c>
      <c r="Y12" s="46">
        <v>1.2258</v>
      </c>
    </row>
    <row r="13" spans="1:25" x14ac:dyDescent="0.2">
      <c r="B13" s="45">
        <v>44902</v>
      </c>
      <c r="C13" s="44">
        <v>8333</v>
      </c>
      <c r="D13" s="43">
        <v>8334</v>
      </c>
      <c r="E13" s="42">
        <f t="shared" si="0"/>
        <v>8333.5</v>
      </c>
      <c r="F13" s="44">
        <v>8370</v>
      </c>
      <c r="G13" s="43">
        <v>8375</v>
      </c>
      <c r="H13" s="42">
        <f t="shared" si="1"/>
        <v>8372.5</v>
      </c>
      <c r="I13" s="44">
        <v>8355</v>
      </c>
      <c r="J13" s="43">
        <v>8365</v>
      </c>
      <c r="K13" s="42">
        <f t="shared" si="2"/>
        <v>8360</v>
      </c>
      <c r="L13" s="44">
        <v>8325</v>
      </c>
      <c r="M13" s="43">
        <v>8335</v>
      </c>
      <c r="N13" s="42">
        <f t="shared" si="3"/>
        <v>8330</v>
      </c>
      <c r="O13" s="44">
        <v>8320</v>
      </c>
      <c r="P13" s="43">
        <v>8330</v>
      </c>
      <c r="Q13" s="42">
        <f t="shared" si="4"/>
        <v>8325</v>
      </c>
      <c r="R13" s="50">
        <v>8334</v>
      </c>
      <c r="S13" s="49">
        <v>1.2195</v>
      </c>
      <c r="T13" s="49">
        <v>1.0536000000000001</v>
      </c>
      <c r="U13" s="48">
        <v>137.19</v>
      </c>
      <c r="V13" s="41">
        <v>6833.95</v>
      </c>
      <c r="W13" s="41">
        <v>6850.16</v>
      </c>
      <c r="X13" s="47">
        <f t="shared" si="5"/>
        <v>7910.0227790432791</v>
      </c>
      <c r="Y13" s="46">
        <v>1.2225999999999999</v>
      </c>
    </row>
    <row r="14" spans="1:25" x14ac:dyDescent="0.2">
      <c r="B14" s="45">
        <v>44903</v>
      </c>
      <c r="C14" s="44">
        <v>8536.5</v>
      </c>
      <c r="D14" s="43">
        <v>8537</v>
      </c>
      <c r="E14" s="42">
        <f t="shared" si="0"/>
        <v>8536.75</v>
      </c>
      <c r="F14" s="44">
        <v>8545</v>
      </c>
      <c r="G14" s="43">
        <v>8547</v>
      </c>
      <c r="H14" s="42">
        <f t="shared" si="1"/>
        <v>8546</v>
      </c>
      <c r="I14" s="44">
        <v>8515</v>
      </c>
      <c r="J14" s="43">
        <v>8525</v>
      </c>
      <c r="K14" s="42">
        <f t="shared" si="2"/>
        <v>8520</v>
      </c>
      <c r="L14" s="44">
        <v>8470</v>
      </c>
      <c r="M14" s="43">
        <v>8480</v>
      </c>
      <c r="N14" s="42">
        <f t="shared" si="3"/>
        <v>8475</v>
      </c>
      <c r="O14" s="44">
        <v>8450</v>
      </c>
      <c r="P14" s="43">
        <v>8460</v>
      </c>
      <c r="Q14" s="42">
        <f t="shared" si="4"/>
        <v>8455</v>
      </c>
      <c r="R14" s="50">
        <v>8537</v>
      </c>
      <c r="S14" s="49">
        <v>1.2185999999999999</v>
      </c>
      <c r="T14" s="49">
        <v>1.052</v>
      </c>
      <c r="U14" s="48">
        <v>136.66</v>
      </c>
      <c r="V14" s="41">
        <v>7005.58</v>
      </c>
      <c r="W14" s="41">
        <v>6995.42</v>
      </c>
      <c r="X14" s="47">
        <f t="shared" si="5"/>
        <v>8115.0190114068437</v>
      </c>
      <c r="Y14" s="46">
        <v>1.2218</v>
      </c>
    </row>
    <row r="15" spans="1:25" x14ac:dyDescent="0.2">
      <c r="B15" s="45">
        <v>44904</v>
      </c>
      <c r="C15" s="44">
        <v>8490</v>
      </c>
      <c r="D15" s="43">
        <v>8490.5</v>
      </c>
      <c r="E15" s="42">
        <f t="shared" si="0"/>
        <v>8490.25</v>
      </c>
      <c r="F15" s="44">
        <v>8524</v>
      </c>
      <c r="G15" s="43">
        <v>8525</v>
      </c>
      <c r="H15" s="42">
        <f t="shared" si="1"/>
        <v>8524.5</v>
      </c>
      <c r="I15" s="44">
        <v>8485</v>
      </c>
      <c r="J15" s="43">
        <v>8495</v>
      </c>
      <c r="K15" s="42">
        <f t="shared" si="2"/>
        <v>8490</v>
      </c>
      <c r="L15" s="44">
        <v>8445</v>
      </c>
      <c r="M15" s="43">
        <v>8455</v>
      </c>
      <c r="N15" s="42">
        <f t="shared" si="3"/>
        <v>8450</v>
      </c>
      <c r="O15" s="44">
        <v>8405</v>
      </c>
      <c r="P15" s="43">
        <v>8415</v>
      </c>
      <c r="Q15" s="42">
        <f t="shared" si="4"/>
        <v>8410</v>
      </c>
      <c r="R15" s="50">
        <v>8490.5</v>
      </c>
      <c r="S15" s="49">
        <v>1.228</v>
      </c>
      <c r="T15" s="49">
        <v>1.0556000000000001</v>
      </c>
      <c r="U15" s="48">
        <v>135.81</v>
      </c>
      <c r="V15" s="41">
        <v>6914.09</v>
      </c>
      <c r="W15" s="41">
        <v>6924.7</v>
      </c>
      <c r="X15" s="47">
        <f t="shared" si="5"/>
        <v>8043.2929139825683</v>
      </c>
      <c r="Y15" s="46">
        <v>1.2311000000000001</v>
      </c>
    </row>
    <row r="16" spans="1:25" x14ac:dyDescent="0.2">
      <c r="B16" s="45">
        <v>44907</v>
      </c>
      <c r="C16" s="44">
        <v>8370.5</v>
      </c>
      <c r="D16" s="43">
        <v>8371.5</v>
      </c>
      <c r="E16" s="42">
        <f t="shared" si="0"/>
        <v>8371</v>
      </c>
      <c r="F16" s="44">
        <v>8410</v>
      </c>
      <c r="G16" s="43">
        <v>8415</v>
      </c>
      <c r="H16" s="42">
        <f t="shared" si="1"/>
        <v>8412.5</v>
      </c>
      <c r="I16" s="44">
        <v>8400</v>
      </c>
      <c r="J16" s="43">
        <v>8410</v>
      </c>
      <c r="K16" s="42">
        <f t="shared" si="2"/>
        <v>8405</v>
      </c>
      <c r="L16" s="44">
        <v>8390</v>
      </c>
      <c r="M16" s="43">
        <v>8400</v>
      </c>
      <c r="N16" s="42">
        <f t="shared" si="3"/>
        <v>8395</v>
      </c>
      <c r="O16" s="44">
        <v>8360</v>
      </c>
      <c r="P16" s="43">
        <v>8370</v>
      </c>
      <c r="Q16" s="42">
        <f t="shared" si="4"/>
        <v>8365</v>
      </c>
      <c r="R16" s="50">
        <v>8371.5</v>
      </c>
      <c r="S16" s="49">
        <v>1.228</v>
      </c>
      <c r="T16" s="49">
        <v>1.0556000000000001</v>
      </c>
      <c r="U16" s="48">
        <v>137.07</v>
      </c>
      <c r="V16" s="41">
        <v>6817.18</v>
      </c>
      <c r="W16" s="41">
        <v>6835.35</v>
      </c>
      <c r="X16" s="47">
        <f t="shared" si="5"/>
        <v>7930.5608184918519</v>
      </c>
      <c r="Y16" s="46">
        <v>1.2311000000000001</v>
      </c>
    </row>
    <row r="17" spans="2:25" x14ac:dyDescent="0.2">
      <c r="B17" s="45">
        <v>44908</v>
      </c>
      <c r="C17" s="44">
        <v>8380</v>
      </c>
      <c r="D17" s="43">
        <v>8381</v>
      </c>
      <c r="E17" s="42">
        <f t="shared" si="0"/>
        <v>8380.5</v>
      </c>
      <c r="F17" s="44">
        <v>8431</v>
      </c>
      <c r="G17" s="43">
        <v>8433</v>
      </c>
      <c r="H17" s="42">
        <f t="shared" si="1"/>
        <v>8432</v>
      </c>
      <c r="I17" s="44">
        <v>8425</v>
      </c>
      <c r="J17" s="43">
        <v>8435</v>
      </c>
      <c r="K17" s="42">
        <f t="shared" si="2"/>
        <v>8430</v>
      </c>
      <c r="L17" s="44">
        <v>8415</v>
      </c>
      <c r="M17" s="43">
        <v>8425</v>
      </c>
      <c r="N17" s="42">
        <f t="shared" si="3"/>
        <v>8420</v>
      </c>
      <c r="O17" s="44">
        <v>8405</v>
      </c>
      <c r="P17" s="43">
        <v>8415</v>
      </c>
      <c r="Q17" s="42">
        <f t="shared" si="4"/>
        <v>8410</v>
      </c>
      <c r="R17" s="50">
        <v>8381</v>
      </c>
      <c r="S17" s="49">
        <v>1.2302</v>
      </c>
      <c r="T17" s="49">
        <v>1.0548999999999999</v>
      </c>
      <c r="U17" s="48">
        <v>137.33000000000001</v>
      </c>
      <c r="V17" s="41">
        <v>6812.71</v>
      </c>
      <c r="W17" s="41">
        <v>6836.64</v>
      </c>
      <c r="X17" s="47">
        <f t="shared" si="5"/>
        <v>7944.8288937340039</v>
      </c>
      <c r="Y17" s="46">
        <v>1.2335</v>
      </c>
    </row>
    <row r="18" spans="2:25" x14ac:dyDescent="0.2">
      <c r="B18" s="45">
        <v>44909</v>
      </c>
      <c r="C18" s="44">
        <v>8414</v>
      </c>
      <c r="D18" s="43">
        <v>8415</v>
      </c>
      <c r="E18" s="42">
        <f t="shared" si="0"/>
        <v>8414.5</v>
      </c>
      <c r="F18" s="44">
        <v>8455</v>
      </c>
      <c r="G18" s="43">
        <v>8457</v>
      </c>
      <c r="H18" s="42">
        <f t="shared" si="1"/>
        <v>8456</v>
      </c>
      <c r="I18" s="44">
        <v>8435</v>
      </c>
      <c r="J18" s="43">
        <v>8445</v>
      </c>
      <c r="K18" s="42">
        <f t="shared" si="2"/>
        <v>8440</v>
      </c>
      <c r="L18" s="44">
        <v>8415</v>
      </c>
      <c r="M18" s="43">
        <v>8425</v>
      </c>
      <c r="N18" s="42">
        <f t="shared" si="3"/>
        <v>8420</v>
      </c>
      <c r="O18" s="44">
        <v>8385</v>
      </c>
      <c r="P18" s="43">
        <v>8395</v>
      </c>
      <c r="Q18" s="42">
        <f t="shared" si="4"/>
        <v>8390</v>
      </c>
      <c r="R18" s="50">
        <v>8415</v>
      </c>
      <c r="S18" s="49">
        <v>1.2363999999999999</v>
      </c>
      <c r="T18" s="49">
        <v>1.0646</v>
      </c>
      <c r="U18" s="48">
        <v>135.02000000000001</v>
      </c>
      <c r="V18" s="41">
        <v>6806.05</v>
      </c>
      <c r="W18" s="41">
        <v>6821.26</v>
      </c>
      <c r="X18" s="47">
        <f t="shared" si="5"/>
        <v>7904.3772308848393</v>
      </c>
      <c r="Y18" s="46">
        <v>1.2398</v>
      </c>
    </row>
    <row r="19" spans="2:25" x14ac:dyDescent="0.2">
      <c r="B19" s="45">
        <v>44910</v>
      </c>
      <c r="C19" s="44">
        <v>8382</v>
      </c>
      <c r="D19" s="43">
        <v>8383</v>
      </c>
      <c r="E19" s="42">
        <f t="shared" si="0"/>
        <v>8382.5</v>
      </c>
      <c r="F19" s="44">
        <v>8420</v>
      </c>
      <c r="G19" s="43">
        <v>8422</v>
      </c>
      <c r="H19" s="42">
        <f t="shared" si="1"/>
        <v>8421</v>
      </c>
      <c r="I19" s="44">
        <v>8410</v>
      </c>
      <c r="J19" s="43">
        <v>8420</v>
      </c>
      <c r="K19" s="42">
        <f t="shared" si="2"/>
        <v>8415</v>
      </c>
      <c r="L19" s="44">
        <v>8375</v>
      </c>
      <c r="M19" s="43">
        <v>8385</v>
      </c>
      <c r="N19" s="42">
        <f t="shared" si="3"/>
        <v>8380</v>
      </c>
      <c r="O19" s="44">
        <v>8345</v>
      </c>
      <c r="P19" s="43">
        <v>8355</v>
      </c>
      <c r="Q19" s="42">
        <f t="shared" si="4"/>
        <v>8350</v>
      </c>
      <c r="R19" s="50">
        <v>8383</v>
      </c>
      <c r="S19" s="49">
        <v>1.2311000000000001</v>
      </c>
      <c r="T19" s="49">
        <v>1.0623</v>
      </c>
      <c r="U19" s="48">
        <v>136.52000000000001</v>
      </c>
      <c r="V19" s="41">
        <v>6809.36</v>
      </c>
      <c r="W19" s="41">
        <v>6822.75</v>
      </c>
      <c r="X19" s="47">
        <f t="shared" si="5"/>
        <v>7891.3677868775294</v>
      </c>
      <c r="Y19" s="46">
        <v>1.2343999999999999</v>
      </c>
    </row>
    <row r="20" spans="2:25" x14ac:dyDescent="0.2">
      <c r="B20" s="45">
        <v>44911</v>
      </c>
      <c r="C20" s="44">
        <v>8231</v>
      </c>
      <c r="D20" s="43">
        <v>8231.5</v>
      </c>
      <c r="E20" s="42">
        <f t="shared" si="0"/>
        <v>8231.25</v>
      </c>
      <c r="F20" s="44">
        <v>8275</v>
      </c>
      <c r="G20" s="43">
        <v>8276</v>
      </c>
      <c r="H20" s="42">
        <f t="shared" si="1"/>
        <v>8275.5</v>
      </c>
      <c r="I20" s="44">
        <v>8270</v>
      </c>
      <c r="J20" s="43">
        <v>8280</v>
      </c>
      <c r="K20" s="42">
        <f t="shared" si="2"/>
        <v>8275</v>
      </c>
      <c r="L20" s="44">
        <v>8250</v>
      </c>
      <c r="M20" s="43">
        <v>8260</v>
      </c>
      <c r="N20" s="42">
        <f t="shared" si="3"/>
        <v>8255</v>
      </c>
      <c r="O20" s="44">
        <v>8220</v>
      </c>
      <c r="P20" s="43">
        <v>8230</v>
      </c>
      <c r="Q20" s="42">
        <f t="shared" si="4"/>
        <v>8225</v>
      </c>
      <c r="R20" s="50">
        <v>8231.5</v>
      </c>
      <c r="S20" s="49">
        <v>1.2174</v>
      </c>
      <c r="T20" s="49">
        <v>1.0621</v>
      </c>
      <c r="U20" s="48">
        <v>137.05000000000001</v>
      </c>
      <c r="V20" s="41">
        <v>6761.54</v>
      </c>
      <c r="W20" s="41">
        <v>6780.83</v>
      </c>
      <c r="X20" s="47">
        <f t="shared" si="5"/>
        <v>7750.2118444590906</v>
      </c>
      <c r="Y20" s="46">
        <v>1.2204999999999999</v>
      </c>
    </row>
    <row r="21" spans="2:25" x14ac:dyDescent="0.2">
      <c r="B21" s="45">
        <v>44914</v>
      </c>
      <c r="C21" s="44">
        <v>8329</v>
      </c>
      <c r="D21" s="43">
        <v>8331</v>
      </c>
      <c r="E21" s="42">
        <f t="shared" si="0"/>
        <v>8330</v>
      </c>
      <c r="F21" s="44">
        <v>8364</v>
      </c>
      <c r="G21" s="43">
        <v>8366</v>
      </c>
      <c r="H21" s="42">
        <f t="shared" si="1"/>
        <v>8365</v>
      </c>
      <c r="I21" s="44">
        <v>8360</v>
      </c>
      <c r="J21" s="43">
        <v>8370</v>
      </c>
      <c r="K21" s="42">
        <f t="shared" si="2"/>
        <v>8365</v>
      </c>
      <c r="L21" s="44">
        <v>8340</v>
      </c>
      <c r="M21" s="43">
        <v>8350</v>
      </c>
      <c r="N21" s="42">
        <f t="shared" si="3"/>
        <v>8345</v>
      </c>
      <c r="O21" s="44">
        <v>8310</v>
      </c>
      <c r="P21" s="43">
        <v>8320</v>
      </c>
      <c r="Q21" s="42">
        <f t="shared" si="4"/>
        <v>8315</v>
      </c>
      <c r="R21" s="50">
        <v>8331</v>
      </c>
      <c r="S21" s="49">
        <v>1.2179</v>
      </c>
      <c r="T21" s="49">
        <v>1.0607</v>
      </c>
      <c r="U21" s="48">
        <v>136.38</v>
      </c>
      <c r="V21" s="41">
        <v>6840.46</v>
      </c>
      <c r="W21" s="41">
        <v>6851.76</v>
      </c>
      <c r="X21" s="47">
        <f t="shared" si="5"/>
        <v>7854.2471952484211</v>
      </c>
      <c r="Y21" s="46">
        <v>1.2210000000000001</v>
      </c>
    </row>
    <row r="22" spans="2:25" x14ac:dyDescent="0.2">
      <c r="B22" s="45">
        <v>44915</v>
      </c>
      <c r="C22" s="44">
        <v>8301</v>
      </c>
      <c r="D22" s="43">
        <v>8302</v>
      </c>
      <c r="E22" s="42">
        <f t="shared" si="0"/>
        <v>8301.5</v>
      </c>
      <c r="F22" s="44">
        <v>8325</v>
      </c>
      <c r="G22" s="43">
        <v>8326</v>
      </c>
      <c r="H22" s="42">
        <f t="shared" si="1"/>
        <v>8325.5</v>
      </c>
      <c r="I22" s="44">
        <v>8320</v>
      </c>
      <c r="J22" s="43">
        <v>8330</v>
      </c>
      <c r="K22" s="42">
        <f t="shared" si="2"/>
        <v>8325</v>
      </c>
      <c r="L22" s="44">
        <v>8295</v>
      </c>
      <c r="M22" s="43">
        <v>8305</v>
      </c>
      <c r="N22" s="42">
        <f t="shared" si="3"/>
        <v>8300</v>
      </c>
      <c r="O22" s="44">
        <v>8265</v>
      </c>
      <c r="P22" s="43">
        <v>8275</v>
      </c>
      <c r="Q22" s="42">
        <f t="shared" si="4"/>
        <v>8270</v>
      </c>
      <c r="R22" s="50">
        <v>8302</v>
      </c>
      <c r="S22" s="49">
        <v>1.2131000000000001</v>
      </c>
      <c r="T22" s="49">
        <v>1.0615000000000001</v>
      </c>
      <c r="U22" s="48">
        <v>132.69999999999999</v>
      </c>
      <c r="V22" s="41">
        <v>6843.62</v>
      </c>
      <c r="W22" s="41">
        <v>6846.48</v>
      </c>
      <c r="X22" s="47">
        <f t="shared" si="5"/>
        <v>7821.008007536504</v>
      </c>
      <c r="Y22" s="46">
        <v>1.2161</v>
      </c>
    </row>
    <row r="23" spans="2:25" x14ac:dyDescent="0.2">
      <c r="B23" s="45">
        <v>44916</v>
      </c>
      <c r="C23" s="44">
        <v>8326</v>
      </c>
      <c r="D23" s="43">
        <v>8327</v>
      </c>
      <c r="E23" s="42">
        <f t="shared" si="0"/>
        <v>8326.5</v>
      </c>
      <c r="F23" s="44">
        <v>8350</v>
      </c>
      <c r="G23" s="43">
        <v>8355</v>
      </c>
      <c r="H23" s="42">
        <f t="shared" si="1"/>
        <v>8352.5</v>
      </c>
      <c r="I23" s="44">
        <v>8350</v>
      </c>
      <c r="J23" s="43">
        <v>8360</v>
      </c>
      <c r="K23" s="42">
        <f t="shared" si="2"/>
        <v>8355</v>
      </c>
      <c r="L23" s="44">
        <v>8325</v>
      </c>
      <c r="M23" s="43">
        <v>8335</v>
      </c>
      <c r="N23" s="42">
        <f t="shared" si="3"/>
        <v>8330</v>
      </c>
      <c r="O23" s="44">
        <v>8295</v>
      </c>
      <c r="P23" s="43">
        <v>8305</v>
      </c>
      <c r="Q23" s="42">
        <f t="shared" si="4"/>
        <v>8300</v>
      </c>
      <c r="R23" s="50">
        <v>8327</v>
      </c>
      <c r="S23" s="49">
        <v>1.2130000000000001</v>
      </c>
      <c r="T23" s="49">
        <v>1.0630999999999999</v>
      </c>
      <c r="U23" s="48">
        <v>131.86000000000001</v>
      </c>
      <c r="V23" s="41">
        <v>6864.8</v>
      </c>
      <c r="W23" s="41">
        <v>6872.02</v>
      </c>
      <c r="X23" s="47">
        <f t="shared" si="5"/>
        <v>7832.7532687423582</v>
      </c>
      <c r="Y23" s="46">
        <v>1.2158</v>
      </c>
    </row>
    <row r="24" spans="2:25" x14ac:dyDescent="0.2">
      <c r="B24" s="45">
        <v>44917</v>
      </c>
      <c r="C24" s="44">
        <v>8344.5</v>
      </c>
      <c r="D24" s="43">
        <v>8345.5</v>
      </c>
      <c r="E24" s="42">
        <f t="shared" si="0"/>
        <v>8345</v>
      </c>
      <c r="F24" s="44">
        <v>8364</v>
      </c>
      <c r="G24" s="43">
        <v>8365</v>
      </c>
      <c r="H24" s="42">
        <f t="shared" si="1"/>
        <v>8364.5</v>
      </c>
      <c r="I24" s="44">
        <v>8360</v>
      </c>
      <c r="J24" s="43">
        <v>8370</v>
      </c>
      <c r="K24" s="42">
        <f t="shared" si="2"/>
        <v>8365</v>
      </c>
      <c r="L24" s="44">
        <v>8335</v>
      </c>
      <c r="M24" s="43">
        <v>8345</v>
      </c>
      <c r="N24" s="42">
        <f t="shared" si="3"/>
        <v>8340</v>
      </c>
      <c r="O24" s="44">
        <v>8300</v>
      </c>
      <c r="P24" s="43">
        <v>8310</v>
      </c>
      <c r="Q24" s="42">
        <f t="shared" si="4"/>
        <v>8305</v>
      </c>
      <c r="R24" s="50">
        <v>8345.5</v>
      </c>
      <c r="S24" s="49">
        <v>1.2058</v>
      </c>
      <c r="T24" s="49">
        <v>1.0637000000000001</v>
      </c>
      <c r="U24" s="48">
        <v>132.09</v>
      </c>
      <c r="V24" s="41">
        <v>6921.13</v>
      </c>
      <c r="W24" s="41">
        <v>6921.8</v>
      </c>
      <c r="X24" s="47">
        <f t="shared" si="5"/>
        <v>7845.7271787158024</v>
      </c>
      <c r="Y24" s="46">
        <v>1.2084999999999999</v>
      </c>
    </row>
    <row r="25" spans="2:25" x14ac:dyDescent="0.2">
      <c r="B25" s="45">
        <v>44918</v>
      </c>
      <c r="C25" s="44">
        <v>8308</v>
      </c>
      <c r="D25" s="43">
        <v>8308.5</v>
      </c>
      <c r="E25" s="42">
        <f t="shared" si="0"/>
        <v>8308.25</v>
      </c>
      <c r="F25" s="44">
        <v>8325</v>
      </c>
      <c r="G25" s="43">
        <v>8326</v>
      </c>
      <c r="H25" s="42">
        <f t="shared" si="1"/>
        <v>8325.5</v>
      </c>
      <c r="I25" s="44">
        <v>8320</v>
      </c>
      <c r="J25" s="43">
        <v>8330</v>
      </c>
      <c r="K25" s="42">
        <f t="shared" si="2"/>
        <v>8325</v>
      </c>
      <c r="L25" s="44">
        <v>8285</v>
      </c>
      <c r="M25" s="43">
        <v>8295</v>
      </c>
      <c r="N25" s="42">
        <f t="shared" si="3"/>
        <v>8290</v>
      </c>
      <c r="O25" s="44">
        <v>8250</v>
      </c>
      <c r="P25" s="43">
        <v>8260</v>
      </c>
      <c r="Q25" s="42">
        <f t="shared" si="4"/>
        <v>8255</v>
      </c>
      <c r="R25" s="50">
        <v>8308.5</v>
      </c>
      <c r="S25" s="49">
        <v>1.2069000000000001</v>
      </c>
      <c r="T25" s="49">
        <v>1.0621</v>
      </c>
      <c r="U25" s="48">
        <v>132.69999999999999</v>
      </c>
      <c r="V25" s="41">
        <v>6884.17</v>
      </c>
      <c r="W25" s="41">
        <v>6883.27</v>
      </c>
      <c r="X25" s="47">
        <f t="shared" si="5"/>
        <v>7822.7097260144992</v>
      </c>
      <c r="Y25" s="46">
        <v>1.2096</v>
      </c>
    </row>
    <row r="26" spans="2:25" x14ac:dyDescent="0.2">
      <c r="B26" s="45">
        <v>44923</v>
      </c>
      <c r="C26" s="44">
        <v>8450</v>
      </c>
      <c r="D26" s="43">
        <v>8451</v>
      </c>
      <c r="E26" s="42">
        <f t="shared" si="0"/>
        <v>8450.5</v>
      </c>
      <c r="F26" s="44">
        <v>8470</v>
      </c>
      <c r="G26" s="43">
        <v>8471</v>
      </c>
      <c r="H26" s="42">
        <f t="shared" si="1"/>
        <v>8470.5</v>
      </c>
      <c r="I26" s="44">
        <v>8460</v>
      </c>
      <c r="J26" s="43">
        <v>8470</v>
      </c>
      <c r="K26" s="42">
        <f t="shared" si="2"/>
        <v>8465</v>
      </c>
      <c r="L26" s="44">
        <v>8420</v>
      </c>
      <c r="M26" s="43">
        <v>8430</v>
      </c>
      <c r="N26" s="42">
        <f t="shared" si="3"/>
        <v>8425</v>
      </c>
      <c r="O26" s="44">
        <v>8390</v>
      </c>
      <c r="P26" s="43">
        <v>8400</v>
      </c>
      <c r="Q26" s="42">
        <f t="shared" si="4"/>
        <v>8395</v>
      </c>
      <c r="R26" s="50">
        <v>8451</v>
      </c>
      <c r="S26" s="49">
        <v>1.2088000000000001</v>
      </c>
      <c r="T26" s="49">
        <v>1.0646</v>
      </c>
      <c r="U26" s="48">
        <v>133.53</v>
      </c>
      <c r="V26" s="41">
        <v>6991.23</v>
      </c>
      <c r="W26" s="41">
        <v>6992.16</v>
      </c>
      <c r="X26" s="47">
        <f t="shared" si="5"/>
        <v>7938.1927484501221</v>
      </c>
      <c r="Y26" s="46">
        <v>1.2115</v>
      </c>
    </row>
    <row r="27" spans="2:25" x14ac:dyDescent="0.2">
      <c r="B27" s="45">
        <v>44924</v>
      </c>
      <c r="C27" s="44">
        <v>8394</v>
      </c>
      <c r="D27" s="43">
        <v>8395</v>
      </c>
      <c r="E27" s="42">
        <f t="shared" si="0"/>
        <v>8394.5</v>
      </c>
      <c r="F27" s="44">
        <v>8402</v>
      </c>
      <c r="G27" s="43">
        <v>8405</v>
      </c>
      <c r="H27" s="42">
        <f t="shared" si="1"/>
        <v>8403.5</v>
      </c>
      <c r="I27" s="44">
        <v>8390</v>
      </c>
      <c r="J27" s="43">
        <v>8400</v>
      </c>
      <c r="K27" s="42">
        <f t="shared" si="2"/>
        <v>8395</v>
      </c>
      <c r="L27" s="44">
        <v>8350</v>
      </c>
      <c r="M27" s="43">
        <v>8360</v>
      </c>
      <c r="N27" s="42">
        <f t="shared" si="3"/>
        <v>8355</v>
      </c>
      <c r="O27" s="44">
        <v>8315</v>
      </c>
      <c r="P27" s="43">
        <v>8325</v>
      </c>
      <c r="Q27" s="42">
        <f t="shared" si="4"/>
        <v>8320</v>
      </c>
      <c r="R27" s="50">
        <v>8395</v>
      </c>
      <c r="S27" s="49">
        <v>1.2036</v>
      </c>
      <c r="T27" s="49">
        <v>1.0652999999999999</v>
      </c>
      <c r="U27" s="48">
        <v>133.63999999999999</v>
      </c>
      <c r="V27" s="41">
        <v>6974.91</v>
      </c>
      <c r="W27" s="41">
        <v>6967.59</v>
      </c>
      <c r="X27" s="47">
        <f t="shared" si="5"/>
        <v>7880.4092743828032</v>
      </c>
      <c r="Y27" s="46">
        <v>1.2062999999999999</v>
      </c>
    </row>
    <row r="28" spans="2:25" x14ac:dyDescent="0.2">
      <c r="B28" s="45">
        <v>44925</v>
      </c>
      <c r="C28" s="44">
        <v>8386</v>
      </c>
      <c r="D28" s="43">
        <v>8387</v>
      </c>
      <c r="E28" s="42">
        <f t="shared" si="0"/>
        <v>8386.5</v>
      </c>
      <c r="F28" s="44">
        <v>8398</v>
      </c>
      <c r="G28" s="43">
        <v>8400</v>
      </c>
      <c r="H28" s="42">
        <f t="shared" si="1"/>
        <v>8399</v>
      </c>
      <c r="I28" s="44">
        <v>8380</v>
      </c>
      <c r="J28" s="43">
        <v>8390</v>
      </c>
      <c r="K28" s="42">
        <f t="shared" si="2"/>
        <v>8385</v>
      </c>
      <c r="L28" s="44">
        <v>8340</v>
      </c>
      <c r="M28" s="43">
        <v>8350</v>
      </c>
      <c r="N28" s="42">
        <f t="shared" si="3"/>
        <v>8345</v>
      </c>
      <c r="O28" s="44">
        <v>8300</v>
      </c>
      <c r="P28" s="43">
        <v>8310</v>
      </c>
      <c r="Q28" s="42">
        <f t="shared" si="4"/>
        <v>8305</v>
      </c>
      <c r="R28" s="50">
        <v>8387</v>
      </c>
      <c r="S28" s="49">
        <v>1.2034</v>
      </c>
      <c r="T28" s="49">
        <v>1.0672999999999999</v>
      </c>
      <c r="U28" s="48">
        <v>131.85</v>
      </c>
      <c r="V28" s="41">
        <v>6969.42</v>
      </c>
      <c r="W28" s="41">
        <v>6964.6</v>
      </c>
      <c r="X28" s="47">
        <f t="shared" si="5"/>
        <v>7858.1467253818055</v>
      </c>
      <c r="Y28" s="46">
        <v>1.2060999999999999</v>
      </c>
    </row>
    <row r="29" spans="2:25" x14ac:dyDescent="0.2">
      <c r="B29" s="40" t="s">
        <v>11</v>
      </c>
      <c r="C29" s="39">
        <f>ROUND(AVERAGE(C9:C28),2)</f>
        <v>8366.35</v>
      </c>
      <c r="D29" s="38">
        <f>ROUND(AVERAGE(D9:D28),2)</f>
        <v>8367.23</v>
      </c>
      <c r="E29" s="37">
        <f>ROUND(AVERAGE(C29:D29),2)</f>
        <v>8366.7900000000009</v>
      </c>
      <c r="F29" s="39">
        <f>ROUND(AVERAGE(F9:F28),2)</f>
        <v>8395.15</v>
      </c>
      <c r="G29" s="38">
        <f>ROUND(AVERAGE(G9:G28),2)</f>
        <v>8397.4500000000007</v>
      </c>
      <c r="H29" s="37">
        <f>ROUND(AVERAGE(F29:G29),2)</f>
        <v>8396.2999999999993</v>
      </c>
      <c r="I29" s="39">
        <f>ROUND(AVERAGE(I9:I28),2)</f>
        <v>8381</v>
      </c>
      <c r="J29" s="38">
        <f>ROUND(AVERAGE(J9:J28),2)</f>
        <v>8391</v>
      </c>
      <c r="K29" s="37">
        <f>ROUND(AVERAGE(I29:J29),2)</f>
        <v>8386</v>
      </c>
      <c r="L29" s="39">
        <f>ROUND(AVERAGE(L9:L28),2)</f>
        <v>8351.75</v>
      </c>
      <c r="M29" s="38">
        <f>ROUND(AVERAGE(M9:M28),2)</f>
        <v>8361.75</v>
      </c>
      <c r="N29" s="37">
        <f>ROUND(AVERAGE(L29:M29),2)</f>
        <v>8356.75</v>
      </c>
      <c r="O29" s="39">
        <f>ROUND(AVERAGE(O9:O28),2)</f>
        <v>8328.25</v>
      </c>
      <c r="P29" s="38">
        <f>ROUND(AVERAGE(P9:P28),2)</f>
        <v>8338.25</v>
      </c>
      <c r="Q29" s="37">
        <f>ROUND(AVERAGE(O29:P29),2)</f>
        <v>8333.25</v>
      </c>
      <c r="R29" s="36">
        <f>ROUND(AVERAGE(R9:R28),2)</f>
        <v>8367.23</v>
      </c>
      <c r="S29" s="35">
        <f>ROUND(AVERAGE(S9:S28),4)</f>
        <v>1.2192000000000001</v>
      </c>
      <c r="T29" s="34">
        <f>ROUND(AVERAGE(T9:T28),4)</f>
        <v>1.0589</v>
      </c>
      <c r="U29" s="167">
        <f>ROUND(AVERAGE(U9:U28),2)</f>
        <v>134.94999999999999</v>
      </c>
      <c r="V29" s="33">
        <f>AVERAGE(V9:V28)</f>
        <v>6863.4030000000002</v>
      </c>
      <c r="W29" s="33">
        <f>AVERAGE(W9:W28)</f>
        <v>6870.9119999999994</v>
      </c>
      <c r="X29" s="33">
        <f>AVERAGE(X9:X28)</f>
        <v>7901.6588872479406</v>
      </c>
      <c r="Y29" s="32">
        <f>AVERAGE(Y9:Y28)</f>
        <v>1.2222300000000001</v>
      </c>
    </row>
    <row r="30" spans="2:25" x14ac:dyDescent="0.2">
      <c r="B30" s="31" t="s">
        <v>12</v>
      </c>
      <c r="C30" s="30">
        <f t="shared" ref="C30:Y30" si="6">MAX(C9:C28)</f>
        <v>8536.5</v>
      </c>
      <c r="D30" s="29">
        <f t="shared" si="6"/>
        <v>8537</v>
      </c>
      <c r="E30" s="28">
        <f t="shared" si="6"/>
        <v>8536.75</v>
      </c>
      <c r="F30" s="30">
        <f t="shared" si="6"/>
        <v>8545</v>
      </c>
      <c r="G30" s="29">
        <f t="shared" si="6"/>
        <v>8547</v>
      </c>
      <c r="H30" s="28">
        <f t="shared" si="6"/>
        <v>8546</v>
      </c>
      <c r="I30" s="30">
        <f t="shared" si="6"/>
        <v>8515</v>
      </c>
      <c r="J30" s="29">
        <f t="shared" si="6"/>
        <v>8525</v>
      </c>
      <c r="K30" s="28">
        <f t="shared" si="6"/>
        <v>8520</v>
      </c>
      <c r="L30" s="30">
        <f t="shared" si="6"/>
        <v>8470</v>
      </c>
      <c r="M30" s="29">
        <f t="shared" si="6"/>
        <v>8480</v>
      </c>
      <c r="N30" s="28">
        <f t="shared" si="6"/>
        <v>8475</v>
      </c>
      <c r="O30" s="30">
        <f t="shared" si="6"/>
        <v>8450</v>
      </c>
      <c r="P30" s="29">
        <f t="shared" si="6"/>
        <v>8460</v>
      </c>
      <c r="Q30" s="28">
        <f t="shared" si="6"/>
        <v>8455</v>
      </c>
      <c r="R30" s="27">
        <f t="shared" si="6"/>
        <v>8537</v>
      </c>
      <c r="S30" s="26">
        <f t="shared" si="6"/>
        <v>1.2363999999999999</v>
      </c>
      <c r="T30" s="25">
        <f t="shared" si="6"/>
        <v>1.0672999999999999</v>
      </c>
      <c r="U30" s="24">
        <f t="shared" si="6"/>
        <v>137.33000000000001</v>
      </c>
      <c r="V30" s="23">
        <f t="shared" si="6"/>
        <v>7005.58</v>
      </c>
      <c r="W30" s="23">
        <f t="shared" si="6"/>
        <v>6995.42</v>
      </c>
      <c r="X30" s="23">
        <f t="shared" si="6"/>
        <v>8115.0190114068437</v>
      </c>
      <c r="Y30" s="22">
        <f t="shared" si="6"/>
        <v>1.2398</v>
      </c>
    </row>
    <row r="31" spans="2:25" ht="13.5" thickBot="1" x14ac:dyDescent="0.25">
      <c r="B31" s="21" t="s">
        <v>13</v>
      </c>
      <c r="C31" s="20">
        <f t="shared" ref="C31:Y31" si="7">MIN(C9:C28)</f>
        <v>8216</v>
      </c>
      <c r="D31" s="19">
        <f t="shared" si="7"/>
        <v>8216.5</v>
      </c>
      <c r="E31" s="18">
        <f t="shared" si="7"/>
        <v>8216.25</v>
      </c>
      <c r="F31" s="20">
        <f t="shared" si="7"/>
        <v>8250</v>
      </c>
      <c r="G31" s="19">
        <f t="shared" si="7"/>
        <v>8251</v>
      </c>
      <c r="H31" s="18">
        <f t="shared" si="7"/>
        <v>8250.5</v>
      </c>
      <c r="I31" s="20">
        <f t="shared" si="7"/>
        <v>8225</v>
      </c>
      <c r="J31" s="19">
        <f t="shared" si="7"/>
        <v>8235</v>
      </c>
      <c r="K31" s="18">
        <f t="shared" si="7"/>
        <v>8230</v>
      </c>
      <c r="L31" s="20">
        <f t="shared" si="7"/>
        <v>8195</v>
      </c>
      <c r="M31" s="19">
        <f t="shared" si="7"/>
        <v>8205</v>
      </c>
      <c r="N31" s="18">
        <f t="shared" si="7"/>
        <v>8200</v>
      </c>
      <c r="O31" s="20">
        <f t="shared" si="7"/>
        <v>8195</v>
      </c>
      <c r="P31" s="19">
        <f t="shared" si="7"/>
        <v>8205</v>
      </c>
      <c r="Q31" s="18">
        <f t="shared" si="7"/>
        <v>8200</v>
      </c>
      <c r="R31" s="17">
        <f t="shared" si="7"/>
        <v>8216.5</v>
      </c>
      <c r="S31" s="16">
        <f t="shared" si="7"/>
        <v>1.2034</v>
      </c>
      <c r="T31" s="15">
        <f t="shared" si="7"/>
        <v>1.0445</v>
      </c>
      <c r="U31" s="14">
        <f t="shared" si="7"/>
        <v>131.85</v>
      </c>
      <c r="V31" s="13">
        <f t="shared" si="7"/>
        <v>6743.13</v>
      </c>
      <c r="W31" s="13">
        <f t="shared" si="7"/>
        <v>6753.15</v>
      </c>
      <c r="X31" s="13">
        <f t="shared" si="7"/>
        <v>7750.2118444590906</v>
      </c>
      <c r="Y31" s="12">
        <f t="shared" si="7"/>
        <v>1.2060999999999999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J33"/>
  <sheetViews>
    <sheetView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44925</v>
      </c>
      <c r="D5" s="71"/>
      <c r="F5" s="72">
        <v>44925</v>
      </c>
      <c r="G5" s="71"/>
      <c r="I5" s="72">
        <v>44925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44896</v>
      </c>
      <c r="D8" s="65">
        <v>8319</v>
      </c>
      <c r="F8" s="66">
        <f t="shared" ref="F8:F27" si="0">C8</f>
        <v>44896</v>
      </c>
      <c r="G8" s="65">
        <v>2479.21</v>
      </c>
      <c r="I8" s="66">
        <f t="shared" ref="I8:I27" si="1">C8</f>
        <v>44896</v>
      </c>
      <c r="J8" s="65">
        <v>3073.78</v>
      </c>
    </row>
    <row r="9" spans="2:10" x14ac:dyDescent="0.2">
      <c r="C9" s="66">
        <v>44897</v>
      </c>
      <c r="D9" s="65">
        <v>8385.5300000000007</v>
      </c>
      <c r="F9" s="66">
        <f t="shared" si="0"/>
        <v>44897</v>
      </c>
      <c r="G9" s="65">
        <v>2500.5</v>
      </c>
      <c r="I9" s="66">
        <f t="shared" si="1"/>
        <v>44897</v>
      </c>
      <c r="J9" s="65">
        <v>3100</v>
      </c>
    </row>
    <row r="10" spans="2:10" x14ac:dyDescent="0.2">
      <c r="C10" s="66">
        <v>44900</v>
      </c>
      <c r="D10" s="65">
        <v>8504.57</v>
      </c>
      <c r="F10" s="66">
        <f t="shared" si="0"/>
        <v>44900</v>
      </c>
      <c r="G10" s="65">
        <v>2563.5700000000002</v>
      </c>
      <c r="I10" s="66">
        <f t="shared" si="1"/>
        <v>44900</v>
      </c>
      <c r="J10" s="65">
        <v>3125.5</v>
      </c>
    </row>
    <row r="11" spans="2:10" x14ac:dyDescent="0.2">
      <c r="C11" s="66">
        <v>44901</v>
      </c>
      <c r="D11" s="65">
        <v>8382.19</v>
      </c>
      <c r="F11" s="66">
        <f t="shared" si="0"/>
        <v>44901</v>
      </c>
      <c r="G11" s="65">
        <v>2495.4499999999998</v>
      </c>
      <c r="I11" s="66">
        <f t="shared" si="1"/>
        <v>44901</v>
      </c>
      <c r="J11" s="65">
        <v>3117.61</v>
      </c>
    </row>
    <row r="12" spans="2:10" x14ac:dyDescent="0.2">
      <c r="C12" s="66">
        <v>44902</v>
      </c>
      <c r="D12" s="65">
        <v>8363</v>
      </c>
      <c r="F12" s="66">
        <f t="shared" si="0"/>
        <v>44902</v>
      </c>
      <c r="G12" s="65">
        <v>2491.0500000000002</v>
      </c>
      <c r="I12" s="66">
        <f t="shared" si="1"/>
        <v>44902</v>
      </c>
      <c r="J12" s="65">
        <v>3128</v>
      </c>
    </row>
    <row r="13" spans="2:10" x14ac:dyDescent="0.2">
      <c r="C13" s="66">
        <v>44903</v>
      </c>
      <c r="D13" s="65">
        <v>8507.44</v>
      </c>
      <c r="F13" s="66">
        <f t="shared" si="0"/>
        <v>44903</v>
      </c>
      <c r="G13" s="65">
        <v>2500</v>
      </c>
      <c r="I13" s="66">
        <f t="shared" si="1"/>
        <v>44903</v>
      </c>
      <c r="J13" s="65">
        <v>3202.26</v>
      </c>
    </row>
    <row r="14" spans="2:10" x14ac:dyDescent="0.2">
      <c r="C14" s="66">
        <v>44904</v>
      </c>
      <c r="D14" s="65">
        <v>8612.7199999999993</v>
      </c>
      <c r="F14" s="66">
        <f t="shared" si="0"/>
        <v>44904</v>
      </c>
      <c r="G14" s="65">
        <v>2514.4499999999998</v>
      </c>
      <c r="I14" s="66">
        <f t="shared" si="1"/>
        <v>44904</v>
      </c>
      <c r="J14" s="65">
        <v>3249.25</v>
      </c>
    </row>
    <row r="15" spans="2:10" x14ac:dyDescent="0.2">
      <c r="C15" s="66">
        <v>44907</v>
      </c>
      <c r="D15" s="65">
        <v>8432.5</v>
      </c>
      <c r="F15" s="66">
        <f t="shared" si="0"/>
        <v>44907</v>
      </c>
      <c r="G15" s="65">
        <v>2451</v>
      </c>
      <c r="I15" s="66">
        <f t="shared" si="1"/>
        <v>44907</v>
      </c>
      <c r="J15" s="65">
        <v>3201.57</v>
      </c>
    </row>
    <row r="16" spans="2:10" x14ac:dyDescent="0.2">
      <c r="C16" s="66">
        <v>44908</v>
      </c>
      <c r="D16" s="65">
        <v>8430.73</v>
      </c>
      <c r="F16" s="66">
        <f t="shared" si="0"/>
        <v>44908</v>
      </c>
      <c r="G16" s="65">
        <v>2425.1799999999998</v>
      </c>
      <c r="I16" s="66">
        <f t="shared" si="1"/>
        <v>44908</v>
      </c>
      <c r="J16" s="65">
        <v>3273.9</v>
      </c>
    </row>
    <row r="17" spans="3:10" x14ac:dyDescent="0.2">
      <c r="C17" s="66">
        <v>44909</v>
      </c>
      <c r="D17" s="65">
        <v>8520.5</v>
      </c>
      <c r="F17" s="66">
        <f t="shared" si="0"/>
        <v>44909</v>
      </c>
      <c r="G17" s="65">
        <v>2459.3200000000002</v>
      </c>
      <c r="I17" s="66">
        <f t="shared" si="1"/>
        <v>44909</v>
      </c>
      <c r="J17" s="65">
        <v>3310</v>
      </c>
    </row>
    <row r="18" spans="3:10" x14ac:dyDescent="0.2">
      <c r="C18" s="66">
        <v>44910</v>
      </c>
      <c r="D18" s="65">
        <v>8436.5</v>
      </c>
      <c r="F18" s="66">
        <f t="shared" si="0"/>
        <v>44910</v>
      </c>
      <c r="G18" s="65">
        <v>2443.48</v>
      </c>
      <c r="I18" s="66">
        <f t="shared" si="1"/>
        <v>44910</v>
      </c>
      <c r="J18" s="65">
        <v>3236.14</v>
      </c>
    </row>
    <row r="19" spans="3:10" x14ac:dyDescent="0.2">
      <c r="C19" s="66">
        <v>44911</v>
      </c>
      <c r="D19" s="65">
        <v>8338.06</v>
      </c>
      <c r="F19" s="66">
        <f t="shared" si="0"/>
        <v>44911</v>
      </c>
      <c r="G19" s="65">
        <v>2407.6999999999998</v>
      </c>
      <c r="I19" s="66">
        <f t="shared" si="1"/>
        <v>44911</v>
      </c>
      <c r="J19" s="65">
        <v>3140.5</v>
      </c>
    </row>
    <row r="20" spans="3:10" x14ac:dyDescent="0.2">
      <c r="C20" s="66">
        <v>44914</v>
      </c>
      <c r="D20" s="65">
        <v>8307</v>
      </c>
      <c r="F20" s="66">
        <f t="shared" si="0"/>
        <v>44914</v>
      </c>
      <c r="G20" s="65">
        <v>2383.0500000000002</v>
      </c>
      <c r="I20" s="66">
        <f t="shared" si="1"/>
        <v>44914</v>
      </c>
      <c r="J20" s="65">
        <v>3045</v>
      </c>
    </row>
    <row r="21" spans="3:10" x14ac:dyDescent="0.2">
      <c r="C21" s="66">
        <v>44915</v>
      </c>
      <c r="D21" s="65">
        <v>8305.73</v>
      </c>
      <c r="F21" s="66">
        <f t="shared" si="0"/>
        <v>44915</v>
      </c>
      <c r="G21" s="65">
        <v>2383.75</v>
      </c>
      <c r="I21" s="66">
        <f t="shared" si="1"/>
        <v>44915</v>
      </c>
      <c r="J21" s="65">
        <v>3015.5</v>
      </c>
    </row>
    <row r="22" spans="3:10" x14ac:dyDescent="0.2">
      <c r="C22" s="66">
        <v>44916</v>
      </c>
      <c r="D22" s="65">
        <v>8385.5</v>
      </c>
      <c r="F22" s="66">
        <f t="shared" si="0"/>
        <v>44916</v>
      </c>
      <c r="G22" s="65">
        <v>2389.64</v>
      </c>
      <c r="I22" s="66">
        <f t="shared" si="1"/>
        <v>44916</v>
      </c>
      <c r="J22" s="65">
        <v>3069</v>
      </c>
    </row>
    <row r="23" spans="3:10" x14ac:dyDescent="0.2">
      <c r="C23" s="66">
        <v>44917</v>
      </c>
      <c r="D23" s="65">
        <v>8383.84</v>
      </c>
      <c r="F23" s="66">
        <f t="shared" si="0"/>
        <v>44917</v>
      </c>
      <c r="G23" s="65">
        <v>2394</v>
      </c>
      <c r="I23" s="66">
        <f t="shared" si="1"/>
        <v>44917</v>
      </c>
      <c r="J23" s="65">
        <v>3000.25</v>
      </c>
    </row>
    <row r="24" spans="3:10" x14ac:dyDescent="0.2">
      <c r="C24" s="66">
        <v>44918</v>
      </c>
      <c r="D24" s="65">
        <v>8319.74</v>
      </c>
      <c r="F24" s="66">
        <f t="shared" si="0"/>
        <v>44918</v>
      </c>
      <c r="G24" s="65">
        <v>2407.75</v>
      </c>
      <c r="I24" s="66">
        <f t="shared" si="1"/>
        <v>44918</v>
      </c>
      <c r="J24" s="65">
        <v>2942.57</v>
      </c>
    </row>
    <row r="25" spans="3:10" x14ac:dyDescent="0.2">
      <c r="C25" s="66">
        <v>44923</v>
      </c>
      <c r="D25" s="65">
        <v>8483</v>
      </c>
      <c r="F25" s="66">
        <f t="shared" si="0"/>
        <v>44923</v>
      </c>
      <c r="G25" s="65">
        <v>2411.5</v>
      </c>
      <c r="I25" s="66">
        <f t="shared" si="1"/>
        <v>44923</v>
      </c>
      <c r="J25" s="65">
        <v>3059.5</v>
      </c>
    </row>
    <row r="26" spans="3:10" x14ac:dyDescent="0.2">
      <c r="C26" s="66">
        <v>44924</v>
      </c>
      <c r="D26" s="65">
        <v>8467.25</v>
      </c>
      <c r="F26" s="66">
        <f t="shared" si="0"/>
        <v>44924</v>
      </c>
      <c r="G26" s="65">
        <v>2382.42</v>
      </c>
      <c r="I26" s="66">
        <f t="shared" si="1"/>
        <v>44924</v>
      </c>
      <c r="J26" s="65">
        <v>3030.5</v>
      </c>
    </row>
    <row r="27" spans="3:10" ht="13.5" thickBot="1" x14ac:dyDescent="0.25">
      <c r="C27" s="66">
        <v>44925</v>
      </c>
      <c r="D27" s="65">
        <v>8451.94</v>
      </c>
      <c r="F27" s="66">
        <f t="shared" si="0"/>
        <v>44925</v>
      </c>
      <c r="G27" s="65">
        <v>2409.9</v>
      </c>
      <c r="I27" s="66">
        <f t="shared" si="1"/>
        <v>44925</v>
      </c>
      <c r="J27" s="65">
        <v>3006.87</v>
      </c>
    </row>
    <row r="28" spans="3:10" x14ac:dyDescent="0.2">
      <c r="C28" s="64" t="s">
        <v>11</v>
      </c>
      <c r="D28" s="63">
        <f>ROUND(AVERAGE(D8:D27),2)</f>
        <v>8416.84</v>
      </c>
      <c r="F28" s="64" t="s">
        <v>11</v>
      </c>
      <c r="G28" s="63">
        <f>ROUND(AVERAGE(G8:G27),2)</f>
        <v>2444.65</v>
      </c>
      <c r="I28" s="64" t="s">
        <v>11</v>
      </c>
      <c r="J28" s="63">
        <f>ROUND(AVERAGE(J8:J27),2)</f>
        <v>3116.39</v>
      </c>
    </row>
    <row r="29" spans="3:10" x14ac:dyDescent="0.2">
      <c r="C29" s="62" t="s">
        <v>12</v>
      </c>
      <c r="D29" s="61">
        <f>MAX(D8:D27)</f>
        <v>8612.7199999999993</v>
      </c>
      <c r="F29" s="62" t="s">
        <v>12</v>
      </c>
      <c r="G29" s="61">
        <f>MAX(G8:G27)</f>
        <v>2563.5700000000002</v>
      </c>
      <c r="I29" s="62" t="s">
        <v>12</v>
      </c>
      <c r="J29" s="61">
        <f>MAX(J8:J27)</f>
        <v>3310</v>
      </c>
    </row>
    <row r="30" spans="3:10" x14ac:dyDescent="0.2">
      <c r="C30" s="60" t="s">
        <v>13</v>
      </c>
      <c r="D30" s="59">
        <f>MIN(D8:D27)</f>
        <v>8305.73</v>
      </c>
      <c r="F30" s="60" t="s">
        <v>13</v>
      </c>
      <c r="G30" s="59">
        <f>MIN(G8:G27)</f>
        <v>2382.42</v>
      </c>
      <c r="I30" s="60" t="s">
        <v>13</v>
      </c>
      <c r="J30" s="59">
        <f>MIN(J8:J27)</f>
        <v>2942.57</v>
      </c>
    </row>
    <row r="33" spans="2:2" x14ac:dyDescent="0.2">
      <c r="B33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>
        <f>ABR!D28</f>
        <v>8416.84</v>
      </c>
      <c r="D11" s="149">
        <f>ABR!G28</f>
        <v>2444.65</v>
      </c>
      <c r="E11" s="149">
        <f>ABR!J28</f>
        <v>3116.39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1.2192000000000001</v>
      </c>
    </row>
    <row r="18" spans="2:9" x14ac:dyDescent="0.2">
      <c r="B18" s="145" t="s">
        <v>43</v>
      </c>
      <c r="C18" s="144">
        <f>'Averages Inc. Euro Eq'!F67</f>
        <v>134.94999999999999</v>
      </c>
    </row>
    <row r="19" spans="2:9" x14ac:dyDescent="0.2">
      <c r="B19" s="145" t="s">
        <v>41</v>
      </c>
      <c r="C19" s="143">
        <f>'Averages Inc. Euro Eq'!F68</f>
        <v>1.0589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2394.08</v>
      </c>
      <c r="D13" s="108">
        <v>1893.55</v>
      </c>
      <c r="E13" s="108">
        <v>8366.35</v>
      </c>
      <c r="F13" s="108">
        <v>2211.13</v>
      </c>
      <c r="G13" s="108">
        <v>28823</v>
      </c>
      <c r="H13" s="108">
        <v>24050.75</v>
      </c>
      <c r="I13" s="108">
        <v>3126.75</v>
      </c>
      <c r="J13" s="108">
        <v>2350.15</v>
      </c>
      <c r="K13" s="108">
        <v>0.5</v>
      </c>
      <c r="L13" s="108">
        <v>50996.25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2394.88</v>
      </c>
      <c r="D15" s="108">
        <v>1903.55</v>
      </c>
      <c r="E15" s="108">
        <v>8367.23</v>
      </c>
      <c r="F15" s="108">
        <v>2212.48</v>
      </c>
      <c r="G15" s="108">
        <v>28853.75</v>
      </c>
      <c r="H15" s="108">
        <v>24099</v>
      </c>
      <c r="I15" s="108">
        <v>3128.25</v>
      </c>
      <c r="J15" s="108">
        <v>2360.15</v>
      </c>
      <c r="K15" s="108">
        <v>1</v>
      </c>
      <c r="L15" s="108">
        <v>51496.25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2394.48</v>
      </c>
      <c r="D17" s="108">
        <v>1898.55</v>
      </c>
      <c r="E17" s="108">
        <v>8366.7900000000009</v>
      </c>
      <c r="F17" s="108">
        <v>2211.8000000000002</v>
      </c>
      <c r="G17" s="108">
        <v>28838.38</v>
      </c>
      <c r="H17" s="108">
        <v>24074.880000000001</v>
      </c>
      <c r="I17" s="108">
        <v>3127.5</v>
      </c>
      <c r="J17" s="108">
        <v>2355.15</v>
      </c>
      <c r="K17" s="108">
        <v>0.75</v>
      </c>
      <c r="L17" s="108">
        <v>51246.25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2428.1</v>
      </c>
      <c r="D19" s="108">
        <v>1906.25</v>
      </c>
      <c r="E19" s="108">
        <v>8395.15</v>
      </c>
      <c r="F19" s="108">
        <v>2205.4499999999998</v>
      </c>
      <c r="G19" s="108">
        <v>29001</v>
      </c>
      <c r="H19" s="108">
        <v>23993.25</v>
      </c>
      <c r="I19" s="108">
        <v>3102.63</v>
      </c>
      <c r="J19" s="108">
        <v>2351.5</v>
      </c>
      <c r="K19" s="108">
        <v>0.5</v>
      </c>
      <c r="L19" s="108">
        <v>51455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2429.5</v>
      </c>
      <c r="D21" s="108">
        <v>1916.25</v>
      </c>
      <c r="E21" s="108">
        <v>8397.4500000000007</v>
      </c>
      <c r="F21" s="108">
        <v>2207.0500000000002</v>
      </c>
      <c r="G21" s="108">
        <v>29041.5</v>
      </c>
      <c r="H21" s="108">
        <v>24037.75</v>
      </c>
      <c r="I21" s="108">
        <v>3104.05</v>
      </c>
      <c r="J21" s="108">
        <v>2361.5</v>
      </c>
      <c r="K21" s="108">
        <v>1</v>
      </c>
      <c r="L21" s="108">
        <v>51955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2428.8000000000002</v>
      </c>
      <c r="D23" s="108">
        <v>1911.25</v>
      </c>
      <c r="E23" s="108">
        <v>8396.2999999999993</v>
      </c>
      <c r="F23" s="108">
        <v>2206.25</v>
      </c>
      <c r="G23" s="108">
        <v>29021.25</v>
      </c>
      <c r="H23" s="108">
        <v>24015.5</v>
      </c>
      <c r="I23" s="108">
        <v>3103.34</v>
      </c>
      <c r="J23" s="108">
        <v>2356.5</v>
      </c>
      <c r="K23" s="108">
        <v>0.75</v>
      </c>
      <c r="L23" s="108">
        <v>51705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2503.35</v>
      </c>
      <c r="D25" s="108">
        <v>1933.25</v>
      </c>
      <c r="E25" s="108">
        <v>8381</v>
      </c>
      <c r="F25" s="108">
        <v>2211.3000000000002</v>
      </c>
      <c r="G25" s="108">
        <v>29706.75</v>
      </c>
      <c r="H25" s="108"/>
      <c r="I25" s="108">
        <v>3024.1</v>
      </c>
      <c r="J25" s="108">
        <v>2357.5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2508.35</v>
      </c>
      <c r="D27" s="108">
        <v>1943.25</v>
      </c>
      <c r="E27" s="108">
        <v>8391</v>
      </c>
      <c r="F27" s="108">
        <v>2216.3000000000002</v>
      </c>
      <c r="G27" s="108">
        <v>29756.75</v>
      </c>
      <c r="H27" s="108"/>
      <c r="I27" s="108">
        <v>3029.1</v>
      </c>
      <c r="J27" s="108">
        <v>2367.5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2505.85</v>
      </c>
      <c r="D29" s="108">
        <v>1938.25</v>
      </c>
      <c r="E29" s="108">
        <v>8386</v>
      </c>
      <c r="F29" s="108">
        <v>2213.8000000000002</v>
      </c>
      <c r="G29" s="108">
        <v>29731.75</v>
      </c>
      <c r="H29" s="108"/>
      <c r="I29" s="108">
        <v>3026.6</v>
      </c>
      <c r="J29" s="108">
        <v>2362.5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2593.6</v>
      </c>
      <c r="D31" s="108"/>
      <c r="E31" s="108">
        <v>8351.75</v>
      </c>
      <c r="F31" s="108">
        <v>2210.65</v>
      </c>
      <c r="G31" s="108">
        <v>30701</v>
      </c>
      <c r="H31" s="108"/>
      <c r="I31" s="108">
        <v>2894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2598.6</v>
      </c>
      <c r="D33" s="108"/>
      <c r="E33" s="108">
        <v>8361.75</v>
      </c>
      <c r="F33" s="108">
        <v>2215.65</v>
      </c>
      <c r="G33" s="108">
        <v>30751</v>
      </c>
      <c r="H33" s="108"/>
      <c r="I33" s="108">
        <v>2899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2596.1</v>
      </c>
      <c r="D35" s="108"/>
      <c r="E35" s="108">
        <v>8356.75</v>
      </c>
      <c r="F35" s="108">
        <v>2213.15</v>
      </c>
      <c r="G35" s="108">
        <v>30726</v>
      </c>
      <c r="H35" s="108"/>
      <c r="I35" s="108">
        <v>2896.5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2679.25</v>
      </c>
      <c r="D37" s="108"/>
      <c r="E37" s="108">
        <v>8328.25</v>
      </c>
      <c r="F37" s="108">
        <v>2200.65</v>
      </c>
      <c r="G37" s="108">
        <v>31576.5</v>
      </c>
      <c r="H37" s="108"/>
      <c r="I37" s="108">
        <v>2747.05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2684.25</v>
      </c>
      <c r="D39" s="108"/>
      <c r="E39" s="108">
        <v>8338.25</v>
      </c>
      <c r="F39" s="108">
        <v>2205.65</v>
      </c>
      <c r="G39" s="108">
        <v>31626.5</v>
      </c>
      <c r="H39" s="108"/>
      <c r="I39" s="108">
        <v>2752.05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2681.75</v>
      </c>
      <c r="D41" s="108"/>
      <c r="E41" s="108">
        <v>8333.25</v>
      </c>
      <c r="F41" s="108">
        <v>2203.15</v>
      </c>
      <c r="G41" s="108">
        <v>31601.5</v>
      </c>
      <c r="H41" s="108"/>
      <c r="I41" s="108">
        <v>2749.55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23057.5</v>
      </c>
      <c r="I43" s="108"/>
      <c r="J43" s="108"/>
      <c r="K43" s="108">
        <v>0.5</v>
      </c>
      <c r="L43" s="108">
        <v>53008.75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23107.5</v>
      </c>
      <c r="I45" s="108"/>
      <c r="J45" s="108"/>
      <c r="K45" s="108">
        <v>1</v>
      </c>
      <c r="L45" s="108">
        <v>54008.75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23082.5</v>
      </c>
      <c r="I47" s="105"/>
      <c r="J47" s="105"/>
      <c r="K47" s="105">
        <v>0.75</v>
      </c>
      <c r="L47" s="105">
        <v>53508.75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2261.81</v>
      </c>
    </row>
    <row r="55" spans="2:5" x14ac:dyDescent="0.2">
      <c r="B55" s="96" t="s">
        <v>56</v>
      </c>
      <c r="C55" s="97">
        <v>1797.4</v>
      </c>
    </row>
    <row r="56" spans="2:5" x14ac:dyDescent="0.2">
      <c r="B56" s="96" t="s">
        <v>55</v>
      </c>
      <c r="C56" s="97">
        <v>7901.66</v>
      </c>
    </row>
    <row r="57" spans="2:5" x14ac:dyDescent="0.2">
      <c r="B57" s="96" t="s">
        <v>54</v>
      </c>
      <c r="C57" s="97">
        <v>2089.2399999999998</v>
      </c>
    </row>
    <row r="58" spans="2:5" x14ac:dyDescent="0.2">
      <c r="B58" s="96" t="s">
        <v>53</v>
      </c>
      <c r="C58" s="97">
        <v>27246.68</v>
      </c>
    </row>
    <row r="59" spans="2:5" x14ac:dyDescent="0.2">
      <c r="B59" s="96" t="s">
        <v>52</v>
      </c>
      <c r="C59" s="97">
        <v>22757.53</v>
      </c>
    </row>
    <row r="60" spans="2:5" x14ac:dyDescent="0.2">
      <c r="B60" s="96" t="s">
        <v>51</v>
      </c>
      <c r="C60" s="97">
        <v>2954.37</v>
      </c>
    </row>
    <row r="61" spans="2:5" x14ac:dyDescent="0.2">
      <c r="B61" s="94" t="s">
        <v>50</v>
      </c>
      <c r="C61" s="93">
        <v>2229.02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6863.4</v>
      </c>
      <c r="E65" s="92" t="s">
        <v>46</v>
      </c>
    </row>
    <row r="66" spans="2:9" x14ac:dyDescent="0.2">
      <c r="B66" s="2" t="s">
        <v>45</v>
      </c>
      <c r="D66" s="89">
        <v>6870.91</v>
      </c>
      <c r="E66" s="91" t="s">
        <v>10</v>
      </c>
      <c r="F66" s="87">
        <v>1.2192000000000001</v>
      </c>
    </row>
    <row r="67" spans="2:9" x14ac:dyDescent="0.2">
      <c r="B67" s="2" t="s">
        <v>44</v>
      </c>
      <c r="D67" s="89">
        <v>1815.16</v>
      </c>
      <c r="E67" s="91" t="s">
        <v>43</v>
      </c>
      <c r="F67" s="90">
        <v>134.94999999999999</v>
      </c>
    </row>
    <row r="68" spans="2:9" x14ac:dyDescent="0.2">
      <c r="B68" s="2" t="s">
        <v>42</v>
      </c>
      <c r="D68" s="89">
        <v>1806.05</v>
      </c>
      <c r="E68" s="88" t="s">
        <v>41</v>
      </c>
      <c r="F68" s="87">
        <v>1.0589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4"/>
  <sheetViews>
    <sheetView tabSelected="1"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44896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44896</v>
      </c>
      <c r="C9" s="44">
        <v>1850</v>
      </c>
      <c r="D9" s="43">
        <v>1860</v>
      </c>
      <c r="E9" s="42">
        <f t="shared" ref="E9:E28" si="0">AVERAGE(C9:D9)</f>
        <v>1855</v>
      </c>
      <c r="F9" s="44">
        <v>1850</v>
      </c>
      <c r="G9" s="43">
        <v>1860</v>
      </c>
      <c r="H9" s="42">
        <f t="shared" ref="H9:H28" si="1">AVERAGE(F9:G9)</f>
        <v>1855</v>
      </c>
      <c r="I9" s="44">
        <v>1850</v>
      </c>
      <c r="J9" s="43">
        <v>1860</v>
      </c>
      <c r="K9" s="42">
        <f t="shared" ref="K9:K28" si="2">AVERAGE(I9:J9)</f>
        <v>1855</v>
      </c>
      <c r="L9" s="50">
        <v>1860</v>
      </c>
      <c r="M9" s="49">
        <v>1.2184999999999999</v>
      </c>
      <c r="N9" s="51">
        <v>1.0445</v>
      </c>
      <c r="O9" s="48">
        <v>136.29</v>
      </c>
      <c r="P9" s="41">
        <v>1526.47</v>
      </c>
      <c r="Q9" s="41">
        <v>1522.34</v>
      </c>
      <c r="R9" s="47">
        <f t="shared" ref="R9:R28" si="3">L9/N9</f>
        <v>1780.7563427477262</v>
      </c>
      <c r="S9" s="46">
        <v>1.2218</v>
      </c>
    </row>
    <row r="10" spans="1:19" x14ac:dyDescent="0.2">
      <c r="B10" s="45">
        <v>44897</v>
      </c>
      <c r="C10" s="44">
        <v>1850</v>
      </c>
      <c r="D10" s="43">
        <v>1860</v>
      </c>
      <c r="E10" s="42">
        <f t="shared" si="0"/>
        <v>1855</v>
      </c>
      <c r="F10" s="44">
        <v>1850</v>
      </c>
      <c r="G10" s="43">
        <v>1860</v>
      </c>
      <c r="H10" s="42">
        <f t="shared" si="1"/>
        <v>1855</v>
      </c>
      <c r="I10" s="44">
        <v>1850</v>
      </c>
      <c r="J10" s="43">
        <v>1860</v>
      </c>
      <c r="K10" s="42">
        <f t="shared" si="2"/>
        <v>1855</v>
      </c>
      <c r="L10" s="50">
        <v>1860</v>
      </c>
      <c r="M10" s="49">
        <v>1.2293000000000001</v>
      </c>
      <c r="N10" s="49">
        <v>1.0538000000000001</v>
      </c>
      <c r="O10" s="48">
        <v>134.07</v>
      </c>
      <c r="P10" s="41">
        <v>1513.06</v>
      </c>
      <c r="Q10" s="41">
        <v>1509.01</v>
      </c>
      <c r="R10" s="47">
        <f t="shared" si="3"/>
        <v>1765.0408047067754</v>
      </c>
      <c r="S10" s="46">
        <v>1.2325999999999999</v>
      </c>
    </row>
    <row r="11" spans="1:19" x14ac:dyDescent="0.2">
      <c r="B11" s="45">
        <v>44900</v>
      </c>
      <c r="C11" s="44">
        <v>1850</v>
      </c>
      <c r="D11" s="43">
        <v>1860</v>
      </c>
      <c r="E11" s="42">
        <f t="shared" si="0"/>
        <v>1855</v>
      </c>
      <c r="F11" s="44">
        <v>1850</v>
      </c>
      <c r="G11" s="43">
        <v>1860</v>
      </c>
      <c r="H11" s="42">
        <f t="shared" si="1"/>
        <v>1855</v>
      </c>
      <c r="I11" s="44">
        <v>1850</v>
      </c>
      <c r="J11" s="43">
        <v>1860</v>
      </c>
      <c r="K11" s="42">
        <f t="shared" si="2"/>
        <v>1855</v>
      </c>
      <c r="L11" s="50">
        <v>1860</v>
      </c>
      <c r="M11" s="49">
        <v>1.2314000000000001</v>
      </c>
      <c r="N11" s="49">
        <v>1.0589999999999999</v>
      </c>
      <c r="O11" s="48">
        <v>135.07</v>
      </c>
      <c r="P11" s="41">
        <v>1510.48</v>
      </c>
      <c r="Q11" s="41">
        <v>1506.44</v>
      </c>
      <c r="R11" s="47">
        <f t="shared" si="3"/>
        <v>1756.3739376770538</v>
      </c>
      <c r="S11" s="46">
        <v>1.2346999999999999</v>
      </c>
    </row>
    <row r="12" spans="1:19" x14ac:dyDescent="0.2">
      <c r="B12" s="45">
        <v>44901</v>
      </c>
      <c r="C12" s="44">
        <v>1850</v>
      </c>
      <c r="D12" s="43">
        <v>1860</v>
      </c>
      <c r="E12" s="42">
        <f t="shared" si="0"/>
        <v>1855</v>
      </c>
      <c r="F12" s="44">
        <v>1850</v>
      </c>
      <c r="G12" s="43">
        <v>1860</v>
      </c>
      <c r="H12" s="42">
        <f t="shared" si="1"/>
        <v>1855</v>
      </c>
      <c r="I12" s="44">
        <v>1850</v>
      </c>
      <c r="J12" s="43">
        <v>1860</v>
      </c>
      <c r="K12" s="42">
        <f t="shared" si="2"/>
        <v>1855</v>
      </c>
      <c r="L12" s="50">
        <v>1860</v>
      </c>
      <c r="M12" s="49">
        <v>1.2224999999999999</v>
      </c>
      <c r="N12" s="49">
        <v>1.0526</v>
      </c>
      <c r="O12" s="48">
        <v>136.09</v>
      </c>
      <c r="P12" s="41">
        <v>1521.47</v>
      </c>
      <c r="Q12" s="41">
        <v>1517.38</v>
      </c>
      <c r="R12" s="47">
        <f t="shared" si="3"/>
        <v>1767.0530115903478</v>
      </c>
      <c r="S12" s="46">
        <v>1.2258</v>
      </c>
    </row>
    <row r="13" spans="1:19" x14ac:dyDescent="0.2">
      <c r="B13" s="45">
        <v>44902</v>
      </c>
      <c r="C13" s="44">
        <v>1850</v>
      </c>
      <c r="D13" s="43">
        <v>1860</v>
      </c>
      <c r="E13" s="42">
        <f t="shared" si="0"/>
        <v>1855</v>
      </c>
      <c r="F13" s="44">
        <v>1850</v>
      </c>
      <c r="G13" s="43">
        <v>1860</v>
      </c>
      <c r="H13" s="42">
        <f t="shared" si="1"/>
        <v>1855</v>
      </c>
      <c r="I13" s="44">
        <v>1850</v>
      </c>
      <c r="J13" s="43">
        <v>1860</v>
      </c>
      <c r="K13" s="42">
        <f t="shared" si="2"/>
        <v>1855</v>
      </c>
      <c r="L13" s="50">
        <v>1860</v>
      </c>
      <c r="M13" s="49">
        <v>1.2195</v>
      </c>
      <c r="N13" s="49">
        <v>1.0536000000000001</v>
      </c>
      <c r="O13" s="48">
        <v>137.19</v>
      </c>
      <c r="P13" s="41">
        <v>1525.22</v>
      </c>
      <c r="Q13" s="41">
        <v>1521.35</v>
      </c>
      <c r="R13" s="47">
        <f t="shared" si="3"/>
        <v>1765.3758542141229</v>
      </c>
      <c r="S13" s="46">
        <v>1.2225999999999999</v>
      </c>
    </row>
    <row r="14" spans="1:19" x14ac:dyDescent="0.2">
      <c r="B14" s="45">
        <v>44903</v>
      </c>
      <c r="C14" s="44">
        <v>1850</v>
      </c>
      <c r="D14" s="43">
        <v>1860</v>
      </c>
      <c r="E14" s="42">
        <f t="shared" si="0"/>
        <v>1855</v>
      </c>
      <c r="F14" s="44">
        <v>1850</v>
      </c>
      <c r="G14" s="43">
        <v>1860</v>
      </c>
      <c r="H14" s="42">
        <f t="shared" si="1"/>
        <v>1855</v>
      </c>
      <c r="I14" s="44">
        <v>1850</v>
      </c>
      <c r="J14" s="43">
        <v>1860</v>
      </c>
      <c r="K14" s="42">
        <f t="shared" si="2"/>
        <v>1855</v>
      </c>
      <c r="L14" s="50">
        <v>1860</v>
      </c>
      <c r="M14" s="49">
        <v>1.2185999999999999</v>
      </c>
      <c r="N14" s="49">
        <v>1.052</v>
      </c>
      <c r="O14" s="48">
        <v>136.66</v>
      </c>
      <c r="P14" s="41">
        <v>1526.34</v>
      </c>
      <c r="Q14" s="41">
        <v>1522.34</v>
      </c>
      <c r="R14" s="47">
        <f t="shared" si="3"/>
        <v>1768.0608365019011</v>
      </c>
      <c r="S14" s="46">
        <v>1.2218</v>
      </c>
    </row>
    <row r="15" spans="1:19" x14ac:dyDescent="0.2">
      <c r="B15" s="45">
        <v>44904</v>
      </c>
      <c r="C15" s="44">
        <v>1850</v>
      </c>
      <c r="D15" s="43">
        <v>1860</v>
      </c>
      <c r="E15" s="42">
        <f t="shared" si="0"/>
        <v>1855</v>
      </c>
      <c r="F15" s="44">
        <v>1850</v>
      </c>
      <c r="G15" s="43">
        <v>1860</v>
      </c>
      <c r="H15" s="42">
        <f t="shared" si="1"/>
        <v>1855</v>
      </c>
      <c r="I15" s="44">
        <v>1850</v>
      </c>
      <c r="J15" s="43">
        <v>1860</v>
      </c>
      <c r="K15" s="42">
        <f t="shared" si="2"/>
        <v>1855</v>
      </c>
      <c r="L15" s="50">
        <v>1860</v>
      </c>
      <c r="M15" s="49">
        <v>1.228</v>
      </c>
      <c r="N15" s="49">
        <v>1.0556000000000001</v>
      </c>
      <c r="O15" s="48">
        <v>135.81</v>
      </c>
      <c r="P15" s="41">
        <v>1514.66</v>
      </c>
      <c r="Q15" s="41">
        <v>1510.84</v>
      </c>
      <c r="R15" s="47">
        <f t="shared" si="3"/>
        <v>1762.0310723758998</v>
      </c>
      <c r="S15" s="46">
        <v>1.2311000000000001</v>
      </c>
    </row>
    <row r="16" spans="1:19" x14ac:dyDescent="0.2">
      <c r="B16" s="45">
        <v>44907</v>
      </c>
      <c r="C16" s="44">
        <v>1850</v>
      </c>
      <c r="D16" s="43">
        <v>1860</v>
      </c>
      <c r="E16" s="42">
        <f t="shared" si="0"/>
        <v>1855</v>
      </c>
      <c r="F16" s="44">
        <v>1850</v>
      </c>
      <c r="G16" s="43">
        <v>1860</v>
      </c>
      <c r="H16" s="42">
        <f t="shared" si="1"/>
        <v>1855</v>
      </c>
      <c r="I16" s="44">
        <v>1850</v>
      </c>
      <c r="J16" s="43">
        <v>1860</v>
      </c>
      <c r="K16" s="42">
        <f t="shared" si="2"/>
        <v>1855</v>
      </c>
      <c r="L16" s="50">
        <v>1860</v>
      </c>
      <c r="M16" s="49">
        <v>1.228</v>
      </c>
      <c r="N16" s="49">
        <v>1.0556000000000001</v>
      </c>
      <c r="O16" s="48">
        <v>137.07</v>
      </c>
      <c r="P16" s="41">
        <v>1514.66</v>
      </c>
      <c r="Q16" s="41">
        <v>1510.84</v>
      </c>
      <c r="R16" s="47">
        <f t="shared" si="3"/>
        <v>1762.0310723758998</v>
      </c>
      <c r="S16" s="46">
        <v>1.2311000000000001</v>
      </c>
    </row>
    <row r="17" spans="2:19" x14ac:dyDescent="0.2">
      <c r="B17" s="45">
        <v>44908</v>
      </c>
      <c r="C17" s="44">
        <v>1850</v>
      </c>
      <c r="D17" s="43">
        <v>1860</v>
      </c>
      <c r="E17" s="42">
        <f t="shared" si="0"/>
        <v>1855</v>
      </c>
      <c r="F17" s="44">
        <v>1850</v>
      </c>
      <c r="G17" s="43">
        <v>1860</v>
      </c>
      <c r="H17" s="42">
        <f t="shared" si="1"/>
        <v>1855</v>
      </c>
      <c r="I17" s="44">
        <v>1850</v>
      </c>
      <c r="J17" s="43">
        <v>1860</v>
      </c>
      <c r="K17" s="42">
        <f t="shared" si="2"/>
        <v>1855</v>
      </c>
      <c r="L17" s="50">
        <v>1860</v>
      </c>
      <c r="M17" s="49">
        <v>1.2302</v>
      </c>
      <c r="N17" s="49">
        <v>1.0548999999999999</v>
      </c>
      <c r="O17" s="48">
        <v>137.33000000000001</v>
      </c>
      <c r="P17" s="41">
        <v>1511.95</v>
      </c>
      <c r="Q17" s="41">
        <v>1507.9</v>
      </c>
      <c r="R17" s="47">
        <f t="shared" si="3"/>
        <v>1763.2003033462888</v>
      </c>
      <c r="S17" s="46">
        <v>1.2335</v>
      </c>
    </row>
    <row r="18" spans="2:19" x14ac:dyDescent="0.2">
      <c r="B18" s="45">
        <v>44909</v>
      </c>
      <c r="C18" s="44">
        <v>1850</v>
      </c>
      <c r="D18" s="43">
        <v>1860</v>
      </c>
      <c r="E18" s="42">
        <f t="shared" si="0"/>
        <v>1855</v>
      </c>
      <c r="F18" s="44">
        <v>1850</v>
      </c>
      <c r="G18" s="43">
        <v>1860</v>
      </c>
      <c r="H18" s="42">
        <f t="shared" si="1"/>
        <v>1855</v>
      </c>
      <c r="I18" s="44">
        <v>1850</v>
      </c>
      <c r="J18" s="43">
        <v>1860</v>
      </c>
      <c r="K18" s="42">
        <f t="shared" si="2"/>
        <v>1855</v>
      </c>
      <c r="L18" s="50">
        <v>1860</v>
      </c>
      <c r="M18" s="49">
        <v>1.2363999999999999</v>
      </c>
      <c r="N18" s="49">
        <v>1.0646</v>
      </c>
      <c r="O18" s="48">
        <v>135.02000000000001</v>
      </c>
      <c r="P18" s="41">
        <v>1504.37</v>
      </c>
      <c r="Q18" s="41">
        <v>1500.24</v>
      </c>
      <c r="R18" s="47">
        <f t="shared" si="3"/>
        <v>1747.1350742062746</v>
      </c>
      <c r="S18" s="46">
        <v>1.2398</v>
      </c>
    </row>
    <row r="19" spans="2:19" x14ac:dyDescent="0.2">
      <c r="B19" s="45">
        <v>44910</v>
      </c>
      <c r="C19" s="44">
        <v>1850</v>
      </c>
      <c r="D19" s="43">
        <v>1860</v>
      </c>
      <c r="E19" s="42">
        <f t="shared" si="0"/>
        <v>1855</v>
      </c>
      <c r="F19" s="44">
        <v>1850</v>
      </c>
      <c r="G19" s="43">
        <v>1860</v>
      </c>
      <c r="H19" s="42">
        <f t="shared" si="1"/>
        <v>1855</v>
      </c>
      <c r="I19" s="44">
        <v>1850</v>
      </c>
      <c r="J19" s="43">
        <v>1860</v>
      </c>
      <c r="K19" s="42">
        <f t="shared" si="2"/>
        <v>1855</v>
      </c>
      <c r="L19" s="50">
        <v>1860</v>
      </c>
      <c r="M19" s="49">
        <v>1.2311000000000001</v>
      </c>
      <c r="N19" s="49">
        <v>1.0623</v>
      </c>
      <c r="O19" s="48">
        <v>136.52000000000001</v>
      </c>
      <c r="P19" s="41">
        <v>1510.84</v>
      </c>
      <c r="Q19" s="41">
        <v>1506.8</v>
      </c>
      <c r="R19" s="47">
        <f t="shared" si="3"/>
        <v>1750.9178198249083</v>
      </c>
      <c r="S19" s="46">
        <v>1.2343999999999999</v>
      </c>
    </row>
    <row r="20" spans="2:19" x14ac:dyDescent="0.2">
      <c r="B20" s="45">
        <v>44911</v>
      </c>
      <c r="C20" s="44">
        <v>1850</v>
      </c>
      <c r="D20" s="43">
        <v>1860</v>
      </c>
      <c r="E20" s="42">
        <f t="shared" si="0"/>
        <v>1855</v>
      </c>
      <c r="F20" s="44">
        <v>1850</v>
      </c>
      <c r="G20" s="43">
        <v>1860</v>
      </c>
      <c r="H20" s="42">
        <f t="shared" si="1"/>
        <v>1855</v>
      </c>
      <c r="I20" s="44">
        <v>1850</v>
      </c>
      <c r="J20" s="43">
        <v>1860</v>
      </c>
      <c r="K20" s="42">
        <f t="shared" si="2"/>
        <v>1855</v>
      </c>
      <c r="L20" s="50">
        <v>1860</v>
      </c>
      <c r="M20" s="49">
        <v>1.2174</v>
      </c>
      <c r="N20" s="49">
        <v>1.0621</v>
      </c>
      <c r="O20" s="48">
        <v>137.05000000000001</v>
      </c>
      <c r="P20" s="41">
        <v>1527.85</v>
      </c>
      <c r="Q20" s="41">
        <v>1523.97</v>
      </c>
      <c r="R20" s="47">
        <f t="shared" si="3"/>
        <v>1751.2475284813106</v>
      </c>
      <c r="S20" s="46">
        <v>1.2204999999999999</v>
      </c>
    </row>
    <row r="21" spans="2:19" x14ac:dyDescent="0.2">
      <c r="B21" s="45">
        <v>44914</v>
      </c>
      <c r="C21" s="44">
        <v>1850</v>
      </c>
      <c r="D21" s="43">
        <v>1860</v>
      </c>
      <c r="E21" s="42">
        <f t="shared" si="0"/>
        <v>1855</v>
      </c>
      <c r="F21" s="44">
        <v>1850</v>
      </c>
      <c r="G21" s="43">
        <v>1860</v>
      </c>
      <c r="H21" s="42">
        <f t="shared" si="1"/>
        <v>1855</v>
      </c>
      <c r="I21" s="44">
        <v>1850</v>
      </c>
      <c r="J21" s="43">
        <v>1860</v>
      </c>
      <c r="K21" s="42">
        <f t="shared" si="2"/>
        <v>1855</v>
      </c>
      <c r="L21" s="50">
        <v>1860</v>
      </c>
      <c r="M21" s="49">
        <v>1.2179</v>
      </c>
      <c r="N21" s="49">
        <v>1.0607</v>
      </c>
      <c r="O21" s="48">
        <v>136.38</v>
      </c>
      <c r="P21" s="41">
        <v>1527.22</v>
      </c>
      <c r="Q21" s="41">
        <v>1523.34</v>
      </c>
      <c r="R21" s="47">
        <f t="shared" si="3"/>
        <v>1753.5589704911852</v>
      </c>
      <c r="S21" s="46">
        <v>1.2210000000000001</v>
      </c>
    </row>
    <row r="22" spans="2:19" x14ac:dyDescent="0.2">
      <c r="B22" s="45">
        <v>44915</v>
      </c>
      <c r="C22" s="44">
        <v>1822</v>
      </c>
      <c r="D22" s="43">
        <v>1832</v>
      </c>
      <c r="E22" s="42">
        <f t="shared" si="0"/>
        <v>1827</v>
      </c>
      <c r="F22" s="44">
        <v>1850</v>
      </c>
      <c r="G22" s="43">
        <v>1860</v>
      </c>
      <c r="H22" s="42">
        <f t="shared" si="1"/>
        <v>1855</v>
      </c>
      <c r="I22" s="44">
        <v>1875</v>
      </c>
      <c r="J22" s="43">
        <v>1885</v>
      </c>
      <c r="K22" s="42">
        <f t="shared" si="2"/>
        <v>1880</v>
      </c>
      <c r="L22" s="50">
        <v>1832</v>
      </c>
      <c r="M22" s="49">
        <v>1.2131000000000001</v>
      </c>
      <c r="N22" s="49">
        <v>1.0615000000000001</v>
      </c>
      <c r="O22" s="48">
        <v>132.69999999999999</v>
      </c>
      <c r="P22" s="41">
        <v>1510.18</v>
      </c>
      <c r="Q22" s="41">
        <v>1529.48</v>
      </c>
      <c r="R22" s="47">
        <f t="shared" si="3"/>
        <v>1725.8596325953838</v>
      </c>
      <c r="S22" s="46">
        <v>1.2161</v>
      </c>
    </row>
    <row r="23" spans="2:19" x14ac:dyDescent="0.2">
      <c r="B23" s="45">
        <v>44916</v>
      </c>
      <c r="C23" s="44">
        <v>1817</v>
      </c>
      <c r="D23" s="43">
        <v>1827</v>
      </c>
      <c r="E23" s="42">
        <f t="shared" si="0"/>
        <v>1822</v>
      </c>
      <c r="F23" s="44">
        <v>1850</v>
      </c>
      <c r="G23" s="43">
        <v>1860</v>
      </c>
      <c r="H23" s="42">
        <f t="shared" si="1"/>
        <v>1855</v>
      </c>
      <c r="I23" s="44">
        <v>1905</v>
      </c>
      <c r="J23" s="43">
        <v>1915</v>
      </c>
      <c r="K23" s="42">
        <f t="shared" si="2"/>
        <v>1910</v>
      </c>
      <c r="L23" s="50">
        <v>1827</v>
      </c>
      <c r="M23" s="49">
        <v>1.2130000000000001</v>
      </c>
      <c r="N23" s="49">
        <v>1.0630999999999999</v>
      </c>
      <c r="O23" s="48">
        <v>131.86000000000001</v>
      </c>
      <c r="P23" s="41">
        <v>1506.18</v>
      </c>
      <c r="Q23" s="41">
        <v>1529.86</v>
      </c>
      <c r="R23" s="47">
        <f t="shared" si="3"/>
        <v>1718.5589314269589</v>
      </c>
      <c r="S23" s="46">
        <v>1.2158</v>
      </c>
    </row>
    <row r="24" spans="2:19" x14ac:dyDescent="0.2">
      <c r="B24" s="45">
        <v>44917</v>
      </c>
      <c r="C24" s="44">
        <v>1956</v>
      </c>
      <c r="D24" s="43">
        <v>1966</v>
      </c>
      <c r="E24" s="42">
        <f t="shared" si="0"/>
        <v>1961</v>
      </c>
      <c r="F24" s="44">
        <v>1990</v>
      </c>
      <c r="G24" s="43">
        <v>2000</v>
      </c>
      <c r="H24" s="42">
        <f t="shared" si="1"/>
        <v>1995</v>
      </c>
      <c r="I24" s="44">
        <v>2045</v>
      </c>
      <c r="J24" s="43">
        <v>2055</v>
      </c>
      <c r="K24" s="42">
        <f t="shared" si="2"/>
        <v>2050</v>
      </c>
      <c r="L24" s="50">
        <v>1966</v>
      </c>
      <c r="M24" s="49">
        <v>1.2058</v>
      </c>
      <c r="N24" s="49">
        <v>1.0637000000000001</v>
      </c>
      <c r="O24" s="48">
        <v>132.09</v>
      </c>
      <c r="P24" s="41">
        <v>1630.45</v>
      </c>
      <c r="Q24" s="41">
        <v>1654.94</v>
      </c>
      <c r="R24" s="47">
        <f t="shared" si="3"/>
        <v>1848.2654883895834</v>
      </c>
      <c r="S24" s="46">
        <v>1.2084999999999999</v>
      </c>
    </row>
    <row r="25" spans="2:19" x14ac:dyDescent="0.2">
      <c r="B25" s="45">
        <v>44918</v>
      </c>
      <c r="C25" s="44">
        <v>1956</v>
      </c>
      <c r="D25" s="43">
        <v>1966</v>
      </c>
      <c r="E25" s="42">
        <f t="shared" si="0"/>
        <v>1961</v>
      </c>
      <c r="F25" s="44">
        <v>1990</v>
      </c>
      <c r="G25" s="43">
        <v>2000</v>
      </c>
      <c r="H25" s="42">
        <f t="shared" si="1"/>
        <v>1995</v>
      </c>
      <c r="I25" s="44">
        <v>2045</v>
      </c>
      <c r="J25" s="43">
        <v>2055</v>
      </c>
      <c r="K25" s="42">
        <f t="shared" si="2"/>
        <v>2050</v>
      </c>
      <c r="L25" s="50">
        <v>1966</v>
      </c>
      <c r="M25" s="49">
        <v>1.2069000000000001</v>
      </c>
      <c r="N25" s="49">
        <v>1.0621</v>
      </c>
      <c r="O25" s="48">
        <v>132.69999999999999</v>
      </c>
      <c r="P25" s="41">
        <v>1628.97</v>
      </c>
      <c r="Q25" s="41">
        <v>1653.44</v>
      </c>
      <c r="R25" s="47">
        <f t="shared" si="3"/>
        <v>1851.0498069861594</v>
      </c>
      <c r="S25" s="46">
        <v>1.2096</v>
      </c>
    </row>
    <row r="26" spans="2:19" x14ac:dyDescent="0.2">
      <c r="B26" s="45">
        <v>44923</v>
      </c>
      <c r="C26" s="44">
        <v>2054</v>
      </c>
      <c r="D26" s="43">
        <v>2064</v>
      </c>
      <c r="E26" s="42">
        <f t="shared" si="0"/>
        <v>2059</v>
      </c>
      <c r="F26" s="44">
        <v>2090</v>
      </c>
      <c r="G26" s="43">
        <v>2100</v>
      </c>
      <c r="H26" s="42">
        <f t="shared" si="1"/>
        <v>2095</v>
      </c>
      <c r="I26" s="44">
        <v>2145</v>
      </c>
      <c r="J26" s="43">
        <v>2155</v>
      </c>
      <c r="K26" s="42">
        <f t="shared" si="2"/>
        <v>2150</v>
      </c>
      <c r="L26" s="50">
        <v>2064</v>
      </c>
      <c r="M26" s="49">
        <v>1.2088000000000001</v>
      </c>
      <c r="N26" s="49">
        <v>1.0646</v>
      </c>
      <c r="O26" s="48">
        <v>133.53</v>
      </c>
      <c r="P26" s="41">
        <v>1707.48</v>
      </c>
      <c r="Q26" s="41">
        <v>1733.39</v>
      </c>
      <c r="R26" s="47">
        <f t="shared" si="3"/>
        <v>1938.7563404095436</v>
      </c>
      <c r="S26" s="46">
        <v>1.2115</v>
      </c>
    </row>
    <row r="27" spans="2:19" x14ac:dyDescent="0.2">
      <c r="B27" s="45">
        <v>44924</v>
      </c>
      <c r="C27" s="44">
        <v>2103</v>
      </c>
      <c r="D27" s="43">
        <v>2113</v>
      </c>
      <c r="E27" s="42">
        <f t="shared" si="0"/>
        <v>2108</v>
      </c>
      <c r="F27" s="44">
        <v>2140</v>
      </c>
      <c r="G27" s="43">
        <v>2150</v>
      </c>
      <c r="H27" s="42">
        <f t="shared" si="1"/>
        <v>2145</v>
      </c>
      <c r="I27" s="44">
        <v>2275</v>
      </c>
      <c r="J27" s="43">
        <v>2285</v>
      </c>
      <c r="K27" s="42">
        <f t="shared" si="2"/>
        <v>2280</v>
      </c>
      <c r="L27" s="50">
        <v>2113</v>
      </c>
      <c r="M27" s="49">
        <v>1.2036</v>
      </c>
      <c r="N27" s="49">
        <v>1.0652999999999999</v>
      </c>
      <c r="O27" s="48">
        <v>133.63999999999999</v>
      </c>
      <c r="P27" s="41">
        <v>1755.57</v>
      </c>
      <c r="Q27" s="41">
        <v>1782.31</v>
      </c>
      <c r="R27" s="47">
        <f t="shared" si="3"/>
        <v>1983.4788322538254</v>
      </c>
      <c r="S27" s="46">
        <v>1.2062999999999999</v>
      </c>
    </row>
    <row r="28" spans="2:19" x14ac:dyDescent="0.2">
      <c r="B28" s="45">
        <v>44925</v>
      </c>
      <c r="C28" s="44">
        <v>2113</v>
      </c>
      <c r="D28" s="43">
        <v>2123</v>
      </c>
      <c r="E28" s="42">
        <f t="shared" si="0"/>
        <v>2118</v>
      </c>
      <c r="F28" s="44">
        <v>2165</v>
      </c>
      <c r="G28" s="43">
        <v>2175</v>
      </c>
      <c r="H28" s="42">
        <f t="shared" si="1"/>
        <v>2170</v>
      </c>
      <c r="I28" s="44">
        <v>2325</v>
      </c>
      <c r="J28" s="43">
        <v>2335</v>
      </c>
      <c r="K28" s="42">
        <f t="shared" si="2"/>
        <v>2330</v>
      </c>
      <c r="L28" s="50">
        <v>2123</v>
      </c>
      <c r="M28" s="49">
        <v>1.2034</v>
      </c>
      <c r="N28" s="49">
        <v>1.0672999999999999</v>
      </c>
      <c r="O28" s="48">
        <v>131.85</v>
      </c>
      <c r="P28" s="41">
        <v>1764.17</v>
      </c>
      <c r="Q28" s="41">
        <v>1803.33</v>
      </c>
      <c r="R28" s="47">
        <f t="shared" si="3"/>
        <v>1989.1314531996629</v>
      </c>
      <c r="S28" s="46">
        <v>1.2060999999999999</v>
      </c>
    </row>
    <row r="29" spans="2:19" x14ac:dyDescent="0.2">
      <c r="B29" s="40" t="s">
        <v>11</v>
      </c>
      <c r="C29" s="39">
        <f>ROUND(AVERAGE(C9:C28),2)</f>
        <v>1893.55</v>
      </c>
      <c r="D29" s="38">
        <f>ROUND(AVERAGE(D9:D28),2)</f>
        <v>1903.55</v>
      </c>
      <c r="E29" s="37">
        <f>ROUND(AVERAGE(C29:D29),2)</f>
        <v>1898.55</v>
      </c>
      <c r="F29" s="39">
        <f>ROUND(AVERAGE(F9:F28),2)</f>
        <v>1906.25</v>
      </c>
      <c r="G29" s="38">
        <f>ROUND(AVERAGE(G9:G28),2)</f>
        <v>1916.25</v>
      </c>
      <c r="H29" s="37">
        <f>ROUND(AVERAGE(F29:G29),2)</f>
        <v>1911.25</v>
      </c>
      <c r="I29" s="39">
        <f>ROUND(AVERAGE(I9:I28),2)</f>
        <v>1933.25</v>
      </c>
      <c r="J29" s="38">
        <f>ROUND(AVERAGE(J9:J28),2)</f>
        <v>1943.25</v>
      </c>
      <c r="K29" s="37">
        <f>ROUND(AVERAGE(I29:J29),2)</f>
        <v>1938.25</v>
      </c>
      <c r="L29" s="36">
        <f>ROUND(AVERAGE(L9:L28),2)</f>
        <v>1903.55</v>
      </c>
      <c r="M29" s="35">
        <f>ROUND(AVERAGE(M9:M28),4)</f>
        <v>1.2192000000000001</v>
      </c>
      <c r="N29" s="34">
        <f>ROUND(AVERAGE(N9:N28),4)</f>
        <v>1.0589</v>
      </c>
      <c r="O29" s="167">
        <f>ROUND(AVERAGE(O9:O28),2)</f>
        <v>134.94999999999999</v>
      </c>
      <c r="P29" s="33">
        <f>AVERAGE(P9:P28)</f>
        <v>1561.8795000000002</v>
      </c>
      <c r="Q29" s="33">
        <f>AVERAGE(Q9:Q28)</f>
        <v>1568.4770000000001</v>
      </c>
      <c r="R29" s="33">
        <f>AVERAGE(R9:R28)</f>
        <v>1797.3941556900404</v>
      </c>
      <c r="S29" s="32">
        <f>AVERAGE(S9:S28)</f>
        <v>1.2222300000000001</v>
      </c>
    </row>
    <row r="30" spans="2:19" x14ac:dyDescent="0.2">
      <c r="B30" s="31" t="s">
        <v>12</v>
      </c>
      <c r="C30" s="30">
        <f t="shared" ref="C30:S30" si="4">MAX(C9:C28)</f>
        <v>2113</v>
      </c>
      <c r="D30" s="29">
        <f t="shared" si="4"/>
        <v>2123</v>
      </c>
      <c r="E30" s="28">
        <f t="shared" si="4"/>
        <v>2118</v>
      </c>
      <c r="F30" s="30">
        <f t="shared" si="4"/>
        <v>2165</v>
      </c>
      <c r="G30" s="29">
        <f t="shared" si="4"/>
        <v>2175</v>
      </c>
      <c r="H30" s="28">
        <f t="shared" si="4"/>
        <v>2170</v>
      </c>
      <c r="I30" s="30">
        <f t="shared" si="4"/>
        <v>2325</v>
      </c>
      <c r="J30" s="29">
        <f t="shared" si="4"/>
        <v>2335</v>
      </c>
      <c r="K30" s="28">
        <f t="shared" si="4"/>
        <v>2330</v>
      </c>
      <c r="L30" s="27">
        <f t="shared" si="4"/>
        <v>2123</v>
      </c>
      <c r="M30" s="26">
        <f t="shared" si="4"/>
        <v>1.2363999999999999</v>
      </c>
      <c r="N30" s="25">
        <f t="shared" si="4"/>
        <v>1.0672999999999999</v>
      </c>
      <c r="O30" s="24">
        <f t="shared" si="4"/>
        <v>137.33000000000001</v>
      </c>
      <c r="P30" s="23">
        <f t="shared" si="4"/>
        <v>1764.17</v>
      </c>
      <c r="Q30" s="23">
        <f t="shared" si="4"/>
        <v>1803.33</v>
      </c>
      <c r="R30" s="23">
        <f t="shared" si="4"/>
        <v>1989.1314531996629</v>
      </c>
      <c r="S30" s="22">
        <f t="shared" si="4"/>
        <v>1.2398</v>
      </c>
    </row>
    <row r="31" spans="2:19" ht="13.5" thickBot="1" x14ac:dyDescent="0.25">
      <c r="B31" s="21" t="s">
        <v>13</v>
      </c>
      <c r="C31" s="20">
        <f t="shared" ref="C31:S31" si="5">MIN(C9:C28)</f>
        <v>1817</v>
      </c>
      <c r="D31" s="19">
        <f t="shared" si="5"/>
        <v>1827</v>
      </c>
      <c r="E31" s="18">
        <f t="shared" si="5"/>
        <v>1822</v>
      </c>
      <c r="F31" s="20">
        <f t="shared" si="5"/>
        <v>1850</v>
      </c>
      <c r="G31" s="19">
        <f t="shared" si="5"/>
        <v>1860</v>
      </c>
      <c r="H31" s="18">
        <f t="shared" si="5"/>
        <v>1855</v>
      </c>
      <c r="I31" s="20">
        <f t="shared" si="5"/>
        <v>1850</v>
      </c>
      <c r="J31" s="19">
        <f t="shared" si="5"/>
        <v>1860</v>
      </c>
      <c r="K31" s="18">
        <f t="shared" si="5"/>
        <v>1855</v>
      </c>
      <c r="L31" s="17">
        <f t="shared" si="5"/>
        <v>1827</v>
      </c>
      <c r="M31" s="16">
        <f t="shared" si="5"/>
        <v>1.2034</v>
      </c>
      <c r="N31" s="15">
        <f t="shared" si="5"/>
        <v>1.0445</v>
      </c>
      <c r="O31" s="14">
        <f t="shared" si="5"/>
        <v>131.85</v>
      </c>
      <c r="P31" s="13">
        <f t="shared" si="5"/>
        <v>1504.37</v>
      </c>
      <c r="Q31" s="13">
        <f t="shared" si="5"/>
        <v>1500.24</v>
      </c>
      <c r="R31" s="13">
        <f t="shared" si="5"/>
        <v>1718.5589314269589</v>
      </c>
      <c r="S31" s="12">
        <f t="shared" si="5"/>
        <v>1.2060999999999999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44896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44896</v>
      </c>
      <c r="C9" s="44">
        <v>2376</v>
      </c>
      <c r="D9" s="43">
        <v>2386</v>
      </c>
      <c r="E9" s="42">
        <f t="shared" ref="E9:E28" si="0">AVERAGE(C9:D9)</f>
        <v>2381</v>
      </c>
      <c r="F9" s="44">
        <v>2380</v>
      </c>
      <c r="G9" s="43">
        <v>2390</v>
      </c>
      <c r="H9" s="42">
        <f t="shared" ref="H9:H28" si="1">AVERAGE(F9:G9)</f>
        <v>2385</v>
      </c>
      <c r="I9" s="44">
        <v>2380</v>
      </c>
      <c r="J9" s="43">
        <v>2390</v>
      </c>
      <c r="K9" s="42">
        <f t="shared" ref="K9:K28" si="2">AVERAGE(I9:J9)</f>
        <v>2385</v>
      </c>
      <c r="L9" s="50">
        <v>2386</v>
      </c>
      <c r="M9" s="49">
        <v>1.2184999999999999</v>
      </c>
      <c r="N9" s="51">
        <v>1.0445</v>
      </c>
      <c r="O9" s="48">
        <v>136.29</v>
      </c>
      <c r="P9" s="41">
        <v>1958.15</v>
      </c>
      <c r="Q9" s="41">
        <v>1956.13</v>
      </c>
      <c r="R9" s="47">
        <f t="shared" ref="R9:R28" si="3">L9/N9</f>
        <v>2284.3465773097178</v>
      </c>
      <c r="S9" s="46">
        <v>1.2218</v>
      </c>
    </row>
    <row r="10" spans="1:19" x14ac:dyDescent="0.2">
      <c r="B10" s="45">
        <v>44897</v>
      </c>
      <c r="C10" s="44">
        <v>2376</v>
      </c>
      <c r="D10" s="43">
        <v>2386</v>
      </c>
      <c r="E10" s="42">
        <f t="shared" si="0"/>
        <v>2381</v>
      </c>
      <c r="F10" s="44">
        <v>2380</v>
      </c>
      <c r="G10" s="43">
        <v>2390</v>
      </c>
      <c r="H10" s="42">
        <f t="shared" si="1"/>
        <v>2385</v>
      </c>
      <c r="I10" s="44">
        <v>2380</v>
      </c>
      <c r="J10" s="43">
        <v>2390</v>
      </c>
      <c r="K10" s="42">
        <f t="shared" si="2"/>
        <v>2385</v>
      </c>
      <c r="L10" s="50">
        <v>2386</v>
      </c>
      <c r="M10" s="49">
        <v>1.2293000000000001</v>
      </c>
      <c r="N10" s="49">
        <v>1.0538000000000001</v>
      </c>
      <c r="O10" s="48">
        <v>134.07</v>
      </c>
      <c r="P10" s="41">
        <v>1940.94</v>
      </c>
      <c r="Q10" s="41">
        <v>1938.99</v>
      </c>
      <c r="R10" s="47">
        <f t="shared" si="3"/>
        <v>2264.1867527044978</v>
      </c>
      <c r="S10" s="46">
        <v>1.2325999999999999</v>
      </c>
    </row>
    <row r="11" spans="1:19" x14ac:dyDescent="0.2">
      <c r="B11" s="45">
        <v>44900</v>
      </c>
      <c r="C11" s="44">
        <v>2376</v>
      </c>
      <c r="D11" s="43">
        <v>2386</v>
      </c>
      <c r="E11" s="42">
        <f t="shared" si="0"/>
        <v>2381</v>
      </c>
      <c r="F11" s="44">
        <v>2380</v>
      </c>
      <c r="G11" s="43">
        <v>2390</v>
      </c>
      <c r="H11" s="42">
        <f t="shared" si="1"/>
        <v>2385</v>
      </c>
      <c r="I11" s="44">
        <v>2380</v>
      </c>
      <c r="J11" s="43">
        <v>2390</v>
      </c>
      <c r="K11" s="42">
        <f t="shared" si="2"/>
        <v>2385</v>
      </c>
      <c r="L11" s="50">
        <v>2386</v>
      </c>
      <c r="M11" s="49">
        <v>1.2314000000000001</v>
      </c>
      <c r="N11" s="49">
        <v>1.0589999999999999</v>
      </c>
      <c r="O11" s="48">
        <v>135.07</v>
      </c>
      <c r="P11" s="41">
        <v>1937.63</v>
      </c>
      <c r="Q11" s="41">
        <v>1935.69</v>
      </c>
      <c r="R11" s="47">
        <f t="shared" si="3"/>
        <v>2253.0689329556185</v>
      </c>
      <c r="S11" s="46">
        <v>1.2346999999999999</v>
      </c>
    </row>
    <row r="12" spans="1:19" x14ac:dyDescent="0.2">
      <c r="B12" s="45">
        <v>44901</v>
      </c>
      <c r="C12" s="44">
        <v>2377</v>
      </c>
      <c r="D12" s="43">
        <v>2387</v>
      </c>
      <c r="E12" s="42">
        <f t="shared" si="0"/>
        <v>2382</v>
      </c>
      <c r="F12" s="44">
        <v>2380</v>
      </c>
      <c r="G12" s="43">
        <v>2390</v>
      </c>
      <c r="H12" s="42">
        <f t="shared" si="1"/>
        <v>2385</v>
      </c>
      <c r="I12" s="44">
        <v>2380</v>
      </c>
      <c r="J12" s="43">
        <v>2390</v>
      </c>
      <c r="K12" s="42">
        <f t="shared" si="2"/>
        <v>2385</v>
      </c>
      <c r="L12" s="50">
        <v>2387</v>
      </c>
      <c r="M12" s="49">
        <v>1.2224999999999999</v>
      </c>
      <c r="N12" s="49">
        <v>1.0526</v>
      </c>
      <c r="O12" s="48">
        <v>136.09</v>
      </c>
      <c r="P12" s="41">
        <v>1952.56</v>
      </c>
      <c r="Q12" s="41">
        <v>1949.75</v>
      </c>
      <c r="R12" s="47">
        <f t="shared" si="3"/>
        <v>2267.7180315409464</v>
      </c>
      <c r="S12" s="46">
        <v>1.2258</v>
      </c>
    </row>
    <row r="13" spans="1:19" x14ac:dyDescent="0.2">
      <c r="B13" s="45">
        <v>44902</v>
      </c>
      <c r="C13" s="44">
        <v>2377</v>
      </c>
      <c r="D13" s="43">
        <v>2387</v>
      </c>
      <c r="E13" s="42">
        <f t="shared" si="0"/>
        <v>2382</v>
      </c>
      <c r="F13" s="44">
        <v>2380</v>
      </c>
      <c r="G13" s="43">
        <v>2390</v>
      </c>
      <c r="H13" s="42">
        <f t="shared" si="1"/>
        <v>2385</v>
      </c>
      <c r="I13" s="44">
        <v>2380</v>
      </c>
      <c r="J13" s="43">
        <v>2390</v>
      </c>
      <c r="K13" s="42">
        <f t="shared" si="2"/>
        <v>2385</v>
      </c>
      <c r="L13" s="50">
        <v>2387</v>
      </c>
      <c r="M13" s="49">
        <v>1.2195</v>
      </c>
      <c r="N13" s="49">
        <v>1.0536000000000001</v>
      </c>
      <c r="O13" s="48">
        <v>137.19</v>
      </c>
      <c r="P13" s="41">
        <v>1957.36</v>
      </c>
      <c r="Q13" s="41">
        <v>1954.85</v>
      </c>
      <c r="R13" s="47">
        <f t="shared" si="3"/>
        <v>2265.5656795747909</v>
      </c>
      <c r="S13" s="46">
        <v>1.2225999999999999</v>
      </c>
    </row>
    <row r="14" spans="1:19" x14ac:dyDescent="0.2">
      <c r="B14" s="45">
        <v>44903</v>
      </c>
      <c r="C14" s="44">
        <v>2378</v>
      </c>
      <c r="D14" s="43">
        <v>2388</v>
      </c>
      <c r="E14" s="42">
        <f t="shared" si="0"/>
        <v>2383</v>
      </c>
      <c r="F14" s="44">
        <v>2380</v>
      </c>
      <c r="G14" s="43">
        <v>2390</v>
      </c>
      <c r="H14" s="42">
        <f t="shared" si="1"/>
        <v>2385</v>
      </c>
      <c r="I14" s="44">
        <v>2380</v>
      </c>
      <c r="J14" s="43">
        <v>2390</v>
      </c>
      <c r="K14" s="42">
        <f t="shared" si="2"/>
        <v>2385</v>
      </c>
      <c r="L14" s="50">
        <v>2388</v>
      </c>
      <c r="M14" s="49">
        <v>1.2185999999999999</v>
      </c>
      <c r="N14" s="49">
        <v>1.052</v>
      </c>
      <c r="O14" s="48">
        <v>136.66</v>
      </c>
      <c r="P14" s="41">
        <v>1959.63</v>
      </c>
      <c r="Q14" s="41">
        <v>1956.13</v>
      </c>
      <c r="R14" s="47">
        <f t="shared" si="3"/>
        <v>2269.9619771863117</v>
      </c>
      <c r="S14" s="46">
        <v>1.2218</v>
      </c>
    </row>
    <row r="15" spans="1:19" x14ac:dyDescent="0.2">
      <c r="B15" s="45">
        <v>44904</v>
      </c>
      <c r="C15" s="44">
        <v>2378</v>
      </c>
      <c r="D15" s="43">
        <v>2388</v>
      </c>
      <c r="E15" s="42">
        <f t="shared" si="0"/>
        <v>2383</v>
      </c>
      <c r="F15" s="44">
        <v>2380</v>
      </c>
      <c r="G15" s="43">
        <v>2390</v>
      </c>
      <c r="H15" s="42">
        <f t="shared" si="1"/>
        <v>2385</v>
      </c>
      <c r="I15" s="44">
        <v>2380</v>
      </c>
      <c r="J15" s="43">
        <v>2390</v>
      </c>
      <c r="K15" s="42">
        <f t="shared" si="2"/>
        <v>2385</v>
      </c>
      <c r="L15" s="50">
        <v>2388</v>
      </c>
      <c r="M15" s="49">
        <v>1.228</v>
      </c>
      <c r="N15" s="49">
        <v>1.0556000000000001</v>
      </c>
      <c r="O15" s="48">
        <v>135.81</v>
      </c>
      <c r="P15" s="41">
        <v>1944.63</v>
      </c>
      <c r="Q15" s="41">
        <v>1941.35</v>
      </c>
      <c r="R15" s="47">
        <f t="shared" si="3"/>
        <v>2262.2205380826067</v>
      </c>
      <c r="S15" s="46">
        <v>1.2311000000000001</v>
      </c>
    </row>
    <row r="16" spans="1:19" x14ac:dyDescent="0.2">
      <c r="B16" s="45">
        <v>44907</v>
      </c>
      <c r="C16" s="44">
        <v>2378</v>
      </c>
      <c r="D16" s="43">
        <v>2388</v>
      </c>
      <c r="E16" s="42">
        <f t="shared" si="0"/>
        <v>2383</v>
      </c>
      <c r="F16" s="44">
        <v>2380</v>
      </c>
      <c r="G16" s="43">
        <v>2390</v>
      </c>
      <c r="H16" s="42">
        <f t="shared" si="1"/>
        <v>2385</v>
      </c>
      <c r="I16" s="44">
        <v>2380</v>
      </c>
      <c r="J16" s="43">
        <v>2390</v>
      </c>
      <c r="K16" s="42">
        <f t="shared" si="2"/>
        <v>2385</v>
      </c>
      <c r="L16" s="50">
        <v>2388</v>
      </c>
      <c r="M16" s="49">
        <v>1.228</v>
      </c>
      <c r="N16" s="49">
        <v>1.0556000000000001</v>
      </c>
      <c r="O16" s="48">
        <v>137.07</v>
      </c>
      <c r="P16" s="41">
        <v>1944.63</v>
      </c>
      <c r="Q16" s="41">
        <v>1941.35</v>
      </c>
      <c r="R16" s="47">
        <f t="shared" si="3"/>
        <v>2262.2205380826067</v>
      </c>
      <c r="S16" s="46">
        <v>1.2311000000000001</v>
      </c>
    </row>
    <row r="17" spans="2:19" x14ac:dyDescent="0.2">
      <c r="B17" s="45">
        <v>44908</v>
      </c>
      <c r="C17" s="44">
        <v>2378</v>
      </c>
      <c r="D17" s="43">
        <v>2388</v>
      </c>
      <c r="E17" s="42">
        <f t="shared" si="0"/>
        <v>2383</v>
      </c>
      <c r="F17" s="44">
        <v>2380</v>
      </c>
      <c r="G17" s="43">
        <v>2390</v>
      </c>
      <c r="H17" s="42">
        <f t="shared" si="1"/>
        <v>2385</v>
      </c>
      <c r="I17" s="44">
        <v>2380</v>
      </c>
      <c r="J17" s="43">
        <v>2390</v>
      </c>
      <c r="K17" s="42">
        <f t="shared" si="2"/>
        <v>2385</v>
      </c>
      <c r="L17" s="50">
        <v>2388</v>
      </c>
      <c r="M17" s="49">
        <v>1.2302</v>
      </c>
      <c r="N17" s="49">
        <v>1.0548999999999999</v>
      </c>
      <c r="O17" s="48">
        <v>137.33000000000001</v>
      </c>
      <c r="P17" s="41">
        <v>1941.15</v>
      </c>
      <c r="Q17" s="41">
        <v>1937.58</v>
      </c>
      <c r="R17" s="47">
        <f t="shared" si="3"/>
        <v>2263.7216797800738</v>
      </c>
      <c r="S17" s="46">
        <v>1.2335</v>
      </c>
    </row>
    <row r="18" spans="2:19" x14ac:dyDescent="0.2">
      <c r="B18" s="45">
        <v>44909</v>
      </c>
      <c r="C18" s="44">
        <v>2379</v>
      </c>
      <c r="D18" s="43">
        <v>2389</v>
      </c>
      <c r="E18" s="42">
        <f t="shared" si="0"/>
        <v>2384</v>
      </c>
      <c r="F18" s="44">
        <v>2380</v>
      </c>
      <c r="G18" s="43">
        <v>2390</v>
      </c>
      <c r="H18" s="42">
        <f t="shared" si="1"/>
        <v>2385</v>
      </c>
      <c r="I18" s="44">
        <v>2380</v>
      </c>
      <c r="J18" s="43">
        <v>2390</v>
      </c>
      <c r="K18" s="42">
        <f t="shared" si="2"/>
        <v>2385</v>
      </c>
      <c r="L18" s="50">
        <v>2389</v>
      </c>
      <c r="M18" s="49">
        <v>1.2363999999999999</v>
      </c>
      <c r="N18" s="49">
        <v>1.0646</v>
      </c>
      <c r="O18" s="48">
        <v>135.02000000000001</v>
      </c>
      <c r="P18" s="41">
        <v>1932.22</v>
      </c>
      <c r="Q18" s="41">
        <v>1927.73</v>
      </c>
      <c r="R18" s="47">
        <f t="shared" si="3"/>
        <v>2244.0353184294572</v>
      </c>
      <c r="S18" s="46">
        <v>1.2398</v>
      </c>
    </row>
    <row r="19" spans="2:19" x14ac:dyDescent="0.2">
      <c r="B19" s="45">
        <v>44910</v>
      </c>
      <c r="C19" s="44">
        <v>2380</v>
      </c>
      <c r="D19" s="43">
        <v>2390</v>
      </c>
      <c r="E19" s="42">
        <f t="shared" si="0"/>
        <v>2385</v>
      </c>
      <c r="F19" s="44">
        <v>2380</v>
      </c>
      <c r="G19" s="43">
        <v>2390</v>
      </c>
      <c r="H19" s="42">
        <f t="shared" si="1"/>
        <v>2385</v>
      </c>
      <c r="I19" s="44">
        <v>2380</v>
      </c>
      <c r="J19" s="43">
        <v>2390</v>
      </c>
      <c r="K19" s="42">
        <f t="shared" si="2"/>
        <v>2385</v>
      </c>
      <c r="L19" s="50">
        <v>2390</v>
      </c>
      <c r="M19" s="49">
        <v>1.2311000000000001</v>
      </c>
      <c r="N19" s="49">
        <v>1.0623</v>
      </c>
      <c r="O19" s="48">
        <v>136.52000000000001</v>
      </c>
      <c r="P19" s="41">
        <v>1941.35</v>
      </c>
      <c r="Q19" s="41">
        <v>1936.16</v>
      </c>
      <c r="R19" s="47">
        <f t="shared" si="3"/>
        <v>2249.8352631083499</v>
      </c>
      <c r="S19" s="46">
        <v>1.2343999999999999</v>
      </c>
    </row>
    <row r="20" spans="2:19" x14ac:dyDescent="0.2">
      <c r="B20" s="45">
        <v>44911</v>
      </c>
      <c r="C20" s="44">
        <v>2380</v>
      </c>
      <c r="D20" s="43">
        <v>2390</v>
      </c>
      <c r="E20" s="42">
        <f t="shared" si="0"/>
        <v>2385</v>
      </c>
      <c r="F20" s="44">
        <v>2380</v>
      </c>
      <c r="G20" s="43">
        <v>2390</v>
      </c>
      <c r="H20" s="42">
        <f t="shared" si="1"/>
        <v>2385</v>
      </c>
      <c r="I20" s="44">
        <v>2380</v>
      </c>
      <c r="J20" s="43">
        <v>2390</v>
      </c>
      <c r="K20" s="42">
        <f t="shared" si="2"/>
        <v>2385</v>
      </c>
      <c r="L20" s="50">
        <v>2390</v>
      </c>
      <c r="M20" s="49">
        <v>1.2174</v>
      </c>
      <c r="N20" s="49">
        <v>1.0621</v>
      </c>
      <c r="O20" s="48">
        <v>137.05000000000001</v>
      </c>
      <c r="P20" s="41">
        <v>1963.2</v>
      </c>
      <c r="Q20" s="41">
        <v>1958.21</v>
      </c>
      <c r="R20" s="47">
        <f t="shared" si="3"/>
        <v>2250.2589210055548</v>
      </c>
      <c r="S20" s="46">
        <v>1.2204999999999999</v>
      </c>
    </row>
    <row r="21" spans="2:19" x14ac:dyDescent="0.2">
      <c r="B21" s="45">
        <v>44914</v>
      </c>
      <c r="C21" s="44">
        <v>2380</v>
      </c>
      <c r="D21" s="43">
        <v>2390</v>
      </c>
      <c r="E21" s="42">
        <f t="shared" si="0"/>
        <v>2385</v>
      </c>
      <c r="F21" s="44">
        <v>2380</v>
      </c>
      <c r="G21" s="43">
        <v>2390</v>
      </c>
      <c r="H21" s="42">
        <f t="shared" si="1"/>
        <v>2385</v>
      </c>
      <c r="I21" s="44">
        <v>2380</v>
      </c>
      <c r="J21" s="43">
        <v>2390</v>
      </c>
      <c r="K21" s="42">
        <f t="shared" si="2"/>
        <v>2385</v>
      </c>
      <c r="L21" s="50">
        <v>2390</v>
      </c>
      <c r="M21" s="49">
        <v>1.2179</v>
      </c>
      <c r="N21" s="49">
        <v>1.0607</v>
      </c>
      <c r="O21" s="48">
        <v>136.38</v>
      </c>
      <c r="P21" s="41">
        <v>1962.39</v>
      </c>
      <c r="Q21" s="41">
        <v>1957.41</v>
      </c>
      <c r="R21" s="47">
        <f t="shared" si="3"/>
        <v>2253.2289997171679</v>
      </c>
      <c r="S21" s="46">
        <v>1.2210000000000001</v>
      </c>
    </row>
    <row r="22" spans="2:19" x14ac:dyDescent="0.2">
      <c r="B22" s="45">
        <v>44915</v>
      </c>
      <c r="C22" s="44">
        <v>2380</v>
      </c>
      <c r="D22" s="43">
        <v>2390</v>
      </c>
      <c r="E22" s="42">
        <f t="shared" si="0"/>
        <v>2385</v>
      </c>
      <c r="F22" s="44">
        <v>2380</v>
      </c>
      <c r="G22" s="43">
        <v>2390</v>
      </c>
      <c r="H22" s="42">
        <f t="shared" si="1"/>
        <v>2385</v>
      </c>
      <c r="I22" s="44">
        <v>2380</v>
      </c>
      <c r="J22" s="43">
        <v>2390</v>
      </c>
      <c r="K22" s="42">
        <f t="shared" si="2"/>
        <v>2385</v>
      </c>
      <c r="L22" s="50">
        <v>2390</v>
      </c>
      <c r="M22" s="49">
        <v>1.2131000000000001</v>
      </c>
      <c r="N22" s="49">
        <v>1.0615000000000001</v>
      </c>
      <c r="O22" s="48">
        <v>132.69999999999999</v>
      </c>
      <c r="P22" s="41">
        <v>1970.16</v>
      </c>
      <c r="Q22" s="41">
        <v>1965.3</v>
      </c>
      <c r="R22" s="47">
        <f t="shared" si="3"/>
        <v>2251.5308525671217</v>
      </c>
      <c r="S22" s="46">
        <v>1.2161</v>
      </c>
    </row>
    <row r="23" spans="2:19" x14ac:dyDescent="0.2">
      <c r="B23" s="45">
        <v>44916</v>
      </c>
      <c r="C23" s="44">
        <v>2380</v>
      </c>
      <c r="D23" s="43">
        <v>2390</v>
      </c>
      <c r="E23" s="42">
        <f t="shared" si="0"/>
        <v>2385</v>
      </c>
      <c r="F23" s="44">
        <v>2380</v>
      </c>
      <c r="G23" s="43">
        <v>2390</v>
      </c>
      <c r="H23" s="42">
        <f t="shared" si="1"/>
        <v>2385</v>
      </c>
      <c r="I23" s="44">
        <v>2380</v>
      </c>
      <c r="J23" s="43">
        <v>2390</v>
      </c>
      <c r="K23" s="42">
        <f t="shared" si="2"/>
        <v>2385</v>
      </c>
      <c r="L23" s="50">
        <v>2390</v>
      </c>
      <c r="M23" s="49">
        <v>1.2130000000000001</v>
      </c>
      <c r="N23" s="49">
        <v>1.0630999999999999</v>
      </c>
      <c r="O23" s="48">
        <v>131.86000000000001</v>
      </c>
      <c r="P23" s="41">
        <v>1970.32</v>
      </c>
      <c r="Q23" s="41">
        <v>1965.78</v>
      </c>
      <c r="R23" s="47">
        <f t="shared" si="3"/>
        <v>2248.1422255667389</v>
      </c>
      <c r="S23" s="46">
        <v>1.2158</v>
      </c>
    </row>
    <row r="24" spans="2:19" x14ac:dyDescent="0.2">
      <c r="B24" s="45">
        <v>44917</v>
      </c>
      <c r="C24" s="44">
        <v>2380</v>
      </c>
      <c r="D24" s="43">
        <v>2390</v>
      </c>
      <c r="E24" s="42">
        <f t="shared" si="0"/>
        <v>2385</v>
      </c>
      <c r="F24" s="44">
        <v>2380</v>
      </c>
      <c r="G24" s="43">
        <v>2390</v>
      </c>
      <c r="H24" s="42">
        <f t="shared" si="1"/>
        <v>2385</v>
      </c>
      <c r="I24" s="44">
        <v>2380</v>
      </c>
      <c r="J24" s="43">
        <v>2390</v>
      </c>
      <c r="K24" s="42">
        <f t="shared" si="2"/>
        <v>2385</v>
      </c>
      <c r="L24" s="50">
        <v>2390</v>
      </c>
      <c r="M24" s="49">
        <v>1.2058</v>
      </c>
      <c r="N24" s="49">
        <v>1.0637000000000001</v>
      </c>
      <c r="O24" s="48">
        <v>132.09</v>
      </c>
      <c r="P24" s="41">
        <v>1982.09</v>
      </c>
      <c r="Q24" s="41">
        <v>1977.66</v>
      </c>
      <c r="R24" s="47">
        <f t="shared" si="3"/>
        <v>2246.8741186424741</v>
      </c>
      <c r="S24" s="46">
        <v>1.2084999999999999</v>
      </c>
    </row>
    <row r="25" spans="2:19" x14ac:dyDescent="0.2">
      <c r="B25" s="45">
        <v>44918</v>
      </c>
      <c r="C25" s="44">
        <v>2380</v>
      </c>
      <c r="D25" s="43">
        <v>2390</v>
      </c>
      <c r="E25" s="42">
        <f t="shared" si="0"/>
        <v>2385</v>
      </c>
      <c r="F25" s="44">
        <v>2380</v>
      </c>
      <c r="G25" s="43">
        <v>2390</v>
      </c>
      <c r="H25" s="42">
        <f t="shared" si="1"/>
        <v>2385</v>
      </c>
      <c r="I25" s="44">
        <v>2380</v>
      </c>
      <c r="J25" s="43">
        <v>2390</v>
      </c>
      <c r="K25" s="42">
        <f t="shared" si="2"/>
        <v>2385</v>
      </c>
      <c r="L25" s="50">
        <v>2390</v>
      </c>
      <c r="M25" s="49">
        <v>1.2069000000000001</v>
      </c>
      <c r="N25" s="49">
        <v>1.0621</v>
      </c>
      <c r="O25" s="48">
        <v>132.69999999999999</v>
      </c>
      <c r="P25" s="41">
        <v>1980.28</v>
      </c>
      <c r="Q25" s="41">
        <v>1975.86</v>
      </c>
      <c r="R25" s="47">
        <f t="shared" si="3"/>
        <v>2250.2589210055548</v>
      </c>
      <c r="S25" s="46">
        <v>1.2096</v>
      </c>
    </row>
    <row r="26" spans="2:19" x14ac:dyDescent="0.2">
      <c r="B26" s="45">
        <v>44923</v>
      </c>
      <c r="C26" s="44">
        <v>2290</v>
      </c>
      <c r="D26" s="43">
        <v>2300</v>
      </c>
      <c r="E26" s="42">
        <f t="shared" si="0"/>
        <v>2295</v>
      </c>
      <c r="F26" s="44">
        <v>2290</v>
      </c>
      <c r="G26" s="43">
        <v>2300</v>
      </c>
      <c r="H26" s="42">
        <f t="shared" si="1"/>
        <v>2295</v>
      </c>
      <c r="I26" s="44">
        <v>2290</v>
      </c>
      <c r="J26" s="43">
        <v>2300</v>
      </c>
      <c r="K26" s="42">
        <f t="shared" si="2"/>
        <v>2295</v>
      </c>
      <c r="L26" s="50">
        <v>2300</v>
      </c>
      <c r="M26" s="49">
        <v>1.2088000000000001</v>
      </c>
      <c r="N26" s="49">
        <v>1.0646</v>
      </c>
      <c r="O26" s="48">
        <v>133.53</v>
      </c>
      <c r="P26" s="41">
        <v>1902.71</v>
      </c>
      <c r="Q26" s="41">
        <v>1898.47</v>
      </c>
      <c r="R26" s="47">
        <f t="shared" si="3"/>
        <v>2160.4358444486193</v>
      </c>
      <c r="S26" s="46">
        <v>1.2115</v>
      </c>
    </row>
    <row r="27" spans="2:19" x14ac:dyDescent="0.2">
      <c r="B27" s="45">
        <v>44924</v>
      </c>
      <c r="C27" s="44">
        <v>2190</v>
      </c>
      <c r="D27" s="43">
        <v>2200</v>
      </c>
      <c r="E27" s="42">
        <f t="shared" si="0"/>
        <v>2195</v>
      </c>
      <c r="F27" s="44">
        <v>2190</v>
      </c>
      <c r="G27" s="43">
        <v>2200</v>
      </c>
      <c r="H27" s="42">
        <f t="shared" si="1"/>
        <v>2195</v>
      </c>
      <c r="I27" s="44">
        <v>2250</v>
      </c>
      <c r="J27" s="43">
        <v>2260</v>
      </c>
      <c r="K27" s="42">
        <f t="shared" si="2"/>
        <v>2255</v>
      </c>
      <c r="L27" s="50">
        <v>2200</v>
      </c>
      <c r="M27" s="49">
        <v>1.2036</v>
      </c>
      <c r="N27" s="49">
        <v>1.0652999999999999</v>
      </c>
      <c r="O27" s="48">
        <v>133.63999999999999</v>
      </c>
      <c r="P27" s="41">
        <v>1827.85</v>
      </c>
      <c r="Q27" s="41">
        <v>1823.76</v>
      </c>
      <c r="R27" s="47">
        <f t="shared" si="3"/>
        <v>2065.1459682718487</v>
      </c>
      <c r="S27" s="46">
        <v>1.2062999999999999</v>
      </c>
    </row>
    <row r="28" spans="2:19" x14ac:dyDescent="0.2">
      <c r="B28" s="45">
        <v>44925</v>
      </c>
      <c r="C28" s="44">
        <v>2090</v>
      </c>
      <c r="D28" s="43">
        <v>2100</v>
      </c>
      <c r="E28" s="42">
        <f t="shared" si="0"/>
        <v>2095</v>
      </c>
      <c r="F28" s="44">
        <v>2090</v>
      </c>
      <c r="G28" s="43">
        <v>2100</v>
      </c>
      <c r="H28" s="42">
        <f t="shared" si="1"/>
        <v>2095</v>
      </c>
      <c r="I28" s="44">
        <v>2150</v>
      </c>
      <c r="J28" s="43">
        <v>2160</v>
      </c>
      <c r="K28" s="42">
        <f t="shared" si="2"/>
        <v>2155</v>
      </c>
      <c r="L28" s="50">
        <v>2100</v>
      </c>
      <c r="M28" s="49">
        <v>1.2034</v>
      </c>
      <c r="N28" s="49">
        <v>1.0672999999999999</v>
      </c>
      <c r="O28" s="48">
        <v>131.85</v>
      </c>
      <c r="P28" s="41">
        <v>1745.06</v>
      </c>
      <c r="Q28" s="41">
        <v>1741.15</v>
      </c>
      <c r="R28" s="47">
        <f t="shared" si="3"/>
        <v>1967.5817483369251</v>
      </c>
      <c r="S28" s="46">
        <v>1.2060999999999999</v>
      </c>
    </row>
    <row r="29" spans="2:19" x14ac:dyDescent="0.2">
      <c r="B29" s="40" t="s">
        <v>11</v>
      </c>
      <c r="C29" s="39">
        <f>ROUND(AVERAGE(C9:C28),2)</f>
        <v>2350.15</v>
      </c>
      <c r="D29" s="38">
        <f>ROUND(AVERAGE(D9:D28),2)</f>
        <v>2360.15</v>
      </c>
      <c r="E29" s="37">
        <f>ROUND(AVERAGE(C29:D29),2)</f>
        <v>2355.15</v>
      </c>
      <c r="F29" s="39">
        <f>ROUND(AVERAGE(F9:F28),2)</f>
        <v>2351.5</v>
      </c>
      <c r="G29" s="38">
        <f>ROUND(AVERAGE(G9:G28),2)</f>
        <v>2361.5</v>
      </c>
      <c r="H29" s="37">
        <f>ROUND(AVERAGE(F29:G29),2)</f>
        <v>2356.5</v>
      </c>
      <c r="I29" s="39">
        <f>ROUND(AVERAGE(I9:I28),2)</f>
        <v>2357.5</v>
      </c>
      <c r="J29" s="38">
        <f>ROUND(AVERAGE(J9:J28),2)</f>
        <v>2367.5</v>
      </c>
      <c r="K29" s="37">
        <f>ROUND(AVERAGE(I29:J29),2)</f>
        <v>2362.5</v>
      </c>
      <c r="L29" s="36">
        <f>ROUND(AVERAGE(L9:L28),2)</f>
        <v>2360.15</v>
      </c>
      <c r="M29" s="35">
        <f>ROUND(AVERAGE(M9:M28),4)</f>
        <v>1.2192000000000001</v>
      </c>
      <c r="N29" s="34">
        <f>ROUND(AVERAGE(N9:N28),4)</f>
        <v>1.0589</v>
      </c>
      <c r="O29" s="167">
        <f>ROUND(AVERAGE(O9:O28),2)</f>
        <v>134.94999999999999</v>
      </c>
      <c r="P29" s="33">
        <f>AVERAGE(P9:P28)</f>
        <v>1935.7154999999998</v>
      </c>
      <c r="Q29" s="33">
        <f>AVERAGE(Q9:Q28)</f>
        <v>1931.9654999999998</v>
      </c>
      <c r="R29" s="33">
        <f>AVERAGE(R9:R28)</f>
        <v>2229.0169444158496</v>
      </c>
      <c r="S29" s="32">
        <f>AVERAGE(S9:S28)</f>
        <v>1.2222300000000001</v>
      </c>
    </row>
    <row r="30" spans="2:19" x14ac:dyDescent="0.2">
      <c r="B30" s="31" t="s">
        <v>12</v>
      </c>
      <c r="C30" s="30">
        <f t="shared" ref="C30:S30" si="4">MAX(C9:C28)</f>
        <v>2380</v>
      </c>
      <c r="D30" s="29">
        <f t="shared" si="4"/>
        <v>2390</v>
      </c>
      <c r="E30" s="28">
        <f t="shared" si="4"/>
        <v>2385</v>
      </c>
      <c r="F30" s="30">
        <f t="shared" si="4"/>
        <v>2380</v>
      </c>
      <c r="G30" s="29">
        <f t="shared" si="4"/>
        <v>2390</v>
      </c>
      <c r="H30" s="28">
        <f t="shared" si="4"/>
        <v>2385</v>
      </c>
      <c r="I30" s="30">
        <f t="shared" si="4"/>
        <v>2380</v>
      </c>
      <c r="J30" s="29">
        <f t="shared" si="4"/>
        <v>2390</v>
      </c>
      <c r="K30" s="28">
        <f t="shared" si="4"/>
        <v>2385</v>
      </c>
      <c r="L30" s="27">
        <f t="shared" si="4"/>
        <v>2390</v>
      </c>
      <c r="M30" s="26">
        <f t="shared" si="4"/>
        <v>1.2363999999999999</v>
      </c>
      <c r="N30" s="25">
        <f t="shared" si="4"/>
        <v>1.0672999999999999</v>
      </c>
      <c r="O30" s="24">
        <f t="shared" si="4"/>
        <v>137.33000000000001</v>
      </c>
      <c r="P30" s="23">
        <f t="shared" si="4"/>
        <v>1982.09</v>
      </c>
      <c r="Q30" s="23">
        <f t="shared" si="4"/>
        <v>1977.66</v>
      </c>
      <c r="R30" s="23">
        <f t="shared" si="4"/>
        <v>2284.3465773097178</v>
      </c>
      <c r="S30" s="22">
        <f t="shared" si="4"/>
        <v>1.2398</v>
      </c>
    </row>
    <row r="31" spans="2:19" ht="13.5" thickBot="1" x14ac:dyDescent="0.25">
      <c r="B31" s="21" t="s">
        <v>13</v>
      </c>
      <c r="C31" s="20">
        <f t="shared" ref="C31:S31" si="5">MIN(C9:C28)</f>
        <v>2090</v>
      </c>
      <c r="D31" s="19">
        <f t="shared" si="5"/>
        <v>2100</v>
      </c>
      <c r="E31" s="18">
        <f t="shared" si="5"/>
        <v>2095</v>
      </c>
      <c r="F31" s="20">
        <f t="shared" si="5"/>
        <v>2090</v>
      </c>
      <c r="G31" s="19">
        <f t="shared" si="5"/>
        <v>2100</v>
      </c>
      <c r="H31" s="18">
        <f t="shared" si="5"/>
        <v>2095</v>
      </c>
      <c r="I31" s="20">
        <f t="shared" si="5"/>
        <v>2150</v>
      </c>
      <c r="J31" s="19">
        <f t="shared" si="5"/>
        <v>2160</v>
      </c>
      <c r="K31" s="18">
        <f t="shared" si="5"/>
        <v>2155</v>
      </c>
      <c r="L31" s="17">
        <f t="shared" si="5"/>
        <v>2100</v>
      </c>
      <c r="M31" s="16">
        <f t="shared" si="5"/>
        <v>1.2034</v>
      </c>
      <c r="N31" s="15">
        <f t="shared" si="5"/>
        <v>1.0445</v>
      </c>
      <c r="O31" s="14">
        <f t="shared" si="5"/>
        <v>131.85</v>
      </c>
      <c r="P31" s="13">
        <f t="shared" si="5"/>
        <v>1745.06</v>
      </c>
      <c r="Q31" s="13">
        <f t="shared" si="5"/>
        <v>1741.15</v>
      </c>
      <c r="R31" s="13">
        <f t="shared" si="5"/>
        <v>1967.5817483369251</v>
      </c>
      <c r="S31" s="12">
        <f t="shared" si="5"/>
        <v>1.2060999999999999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44896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44896</v>
      </c>
      <c r="C9" s="44">
        <v>2430</v>
      </c>
      <c r="D9" s="43">
        <v>2430.5</v>
      </c>
      <c r="E9" s="42">
        <f t="shared" ref="E9:E28" si="0">AVERAGE(C9:D9)</f>
        <v>2430.25</v>
      </c>
      <c r="F9" s="44">
        <v>2459.5</v>
      </c>
      <c r="G9" s="43">
        <v>2460.5</v>
      </c>
      <c r="H9" s="42">
        <f t="shared" ref="H9:H28" si="1">AVERAGE(F9:G9)</f>
        <v>2460</v>
      </c>
      <c r="I9" s="44">
        <v>2525</v>
      </c>
      <c r="J9" s="43">
        <v>2530</v>
      </c>
      <c r="K9" s="42">
        <f t="shared" ref="K9:K28" si="2">AVERAGE(I9:J9)</f>
        <v>2527.5</v>
      </c>
      <c r="L9" s="44">
        <v>2600</v>
      </c>
      <c r="M9" s="43">
        <v>2605</v>
      </c>
      <c r="N9" s="42">
        <f t="shared" ref="N9:N28" si="3">AVERAGE(L9:M9)</f>
        <v>2602.5</v>
      </c>
      <c r="O9" s="44">
        <v>2675</v>
      </c>
      <c r="P9" s="43">
        <v>2680</v>
      </c>
      <c r="Q9" s="42">
        <f t="shared" ref="Q9:Q28" si="4">AVERAGE(O9:P9)</f>
        <v>2677.5</v>
      </c>
      <c r="R9" s="50">
        <v>2430.5</v>
      </c>
      <c r="S9" s="49">
        <v>1.2184999999999999</v>
      </c>
      <c r="T9" s="51">
        <v>1.0445</v>
      </c>
      <c r="U9" s="48">
        <v>136.29</v>
      </c>
      <c r="V9" s="41">
        <v>1994.67</v>
      </c>
      <c r="W9" s="41">
        <v>2013.83</v>
      </c>
      <c r="X9" s="47">
        <f t="shared" ref="X9:X28" si="5">R9/T9</f>
        <v>2326.9506941120153</v>
      </c>
      <c r="Y9" s="46">
        <v>1.2218</v>
      </c>
    </row>
    <row r="10" spans="1:25" x14ac:dyDescent="0.2">
      <c r="B10" s="45">
        <v>44897</v>
      </c>
      <c r="C10" s="44">
        <v>2448</v>
      </c>
      <c r="D10" s="43">
        <v>2448.5</v>
      </c>
      <c r="E10" s="42">
        <f t="shared" si="0"/>
        <v>2448.25</v>
      </c>
      <c r="F10" s="44">
        <v>2477</v>
      </c>
      <c r="G10" s="43">
        <v>2479</v>
      </c>
      <c r="H10" s="42">
        <f t="shared" si="1"/>
        <v>2478</v>
      </c>
      <c r="I10" s="44">
        <v>2540</v>
      </c>
      <c r="J10" s="43">
        <v>2545</v>
      </c>
      <c r="K10" s="42">
        <f t="shared" si="2"/>
        <v>2542.5</v>
      </c>
      <c r="L10" s="44">
        <v>2613</v>
      </c>
      <c r="M10" s="43">
        <v>2618</v>
      </c>
      <c r="N10" s="42">
        <f t="shared" si="3"/>
        <v>2615.5</v>
      </c>
      <c r="O10" s="44">
        <v>2688</v>
      </c>
      <c r="P10" s="43">
        <v>2693</v>
      </c>
      <c r="Q10" s="42">
        <f t="shared" si="4"/>
        <v>2690.5</v>
      </c>
      <c r="R10" s="50">
        <v>2448.5</v>
      </c>
      <c r="S10" s="49">
        <v>1.2293000000000001</v>
      </c>
      <c r="T10" s="49">
        <v>1.0538000000000001</v>
      </c>
      <c r="U10" s="48">
        <v>134.07</v>
      </c>
      <c r="V10" s="41">
        <v>1991.78</v>
      </c>
      <c r="W10" s="41">
        <v>2011.2</v>
      </c>
      <c r="X10" s="47">
        <f t="shared" si="5"/>
        <v>2323.4959195293222</v>
      </c>
      <c r="Y10" s="46">
        <v>1.2325999999999999</v>
      </c>
    </row>
    <row r="11" spans="1:25" x14ac:dyDescent="0.2">
      <c r="B11" s="45">
        <v>44900</v>
      </c>
      <c r="C11" s="44">
        <v>2484.5</v>
      </c>
      <c r="D11" s="43">
        <v>2485</v>
      </c>
      <c r="E11" s="42">
        <f t="shared" si="0"/>
        <v>2484.75</v>
      </c>
      <c r="F11" s="44">
        <v>2515</v>
      </c>
      <c r="G11" s="43">
        <v>2517</v>
      </c>
      <c r="H11" s="42">
        <f t="shared" si="1"/>
        <v>2516</v>
      </c>
      <c r="I11" s="44">
        <v>2577</v>
      </c>
      <c r="J11" s="43">
        <v>2582</v>
      </c>
      <c r="K11" s="42">
        <f t="shared" si="2"/>
        <v>2579.5</v>
      </c>
      <c r="L11" s="44">
        <v>2648</v>
      </c>
      <c r="M11" s="43">
        <v>2653</v>
      </c>
      <c r="N11" s="42">
        <f t="shared" si="3"/>
        <v>2650.5</v>
      </c>
      <c r="O11" s="44">
        <v>2718</v>
      </c>
      <c r="P11" s="43">
        <v>2723</v>
      </c>
      <c r="Q11" s="42">
        <f t="shared" si="4"/>
        <v>2720.5</v>
      </c>
      <c r="R11" s="50">
        <v>2485</v>
      </c>
      <c r="S11" s="49">
        <v>1.2314000000000001</v>
      </c>
      <c r="T11" s="49">
        <v>1.0589999999999999</v>
      </c>
      <c r="U11" s="48">
        <v>135.07</v>
      </c>
      <c r="V11" s="41">
        <v>2018.03</v>
      </c>
      <c r="W11" s="41">
        <v>2038.55</v>
      </c>
      <c r="X11" s="47">
        <f t="shared" si="5"/>
        <v>2346.5533522190749</v>
      </c>
      <c r="Y11" s="46">
        <v>1.2346999999999999</v>
      </c>
    </row>
    <row r="12" spans="1:25" x14ac:dyDescent="0.2">
      <c r="B12" s="45">
        <v>44901</v>
      </c>
      <c r="C12" s="44">
        <v>2460.5</v>
      </c>
      <c r="D12" s="43">
        <v>2461</v>
      </c>
      <c r="E12" s="42">
        <f t="shared" si="0"/>
        <v>2460.75</v>
      </c>
      <c r="F12" s="44">
        <v>2490</v>
      </c>
      <c r="G12" s="43">
        <v>2490.5</v>
      </c>
      <c r="H12" s="42">
        <f t="shared" si="1"/>
        <v>2490.25</v>
      </c>
      <c r="I12" s="44">
        <v>2553</v>
      </c>
      <c r="J12" s="43">
        <v>2558</v>
      </c>
      <c r="K12" s="42">
        <f t="shared" si="2"/>
        <v>2555.5</v>
      </c>
      <c r="L12" s="44">
        <v>2627</v>
      </c>
      <c r="M12" s="43">
        <v>2632</v>
      </c>
      <c r="N12" s="42">
        <f t="shared" si="3"/>
        <v>2629.5</v>
      </c>
      <c r="O12" s="44">
        <v>2697</v>
      </c>
      <c r="P12" s="43">
        <v>2702</v>
      </c>
      <c r="Q12" s="42">
        <f t="shared" si="4"/>
        <v>2699.5</v>
      </c>
      <c r="R12" s="50">
        <v>2461</v>
      </c>
      <c r="S12" s="49">
        <v>1.2224999999999999</v>
      </c>
      <c r="T12" s="49">
        <v>1.0526</v>
      </c>
      <c r="U12" s="48">
        <v>136.09</v>
      </c>
      <c r="V12" s="41">
        <v>2013.09</v>
      </c>
      <c r="W12" s="41">
        <v>2031.73</v>
      </c>
      <c r="X12" s="47">
        <f t="shared" si="5"/>
        <v>2338.0201406042183</v>
      </c>
      <c r="Y12" s="46">
        <v>1.2258</v>
      </c>
    </row>
    <row r="13" spans="1:25" x14ac:dyDescent="0.2">
      <c r="B13" s="45">
        <v>44902</v>
      </c>
      <c r="C13" s="44">
        <v>2450</v>
      </c>
      <c r="D13" s="43">
        <v>2450.5</v>
      </c>
      <c r="E13" s="42">
        <f t="shared" si="0"/>
        <v>2450.25</v>
      </c>
      <c r="F13" s="44">
        <v>2476.5</v>
      </c>
      <c r="G13" s="43">
        <v>2477</v>
      </c>
      <c r="H13" s="42">
        <f t="shared" si="1"/>
        <v>2476.75</v>
      </c>
      <c r="I13" s="44">
        <v>2538</v>
      </c>
      <c r="J13" s="43">
        <v>2543</v>
      </c>
      <c r="K13" s="42">
        <f t="shared" si="2"/>
        <v>2540.5</v>
      </c>
      <c r="L13" s="44">
        <v>2610</v>
      </c>
      <c r="M13" s="43">
        <v>2615</v>
      </c>
      <c r="N13" s="42">
        <f t="shared" si="3"/>
        <v>2612.5</v>
      </c>
      <c r="O13" s="44">
        <v>2680</v>
      </c>
      <c r="P13" s="43">
        <v>2685</v>
      </c>
      <c r="Q13" s="42">
        <f t="shared" si="4"/>
        <v>2682.5</v>
      </c>
      <c r="R13" s="50">
        <v>2450.5</v>
      </c>
      <c r="S13" s="49">
        <v>1.2195</v>
      </c>
      <c r="T13" s="49">
        <v>1.0536000000000001</v>
      </c>
      <c r="U13" s="48">
        <v>137.19</v>
      </c>
      <c r="V13" s="41">
        <v>2009.43</v>
      </c>
      <c r="W13" s="41">
        <v>2026.01</v>
      </c>
      <c r="X13" s="47">
        <f t="shared" si="5"/>
        <v>2325.8352315869397</v>
      </c>
      <c r="Y13" s="46">
        <v>1.2225999999999999</v>
      </c>
    </row>
    <row r="14" spans="1:25" x14ac:dyDescent="0.2">
      <c r="B14" s="45">
        <v>44903</v>
      </c>
      <c r="C14" s="44">
        <v>2467.5</v>
      </c>
      <c r="D14" s="43">
        <v>2468.5</v>
      </c>
      <c r="E14" s="42">
        <f t="shared" si="0"/>
        <v>2468</v>
      </c>
      <c r="F14" s="44">
        <v>2496</v>
      </c>
      <c r="G14" s="43">
        <v>2498</v>
      </c>
      <c r="H14" s="42">
        <f t="shared" si="1"/>
        <v>2497</v>
      </c>
      <c r="I14" s="44">
        <v>2560</v>
      </c>
      <c r="J14" s="43">
        <v>2565</v>
      </c>
      <c r="K14" s="42">
        <f t="shared" si="2"/>
        <v>2562.5</v>
      </c>
      <c r="L14" s="44">
        <v>2638</v>
      </c>
      <c r="M14" s="43">
        <v>2643</v>
      </c>
      <c r="N14" s="42">
        <f t="shared" si="3"/>
        <v>2640.5</v>
      </c>
      <c r="O14" s="44">
        <v>2710</v>
      </c>
      <c r="P14" s="43">
        <v>2715</v>
      </c>
      <c r="Q14" s="42">
        <f t="shared" si="4"/>
        <v>2712.5</v>
      </c>
      <c r="R14" s="50">
        <v>2468.5</v>
      </c>
      <c r="S14" s="49">
        <v>1.2185999999999999</v>
      </c>
      <c r="T14" s="49">
        <v>1.052</v>
      </c>
      <c r="U14" s="48">
        <v>136.66</v>
      </c>
      <c r="V14" s="41">
        <v>2025.69</v>
      </c>
      <c r="W14" s="41">
        <v>2044.52</v>
      </c>
      <c r="X14" s="47">
        <f t="shared" si="5"/>
        <v>2346.4828897338402</v>
      </c>
      <c r="Y14" s="46">
        <v>1.2218</v>
      </c>
    </row>
    <row r="15" spans="1:25" x14ac:dyDescent="0.2">
      <c r="B15" s="45">
        <v>44904</v>
      </c>
      <c r="C15" s="44">
        <v>2453</v>
      </c>
      <c r="D15" s="43">
        <v>2453.5</v>
      </c>
      <c r="E15" s="42">
        <f t="shared" si="0"/>
        <v>2453.25</v>
      </c>
      <c r="F15" s="44">
        <v>2487.5</v>
      </c>
      <c r="G15" s="43">
        <v>2488</v>
      </c>
      <c r="H15" s="42">
        <f t="shared" si="1"/>
        <v>2487.75</v>
      </c>
      <c r="I15" s="44">
        <v>2553</v>
      </c>
      <c r="J15" s="43">
        <v>2558</v>
      </c>
      <c r="K15" s="42">
        <f t="shared" si="2"/>
        <v>2555.5</v>
      </c>
      <c r="L15" s="44">
        <v>2638</v>
      </c>
      <c r="M15" s="43">
        <v>2643</v>
      </c>
      <c r="N15" s="42">
        <f t="shared" si="3"/>
        <v>2640.5</v>
      </c>
      <c r="O15" s="44">
        <v>2718</v>
      </c>
      <c r="P15" s="43">
        <v>2723</v>
      </c>
      <c r="Q15" s="42">
        <f t="shared" si="4"/>
        <v>2720.5</v>
      </c>
      <c r="R15" s="50">
        <v>2453.5</v>
      </c>
      <c r="S15" s="49">
        <v>1.228</v>
      </c>
      <c r="T15" s="49">
        <v>1.0556000000000001</v>
      </c>
      <c r="U15" s="48">
        <v>135.81</v>
      </c>
      <c r="V15" s="41">
        <v>1997.96</v>
      </c>
      <c r="W15" s="41">
        <v>2020.96</v>
      </c>
      <c r="X15" s="47">
        <f t="shared" si="5"/>
        <v>2324.2705570291773</v>
      </c>
      <c r="Y15" s="46">
        <v>1.2311000000000001</v>
      </c>
    </row>
    <row r="16" spans="1:25" x14ac:dyDescent="0.2">
      <c r="B16" s="45">
        <v>44907</v>
      </c>
      <c r="C16" s="44">
        <v>2389.5</v>
      </c>
      <c r="D16" s="43">
        <v>2390</v>
      </c>
      <c r="E16" s="42">
        <f t="shared" si="0"/>
        <v>2389.75</v>
      </c>
      <c r="F16" s="44">
        <v>2428</v>
      </c>
      <c r="G16" s="43">
        <v>2430</v>
      </c>
      <c r="H16" s="42">
        <f t="shared" si="1"/>
        <v>2429</v>
      </c>
      <c r="I16" s="44">
        <v>2500</v>
      </c>
      <c r="J16" s="43">
        <v>2505</v>
      </c>
      <c r="K16" s="42">
        <f t="shared" si="2"/>
        <v>2502.5</v>
      </c>
      <c r="L16" s="44">
        <v>2588</v>
      </c>
      <c r="M16" s="43">
        <v>2593</v>
      </c>
      <c r="N16" s="42">
        <f t="shared" si="3"/>
        <v>2590.5</v>
      </c>
      <c r="O16" s="44">
        <v>2673</v>
      </c>
      <c r="P16" s="43">
        <v>2678</v>
      </c>
      <c r="Q16" s="42">
        <f t="shared" si="4"/>
        <v>2675.5</v>
      </c>
      <c r="R16" s="50">
        <v>2390</v>
      </c>
      <c r="S16" s="49">
        <v>1.228</v>
      </c>
      <c r="T16" s="49">
        <v>1.0556000000000001</v>
      </c>
      <c r="U16" s="48">
        <v>137.07</v>
      </c>
      <c r="V16" s="41">
        <v>1946.25</v>
      </c>
      <c r="W16" s="41">
        <v>1973.84</v>
      </c>
      <c r="X16" s="47">
        <f t="shared" si="5"/>
        <v>2264.1151951496777</v>
      </c>
      <c r="Y16" s="46">
        <v>1.2311000000000001</v>
      </c>
    </row>
    <row r="17" spans="2:25" x14ac:dyDescent="0.2">
      <c r="B17" s="45">
        <v>44908</v>
      </c>
      <c r="C17" s="44">
        <v>2387</v>
      </c>
      <c r="D17" s="43">
        <v>2388</v>
      </c>
      <c r="E17" s="42">
        <f t="shared" si="0"/>
        <v>2387.5</v>
      </c>
      <c r="F17" s="44">
        <v>2427</v>
      </c>
      <c r="G17" s="43">
        <v>2428</v>
      </c>
      <c r="H17" s="42">
        <f t="shared" si="1"/>
        <v>2427.5</v>
      </c>
      <c r="I17" s="44">
        <v>2503</v>
      </c>
      <c r="J17" s="43">
        <v>2508</v>
      </c>
      <c r="K17" s="42">
        <f t="shared" si="2"/>
        <v>2505.5</v>
      </c>
      <c r="L17" s="44">
        <v>2598</v>
      </c>
      <c r="M17" s="43">
        <v>2603</v>
      </c>
      <c r="N17" s="42">
        <f t="shared" si="3"/>
        <v>2600.5</v>
      </c>
      <c r="O17" s="44">
        <v>2688</v>
      </c>
      <c r="P17" s="43">
        <v>2693</v>
      </c>
      <c r="Q17" s="42">
        <f t="shared" si="4"/>
        <v>2690.5</v>
      </c>
      <c r="R17" s="50">
        <v>2388</v>
      </c>
      <c r="S17" s="49">
        <v>1.2302</v>
      </c>
      <c r="T17" s="49">
        <v>1.0548999999999999</v>
      </c>
      <c r="U17" s="48">
        <v>137.33000000000001</v>
      </c>
      <c r="V17" s="41">
        <v>1941.15</v>
      </c>
      <c r="W17" s="41">
        <v>1968.38</v>
      </c>
      <c r="X17" s="47">
        <f t="shared" si="5"/>
        <v>2263.7216797800738</v>
      </c>
      <c r="Y17" s="46">
        <v>1.2335</v>
      </c>
    </row>
    <row r="18" spans="2:25" x14ac:dyDescent="0.2">
      <c r="B18" s="45">
        <v>44909</v>
      </c>
      <c r="C18" s="44">
        <v>2379</v>
      </c>
      <c r="D18" s="43">
        <v>2379.5</v>
      </c>
      <c r="E18" s="42">
        <f t="shared" si="0"/>
        <v>2379.25</v>
      </c>
      <c r="F18" s="44">
        <v>2427</v>
      </c>
      <c r="G18" s="43">
        <v>2428</v>
      </c>
      <c r="H18" s="42">
        <f t="shared" si="1"/>
        <v>2427.5</v>
      </c>
      <c r="I18" s="44">
        <v>2505</v>
      </c>
      <c r="J18" s="43">
        <v>2510</v>
      </c>
      <c r="K18" s="42">
        <f t="shared" si="2"/>
        <v>2507.5</v>
      </c>
      <c r="L18" s="44">
        <v>2600</v>
      </c>
      <c r="M18" s="43">
        <v>2605</v>
      </c>
      <c r="N18" s="42">
        <f t="shared" si="3"/>
        <v>2602.5</v>
      </c>
      <c r="O18" s="44">
        <v>2683</v>
      </c>
      <c r="P18" s="43">
        <v>2688</v>
      </c>
      <c r="Q18" s="42">
        <f t="shared" si="4"/>
        <v>2685.5</v>
      </c>
      <c r="R18" s="50">
        <v>2379.5</v>
      </c>
      <c r="S18" s="49">
        <v>1.2363999999999999</v>
      </c>
      <c r="T18" s="49">
        <v>1.0646</v>
      </c>
      <c r="U18" s="48">
        <v>135.02000000000001</v>
      </c>
      <c r="V18" s="41">
        <v>1924.54</v>
      </c>
      <c r="W18" s="41">
        <v>1958.38</v>
      </c>
      <c r="X18" s="47">
        <f t="shared" si="5"/>
        <v>2235.1117790719518</v>
      </c>
      <c r="Y18" s="46">
        <v>1.2398</v>
      </c>
    </row>
    <row r="19" spans="2:25" x14ac:dyDescent="0.2">
      <c r="B19" s="45">
        <v>44910</v>
      </c>
      <c r="C19" s="44">
        <v>2395</v>
      </c>
      <c r="D19" s="43">
        <v>2396</v>
      </c>
      <c r="E19" s="42">
        <f t="shared" si="0"/>
        <v>2395.5</v>
      </c>
      <c r="F19" s="44">
        <v>2428</v>
      </c>
      <c r="G19" s="43">
        <v>2430</v>
      </c>
      <c r="H19" s="42">
        <f t="shared" si="1"/>
        <v>2429</v>
      </c>
      <c r="I19" s="44">
        <v>2512</v>
      </c>
      <c r="J19" s="43">
        <v>2517</v>
      </c>
      <c r="K19" s="42">
        <f t="shared" si="2"/>
        <v>2514.5</v>
      </c>
      <c r="L19" s="44">
        <v>2608</v>
      </c>
      <c r="M19" s="43">
        <v>2613</v>
      </c>
      <c r="N19" s="42">
        <f t="shared" si="3"/>
        <v>2610.5</v>
      </c>
      <c r="O19" s="44">
        <v>2698</v>
      </c>
      <c r="P19" s="43">
        <v>2703</v>
      </c>
      <c r="Q19" s="42">
        <f t="shared" si="4"/>
        <v>2700.5</v>
      </c>
      <c r="R19" s="50">
        <v>2396</v>
      </c>
      <c r="S19" s="49">
        <v>1.2311000000000001</v>
      </c>
      <c r="T19" s="49">
        <v>1.0623</v>
      </c>
      <c r="U19" s="48">
        <v>136.52000000000001</v>
      </c>
      <c r="V19" s="41">
        <v>1946.23</v>
      </c>
      <c r="W19" s="41">
        <v>1968.57</v>
      </c>
      <c r="X19" s="47">
        <f t="shared" si="5"/>
        <v>2255.4833851077851</v>
      </c>
      <c r="Y19" s="46">
        <v>1.2343999999999999</v>
      </c>
    </row>
    <row r="20" spans="2:25" x14ac:dyDescent="0.2">
      <c r="B20" s="45">
        <v>44911</v>
      </c>
      <c r="C20" s="44">
        <v>2353</v>
      </c>
      <c r="D20" s="43">
        <v>2354</v>
      </c>
      <c r="E20" s="42">
        <f t="shared" si="0"/>
        <v>2353.5</v>
      </c>
      <c r="F20" s="44">
        <v>2396</v>
      </c>
      <c r="G20" s="43">
        <v>2398</v>
      </c>
      <c r="H20" s="42">
        <f t="shared" si="1"/>
        <v>2397</v>
      </c>
      <c r="I20" s="44">
        <v>2480</v>
      </c>
      <c r="J20" s="43">
        <v>2485</v>
      </c>
      <c r="K20" s="42">
        <f t="shared" si="2"/>
        <v>2482.5</v>
      </c>
      <c r="L20" s="44">
        <v>2577</v>
      </c>
      <c r="M20" s="43">
        <v>2582</v>
      </c>
      <c r="N20" s="42">
        <f t="shared" si="3"/>
        <v>2579.5</v>
      </c>
      <c r="O20" s="44">
        <v>2667</v>
      </c>
      <c r="P20" s="43">
        <v>2672</v>
      </c>
      <c r="Q20" s="42">
        <f t="shared" si="4"/>
        <v>2669.5</v>
      </c>
      <c r="R20" s="50">
        <v>2354</v>
      </c>
      <c r="S20" s="49">
        <v>1.2174</v>
      </c>
      <c r="T20" s="49">
        <v>1.0621</v>
      </c>
      <c r="U20" s="48">
        <v>137.05000000000001</v>
      </c>
      <c r="V20" s="41">
        <v>1933.63</v>
      </c>
      <c r="W20" s="41">
        <v>1964.77</v>
      </c>
      <c r="X20" s="47">
        <f t="shared" si="5"/>
        <v>2216.363807551078</v>
      </c>
      <c r="Y20" s="46">
        <v>1.2204999999999999</v>
      </c>
    </row>
    <row r="21" spans="2:25" x14ac:dyDescent="0.2">
      <c r="B21" s="45">
        <v>44914</v>
      </c>
      <c r="C21" s="44">
        <v>2325</v>
      </c>
      <c r="D21" s="43">
        <v>2327</v>
      </c>
      <c r="E21" s="42">
        <f t="shared" si="0"/>
        <v>2326</v>
      </c>
      <c r="F21" s="44">
        <v>2363.5</v>
      </c>
      <c r="G21" s="43">
        <v>2364</v>
      </c>
      <c r="H21" s="42">
        <f t="shared" si="1"/>
        <v>2363.75</v>
      </c>
      <c r="I21" s="44">
        <v>2448</v>
      </c>
      <c r="J21" s="43">
        <v>2453</v>
      </c>
      <c r="K21" s="42">
        <f t="shared" si="2"/>
        <v>2450.5</v>
      </c>
      <c r="L21" s="44">
        <v>2553</v>
      </c>
      <c r="M21" s="43">
        <v>2558</v>
      </c>
      <c r="N21" s="42">
        <f t="shared" si="3"/>
        <v>2555.5</v>
      </c>
      <c r="O21" s="44">
        <v>2648</v>
      </c>
      <c r="P21" s="43">
        <v>2653</v>
      </c>
      <c r="Q21" s="42">
        <f t="shared" si="4"/>
        <v>2650.5</v>
      </c>
      <c r="R21" s="50">
        <v>2327</v>
      </c>
      <c r="S21" s="49">
        <v>1.2179</v>
      </c>
      <c r="T21" s="49">
        <v>1.0607</v>
      </c>
      <c r="U21" s="48">
        <v>136.38</v>
      </c>
      <c r="V21" s="41">
        <v>1910.67</v>
      </c>
      <c r="W21" s="41">
        <v>1936.12</v>
      </c>
      <c r="X21" s="47">
        <f t="shared" si="5"/>
        <v>2193.8342603940796</v>
      </c>
      <c r="Y21" s="46">
        <v>1.2210000000000001</v>
      </c>
    </row>
    <row r="22" spans="2:25" x14ac:dyDescent="0.2">
      <c r="B22" s="45">
        <v>44915</v>
      </c>
      <c r="C22" s="44">
        <v>2329</v>
      </c>
      <c r="D22" s="43">
        <v>2329.5</v>
      </c>
      <c r="E22" s="42">
        <f t="shared" si="0"/>
        <v>2329.25</v>
      </c>
      <c r="F22" s="44">
        <v>2370</v>
      </c>
      <c r="G22" s="43">
        <v>2371</v>
      </c>
      <c r="H22" s="42">
        <f t="shared" si="1"/>
        <v>2370.5</v>
      </c>
      <c r="I22" s="44">
        <v>2453</v>
      </c>
      <c r="J22" s="43">
        <v>2458</v>
      </c>
      <c r="K22" s="42">
        <f t="shared" si="2"/>
        <v>2455.5</v>
      </c>
      <c r="L22" s="44">
        <v>2553</v>
      </c>
      <c r="M22" s="43">
        <v>2558</v>
      </c>
      <c r="N22" s="42">
        <f t="shared" si="3"/>
        <v>2555.5</v>
      </c>
      <c r="O22" s="44">
        <v>2652</v>
      </c>
      <c r="P22" s="43">
        <v>2657</v>
      </c>
      <c r="Q22" s="42">
        <f t="shared" si="4"/>
        <v>2654.5</v>
      </c>
      <c r="R22" s="50">
        <v>2329.5</v>
      </c>
      <c r="S22" s="49">
        <v>1.2131000000000001</v>
      </c>
      <c r="T22" s="49">
        <v>1.0615000000000001</v>
      </c>
      <c r="U22" s="48">
        <v>132.69999999999999</v>
      </c>
      <c r="V22" s="41">
        <v>1920.29</v>
      </c>
      <c r="W22" s="41">
        <v>1949.68</v>
      </c>
      <c r="X22" s="47">
        <f t="shared" si="5"/>
        <v>2194.5360339142721</v>
      </c>
      <c r="Y22" s="46">
        <v>1.2161</v>
      </c>
    </row>
    <row r="23" spans="2:25" x14ac:dyDescent="0.2">
      <c r="B23" s="45">
        <v>44916</v>
      </c>
      <c r="C23" s="44">
        <v>2355</v>
      </c>
      <c r="D23" s="43">
        <v>2357</v>
      </c>
      <c r="E23" s="42">
        <f t="shared" si="0"/>
        <v>2356</v>
      </c>
      <c r="F23" s="44">
        <v>2390</v>
      </c>
      <c r="G23" s="43">
        <v>2392</v>
      </c>
      <c r="H23" s="42">
        <f t="shared" si="1"/>
        <v>2391</v>
      </c>
      <c r="I23" s="44">
        <v>2475</v>
      </c>
      <c r="J23" s="43">
        <v>2480</v>
      </c>
      <c r="K23" s="42">
        <f t="shared" si="2"/>
        <v>2477.5</v>
      </c>
      <c r="L23" s="44">
        <v>2578</v>
      </c>
      <c r="M23" s="43">
        <v>2583</v>
      </c>
      <c r="N23" s="42">
        <f t="shared" si="3"/>
        <v>2580.5</v>
      </c>
      <c r="O23" s="44">
        <v>2678</v>
      </c>
      <c r="P23" s="43">
        <v>2683</v>
      </c>
      <c r="Q23" s="42">
        <f t="shared" si="4"/>
        <v>2680.5</v>
      </c>
      <c r="R23" s="50">
        <v>2357</v>
      </c>
      <c r="S23" s="49">
        <v>1.2130000000000001</v>
      </c>
      <c r="T23" s="49">
        <v>1.0630999999999999</v>
      </c>
      <c r="U23" s="48">
        <v>131.86000000000001</v>
      </c>
      <c r="V23" s="41">
        <v>1943.12</v>
      </c>
      <c r="W23" s="41">
        <v>1967.43</v>
      </c>
      <c r="X23" s="47">
        <f t="shared" si="5"/>
        <v>2217.1009312388301</v>
      </c>
      <c r="Y23" s="46">
        <v>1.2158</v>
      </c>
    </row>
    <row r="24" spans="2:25" x14ac:dyDescent="0.2">
      <c r="B24" s="45">
        <v>44917</v>
      </c>
      <c r="C24" s="44">
        <v>2361</v>
      </c>
      <c r="D24" s="43">
        <v>2362</v>
      </c>
      <c r="E24" s="42">
        <f t="shared" si="0"/>
        <v>2361.5</v>
      </c>
      <c r="F24" s="44">
        <v>2395</v>
      </c>
      <c r="G24" s="43">
        <v>2397</v>
      </c>
      <c r="H24" s="42">
        <f t="shared" si="1"/>
        <v>2396</v>
      </c>
      <c r="I24" s="44">
        <v>2480</v>
      </c>
      <c r="J24" s="43">
        <v>2485</v>
      </c>
      <c r="K24" s="42">
        <f t="shared" si="2"/>
        <v>2482.5</v>
      </c>
      <c r="L24" s="44">
        <v>2585</v>
      </c>
      <c r="M24" s="43">
        <v>2590</v>
      </c>
      <c r="N24" s="42">
        <f t="shared" si="3"/>
        <v>2587.5</v>
      </c>
      <c r="O24" s="44">
        <v>2685</v>
      </c>
      <c r="P24" s="43">
        <v>2690</v>
      </c>
      <c r="Q24" s="42">
        <f t="shared" si="4"/>
        <v>2687.5</v>
      </c>
      <c r="R24" s="50">
        <v>2362</v>
      </c>
      <c r="S24" s="49">
        <v>1.2058</v>
      </c>
      <c r="T24" s="49">
        <v>1.0637000000000001</v>
      </c>
      <c r="U24" s="48">
        <v>132.09</v>
      </c>
      <c r="V24" s="41">
        <v>1958.87</v>
      </c>
      <c r="W24" s="41">
        <v>1983.45</v>
      </c>
      <c r="X24" s="47">
        <f t="shared" si="5"/>
        <v>2220.5509072106797</v>
      </c>
      <c r="Y24" s="46">
        <v>1.2084999999999999</v>
      </c>
    </row>
    <row r="25" spans="2:25" x14ac:dyDescent="0.2">
      <c r="B25" s="45">
        <v>44918</v>
      </c>
      <c r="C25" s="44">
        <v>2341.5</v>
      </c>
      <c r="D25" s="43">
        <v>2342</v>
      </c>
      <c r="E25" s="42">
        <f t="shared" si="0"/>
        <v>2341.75</v>
      </c>
      <c r="F25" s="44">
        <v>2371</v>
      </c>
      <c r="G25" s="43">
        <v>2373</v>
      </c>
      <c r="H25" s="42">
        <f t="shared" si="1"/>
        <v>2372</v>
      </c>
      <c r="I25" s="44">
        <v>2457</v>
      </c>
      <c r="J25" s="43">
        <v>2462</v>
      </c>
      <c r="K25" s="42">
        <f t="shared" si="2"/>
        <v>2459.5</v>
      </c>
      <c r="L25" s="44">
        <v>2553</v>
      </c>
      <c r="M25" s="43">
        <v>2558</v>
      </c>
      <c r="N25" s="42">
        <f t="shared" si="3"/>
        <v>2555.5</v>
      </c>
      <c r="O25" s="44">
        <v>2652</v>
      </c>
      <c r="P25" s="43">
        <v>2657</v>
      </c>
      <c r="Q25" s="42">
        <f t="shared" si="4"/>
        <v>2654.5</v>
      </c>
      <c r="R25" s="50">
        <v>2342</v>
      </c>
      <c r="S25" s="49">
        <v>1.2069000000000001</v>
      </c>
      <c r="T25" s="49">
        <v>1.0621</v>
      </c>
      <c r="U25" s="48">
        <v>132.69999999999999</v>
      </c>
      <c r="V25" s="41">
        <v>1940.51</v>
      </c>
      <c r="W25" s="41">
        <v>1961.81</v>
      </c>
      <c r="X25" s="47">
        <f t="shared" si="5"/>
        <v>2205.0654363995855</v>
      </c>
      <c r="Y25" s="46">
        <v>1.2096</v>
      </c>
    </row>
    <row r="26" spans="2:25" x14ac:dyDescent="0.2">
      <c r="B26" s="45">
        <v>44923</v>
      </c>
      <c r="C26" s="44">
        <v>2342</v>
      </c>
      <c r="D26" s="43">
        <v>2343</v>
      </c>
      <c r="E26" s="42">
        <f t="shared" si="0"/>
        <v>2342.5</v>
      </c>
      <c r="F26" s="44">
        <v>2376</v>
      </c>
      <c r="G26" s="43">
        <v>2378</v>
      </c>
      <c r="H26" s="42">
        <f t="shared" si="1"/>
        <v>2377</v>
      </c>
      <c r="I26" s="44">
        <v>2458</v>
      </c>
      <c r="J26" s="43">
        <v>2463</v>
      </c>
      <c r="K26" s="42">
        <f t="shared" si="2"/>
        <v>2460.5</v>
      </c>
      <c r="L26" s="44">
        <v>2557</v>
      </c>
      <c r="M26" s="43">
        <v>2562</v>
      </c>
      <c r="N26" s="42">
        <f t="shared" si="3"/>
        <v>2559.5</v>
      </c>
      <c r="O26" s="44">
        <v>2647</v>
      </c>
      <c r="P26" s="43">
        <v>2652</v>
      </c>
      <c r="Q26" s="42">
        <f t="shared" si="4"/>
        <v>2649.5</v>
      </c>
      <c r="R26" s="50">
        <v>2343</v>
      </c>
      <c r="S26" s="49">
        <v>1.2088000000000001</v>
      </c>
      <c r="T26" s="49">
        <v>1.0646</v>
      </c>
      <c r="U26" s="48">
        <v>133.53</v>
      </c>
      <c r="V26" s="41">
        <v>1938.29</v>
      </c>
      <c r="W26" s="41">
        <v>1962.86</v>
      </c>
      <c r="X26" s="47">
        <f t="shared" si="5"/>
        <v>2200.8266015404847</v>
      </c>
      <c r="Y26" s="46">
        <v>1.2115</v>
      </c>
    </row>
    <row r="27" spans="2:25" x14ac:dyDescent="0.2">
      <c r="B27" s="45">
        <v>44924</v>
      </c>
      <c r="C27" s="44">
        <v>2371</v>
      </c>
      <c r="D27" s="43">
        <v>2371.5</v>
      </c>
      <c r="E27" s="42">
        <f t="shared" si="0"/>
        <v>2371.25</v>
      </c>
      <c r="F27" s="44">
        <v>2398</v>
      </c>
      <c r="G27" s="43">
        <v>2399</v>
      </c>
      <c r="H27" s="42">
        <f t="shared" si="1"/>
        <v>2398.5</v>
      </c>
      <c r="I27" s="44">
        <v>2480</v>
      </c>
      <c r="J27" s="43">
        <v>2485</v>
      </c>
      <c r="K27" s="42">
        <f t="shared" si="2"/>
        <v>2482.5</v>
      </c>
      <c r="L27" s="44">
        <v>2580</v>
      </c>
      <c r="M27" s="43">
        <v>2585</v>
      </c>
      <c r="N27" s="42">
        <f t="shared" si="3"/>
        <v>2582.5</v>
      </c>
      <c r="O27" s="44">
        <v>2670</v>
      </c>
      <c r="P27" s="43">
        <v>2675</v>
      </c>
      <c r="Q27" s="42">
        <f t="shared" si="4"/>
        <v>2672.5</v>
      </c>
      <c r="R27" s="50">
        <v>2371.5</v>
      </c>
      <c r="S27" s="49">
        <v>1.2036</v>
      </c>
      <c r="T27" s="49">
        <v>1.0652999999999999</v>
      </c>
      <c r="U27" s="48">
        <v>133.63999999999999</v>
      </c>
      <c r="V27" s="41">
        <v>1970.34</v>
      </c>
      <c r="W27" s="41">
        <v>1988.73</v>
      </c>
      <c r="X27" s="47">
        <f t="shared" si="5"/>
        <v>2226.1334835257676</v>
      </c>
      <c r="Y27" s="46">
        <v>1.2062999999999999</v>
      </c>
    </row>
    <row r="28" spans="2:25" x14ac:dyDescent="0.2">
      <c r="B28" s="45">
        <v>44925</v>
      </c>
      <c r="C28" s="44">
        <v>2360</v>
      </c>
      <c r="D28" s="43">
        <v>2360.5</v>
      </c>
      <c r="E28" s="42">
        <f t="shared" si="0"/>
        <v>2360.25</v>
      </c>
      <c r="F28" s="44">
        <v>2391</v>
      </c>
      <c r="G28" s="43">
        <v>2392</v>
      </c>
      <c r="H28" s="42">
        <f t="shared" si="1"/>
        <v>2391.5</v>
      </c>
      <c r="I28" s="44">
        <v>2470</v>
      </c>
      <c r="J28" s="43">
        <v>2475</v>
      </c>
      <c r="K28" s="42">
        <f t="shared" si="2"/>
        <v>2472.5</v>
      </c>
      <c r="L28" s="44">
        <v>2568</v>
      </c>
      <c r="M28" s="43">
        <v>2573</v>
      </c>
      <c r="N28" s="42">
        <f t="shared" si="3"/>
        <v>2570.5</v>
      </c>
      <c r="O28" s="44">
        <v>2658</v>
      </c>
      <c r="P28" s="43">
        <v>2663</v>
      </c>
      <c r="Q28" s="42">
        <f t="shared" si="4"/>
        <v>2660.5</v>
      </c>
      <c r="R28" s="50">
        <v>2360.5</v>
      </c>
      <c r="S28" s="49">
        <v>1.2034</v>
      </c>
      <c r="T28" s="49">
        <v>1.0672999999999999</v>
      </c>
      <c r="U28" s="48">
        <v>131.85</v>
      </c>
      <c r="V28" s="41">
        <v>1961.53</v>
      </c>
      <c r="W28" s="41">
        <v>1983.25</v>
      </c>
      <c r="X28" s="47">
        <f t="shared" si="5"/>
        <v>2211.6555794996721</v>
      </c>
      <c r="Y28" s="46">
        <v>1.2060999999999999</v>
      </c>
    </row>
    <row r="29" spans="2:25" x14ac:dyDescent="0.2">
      <c r="B29" s="40" t="s">
        <v>11</v>
      </c>
      <c r="C29" s="39">
        <f>ROUND(AVERAGE(C9:C28),2)</f>
        <v>2394.08</v>
      </c>
      <c r="D29" s="38">
        <f>ROUND(AVERAGE(D9:D28),2)</f>
        <v>2394.88</v>
      </c>
      <c r="E29" s="37">
        <f>ROUND(AVERAGE(C29:D29),2)</f>
        <v>2394.48</v>
      </c>
      <c r="F29" s="39">
        <f>ROUND(AVERAGE(F9:F28),2)</f>
        <v>2428.1</v>
      </c>
      <c r="G29" s="38">
        <f>ROUND(AVERAGE(G9:G28),2)</f>
        <v>2429.5</v>
      </c>
      <c r="H29" s="37">
        <f>ROUND(AVERAGE(F29:G29),2)</f>
        <v>2428.8000000000002</v>
      </c>
      <c r="I29" s="39">
        <f>ROUND(AVERAGE(I9:I28),2)</f>
        <v>2503.35</v>
      </c>
      <c r="J29" s="38">
        <f>ROUND(AVERAGE(J9:J28),2)</f>
        <v>2508.35</v>
      </c>
      <c r="K29" s="37">
        <f>ROUND(AVERAGE(I29:J29),2)</f>
        <v>2505.85</v>
      </c>
      <c r="L29" s="39">
        <f>ROUND(AVERAGE(L9:L28),2)</f>
        <v>2593.6</v>
      </c>
      <c r="M29" s="38">
        <f>ROUND(AVERAGE(M9:M28),2)</f>
        <v>2598.6</v>
      </c>
      <c r="N29" s="37">
        <f>ROUND(AVERAGE(L29:M29),2)</f>
        <v>2596.1</v>
      </c>
      <c r="O29" s="39">
        <f>ROUND(AVERAGE(O9:O28),2)</f>
        <v>2679.25</v>
      </c>
      <c r="P29" s="38">
        <f>ROUND(AVERAGE(P9:P28),2)</f>
        <v>2684.25</v>
      </c>
      <c r="Q29" s="37">
        <f>ROUND(AVERAGE(O29:P29),2)</f>
        <v>2681.75</v>
      </c>
      <c r="R29" s="36">
        <f>ROUND(AVERAGE(R9:R28),2)</f>
        <v>2394.88</v>
      </c>
      <c r="S29" s="35">
        <f>ROUND(AVERAGE(S9:S28),4)</f>
        <v>1.2192000000000001</v>
      </c>
      <c r="T29" s="34">
        <f>ROUND(AVERAGE(T9:T28),4)</f>
        <v>1.0589</v>
      </c>
      <c r="U29" s="167">
        <f>ROUND(AVERAGE(U9:U28),2)</f>
        <v>134.94999999999999</v>
      </c>
      <c r="V29" s="33">
        <f>AVERAGE(V9:V28)</f>
        <v>1964.3035</v>
      </c>
      <c r="W29" s="33">
        <f>AVERAGE(W9:W28)</f>
        <v>1987.7035000000003</v>
      </c>
      <c r="X29" s="33">
        <f>AVERAGE(X9:X28)</f>
        <v>2261.8053932599259</v>
      </c>
      <c r="Y29" s="32">
        <f>AVERAGE(Y9:Y28)</f>
        <v>1.2222300000000001</v>
      </c>
    </row>
    <row r="30" spans="2:25" x14ac:dyDescent="0.2">
      <c r="B30" s="31" t="s">
        <v>12</v>
      </c>
      <c r="C30" s="30">
        <f t="shared" ref="C30:Y30" si="6">MAX(C9:C28)</f>
        <v>2484.5</v>
      </c>
      <c r="D30" s="29">
        <f t="shared" si="6"/>
        <v>2485</v>
      </c>
      <c r="E30" s="28">
        <f t="shared" si="6"/>
        <v>2484.75</v>
      </c>
      <c r="F30" s="30">
        <f t="shared" si="6"/>
        <v>2515</v>
      </c>
      <c r="G30" s="29">
        <f t="shared" si="6"/>
        <v>2517</v>
      </c>
      <c r="H30" s="28">
        <f t="shared" si="6"/>
        <v>2516</v>
      </c>
      <c r="I30" s="30">
        <f t="shared" si="6"/>
        <v>2577</v>
      </c>
      <c r="J30" s="29">
        <f t="shared" si="6"/>
        <v>2582</v>
      </c>
      <c r="K30" s="28">
        <f t="shared" si="6"/>
        <v>2579.5</v>
      </c>
      <c r="L30" s="30">
        <f t="shared" si="6"/>
        <v>2648</v>
      </c>
      <c r="M30" s="29">
        <f t="shared" si="6"/>
        <v>2653</v>
      </c>
      <c r="N30" s="28">
        <f t="shared" si="6"/>
        <v>2650.5</v>
      </c>
      <c r="O30" s="30">
        <f t="shared" si="6"/>
        <v>2718</v>
      </c>
      <c r="P30" s="29">
        <f t="shared" si="6"/>
        <v>2723</v>
      </c>
      <c r="Q30" s="28">
        <f t="shared" si="6"/>
        <v>2720.5</v>
      </c>
      <c r="R30" s="27">
        <f t="shared" si="6"/>
        <v>2485</v>
      </c>
      <c r="S30" s="26">
        <f t="shared" si="6"/>
        <v>1.2363999999999999</v>
      </c>
      <c r="T30" s="25">
        <f t="shared" si="6"/>
        <v>1.0672999999999999</v>
      </c>
      <c r="U30" s="24">
        <f t="shared" si="6"/>
        <v>137.33000000000001</v>
      </c>
      <c r="V30" s="23">
        <f t="shared" si="6"/>
        <v>2025.69</v>
      </c>
      <c r="W30" s="23">
        <f t="shared" si="6"/>
        <v>2044.52</v>
      </c>
      <c r="X30" s="23">
        <f t="shared" si="6"/>
        <v>2346.5533522190749</v>
      </c>
      <c r="Y30" s="22">
        <f t="shared" si="6"/>
        <v>1.2398</v>
      </c>
    </row>
    <row r="31" spans="2:25" ht="13.5" thickBot="1" x14ac:dyDescent="0.25">
      <c r="B31" s="21" t="s">
        <v>13</v>
      </c>
      <c r="C31" s="20">
        <f t="shared" ref="C31:Y31" si="7">MIN(C9:C28)</f>
        <v>2325</v>
      </c>
      <c r="D31" s="19">
        <f t="shared" si="7"/>
        <v>2327</v>
      </c>
      <c r="E31" s="18">
        <f t="shared" si="7"/>
        <v>2326</v>
      </c>
      <c r="F31" s="20">
        <f t="shared" si="7"/>
        <v>2363.5</v>
      </c>
      <c r="G31" s="19">
        <f t="shared" si="7"/>
        <v>2364</v>
      </c>
      <c r="H31" s="18">
        <f t="shared" si="7"/>
        <v>2363.75</v>
      </c>
      <c r="I31" s="20">
        <f t="shared" si="7"/>
        <v>2448</v>
      </c>
      <c r="J31" s="19">
        <f t="shared" si="7"/>
        <v>2453</v>
      </c>
      <c r="K31" s="18">
        <f t="shared" si="7"/>
        <v>2450.5</v>
      </c>
      <c r="L31" s="20">
        <f t="shared" si="7"/>
        <v>2553</v>
      </c>
      <c r="M31" s="19">
        <f t="shared" si="7"/>
        <v>2558</v>
      </c>
      <c r="N31" s="18">
        <f t="shared" si="7"/>
        <v>2555.5</v>
      </c>
      <c r="O31" s="20">
        <f t="shared" si="7"/>
        <v>2647</v>
      </c>
      <c r="P31" s="19">
        <f t="shared" si="7"/>
        <v>2652</v>
      </c>
      <c r="Q31" s="18">
        <f t="shared" si="7"/>
        <v>2649.5</v>
      </c>
      <c r="R31" s="17">
        <f t="shared" si="7"/>
        <v>2327</v>
      </c>
      <c r="S31" s="16">
        <f t="shared" si="7"/>
        <v>1.2034</v>
      </c>
      <c r="T31" s="15">
        <f t="shared" si="7"/>
        <v>1.0445</v>
      </c>
      <c r="U31" s="14">
        <f t="shared" si="7"/>
        <v>131.85</v>
      </c>
      <c r="V31" s="13">
        <f t="shared" si="7"/>
        <v>1910.67</v>
      </c>
      <c r="W31" s="13">
        <f t="shared" si="7"/>
        <v>1936.12</v>
      </c>
      <c r="X31" s="13">
        <f t="shared" si="7"/>
        <v>2193.8342603940796</v>
      </c>
      <c r="Y31" s="12">
        <f t="shared" si="7"/>
        <v>1.2060999999999999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44896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44896</v>
      </c>
      <c r="C9" s="44">
        <v>3056</v>
      </c>
      <c r="D9" s="43">
        <v>3056.5</v>
      </c>
      <c r="E9" s="42">
        <f t="shared" ref="E9:E28" si="0">AVERAGE(C9:D9)</f>
        <v>3056.25</v>
      </c>
      <c r="F9" s="44">
        <v>3050</v>
      </c>
      <c r="G9" s="43">
        <v>3050.5</v>
      </c>
      <c r="H9" s="42">
        <f t="shared" ref="H9:H28" si="1">AVERAGE(F9:G9)</f>
        <v>3050.25</v>
      </c>
      <c r="I9" s="44">
        <v>3000</v>
      </c>
      <c r="J9" s="43">
        <v>3005</v>
      </c>
      <c r="K9" s="42">
        <f t="shared" ref="K9:K28" si="2">AVERAGE(I9:J9)</f>
        <v>3002.5</v>
      </c>
      <c r="L9" s="44">
        <v>2903</v>
      </c>
      <c r="M9" s="43">
        <v>2908</v>
      </c>
      <c r="N9" s="42">
        <f t="shared" ref="N9:N28" si="3">AVERAGE(L9:M9)</f>
        <v>2905.5</v>
      </c>
      <c r="O9" s="44">
        <v>2757</v>
      </c>
      <c r="P9" s="43">
        <v>2762</v>
      </c>
      <c r="Q9" s="42">
        <f t="shared" ref="Q9:Q28" si="4">AVERAGE(O9:P9)</f>
        <v>2759.5</v>
      </c>
      <c r="R9" s="50">
        <v>3056.5</v>
      </c>
      <c r="S9" s="49">
        <v>1.2184999999999999</v>
      </c>
      <c r="T9" s="51">
        <v>1.0445</v>
      </c>
      <c r="U9" s="48">
        <v>136.29</v>
      </c>
      <c r="V9" s="41">
        <v>2508.41</v>
      </c>
      <c r="W9" s="41">
        <v>2496.73</v>
      </c>
      <c r="X9" s="47">
        <f t="shared" ref="X9:X28" si="5">R9/T9</f>
        <v>2926.2805169937769</v>
      </c>
      <c r="Y9" s="46">
        <v>1.2218</v>
      </c>
    </row>
    <row r="10" spans="1:25" x14ac:dyDescent="0.2">
      <c r="B10" s="45">
        <v>44897</v>
      </c>
      <c r="C10" s="44">
        <v>3065.5</v>
      </c>
      <c r="D10" s="43">
        <v>3066.5</v>
      </c>
      <c r="E10" s="42">
        <f t="shared" si="0"/>
        <v>3066</v>
      </c>
      <c r="F10" s="44">
        <v>3063</v>
      </c>
      <c r="G10" s="43">
        <v>3064</v>
      </c>
      <c r="H10" s="42">
        <f t="shared" si="1"/>
        <v>3063.5</v>
      </c>
      <c r="I10" s="44">
        <v>2998</v>
      </c>
      <c r="J10" s="43">
        <v>3003</v>
      </c>
      <c r="K10" s="42">
        <f t="shared" si="2"/>
        <v>3000.5</v>
      </c>
      <c r="L10" s="44">
        <v>2900</v>
      </c>
      <c r="M10" s="43">
        <v>2905</v>
      </c>
      <c r="N10" s="42">
        <f t="shared" si="3"/>
        <v>2902.5</v>
      </c>
      <c r="O10" s="44">
        <v>2753</v>
      </c>
      <c r="P10" s="43">
        <v>2758</v>
      </c>
      <c r="Q10" s="42">
        <f t="shared" si="4"/>
        <v>2755.5</v>
      </c>
      <c r="R10" s="50">
        <v>3066.5</v>
      </c>
      <c r="S10" s="49">
        <v>1.2293000000000001</v>
      </c>
      <c r="T10" s="49">
        <v>1.0538000000000001</v>
      </c>
      <c r="U10" s="48">
        <v>134.07</v>
      </c>
      <c r="V10" s="41">
        <v>2494.5100000000002</v>
      </c>
      <c r="W10" s="41">
        <v>2485.8000000000002</v>
      </c>
      <c r="X10" s="47">
        <f t="shared" si="5"/>
        <v>2909.9449610931865</v>
      </c>
      <c r="Y10" s="46">
        <v>1.2325999999999999</v>
      </c>
    </row>
    <row r="11" spans="1:25" x14ac:dyDescent="0.2">
      <c r="B11" s="45">
        <v>44900</v>
      </c>
      <c r="C11" s="44">
        <v>3120</v>
      </c>
      <c r="D11" s="43">
        <v>3120.5</v>
      </c>
      <c r="E11" s="42">
        <f t="shared" si="0"/>
        <v>3120.25</v>
      </c>
      <c r="F11" s="44">
        <v>3114.5</v>
      </c>
      <c r="G11" s="43">
        <v>3115.5</v>
      </c>
      <c r="H11" s="42">
        <f t="shared" si="1"/>
        <v>3115</v>
      </c>
      <c r="I11" s="44">
        <v>3047</v>
      </c>
      <c r="J11" s="43">
        <v>3052</v>
      </c>
      <c r="K11" s="42">
        <f t="shared" si="2"/>
        <v>3049.5</v>
      </c>
      <c r="L11" s="44">
        <v>2935</v>
      </c>
      <c r="M11" s="43">
        <v>2940</v>
      </c>
      <c r="N11" s="42">
        <f t="shared" si="3"/>
        <v>2937.5</v>
      </c>
      <c r="O11" s="44">
        <v>2788</v>
      </c>
      <c r="P11" s="43">
        <v>2793</v>
      </c>
      <c r="Q11" s="42">
        <f t="shared" si="4"/>
        <v>2790.5</v>
      </c>
      <c r="R11" s="50">
        <v>3120.5</v>
      </c>
      <c r="S11" s="49">
        <v>1.2314000000000001</v>
      </c>
      <c r="T11" s="49">
        <v>1.0589999999999999</v>
      </c>
      <c r="U11" s="48">
        <v>135.07</v>
      </c>
      <c r="V11" s="41">
        <v>2534.11</v>
      </c>
      <c r="W11" s="41">
        <v>2523.29</v>
      </c>
      <c r="X11" s="47">
        <f t="shared" si="5"/>
        <v>2946.6477809254015</v>
      </c>
      <c r="Y11" s="46">
        <v>1.2346999999999999</v>
      </c>
    </row>
    <row r="12" spans="1:25" x14ac:dyDescent="0.2">
      <c r="B12" s="45">
        <v>44901</v>
      </c>
      <c r="C12" s="44">
        <v>3185</v>
      </c>
      <c r="D12" s="43">
        <v>3187</v>
      </c>
      <c r="E12" s="42">
        <f t="shared" si="0"/>
        <v>3186</v>
      </c>
      <c r="F12" s="44">
        <v>3160.5</v>
      </c>
      <c r="G12" s="43">
        <v>3161</v>
      </c>
      <c r="H12" s="42">
        <f t="shared" si="1"/>
        <v>3160.75</v>
      </c>
      <c r="I12" s="44">
        <v>3075</v>
      </c>
      <c r="J12" s="43">
        <v>3080</v>
      </c>
      <c r="K12" s="42">
        <f t="shared" si="2"/>
        <v>3077.5</v>
      </c>
      <c r="L12" s="44">
        <v>2960</v>
      </c>
      <c r="M12" s="43">
        <v>2965</v>
      </c>
      <c r="N12" s="42">
        <f t="shared" si="3"/>
        <v>2962.5</v>
      </c>
      <c r="O12" s="44">
        <v>2813</v>
      </c>
      <c r="P12" s="43">
        <v>2818</v>
      </c>
      <c r="Q12" s="42">
        <f t="shared" si="4"/>
        <v>2815.5</v>
      </c>
      <c r="R12" s="50">
        <v>3187</v>
      </c>
      <c r="S12" s="49">
        <v>1.2224999999999999</v>
      </c>
      <c r="T12" s="49">
        <v>1.0526</v>
      </c>
      <c r="U12" s="48">
        <v>136.09</v>
      </c>
      <c r="V12" s="41">
        <v>2606.9499999999998</v>
      </c>
      <c r="W12" s="41">
        <v>2578.7199999999998</v>
      </c>
      <c r="X12" s="47">
        <f t="shared" si="5"/>
        <v>3027.7408322249667</v>
      </c>
      <c r="Y12" s="46">
        <v>1.2258</v>
      </c>
    </row>
    <row r="13" spans="1:25" x14ac:dyDescent="0.2">
      <c r="B13" s="45">
        <v>44902</v>
      </c>
      <c r="C13" s="44">
        <v>3138</v>
      </c>
      <c r="D13" s="43">
        <v>3140</v>
      </c>
      <c r="E13" s="42">
        <f t="shared" si="0"/>
        <v>3139</v>
      </c>
      <c r="F13" s="44">
        <v>3112</v>
      </c>
      <c r="G13" s="43">
        <v>3113</v>
      </c>
      <c r="H13" s="42">
        <f t="shared" si="1"/>
        <v>3112.5</v>
      </c>
      <c r="I13" s="44">
        <v>3030</v>
      </c>
      <c r="J13" s="43">
        <v>3035</v>
      </c>
      <c r="K13" s="42">
        <f t="shared" si="2"/>
        <v>3032.5</v>
      </c>
      <c r="L13" s="44">
        <v>2910</v>
      </c>
      <c r="M13" s="43">
        <v>2915</v>
      </c>
      <c r="N13" s="42">
        <f t="shared" si="3"/>
        <v>2912.5</v>
      </c>
      <c r="O13" s="44">
        <v>2763</v>
      </c>
      <c r="P13" s="43">
        <v>2768</v>
      </c>
      <c r="Q13" s="42">
        <f t="shared" si="4"/>
        <v>2765.5</v>
      </c>
      <c r="R13" s="50">
        <v>3140</v>
      </c>
      <c r="S13" s="49">
        <v>1.2195</v>
      </c>
      <c r="T13" s="49">
        <v>1.0536000000000001</v>
      </c>
      <c r="U13" s="48">
        <v>137.19</v>
      </c>
      <c r="V13" s="41">
        <v>2574.83</v>
      </c>
      <c r="W13" s="41">
        <v>2546.21</v>
      </c>
      <c r="X13" s="47">
        <f t="shared" si="5"/>
        <v>2980.2581624905083</v>
      </c>
      <c r="Y13" s="46">
        <v>1.2225999999999999</v>
      </c>
    </row>
    <row r="14" spans="1:25" x14ac:dyDescent="0.2">
      <c r="B14" s="45">
        <v>44903</v>
      </c>
      <c r="C14" s="44">
        <v>3240</v>
      </c>
      <c r="D14" s="43">
        <v>3242</v>
      </c>
      <c r="E14" s="42">
        <f t="shared" si="0"/>
        <v>3241</v>
      </c>
      <c r="F14" s="44">
        <v>3216</v>
      </c>
      <c r="G14" s="43">
        <v>3216.5</v>
      </c>
      <c r="H14" s="42">
        <f t="shared" si="1"/>
        <v>3216.25</v>
      </c>
      <c r="I14" s="44">
        <v>3125</v>
      </c>
      <c r="J14" s="43">
        <v>3130</v>
      </c>
      <c r="K14" s="42">
        <f t="shared" si="2"/>
        <v>3127.5</v>
      </c>
      <c r="L14" s="44">
        <v>3000</v>
      </c>
      <c r="M14" s="43">
        <v>3005</v>
      </c>
      <c r="N14" s="42">
        <f t="shared" si="3"/>
        <v>3002.5</v>
      </c>
      <c r="O14" s="44">
        <v>2853</v>
      </c>
      <c r="P14" s="43">
        <v>2858</v>
      </c>
      <c r="Q14" s="42">
        <f t="shared" si="4"/>
        <v>2855.5</v>
      </c>
      <c r="R14" s="50">
        <v>3242</v>
      </c>
      <c r="S14" s="49">
        <v>1.2185999999999999</v>
      </c>
      <c r="T14" s="49">
        <v>1.052</v>
      </c>
      <c r="U14" s="48">
        <v>136.66</v>
      </c>
      <c r="V14" s="41">
        <v>2660.43</v>
      </c>
      <c r="W14" s="41">
        <v>2632.59</v>
      </c>
      <c r="X14" s="47">
        <f t="shared" si="5"/>
        <v>3081.7490494296576</v>
      </c>
      <c r="Y14" s="46">
        <v>1.2218</v>
      </c>
    </row>
    <row r="15" spans="1:25" x14ac:dyDescent="0.2">
      <c r="B15" s="45">
        <v>44904</v>
      </c>
      <c r="C15" s="44">
        <v>3245</v>
      </c>
      <c r="D15" s="43">
        <v>3247</v>
      </c>
      <c r="E15" s="42">
        <f t="shared" si="0"/>
        <v>3246</v>
      </c>
      <c r="F15" s="44">
        <v>3217</v>
      </c>
      <c r="G15" s="43">
        <v>3219</v>
      </c>
      <c r="H15" s="42">
        <f t="shared" si="1"/>
        <v>3218</v>
      </c>
      <c r="I15" s="44">
        <v>3123</v>
      </c>
      <c r="J15" s="43">
        <v>3128</v>
      </c>
      <c r="K15" s="42">
        <f t="shared" si="2"/>
        <v>3125.5</v>
      </c>
      <c r="L15" s="44">
        <v>2995</v>
      </c>
      <c r="M15" s="43">
        <v>3000</v>
      </c>
      <c r="N15" s="42">
        <f t="shared" si="3"/>
        <v>2997.5</v>
      </c>
      <c r="O15" s="44">
        <v>2848</v>
      </c>
      <c r="P15" s="43">
        <v>2853</v>
      </c>
      <c r="Q15" s="42">
        <f t="shared" si="4"/>
        <v>2850.5</v>
      </c>
      <c r="R15" s="50">
        <v>3247</v>
      </c>
      <c r="S15" s="49">
        <v>1.228</v>
      </c>
      <c r="T15" s="49">
        <v>1.0556000000000001</v>
      </c>
      <c r="U15" s="48">
        <v>135.81</v>
      </c>
      <c r="V15" s="41">
        <v>2644.14</v>
      </c>
      <c r="W15" s="41">
        <v>2614.73</v>
      </c>
      <c r="X15" s="47">
        <f t="shared" si="5"/>
        <v>3075.9757483895414</v>
      </c>
      <c r="Y15" s="46">
        <v>1.2311000000000001</v>
      </c>
    </row>
    <row r="16" spans="1:25" x14ac:dyDescent="0.2">
      <c r="B16" s="45">
        <v>44907</v>
      </c>
      <c r="C16" s="44">
        <v>3282</v>
      </c>
      <c r="D16" s="43">
        <v>3284</v>
      </c>
      <c r="E16" s="42">
        <f t="shared" si="0"/>
        <v>3283</v>
      </c>
      <c r="F16" s="44">
        <v>3240</v>
      </c>
      <c r="G16" s="43">
        <v>3242</v>
      </c>
      <c r="H16" s="42">
        <f t="shared" si="1"/>
        <v>3241</v>
      </c>
      <c r="I16" s="44">
        <v>3137</v>
      </c>
      <c r="J16" s="43">
        <v>3142</v>
      </c>
      <c r="K16" s="42">
        <f t="shared" si="2"/>
        <v>3139.5</v>
      </c>
      <c r="L16" s="44">
        <v>3007</v>
      </c>
      <c r="M16" s="43">
        <v>3012</v>
      </c>
      <c r="N16" s="42">
        <f t="shared" si="3"/>
        <v>3009.5</v>
      </c>
      <c r="O16" s="44">
        <v>2860</v>
      </c>
      <c r="P16" s="43">
        <v>2865</v>
      </c>
      <c r="Q16" s="42">
        <f t="shared" si="4"/>
        <v>2862.5</v>
      </c>
      <c r="R16" s="50">
        <v>3284</v>
      </c>
      <c r="S16" s="49">
        <v>1.228</v>
      </c>
      <c r="T16" s="49">
        <v>1.0556000000000001</v>
      </c>
      <c r="U16" s="48">
        <v>137.07</v>
      </c>
      <c r="V16" s="41">
        <v>2674.27</v>
      </c>
      <c r="W16" s="41">
        <v>2633.42</v>
      </c>
      <c r="X16" s="47">
        <f t="shared" si="5"/>
        <v>3111.0269041303522</v>
      </c>
      <c r="Y16" s="46">
        <v>1.2311000000000001</v>
      </c>
    </row>
    <row r="17" spans="2:25" x14ac:dyDescent="0.2">
      <c r="B17" s="45">
        <v>44908</v>
      </c>
      <c r="C17" s="44">
        <v>3288</v>
      </c>
      <c r="D17" s="43">
        <v>3289</v>
      </c>
      <c r="E17" s="42">
        <f t="shared" si="0"/>
        <v>3288.5</v>
      </c>
      <c r="F17" s="44">
        <v>3263</v>
      </c>
      <c r="G17" s="43">
        <v>3265</v>
      </c>
      <c r="H17" s="42">
        <f t="shared" si="1"/>
        <v>3264</v>
      </c>
      <c r="I17" s="44">
        <v>3175</v>
      </c>
      <c r="J17" s="43">
        <v>3180</v>
      </c>
      <c r="K17" s="42">
        <f t="shared" si="2"/>
        <v>3177.5</v>
      </c>
      <c r="L17" s="44">
        <v>3025</v>
      </c>
      <c r="M17" s="43">
        <v>3030</v>
      </c>
      <c r="N17" s="42">
        <f t="shared" si="3"/>
        <v>3027.5</v>
      </c>
      <c r="O17" s="44">
        <v>2878</v>
      </c>
      <c r="P17" s="43">
        <v>2883</v>
      </c>
      <c r="Q17" s="42">
        <f t="shared" si="4"/>
        <v>2880.5</v>
      </c>
      <c r="R17" s="50">
        <v>3289</v>
      </c>
      <c r="S17" s="49">
        <v>1.2302</v>
      </c>
      <c r="T17" s="49">
        <v>1.0548999999999999</v>
      </c>
      <c r="U17" s="48">
        <v>137.33000000000001</v>
      </c>
      <c r="V17" s="41">
        <v>2673.55</v>
      </c>
      <c r="W17" s="41">
        <v>2646.94</v>
      </c>
      <c r="X17" s="47">
        <f t="shared" si="5"/>
        <v>3117.8310740354536</v>
      </c>
      <c r="Y17" s="46">
        <v>1.2335</v>
      </c>
    </row>
    <row r="18" spans="2:25" x14ac:dyDescent="0.2">
      <c r="B18" s="45">
        <v>44909</v>
      </c>
      <c r="C18" s="44">
        <v>3275</v>
      </c>
      <c r="D18" s="43">
        <v>3277</v>
      </c>
      <c r="E18" s="42">
        <f t="shared" si="0"/>
        <v>3276</v>
      </c>
      <c r="F18" s="44">
        <v>3253</v>
      </c>
      <c r="G18" s="43">
        <v>3255</v>
      </c>
      <c r="H18" s="42">
        <f t="shared" si="1"/>
        <v>3254</v>
      </c>
      <c r="I18" s="44">
        <v>3175</v>
      </c>
      <c r="J18" s="43">
        <v>3180</v>
      </c>
      <c r="K18" s="42">
        <f t="shared" si="2"/>
        <v>3177.5</v>
      </c>
      <c r="L18" s="44">
        <v>3038</v>
      </c>
      <c r="M18" s="43">
        <v>3043</v>
      </c>
      <c r="N18" s="42">
        <f t="shared" si="3"/>
        <v>3040.5</v>
      </c>
      <c r="O18" s="44">
        <v>2892</v>
      </c>
      <c r="P18" s="43">
        <v>2897</v>
      </c>
      <c r="Q18" s="42">
        <f t="shared" si="4"/>
        <v>2894.5</v>
      </c>
      <c r="R18" s="50">
        <v>3277</v>
      </c>
      <c r="S18" s="49">
        <v>1.2363999999999999</v>
      </c>
      <c r="T18" s="49">
        <v>1.0646</v>
      </c>
      <c r="U18" s="48">
        <v>135.02000000000001</v>
      </c>
      <c r="V18" s="41">
        <v>2650.44</v>
      </c>
      <c r="W18" s="41">
        <v>2625.42</v>
      </c>
      <c r="X18" s="47">
        <f t="shared" si="5"/>
        <v>3078.1514183730978</v>
      </c>
      <c r="Y18" s="46">
        <v>1.2398</v>
      </c>
    </row>
    <row r="19" spans="2:25" x14ac:dyDescent="0.2">
      <c r="B19" s="45">
        <v>44910</v>
      </c>
      <c r="C19" s="44">
        <v>3233</v>
      </c>
      <c r="D19" s="43">
        <v>3235</v>
      </c>
      <c r="E19" s="42">
        <f t="shared" si="0"/>
        <v>3234</v>
      </c>
      <c r="F19" s="44">
        <v>3213</v>
      </c>
      <c r="G19" s="43">
        <v>3215</v>
      </c>
      <c r="H19" s="42">
        <f t="shared" si="1"/>
        <v>3214</v>
      </c>
      <c r="I19" s="44">
        <v>3138</v>
      </c>
      <c r="J19" s="43">
        <v>3143</v>
      </c>
      <c r="K19" s="42">
        <f t="shared" si="2"/>
        <v>3140.5</v>
      </c>
      <c r="L19" s="44">
        <v>3005</v>
      </c>
      <c r="M19" s="43">
        <v>3010</v>
      </c>
      <c r="N19" s="42">
        <f t="shared" si="3"/>
        <v>3007.5</v>
      </c>
      <c r="O19" s="44">
        <v>2858</v>
      </c>
      <c r="P19" s="43">
        <v>2863</v>
      </c>
      <c r="Q19" s="42">
        <f t="shared" si="4"/>
        <v>2860.5</v>
      </c>
      <c r="R19" s="50">
        <v>3235</v>
      </c>
      <c r="S19" s="49">
        <v>1.2311000000000001</v>
      </c>
      <c r="T19" s="49">
        <v>1.0623</v>
      </c>
      <c r="U19" s="48">
        <v>136.52000000000001</v>
      </c>
      <c r="V19" s="41">
        <v>2627.73</v>
      </c>
      <c r="W19" s="41">
        <v>2604.5</v>
      </c>
      <c r="X19" s="47">
        <f t="shared" si="5"/>
        <v>3045.2791113621388</v>
      </c>
      <c r="Y19" s="46">
        <v>1.2343999999999999</v>
      </c>
    </row>
    <row r="20" spans="2:25" x14ac:dyDescent="0.2">
      <c r="B20" s="45">
        <v>44911</v>
      </c>
      <c r="C20" s="44">
        <v>3125</v>
      </c>
      <c r="D20" s="43">
        <v>3127</v>
      </c>
      <c r="E20" s="42">
        <f t="shared" si="0"/>
        <v>3126</v>
      </c>
      <c r="F20" s="44">
        <v>3096.5</v>
      </c>
      <c r="G20" s="43">
        <v>3097.5</v>
      </c>
      <c r="H20" s="42">
        <f t="shared" si="1"/>
        <v>3097</v>
      </c>
      <c r="I20" s="44">
        <v>3030</v>
      </c>
      <c r="J20" s="43">
        <v>3035</v>
      </c>
      <c r="K20" s="42">
        <f t="shared" si="2"/>
        <v>3032.5</v>
      </c>
      <c r="L20" s="44">
        <v>2903</v>
      </c>
      <c r="M20" s="43">
        <v>2908</v>
      </c>
      <c r="N20" s="42">
        <f t="shared" si="3"/>
        <v>2905.5</v>
      </c>
      <c r="O20" s="44">
        <v>2755</v>
      </c>
      <c r="P20" s="43">
        <v>2760</v>
      </c>
      <c r="Q20" s="42">
        <f t="shared" si="4"/>
        <v>2757.5</v>
      </c>
      <c r="R20" s="50">
        <v>3127</v>
      </c>
      <c r="S20" s="49">
        <v>1.2174</v>
      </c>
      <c r="T20" s="49">
        <v>1.0621</v>
      </c>
      <c r="U20" s="48">
        <v>137.05000000000001</v>
      </c>
      <c r="V20" s="41">
        <v>2568.59</v>
      </c>
      <c r="W20" s="41">
        <v>2537.89</v>
      </c>
      <c r="X20" s="47">
        <f t="shared" si="5"/>
        <v>2944.1672158930419</v>
      </c>
      <c r="Y20" s="46">
        <v>1.2204999999999999</v>
      </c>
    </row>
    <row r="21" spans="2:25" x14ac:dyDescent="0.2">
      <c r="B21" s="45">
        <v>44914</v>
      </c>
      <c r="C21" s="44">
        <v>3058</v>
      </c>
      <c r="D21" s="43">
        <v>3060</v>
      </c>
      <c r="E21" s="42">
        <f t="shared" si="0"/>
        <v>3059</v>
      </c>
      <c r="F21" s="44">
        <v>3026</v>
      </c>
      <c r="G21" s="43">
        <v>3027</v>
      </c>
      <c r="H21" s="42">
        <f t="shared" si="1"/>
        <v>3026.5</v>
      </c>
      <c r="I21" s="44">
        <v>2960</v>
      </c>
      <c r="J21" s="43">
        <v>2965</v>
      </c>
      <c r="K21" s="42">
        <f t="shared" si="2"/>
        <v>2962.5</v>
      </c>
      <c r="L21" s="44">
        <v>2832</v>
      </c>
      <c r="M21" s="43">
        <v>2837</v>
      </c>
      <c r="N21" s="42">
        <f t="shared" si="3"/>
        <v>2834.5</v>
      </c>
      <c r="O21" s="44">
        <v>2685</v>
      </c>
      <c r="P21" s="43">
        <v>2690</v>
      </c>
      <c r="Q21" s="42">
        <f t="shared" si="4"/>
        <v>2687.5</v>
      </c>
      <c r="R21" s="50">
        <v>3060</v>
      </c>
      <c r="S21" s="49">
        <v>1.2179</v>
      </c>
      <c r="T21" s="49">
        <v>1.0607</v>
      </c>
      <c r="U21" s="48">
        <v>136.38</v>
      </c>
      <c r="V21" s="41">
        <v>2512.52</v>
      </c>
      <c r="W21" s="41">
        <v>2479.12</v>
      </c>
      <c r="X21" s="47">
        <f t="shared" si="5"/>
        <v>2884.8873385500142</v>
      </c>
      <c r="Y21" s="46">
        <v>1.2210000000000001</v>
      </c>
    </row>
    <row r="22" spans="2:25" x14ac:dyDescent="0.2">
      <c r="B22" s="45">
        <v>44915</v>
      </c>
      <c r="C22" s="44">
        <v>3074.5</v>
      </c>
      <c r="D22" s="43">
        <v>3075</v>
      </c>
      <c r="E22" s="42">
        <f t="shared" si="0"/>
        <v>3074.75</v>
      </c>
      <c r="F22" s="44">
        <v>3028</v>
      </c>
      <c r="G22" s="43">
        <v>3030</v>
      </c>
      <c r="H22" s="42">
        <f t="shared" si="1"/>
        <v>3029</v>
      </c>
      <c r="I22" s="44">
        <v>2955</v>
      </c>
      <c r="J22" s="43">
        <v>2960</v>
      </c>
      <c r="K22" s="42">
        <f t="shared" si="2"/>
        <v>2957.5</v>
      </c>
      <c r="L22" s="44">
        <v>2818</v>
      </c>
      <c r="M22" s="43">
        <v>2823</v>
      </c>
      <c r="N22" s="42">
        <f t="shared" si="3"/>
        <v>2820.5</v>
      </c>
      <c r="O22" s="44">
        <v>2672</v>
      </c>
      <c r="P22" s="43">
        <v>2677</v>
      </c>
      <c r="Q22" s="42">
        <f t="shared" si="4"/>
        <v>2674.5</v>
      </c>
      <c r="R22" s="50">
        <v>3075</v>
      </c>
      <c r="S22" s="49">
        <v>1.2131000000000001</v>
      </c>
      <c r="T22" s="49">
        <v>1.0615000000000001</v>
      </c>
      <c r="U22" s="48">
        <v>132.69999999999999</v>
      </c>
      <c r="V22" s="41">
        <v>2534.83</v>
      </c>
      <c r="W22" s="41">
        <v>2491.5700000000002</v>
      </c>
      <c r="X22" s="47">
        <f t="shared" si="5"/>
        <v>2896.844088553933</v>
      </c>
      <c r="Y22" s="46">
        <v>1.2161</v>
      </c>
    </row>
    <row r="23" spans="2:25" x14ac:dyDescent="0.2">
      <c r="B23" s="45">
        <v>44916</v>
      </c>
      <c r="C23" s="44">
        <v>3065</v>
      </c>
      <c r="D23" s="43">
        <v>3065.5</v>
      </c>
      <c r="E23" s="42">
        <f t="shared" si="0"/>
        <v>3065.25</v>
      </c>
      <c r="F23" s="44">
        <v>3035</v>
      </c>
      <c r="G23" s="43">
        <v>3037</v>
      </c>
      <c r="H23" s="42">
        <f t="shared" si="1"/>
        <v>3036</v>
      </c>
      <c r="I23" s="44">
        <v>2955</v>
      </c>
      <c r="J23" s="43">
        <v>2960</v>
      </c>
      <c r="K23" s="42">
        <f t="shared" si="2"/>
        <v>2957.5</v>
      </c>
      <c r="L23" s="44">
        <v>2813</v>
      </c>
      <c r="M23" s="43">
        <v>2818</v>
      </c>
      <c r="N23" s="42">
        <f t="shared" si="3"/>
        <v>2815.5</v>
      </c>
      <c r="O23" s="44">
        <v>2665</v>
      </c>
      <c r="P23" s="43">
        <v>2670</v>
      </c>
      <c r="Q23" s="42">
        <f t="shared" si="4"/>
        <v>2667.5</v>
      </c>
      <c r="R23" s="50">
        <v>3065.5</v>
      </c>
      <c r="S23" s="49">
        <v>1.2130000000000001</v>
      </c>
      <c r="T23" s="49">
        <v>1.0630999999999999</v>
      </c>
      <c r="U23" s="48">
        <v>131.86000000000001</v>
      </c>
      <c r="V23" s="41">
        <v>2527.21</v>
      </c>
      <c r="W23" s="41">
        <v>2497.94</v>
      </c>
      <c r="X23" s="47">
        <f t="shared" si="5"/>
        <v>2883.5481140062084</v>
      </c>
      <c r="Y23" s="46">
        <v>1.2158</v>
      </c>
    </row>
    <row r="24" spans="2:25" x14ac:dyDescent="0.2">
      <c r="B24" s="45">
        <v>44917</v>
      </c>
      <c r="C24" s="44">
        <v>3006</v>
      </c>
      <c r="D24" s="43">
        <v>3008</v>
      </c>
      <c r="E24" s="42">
        <f t="shared" si="0"/>
        <v>3007</v>
      </c>
      <c r="F24" s="44">
        <v>2982</v>
      </c>
      <c r="G24" s="43">
        <v>2984</v>
      </c>
      <c r="H24" s="42">
        <f t="shared" si="1"/>
        <v>2983</v>
      </c>
      <c r="I24" s="44">
        <v>2900</v>
      </c>
      <c r="J24" s="43">
        <v>2905</v>
      </c>
      <c r="K24" s="42">
        <f t="shared" si="2"/>
        <v>2902.5</v>
      </c>
      <c r="L24" s="44">
        <v>2758</v>
      </c>
      <c r="M24" s="43">
        <v>2763</v>
      </c>
      <c r="N24" s="42">
        <f t="shared" si="3"/>
        <v>2760.5</v>
      </c>
      <c r="O24" s="44">
        <v>2612</v>
      </c>
      <c r="P24" s="43">
        <v>2617</v>
      </c>
      <c r="Q24" s="42">
        <f t="shared" si="4"/>
        <v>2614.5</v>
      </c>
      <c r="R24" s="50">
        <v>3008</v>
      </c>
      <c r="S24" s="49">
        <v>1.2058</v>
      </c>
      <c r="T24" s="49">
        <v>1.0637000000000001</v>
      </c>
      <c r="U24" s="48">
        <v>132.09</v>
      </c>
      <c r="V24" s="41">
        <v>2494.61</v>
      </c>
      <c r="W24" s="41">
        <v>2469.1799999999998</v>
      </c>
      <c r="X24" s="47">
        <f t="shared" si="5"/>
        <v>2827.8649995299425</v>
      </c>
      <c r="Y24" s="46">
        <v>1.2084999999999999</v>
      </c>
    </row>
    <row r="25" spans="2:25" x14ac:dyDescent="0.2">
      <c r="B25" s="45">
        <v>44918</v>
      </c>
      <c r="C25" s="44">
        <v>2983</v>
      </c>
      <c r="D25" s="43">
        <v>2985</v>
      </c>
      <c r="E25" s="42">
        <f t="shared" si="0"/>
        <v>2984</v>
      </c>
      <c r="F25" s="44">
        <v>2963</v>
      </c>
      <c r="G25" s="43">
        <v>2964</v>
      </c>
      <c r="H25" s="42">
        <f t="shared" si="1"/>
        <v>2963.5</v>
      </c>
      <c r="I25" s="44">
        <v>2877</v>
      </c>
      <c r="J25" s="43">
        <v>2882</v>
      </c>
      <c r="K25" s="42">
        <f t="shared" si="2"/>
        <v>2879.5</v>
      </c>
      <c r="L25" s="44">
        <v>2735</v>
      </c>
      <c r="M25" s="43">
        <v>2740</v>
      </c>
      <c r="N25" s="42">
        <f t="shared" si="3"/>
        <v>2737.5</v>
      </c>
      <c r="O25" s="44">
        <v>2588</v>
      </c>
      <c r="P25" s="43">
        <v>2593</v>
      </c>
      <c r="Q25" s="42">
        <f t="shared" si="4"/>
        <v>2590.5</v>
      </c>
      <c r="R25" s="50">
        <v>2985</v>
      </c>
      <c r="S25" s="49">
        <v>1.2069000000000001</v>
      </c>
      <c r="T25" s="49">
        <v>1.0621</v>
      </c>
      <c r="U25" s="48">
        <v>132.69999999999999</v>
      </c>
      <c r="V25" s="41">
        <v>2473.2800000000002</v>
      </c>
      <c r="W25" s="41">
        <v>2450.4</v>
      </c>
      <c r="X25" s="47">
        <f t="shared" si="5"/>
        <v>2810.4698239337163</v>
      </c>
      <c r="Y25" s="46">
        <v>1.2096</v>
      </c>
    </row>
    <row r="26" spans="2:25" x14ac:dyDescent="0.2">
      <c r="B26" s="45">
        <v>44923</v>
      </c>
      <c r="C26" s="44">
        <v>3055</v>
      </c>
      <c r="D26" s="43">
        <v>3056</v>
      </c>
      <c r="E26" s="42">
        <f t="shared" si="0"/>
        <v>3055.5</v>
      </c>
      <c r="F26" s="44">
        <v>3033</v>
      </c>
      <c r="G26" s="43">
        <v>3035</v>
      </c>
      <c r="H26" s="42">
        <f t="shared" si="1"/>
        <v>3034</v>
      </c>
      <c r="I26" s="44">
        <v>2952</v>
      </c>
      <c r="J26" s="43">
        <v>2957</v>
      </c>
      <c r="K26" s="42">
        <f t="shared" si="2"/>
        <v>2954.5</v>
      </c>
      <c r="L26" s="44">
        <v>2810</v>
      </c>
      <c r="M26" s="43">
        <v>2815</v>
      </c>
      <c r="N26" s="42">
        <f t="shared" si="3"/>
        <v>2812.5</v>
      </c>
      <c r="O26" s="44">
        <v>2663</v>
      </c>
      <c r="P26" s="43">
        <v>2668</v>
      </c>
      <c r="Q26" s="42">
        <f t="shared" si="4"/>
        <v>2665.5</v>
      </c>
      <c r="R26" s="50">
        <v>3056</v>
      </c>
      <c r="S26" s="49">
        <v>1.2088000000000001</v>
      </c>
      <c r="T26" s="49">
        <v>1.0646</v>
      </c>
      <c r="U26" s="48">
        <v>133.53</v>
      </c>
      <c r="V26" s="41">
        <v>2528.13</v>
      </c>
      <c r="W26" s="41">
        <v>2505.16</v>
      </c>
      <c r="X26" s="47">
        <f t="shared" si="5"/>
        <v>2870.5617133195565</v>
      </c>
      <c r="Y26" s="46">
        <v>1.2115</v>
      </c>
    </row>
    <row r="27" spans="2:25" x14ac:dyDescent="0.2">
      <c r="B27" s="45">
        <v>44924</v>
      </c>
      <c r="C27" s="44">
        <v>3018</v>
      </c>
      <c r="D27" s="43">
        <v>3019</v>
      </c>
      <c r="E27" s="42">
        <f t="shared" si="0"/>
        <v>3018.5</v>
      </c>
      <c r="F27" s="44">
        <v>2998</v>
      </c>
      <c r="G27" s="43">
        <v>3000</v>
      </c>
      <c r="H27" s="42">
        <f t="shared" si="1"/>
        <v>2999</v>
      </c>
      <c r="I27" s="44">
        <v>2920</v>
      </c>
      <c r="J27" s="43">
        <v>2925</v>
      </c>
      <c r="K27" s="42">
        <f t="shared" si="2"/>
        <v>2922.5</v>
      </c>
      <c r="L27" s="44">
        <v>2773</v>
      </c>
      <c r="M27" s="43">
        <v>2778</v>
      </c>
      <c r="N27" s="42">
        <f t="shared" si="3"/>
        <v>2775.5</v>
      </c>
      <c r="O27" s="44">
        <v>2625</v>
      </c>
      <c r="P27" s="43">
        <v>2630</v>
      </c>
      <c r="Q27" s="42">
        <f t="shared" si="4"/>
        <v>2627.5</v>
      </c>
      <c r="R27" s="50">
        <v>3019</v>
      </c>
      <c r="S27" s="49">
        <v>1.2036</v>
      </c>
      <c r="T27" s="49">
        <v>1.0652999999999999</v>
      </c>
      <c r="U27" s="48">
        <v>133.63999999999999</v>
      </c>
      <c r="V27" s="41">
        <v>2508.31</v>
      </c>
      <c r="W27" s="41">
        <v>2486.94</v>
      </c>
      <c r="X27" s="47">
        <f t="shared" si="5"/>
        <v>2833.9434900966867</v>
      </c>
      <c r="Y27" s="46">
        <v>1.2062999999999999</v>
      </c>
    </row>
    <row r="28" spans="2:25" x14ac:dyDescent="0.2">
      <c r="B28" s="45">
        <v>44925</v>
      </c>
      <c r="C28" s="44">
        <v>3023</v>
      </c>
      <c r="D28" s="43">
        <v>3025</v>
      </c>
      <c r="E28" s="42">
        <f t="shared" si="0"/>
        <v>3024</v>
      </c>
      <c r="F28" s="44">
        <v>2989</v>
      </c>
      <c r="G28" s="43">
        <v>2990</v>
      </c>
      <c r="H28" s="42">
        <f t="shared" si="1"/>
        <v>2989.5</v>
      </c>
      <c r="I28" s="44">
        <v>2910</v>
      </c>
      <c r="J28" s="43">
        <v>2915</v>
      </c>
      <c r="K28" s="42">
        <f t="shared" si="2"/>
        <v>2912.5</v>
      </c>
      <c r="L28" s="44">
        <v>2760</v>
      </c>
      <c r="M28" s="43">
        <v>2765</v>
      </c>
      <c r="N28" s="42">
        <f t="shared" si="3"/>
        <v>2762.5</v>
      </c>
      <c r="O28" s="44">
        <v>2613</v>
      </c>
      <c r="P28" s="43">
        <v>2618</v>
      </c>
      <c r="Q28" s="42">
        <f t="shared" si="4"/>
        <v>2615.5</v>
      </c>
      <c r="R28" s="50">
        <v>3025</v>
      </c>
      <c r="S28" s="49">
        <v>1.2034</v>
      </c>
      <c r="T28" s="49">
        <v>1.0672999999999999</v>
      </c>
      <c r="U28" s="48">
        <v>131.85</v>
      </c>
      <c r="V28" s="41">
        <v>2513.71</v>
      </c>
      <c r="W28" s="41">
        <v>2479.06</v>
      </c>
      <c r="X28" s="47">
        <f t="shared" si="5"/>
        <v>2834.2546612948563</v>
      </c>
      <c r="Y28" s="46">
        <v>1.2060999999999999</v>
      </c>
    </row>
    <row r="29" spans="2:25" x14ac:dyDescent="0.2">
      <c r="B29" s="40" t="s">
        <v>11</v>
      </c>
      <c r="C29" s="39">
        <f>ROUND(AVERAGE(C9:C28),2)</f>
        <v>3126.75</v>
      </c>
      <c r="D29" s="38">
        <f>ROUND(AVERAGE(D9:D28),2)</f>
        <v>3128.25</v>
      </c>
      <c r="E29" s="37">
        <f>ROUND(AVERAGE(C29:D29),2)</f>
        <v>3127.5</v>
      </c>
      <c r="F29" s="39">
        <f>ROUND(AVERAGE(F9:F28),2)</f>
        <v>3102.63</v>
      </c>
      <c r="G29" s="38">
        <f>ROUND(AVERAGE(G9:G28),2)</f>
        <v>3104.05</v>
      </c>
      <c r="H29" s="37">
        <f>ROUND(AVERAGE(F29:G29),2)</f>
        <v>3103.34</v>
      </c>
      <c r="I29" s="39">
        <f>ROUND(AVERAGE(I9:I28),2)</f>
        <v>3024.1</v>
      </c>
      <c r="J29" s="38">
        <f>ROUND(AVERAGE(J9:J28),2)</f>
        <v>3029.1</v>
      </c>
      <c r="K29" s="37">
        <f>ROUND(AVERAGE(I29:J29),2)</f>
        <v>3026.6</v>
      </c>
      <c r="L29" s="39">
        <f>ROUND(AVERAGE(L9:L28),2)</f>
        <v>2894</v>
      </c>
      <c r="M29" s="38">
        <f>ROUND(AVERAGE(M9:M28),2)</f>
        <v>2899</v>
      </c>
      <c r="N29" s="37">
        <f>ROUND(AVERAGE(L29:M29),2)</f>
        <v>2896.5</v>
      </c>
      <c r="O29" s="39">
        <f>ROUND(AVERAGE(O9:O28),2)</f>
        <v>2747.05</v>
      </c>
      <c r="P29" s="38">
        <f>ROUND(AVERAGE(P9:P28),2)</f>
        <v>2752.05</v>
      </c>
      <c r="Q29" s="37">
        <f>ROUND(AVERAGE(O29:P29),2)</f>
        <v>2749.55</v>
      </c>
      <c r="R29" s="36">
        <f>ROUND(AVERAGE(R9:R28),2)</f>
        <v>3128.25</v>
      </c>
      <c r="S29" s="35">
        <f>ROUND(AVERAGE(S9:S28),4)</f>
        <v>1.2192000000000001</v>
      </c>
      <c r="T29" s="34">
        <f>ROUND(AVERAGE(T9:T28),4)</f>
        <v>1.0589</v>
      </c>
      <c r="U29" s="167">
        <f>ROUND(AVERAGE(U9:U28),2)</f>
        <v>134.94999999999999</v>
      </c>
      <c r="V29" s="33">
        <f>AVERAGE(V9:V28)</f>
        <v>2565.5279999999993</v>
      </c>
      <c r="W29" s="33">
        <f>AVERAGE(W9:W28)</f>
        <v>2539.2804999999998</v>
      </c>
      <c r="X29" s="33">
        <f>AVERAGE(X9:X28)</f>
        <v>2954.3713502313021</v>
      </c>
      <c r="Y29" s="32">
        <f>AVERAGE(Y9:Y28)</f>
        <v>1.2222300000000001</v>
      </c>
    </row>
    <row r="30" spans="2:25" x14ac:dyDescent="0.2">
      <c r="B30" s="31" t="s">
        <v>12</v>
      </c>
      <c r="C30" s="30">
        <f t="shared" ref="C30:Y30" si="6">MAX(C9:C28)</f>
        <v>3288</v>
      </c>
      <c r="D30" s="29">
        <f t="shared" si="6"/>
        <v>3289</v>
      </c>
      <c r="E30" s="28">
        <f t="shared" si="6"/>
        <v>3288.5</v>
      </c>
      <c r="F30" s="30">
        <f t="shared" si="6"/>
        <v>3263</v>
      </c>
      <c r="G30" s="29">
        <f t="shared" si="6"/>
        <v>3265</v>
      </c>
      <c r="H30" s="28">
        <f t="shared" si="6"/>
        <v>3264</v>
      </c>
      <c r="I30" s="30">
        <f t="shared" si="6"/>
        <v>3175</v>
      </c>
      <c r="J30" s="29">
        <f t="shared" si="6"/>
        <v>3180</v>
      </c>
      <c r="K30" s="28">
        <f t="shared" si="6"/>
        <v>3177.5</v>
      </c>
      <c r="L30" s="30">
        <f t="shared" si="6"/>
        <v>3038</v>
      </c>
      <c r="M30" s="29">
        <f t="shared" si="6"/>
        <v>3043</v>
      </c>
      <c r="N30" s="28">
        <f t="shared" si="6"/>
        <v>3040.5</v>
      </c>
      <c r="O30" s="30">
        <f t="shared" si="6"/>
        <v>2892</v>
      </c>
      <c r="P30" s="29">
        <f t="shared" si="6"/>
        <v>2897</v>
      </c>
      <c r="Q30" s="28">
        <f t="shared" si="6"/>
        <v>2894.5</v>
      </c>
      <c r="R30" s="27">
        <f t="shared" si="6"/>
        <v>3289</v>
      </c>
      <c r="S30" s="26">
        <f t="shared" si="6"/>
        <v>1.2363999999999999</v>
      </c>
      <c r="T30" s="25">
        <f t="shared" si="6"/>
        <v>1.0672999999999999</v>
      </c>
      <c r="U30" s="24">
        <f t="shared" si="6"/>
        <v>137.33000000000001</v>
      </c>
      <c r="V30" s="23">
        <f t="shared" si="6"/>
        <v>2674.27</v>
      </c>
      <c r="W30" s="23">
        <f t="shared" si="6"/>
        <v>2646.94</v>
      </c>
      <c r="X30" s="23">
        <f t="shared" si="6"/>
        <v>3117.8310740354536</v>
      </c>
      <c r="Y30" s="22">
        <f t="shared" si="6"/>
        <v>1.2398</v>
      </c>
    </row>
    <row r="31" spans="2:25" ht="13.5" thickBot="1" x14ac:dyDescent="0.25">
      <c r="B31" s="21" t="s">
        <v>13</v>
      </c>
      <c r="C31" s="20">
        <f t="shared" ref="C31:Y31" si="7">MIN(C9:C28)</f>
        <v>2983</v>
      </c>
      <c r="D31" s="19">
        <f t="shared" si="7"/>
        <v>2985</v>
      </c>
      <c r="E31" s="18">
        <f t="shared" si="7"/>
        <v>2984</v>
      </c>
      <c r="F31" s="20">
        <f t="shared" si="7"/>
        <v>2963</v>
      </c>
      <c r="G31" s="19">
        <f t="shared" si="7"/>
        <v>2964</v>
      </c>
      <c r="H31" s="18">
        <f t="shared" si="7"/>
        <v>2963.5</v>
      </c>
      <c r="I31" s="20">
        <f t="shared" si="7"/>
        <v>2877</v>
      </c>
      <c r="J31" s="19">
        <f t="shared" si="7"/>
        <v>2882</v>
      </c>
      <c r="K31" s="18">
        <f t="shared" si="7"/>
        <v>2879.5</v>
      </c>
      <c r="L31" s="20">
        <f t="shared" si="7"/>
        <v>2735</v>
      </c>
      <c r="M31" s="19">
        <f t="shared" si="7"/>
        <v>2740</v>
      </c>
      <c r="N31" s="18">
        <f t="shared" si="7"/>
        <v>2737.5</v>
      </c>
      <c r="O31" s="20">
        <f t="shared" si="7"/>
        <v>2588</v>
      </c>
      <c r="P31" s="19">
        <f t="shared" si="7"/>
        <v>2593</v>
      </c>
      <c r="Q31" s="18">
        <f t="shared" si="7"/>
        <v>2590.5</v>
      </c>
      <c r="R31" s="17">
        <f t="shared" si="7"/>
        <v>2985</v>
      </c>
      <c r="S31" s="16">
        <f t="shared" si="7"/>
        <v>1.2034</v>
      </c>
      <c r="T31" s="15">
        <f t="shared" si="7"/>
        <v>1.0445</v>
      </c>
      <c r="U31" s="14">
        <f t="shared" si="7"/>
        <v>131.85</v>
      </c>
      <c r="V31" s="13">
        <f t="shared" si="7"/>
        <v>2473.2800000000002</v>
      </c>
      <c r="W31" s="13">
        <f t="shared" si="7"/>
        <v>2450.4</v>
      </c>
      <c r="X31" s="13">
        <f t="shared" si="7"/>
        <v>2810.4698239337163</v>
      </c>
      <c r="Y31" s="12">
        <f t="shared" si="7"/>
        <v>1.2060999999999999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44896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44896</v>
      </c>
      <c r="C9" s="44">
        <v>2154</v>
      </c>
      <c r="D9" s="43">
        <v>2155</v>
      </c>
      <c r="E9" s="42">
        <f t="shared" ref="E9:E28" si="0">AVERAGE(C9:D9)</f>
        <v>2154.5</v>
      </c>
      <c r="F9" s="44">
        <v>2169</v>
      </c>
      <c r="G9" s="43">
        <v>2170</v>
      </c>
      <c r="H9" s="42">
        <f t="shared" ref="H9:H28" si="1">AVERAGE(F9:G9)</f>
        <v>2169.5</v>
      </c>
      <c r="I9" s="44">
        <v>2170</v>
      </c>
      <c r="J9" s="43">
        <v>2175</v>
      </c>
      <c r="K9" s="42">
        <f t="shared" ref="K9:K28" si="2">AVERAGE(I9:J9)</f>
        <v>2172.5</v>
      </c>
      <c r="L9" s="44">
        <v>2153</v>
      </c>
      <c r="M9" s="43">
        <v>2158</v>
      </c>
      <c r="N9" s="42">
        <f t="shared" ref="N9:N28" si="3">AVERAGE(L9:M9)</f>
        <v>2155.5</v>
      </c>
      <c r="O9" s="44">
        <v>2143</v>
      </c>
      <c r="P9" s="43">
        <v>2148</v>
      </c>
      <c r="Q9" s="42">
        <f t="shared" ref="Q9:Q28" si="4">AVERAGE(O9:P9)</f>
        <v>2145.5</v>
      </c>
      <c r="R9" s="50">
        <v>2155</v>
      </c>
      <c r="S9" s="49">
        <v>1.2184999999999999</v>
      </c>
      <c r="T9" s="51">
        <v>1.0445</v>
      </c>
      <c r="U9" s="48">
        <v>136.29</v>
      </c>
      <c r="V9" s="41">
        <v>1768.57</v>
      </c>
      <c r="W9" s="41">
        <v>1776.07</v>
      </c>
      <c r="X9" s="47">
        <f t="shared" ref="X9:X28" si="5">R9/T9</f>
        <v>2063.1881282910485</v>
      </c>
      <c r="Y9" s="46">
        <v>1.2218</v>
      </c>
    </row>
    <row r="10" spans="1:25" x14ac:dyDescent="0.2">
      <c r="B10" s="45">
        <v>44897</v>
      </c>
      <c r="C10" s="44">
        <v>2170</v>
      </c>
      <c r="D10" s="43">
        <v>2171</v>
      </c>
      <c r="E10" s="42">
        <f t="shared" si="0"/>
        <v>2170.5</v>
      </c>
      <c r="F10" s="44">
        <v>2183</v>
      </c>
      <c r="G10" s="43">
        <v>2185</v>
      </c>
      <c r="H10" s="42">
        <f t="shared" si="1"/>
        <v>2184</v>
      </c>
      <c r="I10" s="44">
        <v>2187</v>
      </c>
      <c r="J10" s="43">
        <v>2192</v>
      </c>
      <c r="K10" s="42">
        <f t="shared" si="2"/>
        <v>2189.5</v>
      </c>
      <c r="L10" s="44">
        <v>2168</v>
      </c>
      <c r="M10" s="43">
        <v>2173</v>
      </c>
      <c r="N10" s="42">
        <f t="shared" si="3"/>
        <v>2170.5</v>
      </c>
      <c r="O10" s="44">
        <v>2158</v>
      </c>
      <c r="P10" s="43">
        <v>2163</v>
      </c>
      <c r="Q10" s="42">
        <f t="shared" si="4"/>
        <v>2160.5</v>
      </c>
      <c r="R10" s="50">
        <v>2171</v>
      </c>
      <c r="S10" s="49">
        <v>1.2293000000000001</v>
      </c>
      <c r="T10" s="49">
        <v>1.0538000000000001</v>
      </c>
      <c r="U10" s="48">
        <v>134.07</v>
      </c>
      <c r="V10" s="41">
        <v>1766.05</v>
      </c>
      <c r="W10" s="41">
        <v>1772.68</v>
      </c>
      <c r="X10" s="47">
        <f t="shared" si="5"/>
        <v>2060.1632188271019</v>
      </c>
      <c r="Y10" s="46">
        <v>1.2325999999999999</v>
      </c>
    </row>
    <row r="11" spans="1:25" x14ac:dyDescent="0.2">
      <c r="B11" s="45">
        <v>44900</v>
      </c>
      <c r="C11" s="44">
        <v>2193.5</v>
      </c>
      <c r="D11" s="43">
        <v>2194.5</v>
      </c>
      <c r="E11" s="42">
        <f t="shared" si="0"/>
        <v>2194</v>
      </c>
      <c r="F11" s="44">
        <v>2212</v>
      </c>
      <c r="G11" s="43">
        <v>2214</v>
      </c>
      <c r="H11" s="42">
        <f t="shared" si="1"/>
        <v>2213</v>
      </c>
      <c r="I11" s="44">
        <v>2217</v>
      </c>
      <c r="J11" s="43">
        <v>2222</v>
      </c>
      <c r="K11" s="42">
        <f t="shared" si="2"/>
        <v>2219.5</v>
      </c>
      <c r="L11" s="44">
        <v>2198</v>
      </c>
      <c r="M11" s="43">
        <v>2203</v>
      </c>
      <c r="N11" s="42">
        <f t="shared" si="3"/>
        <v>2200.5</v>
      </c>
      <c r="O11" s="44">
        <v>2188</v>
      </c>
      <c r="P11" s="43">
        <v>2193</v>
      </c>
      <c r="Q11" s="42">
        <f t="shared" si="4"/>
        <v>2190.5</v>
      </c>
      <c r="R11" s="50">
        <v>2194.5</v>
      </c>
      <c r="S11" s="49">
        <v>1.2314000000000001</v>
      </c>
      <c r="T11" s="49">
        <v>1.0589999999999999</v>
      </c>
      <c r="U11" s="48">
        <v>135.07</v>
      </c>
      <c r="V11" s="41">
        <v>1782.12</v>
      </c>
      <c r="W11" s="41">
        <v>1793.15</v>
      </c>
      <c r="X11" s="47">
        <f t="shared" si="5"/>
        <v>2072.2379603399436</v>
      </c>
      <c r="Y11" s="46">
        <v>1.2346999999999999</v>
      </c>
    </row>
    <row r="12" spans="1:25" x14ac:dyDescent="0.2">
      <c r="B12" s="45">
        <v>44901</v>
      </c>
      <c r="C12" s="44">
        <v>2209</v>
      </c>
      <c r="D12" s="43">
        <v>2210</v>
      </c>
      <c r="E12" s="42">
        <f t="shared" si="0"/>
        <v>2209.5</v>
      </c>
      <c r="F12" s="44">
        <v>2226</v>
      </c>
      <c r="G12" s="43">
        <v>2228</v>
      </c>
      <c r="H12" s="42">
        <f t="shared" si="1"/>
        <v>2227</v>
      </c>
      <c r="I12" s="44">
        <v>2228</v>
      </c>
      <c r="J12" s="43">
        <v>2233</v>
      </c>
      <c r="K12" s="42">
        <f t="shared" si="2"/>
        <v>2230.5</v>
      </c>
      <c r="L12" s="44">
        <v>2210</v>
      </c>
      <c r="M12" s="43">
        <v>2215</v>
      </c>
      <c r="N12" s="42">
        <f t="shared" si="3"/>
        <v>2212.5</v>
      </c>
      <c r="O12" s="44">
        <v>2200</v>
      </c>
      <c r="P12" s="43">
        <v>2205</v>
      </c>
      <c r="Q12" s="42">
        <f t="shared" si="4"/>
        <v>2202.5</v>
      </c>
      <c r="R12" s="50">
        <v>2210</v>
      </c>
      <c r="S12" s="49">
        <v>1.2224999999999999</v>
      </c>
      <c r="T12" s="49">
        <v>1.0526</v>
      </c>
      <c r="U12" s="48">
        <v>136.09</v>
      </c>
      <c r="V12" s="41">
        <v>1807.77</v>
      </c>
      <c r="W12" s="41">
        <v>1817.59</v>
      </c>
      <c r="X12" s="47">
        <f t="shared" si="5"/>
        <v>2099.5629868896067</v>
      </c>
      <c r="Y12" s="46">
        <v>1.2258</v>
      </c>
    </row>
    <row r="13" spans="1:25" x14ac:dyDescent="0.2">
      <c r="B13" s="45">
        <v>44902</v>
      </c>
      <c r="C13" s="44">
        <v>2205</v>
      </c>
      <c r="D13" s="43">
        <v>2206</v>
      </c>
      <c r="E13" s="42">
        <f t="shared" si="0"/>
        <v>2205.5</v>
      </c>
      <c r="F13" s="44">
        <v>2222</v>
      </c>
      <c r="G13" s="43">
        <v>2224</v>
      </c>
      <c r="H13" s="42">
        <f t="shared" si="1"/>
        <v>2223</v>
      </c>
      <c r="I13" s="44">
        <v>2223</v>
      </c>
      <c r="J13" s="43">
        <v>2228</v>
      </c>
      <c r="K13" s="42">
        <f t="shared" si="2"/>
        <v>2225.5</v>
      </c>
      <c r="L13" s="44">
        <v>2205</v>
      </c>
      <c r="M13" s="43">
        <v>2210</v>
      </c>
      <c r="N13" s="42">
        <f t="shared" si="3"/>
        <v>2207.5</v>
      </c>
      <c r="O13" s="44">
        <v>2195</v>
      </c>
      <c r="P13" s="43">
        <v>2200</v>
      </c>
      <c r="Q13" s="42">
        <f t="shared" si="4"/>
        <v>2197.5</v>
      </c>
      <c r="R13" s="50">
        <v>2206</v>
      </c>
      <c r="S13" s="49">
        <v>1.2195</v>
      </c>
      <c r="T13" s="49">
        <v>1.0536000000000001</v>
      </c>
      <c r="U13" s="48">
        <v>137.19</v>
      </c>
      <c r="V13" s="41">
        <v>1808.94</v>
      </c>
      <c r="W13" s="41">
        <v>1819.07</v>
      </c>
      <c r="X13" s="47">
        <f t="shared" si="5"/>
        <v>2093.7737281700834</v>
      </c>
      <c r="Y13" s="46">
        <v>1.2225999999999999</v>
      </c>
    </row>
    <row r="14" spans="1:25" x14ac:dyDescent="0.2">
      <c r="B14" s="45">
        <v>44903</v>
      </c>
      <c r="C14" s="44">
        <v>2197</v>
      </c>
      <c r="D14" s="43">
        <v>2199</v>
      </c>
      <c r="E14" s="42">
        <f t="shared" si="0"/>
        <v>2198</v>
      </c>
      <c r="F14" s="44">
        <v>2216</v>
      </c>
      <c r="G14" s="43">
        <v>2218</v>
      </c>
      <c r="H14" s="42">
        <f t="shared" si="1"/>
        <v>2217</v>
      </c>
      <c r="I14" s="44">
        <v>2217</v>
      </c>
      <c r="J14" s="43">
        <v>2222</v>
      </c>
      <c r="K14" s="42">
        <f t="shared" si="2"/>
        <v>2219.5</v>
      </c>
      <c r="L14" s="44">
        <v>2198</v>
      </c>
      <c r="M14" s="43">
        <v>2203</v>
      </c>
      <c r="N14" s="42">
        <f t="shared" si="3"/>
        <v>2200.5</v>
      </c>
      <c r="O14" s="44">
        <v>2188</v>
      </c>
      <c r="P14" s="43">
        <v>2193</v>
      </c>
      <c r="Q14" s="42">
        <f t="shared" si="4"/>
        <v>2190.5</v>
      </c>
      <c r="R14" s="50">
        <v>2199</v>
      </c>
      <c r="S14" s="49">
        <v>1.2185999999999999</v>
      </c>
      <c r="T14" s="49">
        <v>1.052</v>
      </c>
      <c r="U14" s="48">
        <v>136.66</v>
      </c>
      <c r="V14" s="41">
        <v>1804.53</v>
      </c>
      <c r="W14" s="41">
        <v>1815.35</v>
      </c>
      <c r="X14" s="47">
        <f t="shared" si="5"/>
        <v>2090.3041825095056</v>
      </c>
      <c r="Y14" s="46">
        <v>1.2218</v>
      </c>
    </row>
    <row r="15" spans="1:25" x14ac:dyDescent="0.2">
      <c r="B15" s="45">
        <v>44904</v>
      </c>
      <c r="C15" s="44">
        <v>2206</v>
      </c>
      <c r="D15" s="43">
        <v>2207</v>
      </c>
      <c r="E15" s="42">
        <f t="shared" si="0"/>
        <v>2206.5</v>
      </c>
      <c r="F15" s="44">
        <v>2220</v>
      </c>
      <c r="G15" s="43">
        <v>2222</v>
      </c>
      <c r="H15" s="42">
        <f t="shared" si="1"/>
        <v>2221</v>
      </c>
      <c r="I15" s="44">
        <v>2222</v>
      </c>
      <c r="J15" s="43">
        <v>2227</v>
      </c>
      <c r="K15" s="42">
        <f t="shared" si="2"/>
        <v>2224.5</v>
      </c>
      <c r="L15" s="44">
        <v>2203</v>
      </c>
      <c r="M15" s="43">
        <v>2208</v>
      </c>
      <c r="N15" s="42">
        <f t="shared" si="3"/>
        <v>2205.5</v>
      </c>
      <c r="O15" s="44">
        <v>2193</v>
      </c>
      <c r="P15" s="43">
        <v>2198</v>
      </c>
      <c r="Q15" s="42">
        <f t="shared" si="4"/>
        <v>2195.5</v>
      </c>
      <c r="R15" s="50">
        <v>2207</v>
      </c>
      <c r="S15" s="49">
        <v>1.228</v>
      </c>
      <c r="T15" s="49">
        <v>1.0556000000000001</v>
      </c>
      <c r="U15" s="48">
        <v>135.81</v>
      </c>
      <c r="V15" s="41">
        <v>1797.23</v>
      </c>
      <c r="W15" s="41">
        <v>1804.89</v>
      </c>
      <c r="X15" s="47">
        <f t="shared" si="5"/>
        <v>2090.754073512694</v>
      </c>
      <c r="Y15" s="46">
        <v>1.2311000000000001</v>
      </c>
    </row>
    <row r="16" spans="1:25" x14ac:dyDescent="0.2">
      <c r="B16" s="45">
        <v>44907</v>
      </c>
      <c r="C16" s="44">
        <v>2189</v>
      </c>
      <c r="D16" s="43">
        <v>2190</v>
      </c>
      <c r="E16" s="42">
        <f t="shared" si="0"/>
        <v>2189.5</v>
      </c>
      <c r="F16" s="44">
        <v>2194</v>
      </c>
      <c r="G16" s="43">
        <v>2195</v>
      </c>
      <c r="H16" s="42">
        <f t="shared" si="1"/>
        <v>2194.5</v>
      </c>
      <c r="I16" s="44">
        <v>2200</v>
      </c>
      <c r="J16" s="43">
        <v>2205</v>
      </c>
      <c r="K16" s="42">
        <f t="shared" si="2"/>
        <v>2202.5</v>
      </c>
      <c r="L16" s="44">
        <v>2190</v>
      </c>
      <c r="M16" s="43">
        <v>2195</v>
      </c>
      <c r="N16" s="42">
        <f t="shared" si="3"/>
        <v>2192.5</v>
      </c>
      <c r="O16" s="44">
        <v>2180</v>
      </c>
      <c r="P16" s="43">
        <v>2185</v>
      </c>
      <c r="Q16" s="42">
        <f t="shared" si="4"/>
        <v>2182.5</v>
      </c>
      <c r="R16" s="50">
        <v>2190</v>
      </c>
      <c r="S16" s="49">
        <v>1.228</v>
      </c>
      <c r="T16" s="49">
        <v>1.0556000000000001</v>
      </c>
      <c r="U16" s="48">
        <v>137.07</v>
      </c>
      <c r="V16" s="41">
        <v>1783.39</v>
      </c>
      <c r="W16" s="41">
        <v>1782.96</v>
      </c>
      <c r="X16" s="47">
        <f t="shared" si="5"/>
        <v>2074.6494884425915</v>
      </c>
      <c r="Y16" s="46">
        <v>1.2311000000000001</v>
      </c>
    </row>
    <row r="17" spans="2:25" x14ac:dyDescent="0.2">
      <c r="B17" s="45">
        <v>44908</v>
      </c>
      <c r="C17" s="44">
        <v>2200</v>
      </c>
      <c r="D17" s="43">
        <v>2201</v>
      </c>
      <c r="E17" s="42">
        <f t="shared" si="0"/>
        <v>2200.5</v>
      </c>
      <c r="F17" s="44">
        <v>2208</v>
      </c>
      <c r="G17" s="43">
        <v>2210</v>
      </c>
      <c r="H17" s="42">
        <f t="shared" si="1"/>
        <v>2209</v>
      </c>
      <c r="I17" s="44">
        <v>2210</v>
      </c>
      <c r="J17" s="43">
        <v>2215</v>
      </c>
      <c r="K17" s="42">
        <f t="shared" si="2"/>
        <v>2212.5</v>
      </c>
      <c r="L17" s="44">
        <v>2203</v>
      </c>
      <c r="M17" s="43">
        <v>2208</v>
      </c>
      <c r="N17" s="42">
        <f t="shared" si="3"/>
        <v>2205.5</v>
      </c>
      <c r="O17" s="44">
        <v>2193</v>
      </c>
      <c r="P17" s="43">
        <v>2198</v>
      </c>
      <c r="Q17" s="42">
        <f t="shared" si="4"/>
        <v>2195.5</v>
      </c>
      <c r="R17" s="50">
        <v>2201</v>
      </c>
      <c r="S17" s="49">
        <v>1.2302</v>
      </c>
      <c r="T17" s="49">
        <v>1.0548999999999999</v>
      </c>
      <c r="U17" s="48">
        <v>137.33000000000001</v>
      </c>
      <c r="V17" s="41">
        <v>1789.14</v>
      </c>
      <c r="W17" s="41">
        <v>1791.65</v>
      </c>
      <c r="X17" s="47">
        <f t="shared" si="5"/>
        <v>2086.4536922931084</v>
      </c>
      <c r="Y17" s="46">
        <v>1.2335</v>
      </c>
    </row>
    <row r="18" spans="2:25" x14ac:dyDescent="0.2">
      <c r="B18" s="45">
        <v>44909</v>
      </c>
      <c r="C18" s="44">
        <v>2145</v>
      </c>
      <c r="D18" s="43">
        <v>2147</v>
      </c>
      <c r="E18" s="42">
        <f t="shared" si="0"/>
        <v>2146</v>
      </c>
      <c r="F18" s="44">
        <v>2152</v>
      </c>
      <c r="G18" s="43">
        <v>2153</v>
      </c>
      <c r="H18" s="42">
        <f t="shared" si="1"/>
        <v>2152.5</v>
      </c>
      <c r="I18" s="44">
        <v>2157</v>
      </c>
      <c r="J18" s="43">
        <v>2162</v>
      </c>
      <c r="K18" s="42">
        <f t="shared" si="2"/>
        <v>2159.5</v>
      </c>
      <c r="L18" s="44">
        <v>2148</v>
      </c>
      <c r="M18" s="43">
        <v>2153</v>
      </c>
      <c r="N18" s="42">
        <f t="shared" si="3"/>
        <v>2150.5</v>
      </c>
      <c r="O18" s="44">
        <v>2138</v>
      </c>
      <c r="P18" s="43">
        <v>2143</v>
      </c>
      <c r="Q18" s="42">
        <f t="shared" si="4"/>
        <v>2140.5</v>
      </c>
      <c r="R18" s="50">
        <v>2147</v>
      </c>
      <c r="S18" s="49">
        <v>1.2363999999999999</v>
      </c>
      <c r="T18" s="49">
        <v>1.0646</v>
      </c>
      <c r="U18" s="48">
        <v>135.02000000000001</v>
      </c>
      <c r="V18" s="41">
        <v>1736.49</v>
      </c>
      <c r="W18" s="41">
        <v>1736.57</v>
      </c>
      <c r="X18" s="47">
        <f t="shared" si="5"/>
        <v>2016.7198947961676</v>
      </c>
      <c r="Y18" s="46">
        <v>1.2398</v>
      </c>
    </row>
    <row r="19" spans="2:25" x14ac:dyDescent="0.2">
      <c r="B19" s="45">
        <v>44910</v>
      </c>
      <c r="C19" s="44">
        <v>2132</v>
      </c>
      <c r="D19" s="43">
        <v>2133</v>
      </c>
      <c r="E19" s="42">
        <f t="shared" si="0"/>
        <v>2132.5</v>
      </c>
      <c r="F19" s="44">
        <v>2142</v>
      </c>
      <c r="G19" s="43">
        <v>2144</v>
      </c>
      <c r="H19" s="42">
        <f t="shared" si="1"/>
        <v>2143</v>
      </c>
      <c r="I19" s="44">
        <v>2147</v>
      </c>
      <c r="J19" s="43">
        <v>2152</v>
      </c>
      <c r="K19" s="42">
        <f t="shared" si="2"/>
        <v>2149.5</v>
      </c>
      <c r="L19" s="44">
        <v>2148</v>
      </c>
      <c r="M19" s="43">
        <v>2153</v>
      </c>
      <c r="N19" s="42">
        <f t="shared" si="3"/>
        <v>2150.5</v>
      </c>
      <c r="O19" s="44">
        <v>2138</v>
      </c>
      <c r="P19" s="43">
        <v>2143</v>
      </c>
      <c r="Q19" s="42">
        <f t="shared" si="4"/>
        <v>2140.5</v>
      </c>
      <c r="R19" s="50">
        <v>2133</v>
      </c>
      <c r="S19" s="49">
        <v>1.2311000000000001</v>
      </c>
      <c r="T19" s="49">
        <v>1.0623</v>
      </c>
      <c r="U19" s="48">
        <v>136.52000000000001</v>
      </c>
      <c r="V19" s="41">
        <v>1732.6</v>
      </c>
      <c r="W19" s="41">
        <v>1736.88</v>
      </c>
      <c r="X19" s="47">
        <f t="shared" si="5"/>
        <v>2007.9073707992093</v>
      </c>
      <c r="Y19" s="46">
        <v>1.2343999999999999</v>
      </c>
    </row>
    <row r="20" spans="2:25" x14ac:dyDescent="0.2">
      <c r="B20" s="45">
        <v>44911</v>
      </c>
      <c r="C20" s="44">
        <v>2155</v>
      </c>
      <c r="D20" s="43">
        <v>2156</v>
      </c>
      <c r="E20" s="42">
        <f t="shared" si="0"/>
        <v>2155.5</v>
      </c>
      <c r="F20" s="44">
        <v>2160</v>
      </c>
      <c r="G20" s="43">
        <v>2162</v>
      </c>
      <c r="H20" s="42">
        <f t="shared" si="1"/>
        <v>2161</v>
      </c>
      <c r="I20" s="44">
        <v>2165</v>
      </c>
      <c r="J20" s="43">
        <v>2170</v>
      </c>
      <c r="K20" s="42">
        <f t="shared" si="2"/>
        <v>2167.5</v>
      </c>
      <c r="L20" s="44">
        <v>2185</v>
      </c>
      <c r="M20" s="43">
        <v>2190</v>
      </c>
      <c r="N20" s="42">
        <f t="shared" si="3"/>
        <v>2187.5</v>
      </c>
      <c r="O20" s="44">
        <v>2175</v>
      </c>
      <c r="P20" s="43">
        <v>2180</v>
      </c>
      <c r="Q20" s="42">
        <f t="shared" si="4"/>
        <v>2177.5</v>
      </c>
      <c r="R20" s="50">
        <v>2156</v>
      </c>
      <c r="S20" s="49">
        <v>1.2174</v>
      </c>
      <c r="T20" s="49">
        <v>1.0621</v>
      </c>
      <c r="U20" s="48">
        <v>137.05000000000001</v>
      </c>
      <c r="V20" s="41">
        <v>1770.99</v>
      </c>
      <c r="W20" s="41">
        <v>1771.41</v>
      </c>
      <c r="X20" s="47">
        <f t="shared" si="5"/>
        <v>2029.9406835514546</v>
      </c>
      <c r="Y20" s="46">
        <v>1.2204999999999999</v>
      </c>
    </row>
    <row r="21" spans="2:25" x14ac:dyDescent="0.2">
      <c r="B21" s="45">
        <v>44914</v>
      </c>
      <c r="C21" s="44">
        <v>2178</v>
      </c>
      <c r="D21" s="43">
        <v>2179</v>
      </c>
      <c r="E21" s="42">
        <f t="shared" si="0"/>
        <v>2178.5</v>
      </c>
      <c r="F21" s="44">
        <v>2167.5</v>
      </c>
      <c r="G21" s="43">
        <v>2168.5</v>
      </c>
      <c r="H21" s="42">
        <f t="shared" si="1"/>
        <v>2168</v>
      </c>
      <c r="I21" s="44">
        <v>2173</v>
      </c>
      <c r="J21" s="43">
        <v>2178</v>
      </c>
      <c r="K21" s="42">
        <f t="shared" si="2"/>
        <v>2175.5</v>
      </c>
      <c r="L21" s="44">
        <v>2180</v>
      </c>
      <c r="M21" s="43">
        <v>2185</v>
      </c>
      <c r="N21" s="42">
        <f t="shared" si="3"/>
        <v>2182.5</v>
      </c>
      <c r="O21" s="44">
        <v>2170</v>
      </c>
      <c r="P21" s="43">
        <v>2175</v>
      </c>
      <c r="Q21" s="42">
        <f t="shared" si="4"/>
        <v>2172.5</v>
      </c>
      <c r="R21" s="50">
        <v>2179</v>
      </c>
      <c r="S21" s="49">
        <v>1.2179</v>
      </c>
      <c r="T21" s="49">
        <v>1.0607</v>
      </c>
      <c r="U21" s="48">
        <v>136.38</v>
      </c>
      <c r="V21" s="41">
        <v>1789.15</v>
      </c>
      <c r="W21" s="41">
        <v>1776</v>
      </c>
      <c r="X21" s="47">
        <f t="shared" si="5"/>
        <v>2054.3037616668239</v>
      </c>
      <c r="Y21" s="46">
        <v>1.2210000000000001</v>
      </c>
    </row>
    <row r="22" spans="2:25" x14ac:dyDescent="0.2">
      <c r="B22" s="45">
        <v>44915</v>
      </c>
      <c r="C22" s="44">
        <v>2173</v>
      </c>
      <c r="D22" s="43">
        <v>2175</v>
      </c>
      <c r="E22" s="42">
        <f t="shared" si="0"/>
        <v>2174</v>
      </c>
      <c r="F22" s="44">
        <v>2165</v>
      </c>
      <c r="G22" s="43">
        <v>2167</v>
      </c>
      <c r="H22" s="42">
        <f t="shared" si="1"/>
        <v>2166</v>
      </c>
      <c r="I22" s="44">
        <v>2173</v>
      </c>
      <c r="J22" s="43">
        <v>2178</v>
      </c>
      <c r="K22" s="42">
        <f t="shared" si="2"/>
        <v>2175.5</v>
      </c>
      <c r="L22" s="44">
        <v>2180</v>
      </c>
      <c r="M22" s="43">
        <v>2185</v>
      </c>
      <c r="N22" s="42">
        <f t="shared" si="3"/>
        <v>2182.5</v>
      </c>
      <c r="O22" s="44">
        <v>2170</v>
      </c>
      <c r="P22" s="43">
        <v>2175</v>
      </c>
      <c r="Q22" s="42">
        <f t="shared" si="4"/>
        <v>2172.5</v>
      </c>
      <c r="R22" s="50">
        <v>2175</v>
      </c>
      <c r="S22" s="49">
        <v>1.2131000000000001</v>
      </c>
      <c r="T22" s="49">
        <v>1.0615000000000001</v>
      </c>
      <c r="U22" s="48">
        <v>132.69999999999999</v>
      </c>
      <c r="V22" s="41">
        <v>1792.93</v>
      </c>
      <c r="W22" s="41">
        <v>1781.93</v>
      </c>
      <c r="X22" s="47">
        <f t="shared" si="5"/>
        <v>2048.9872821479039</v>
      </c>
      <c r="Y22" s="46">
        <v>1.2161</v>
      </c>
    </row>
    <row r="23" spans="2:25" x14ac:dyDescent="0.2">
      <c r="B23" s="45">
        <v>44916</v>
      </c>
      <c r="C23" s="44">
        <v>2215</v>
      </c>
      <c r="D23" s="43">
        <v>2217</v>
      </c>
      <c r="E23" s="42">
        <f t="shared" si="0"/>
        <v>2216</v>
      </c>
      <c r="F23" s="44">
        <v>2186.5</v>
      </c>
      <c r="G23" s="43">
        <v>2187.5</v>
      </c>
      <c r="H23" s="42">
        <f t="shared" si="1"/>
        <v>2187</v>
      </c>
      <c r="I23" s="44">
        <v>2193</v>
      </c>
      <c r="J23" s="43">
        <v>2198</v>
      </c>
      <c r="K23" s="42">
        <f t="shared" si="2"/>
        <v>2195.5</v>
      </c>
      <c r="L23" s="44">
        <v>2208</v>
      </c>
      <c r="M23" s="43">
        <v>2213</v>
      </c>
      <c r="N23" s="42">
        <f t="shared" si="3"/>
        <v>2210.5</v>
      </c>
      <c r="O23" s="44">
        <v>2198</v>
      </c>
      <c r="P23" s="43">
        <v>2203</v>
      </c>
      <c r="Q23" s="42">
        <f t="shared" si="4"/>
        <v>2200.5</v>
      </c>
      <c r="R23" s="50">
        <v>2217</v>
      </c>
      <c r="S23" s="49">
        <v>1.2130000000000001</v>
      </c>
      <c r="T23" s="49">
        <v>1.0630999999999999</v>
      </c>
      <c r="U23" s="48">
        <v>131.86000000000001</v>
      </c>
      <c r="V23" s="41">
        <v>1827.7</v>
      </c>
      <c r="W23" s="41">
        <v>1799.23</v>
      </c>
      <c r="X23" s="47">
        <f t="shared" si="5"/>
        <v>2085.4105916658827</v>
      </c>
      <c r="Y23" s="46">
        <v>1.2158</v>
      </c>
    </row>
    <row r="24" spans="2:25" x14ac:dyDescent="0.2">
      <c r="B24" s="45">
        <v>44917</v>
      </c>
      <c r="C24" s="44">
        <v>2275</v>
      </c>
      <c r="D24" s="43">
        <v>2277</v>
      </c>
      <c r="E24" s="42">
        <f t="shared" si="0"/>
        <v>2276</v>
      </c>
      <c r="F24" s="44">
        <v>2235</v>
      </c>
      <c r="G24" s="43">
        <v>2236</v>
      </c>
      <c r="H24" s="42">
        <f t="shared" si="1"/>
        <v>2235.5</v>
      </c>
      <c r="I24" s="44">
        <v>2245</v>
      </c>
      <c r="J24" s="43">
        <v>2250</v>
      </c>
      <c r="K24" s="42">
        <f t="shared" si="2"/>
        <v>2247.5</v>
      </c>
      <c r="L24" s="44">
        <v>2255</v>
      </c>
      <c r="M24" s="43">
        <v>2260</v>
      </c>
      <c r="N24" s="42">
        <f t="shared" si="3"/>
        <v>2257.5</v>
      </c>
      <c r="O24" s="44">
        <v>2245</v>
      </c>
      <c r="P24" s="43">
        <v>2250</v>
      </c>
      <c r="Q24" s="42">
        <f t="shared" si="4"/>
        <v>2247.5</v>
      </c>
      <c r="R24" s="50">
        <v>2277</v>
      </c>
      <c r="S24" s="49">
        <v>1.2058</v>
      </c>
      <c r="T24" s="49">
        <v>1.0637000000000001</v>
      </c>
      <c r="U24" s="48">
        <v>132.09</v>
      </c>
      <c r="V24" s="41">
        <v>1888.37</v>
      </c>
      <c r="W24" s="41">
        <v>1850.23</v>
      </c>
      <c r="X24" s="47">
        <f t="shared" si="5"/>
        <v>2140.6411582213027</v>
      </c>
      <c r="Y24" s="46">
        <v>1.2084999999999999</v>
      </c>
    </row>
    <row r="25" spans="2:25" x14ac:dyDescent="0.2">
      <c r="B25" s="45">
        <v>44918</v>
      </c>
      <c r="C25" s="44">
        <v>2278</v>
      </c>
      <c r="D25" s="43">
        <v>2280</v>
      </c>
      <c r="E25" s="42">
        <f t="shared" si="0"/>
        <v>2279</v>
      </c>
      <c r="F25" s="44">
        <v>2236</v>
      </c>
      <c r="G25" s="43">
        <v>2238</v>
      </c>
      <c r="H25" s="42">
        <f t="shared" si="1"/>
        <v>2237</v>
      </c>
      <c r="I25" s="44">
        <v>2245</v>
      </c>
      <c r="J25" s="43">
        <v>2250</v>
      </c>
      <c r="K25" s="42">
        <f t="shared" si="2"/>
        <v>2247.5</v>
      </c>
      <c r="L25" s="44">
        <v>2255</v>
      </c>
      <c r="M25" s="43">
        <v>2260</v>
      </c>
      <c r="N25" s="42">
        <f t="shared" si="3"/>
        <v>2257.5</v>
      </c>
      <c r="O25" s="44">
        <v>2245</v>
      </c>
      <c r="P25" s="43">
        <v>2250</v>
      </c>
      <c r="Q25" s="42">
        <f t="shared" si="4"/>
        <v>2247.5</v>
      </c>
      <c r="R25" s="50">
        <v>2280</v>
      </c>
      <c r="S25" s="49">
        <v>1.2069000000000001</v>
      </c>
      <c r="T25" s="49">
        <v>1.0621</v>
      </c>
      <c r="U25" s="48">
        <v>132.69999999999999</v>
      </c>
      <c r="V25" s="41">
        <v>1889.14</v>
      </c>
      <c r="W25" s="41">
        <v>1850.2</v>
      </c>
      <c r="X25" s="47">
        <f t="shared" si="5"/>
        <v>2146.6905187835418</v>
      </c>
      <c r="Y25" s="46">
        <v>1.2096</v>
      </c>
    </row>
    <row r="26" spans="2:25" x14ac:dyDescent="0.2">
      <c r="B26" s="45">
        <v>44923</v>
      </c>
      <c r="C26" s="44">
        <v>2302</v>
      </c>
      <c r="D26" s="43">
        <v>2303</v>
      </c>
      <c r="E26" s="42">
        <f t="shared" si="0"/>
        <v>2302.5</v>
      </c>
      <c r="F26" s="44">
        <v>2266</v>
      </c>
      <c r="G26" s="43">
        <v>2268</v>
      </c>
      <c r="H26" s="42">
        <f t="shared" si="1"/>
        <v>2267</v>
      </c>
      <c r="I26" s="44">
        <v>2283</v>
      </c>
      <c r="J26" s="43">
        <v>2288</v>
      </c>
      <c r="K26" s="42">
        <f t="shared" si="2"/>
        <v>2285.5</v>
      </c>
      <c r="L26" s="44">
        <v>2308</v>
      </c>
      <c r="M26" s="43">
        <v>2313</v>
      </c>
      <c r="N26" s="42">
        <f t="shared" si="3"/>
        <v>2310.5</v>
      </c>
      <c r="O26" s="44">
        <v>2298</v>
      </c>
      <c r="P26" s="43">
        <v>2303</v>
      </c>
      <c r="Q26" s="42">
        <f t="shared" si="4"/>
        <v>2300.5</v>
      </c>
      <c r="R26" s="50">
        <v>2303</v>
      </c>
      <c r="S26" s="49">
        <v>1.2088000000000001</v>
      </c>
      <c r="T26" s="49">
        <v>1.0646</v>
      </c>
      <c r="U26" s="48">
        <v>133.53</v>
      </c>
      <c r="V26" s="41">
        <v>1905.2</v>
      </c>
      <c r="W26" s="41">
        <v>1872.06</v>
      </c>
      <c r="X26" s="47">
        <f t="shared" si="5"/>
        <v>2163.2538042457263</v>
      </c>
      <c r="Y26" s="46">
        <v>1.2115</v>
      </c>
    </row>
    <row r="27" spans="2:25" x14ac:dyDescent="0.2">
      <c r="B27" s="45">
        <v>44924</v>
      </c>
      <c r="C27" s="44">
        <v>2313</v>
      </c>
      <c r="D27" s="43">
        <v>2314</v>
      </c>
      <c r="E27" s="42">
        <f t="shared" si="0"/>
        <v>2313.5</v>
      </c>
      <c r="F27" s="44">
        <v>2269</v>
      </c>
      <c r="G27" s="43">
        <v>2270</v>
      </c>
      <c r="H27" s="42">
        <f t="shared" si="1"/>
        <v>2269.5</v>
      </c>
      <c r="I27" s="44">
        <v>2278</v>
      </c>
      <c r="J27" s="43">
        <v>2283</v>
      </c>
      <c r="K27" s="42">
        <f t="shared" si="2"/>
        <v>2280.5</v>
      </c>
      <c r="L27" s="44">
        <v>2298</v>
      </c>
      <c r="M27" s="43">
        <v>2303</v>
      </c>
      <c r="N27" s="42">
        <f t="shared" si="3"/>
        <v>2300.5</v>
      </c>
      <c r="O27" s="44">
        <v>2288</v>
      </c>
      <c r="P27" s="43">
        <v>2293</v>
      </c>
      <c r="Q27" s="42">
        <f t="shared" si="4"/>
        <v>2290.5</v>
      </c>
      <c r="R27" s="50">
        <v>2314</v>
      </c>
      <c r="S27" s="49">
        <v>1.2036</v>
      </c>
      <c r="T27" s="49">
        <v>1.0652999999999999</v>
      </c>
      <c r="U27" s="48">
        <v>133.63999999999999</v>
      </c>
      <c r="V27" s="41">
        <v>1922.57</v>
      </c>
      <c r="W27" s="41">
        <v>1881.79</v>
      </c>
      <c r="X27" s="47">
        <f t="shared" si="5"/>
        <v>2172.1580775368443</v>
      </c>
      <c r="Y27" s="46">
        <v>1.2062999999999999</v>
      </c>
    </row>
    <row r="28" spans="2:25" x14ac:dyDescent="0.2">
      <c r="B28" s="45">
        <v>44925</v>
      </c>
      <c r="C28" s="44">
        <v>2333</v>
      </c>
      <c r="D28" s="43">
        <v>2335</v>
      </c>
      <c r="E28" s="42">
        <f t="shared" si="0"/>
        <v>2334</v>
      </c>
      <c r="F28" s="44">
        <v>2280</v>
      </c>
      <c r="G28" s="43">
        <v>2281</v>
      </c>
      <c r="H28" s="42">
        <f t="shared" si="1"/>
        <v>2280.5</v>
      </c>
      <c r="I28" s="44">
        <v>2293</v>
      </c>
      <c r="J28" s="43">
        <v>2298</v>
      </c>
      <c r="K28" s="42">
        <f t="shared" si="2"/>
        <v>2295.5</v>
      </c>
      <c r="L28" s="44">
        <v>2320</v>
      </c>
      <c r="M28" s="43">
        <v>2325</v>
      </c>
      <c r="N28" s="42">
        <f t="shared" si="3"/>
        <v>2322.5</v>
      </c>
      <c r="O28" s="44">
        <v>2310</v>
      </c>
      <c r="P28" s="43">
        <v>2315</v>
      </c>
      <c r="Q28" s="42">
        <f t="shared" si="4"/>
        <v>2312.5</v>
      </c>
      <c r="R28" s="50">
        <v>2335</v>
      </c>
      <c r="S28" s="49">
        <v>1.2034</v>
      </c>
      <c r="T28" s="49">
        <v>1.0672999999999999</v>
      </c>
      <c r="U28" s="48">
        <v>131.85</v>
      </c>
      <c r="V28" s="41">
        <v>1940.34</v>
      </c>
      <c r="W28" s="41">
        <v>1891.22</v>
      </c>
      <c r="X28" s="47">
        <f t="shared" si="5"/>
        <v>2187.7635154127238</v>
      </c>
      <c r="Y28" s="46">
        <v>1.2060999999999999</v>
      </c>
    </row>
    <row r="29" spans="2:25" x14ac:dyDescent="0.2">
      <c r="B29" s="40" t="s">
        <v>11</v>
      </c>
      <c r="C29" s="39">
        <f>ROUND(AVERAGE(C9:C28),2)</f>
        <v>2211.13</v>
      </c>
      <c r="D29" s="38">
        <f>ROUND(AVERAGE(D9:D28),2)</f>
        <v>2212.48</v>
      </c>
      <c r="E29" s="37">
        <f>ROUND(AVERAGE(C29:D29),2)</f>
        <v>2211.81</v>
      </c>
      <c r="F29" s="39">
        <f>ROUND(AVERAGE(F9:F28),2)</f>
        <v>2205.4499999999998</v>
      </c>
      <c r="G29" s="38">
        <f>ROUND(AVERAGE(G9:G28),2)</f>
        <v>2207.0500000000002</v>
      </c>
      <c r="H29" s="37">
        <f>ROUND(AVERAGE(F29:G29),2)</f>
        <v>2206.25</v>
      </c>
      <c r="I29" s="39">
        <f>ROUND(AVERAGE(I9:I28),2)</f>
        <v>2211.3000000000002</v>
      </c>
      <c r="J29" s="38">
        <f>ROUND(AVERAGE(J9:J28),2)</f>
        <v>2216.3000000000002</v>
      </c>
      <c r="K29" s="37">
        <f>ROUND(AVERAGE(I29:J29),2)</f>
        <v>2213.8000000000002</v>
      </c>
      <c r="L29" s="39">
        <f>ROUND(AVERAGE(L9:L28),2)</f>
        <v>2210.65</v>
      </c>
      <c r="M29" s="38">
        <f>ROUND(AVERAGE(M9:M28),2)</f>
        <v>2215.65</v>
      </c>
      <c r="N29" s="37">
        <f>ROUND(AVERAGE(L29:M29),2)</f>
        <v>2213.15</v>
      </c>
      <c r="O29" s="39">
        <f>ROUND(AVERAGE(O9:O28),2)</f>
        <v>2200.65</v>
      </c>
      <c r="P29" s="38">
        <f>ROUND(AVERAGE(P9:P28),2)</f>
        <v>2205.65</v>
      </c>
      <c r="Q29" s="37">
        <f>ROUND(AVERAGE(O29:P29),2)</f>
        <v>2203.15</v>
      </c>
      <c r="R29" s="36">
        <f>ROUND(AVERAGE(R9:R28),2)</f>
        <v>2212.48</v>
      </c>
      <c r="S29" s="35">
        <f>ROUND(AVERAGE(S9:S28),4)</f>
        <v>1.2192000000000001</v>
      </c>
      <c r="T29" s="34">
        <f>ROUND(AVERAGE(T9:T28),4)</f>
        <v>1.0589</v>
      </c>
      <c r="U29" s="167">
        <f>ROUND(AVERAGE(U9:U28),2)</f>
        <v>134.94999999999999</v>
      </c>
      <c r="V29" s="33">
        <f>AVERAGE(V9:V28)</f>
        <v>1815.1610000000001</v>
      </c>
      <c r="W29" s="33">
        <f>AVERAGE(W9:W28)</f>
        <v>1806.0464999999999</v>
      </c>
      <c r="X29" s="33">
        <f>AVERAGE(X9:X28)</f>
        <v>2089.243205905163</v>
      </c>
      <c r="Y29" s="32">
        <f>AVERAGE(Y9:Y28)</f>
        <v>1.2222300000000001</v>
      </c>
    </row>
    <row r="30" spans="2:25" x14ac:dyDescent="0.2">
      <c r="B30" s="31" t="s">
        <v>12</v>
      </c>
      <c r="C30" s="30">
        <f t="shared" ref="C30:Y30" si="6">MAX(C9:C28)</f>
        <v>2333</v>
      </c>
      <c r="D30" s="29">
        <f t="shared" si="6"/>
        <v>2335</v>
      </c>
      <c r="E30" s="28">
        <f t="shared" si="6"/>
        <v>2334</v>
      </c>
      <c r="F30" s="30">
        <f t="shared" si="6"/>
        <v>2280</v>
      </c>
      <c r="G30" s="29">
        <f t="shared" si="6"/>
        <v>2281</v>
      </c>
      <c r="H30" s="28">
        <f t="shared" si="6"/>
        <v>2280.5</v>
      </c>
      <c r="I30" s="30">
        <f t="shared" si="6"/>
        <v>2293</v>
      </c>
      <c r="J30" s="29">
        <f t="shared" si="6"/>
        <v>2298</v>
      </c>
      <c r="K30" s="28">
        <f t="shared" si="6"/>
        <v>2295.5</v>
      </c>
      <c r="L30" s="30">
        <f t="shared" si="6"/>
        <v>2320</v>
      </c>
      <c r="M30" s="29">
        <f t="shared" si="6"/>
        <v>2325</v>
      </c>
      <c r="N30" s="28">
        <f t="shared" si="6"/>
        <v>2322.5</v>
      </c>
      <c r="O30" s="30">
        <f t="shared" si="6"/>
        <v>2310</v>
      </c>
      <c r="P30" s="29">
        <f t="shared" si="6"/>
        <v>2315</v>
      </c>
      <c r="Q30" s="28">
        <f t="shared" si="6"/>
        <v>2312.5</v>
      </c>
      <c r="R30" s="27">
        <f t="shared" si="6"/>
        <v>2335</v>
      </c>
      <c r="S30" s="26">
        <f t="shared" si="6"/>
        <v>1.2363999999999999</v>
      </c>
      <c r="T30" s="25">
        <f t="shared" si="6"/>
        <v>1.0672999999999999</v>
      </c>
      <c r="U30" s="24">
        <f t="shared" si="6"/>
        <v>137.33000000000001</v>
      </c>
      <c r="V30" s="23">
        <f t="shared" si="6"/>
        <v>1940.34</v>
      </c>
      <c r="W30" s="23">
        <f t="shared" si="6"/>
        <v>1891.22</v>
      </c>
      <c r="X30" s="23">
        <f t="shared" si="6"/>
        <v>2187.7635154127238</v>
      </c>
      <c r="Y30" s="22">
        <f t="shared" si="6"/>
        <v>1.2398</v>
      </c>
    </row>
    <row r="31" spans="2:25" ht="13.5" thickBot="1" x14ac:dyDescent="0.25">
      <c r="B31" s="21" t="s">
        <v>13</v>
      </c>
      <c r="C31" s="20">
        <f t="shared" ref="C31:Y31" si="7">MIN(C9:C28)</f>
        <v>2132</v>
      </c>
      <c r="D31" s="19">
        <f t="shared" si="7"/>
        <v>2133</v>
      </c>
      <c r="E31" s="18">
        <f t="shared" si="7"/>
        <v>2132.5</v>
      </c>
      <c r="F31" s="20">
        <f t="shared" si="7"/>
        <v>2142</v>
      </c>
      <c r="G31" s="19">
        <f t="shared" si="7"/>
        <v>2144</v>
      </c>
      <c r="H31" s="18">
        <f t="shared" si="7"/>
        <v>2143</v>
      </c>
      <c r="I31" s="20">
        <f t="shared" si="7"/>
        <v>2147</v>
      </c>
      <c r="J31" s="19">
        <f t="shared" si="7"/>
        <v>2152</v>
      </c>
      <c r="K31" s="18">
        <f t="shared" si="7"/>
        <v>2149.5</v>
      </c>
      <c r="L31" s="20">
        <f t="shared" si="7"/>
        <v>2148</v>
      </c>
      <c r="M31" s="19">
        <f t="shared" si="7"/>
        <v>2153</v>
      </c>
      <c r="N31" s="18">
        <f t="shared" si="7"/>
        <v>2150.5</v>
      </c>
      <c r="O31" s="20">
        <f t="shared" si="7"/>
        <v>2138</v>
      </c>
      <c r="P31" s="19">
        <f t="shared" si="7"/>
        <v>2143</v>
      </c>
      <c r="Q31" s="18">
        <f t="shared" si="7"/>
        <v>2140.5</v>
      </c>
      <c r="R31" s="17">
        <f t="shared" si="7"/>
        <v>2133</v>
      </c>
      <c r="S31" s="16">
        <f t="shared" si="7"/>
        <v>1.2034</v>
      </c>
      <c r="T31" s="15">
        <f t="shared" si="7"/>
        <v>1.0445</v>
      </c>
      <c r="U31" s="14">
        <f t="shared" si="7"/>
        <v>131.85</v>
      </c>
      <c r="V31" s="13">
        <f t="shared" si="7"/>
        <v>1732.6</v>
      </c>
      <c r="W31" s="13">
        <f t="shared" si="7"/>
        <v>1736.57</v>
      </c>
      <c r="X31" s="13">
        <f t="shared" si="7"/>
        <v>2007.9073707992093</v>
      </c>
      <c r="Y31" s="12">
        <f t="shared" si="7"/>
        <v>1.2060999999999999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44896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44896</v>
      </c>
      <c r="C9" s="44">
        <v>23095</v>
      </c>
      <c r="D9" s="43">
        <v>23105</v>
      </c>
      <c r="E9" s="42">
        <f t="shared" ref="E9:E28" si="0">AVERAGE(C9:D9)</f>
        <v>23100</v>
      </c>
      <c r="F9" s="44">
        <v>23100</v>
      </c>
      <c r="G9" s="43">
        <v>23150</v>
      </c>
      <c r="H9" s="42">
        <f t="shared" ref="H9:H28" si="1">AVERAGE(F9:G9)</f>
        <v>23125</v>
      </c>
      <c r="I9" s="44">
        <v>21960</v>
      </c>
      <c r="J9" s="43">
        <v>22010</v>
      </c>
      <c r="K9" s="42">
        <f t="shared" ref="K9:K28" si="2">AVERAGE(I9:J9)</f>
        <v>21985</v>
      </c>
      <c r="L9" s="50">
        <v>23105</v>
      </c>
      <c r="M9" s="49">
        <v>1.2184999999999999</v>
      </c>
      <c r="N9" s="51">
        <v>1.0445</v>
      </c>
      <c r="O9" s="48">
        <v>136.29</v>
      </c>
      <c r="P9" s="41">
        <v>18961.84</v>
      </c>
      <c r="Q9" s="41">
        <v>18947.45</v>
      </c>
      <c r="R9" s="47">
        <f t="shared" ref="R9:R28" si="3">L9/N9</f>
        <v>22120.631881282912</v>
      </c>
      <c r="S9" s="46">
        <v>1.2218</v>
      </c>
    </row>
    <row r="10" spans="1:19" x14ac:dyDescent="0.2">
      <c r="B10" s="45">
        <v>44897</v>
      </c>
      <c r="C10" s="44">
        <v>23450</v>
      </c>
      <c r="D10" s="43">
        <v>23500</v>
      </c>
      <c r="E10" s="42">
        <f t="shared" si="0"/>
        <v>23475</v>
      </c>
      <c r="F10" s="44">
        <v>23315</v>
      </c>
      <c r="G10" s="43">
        <v>23335</v>
      </c>
      <c r="H10" s="42">
        <f t="shared" si="1"/>
        <v>23325</v>
      </c>
      <c r="I10" s="44">
        <v>22160</v>
      </c>
      <c r="J10" s="43">
        <v>22210</v>
      </c>
      <c r="K10" s="42">
        <f t="shared" si="2"/>
        <v>22185</v>
      </c>
      <c r="L10" s="50">
        <v>23500</v>
      </c>
      <c r="M10" s="49">
        <v>1.2293000000000001</v>
      </c>
      <c r="N10" s="49">
        <v>1.0538000000000001</v>
      </c>
      <c r="O10" s="48">
        <v>134.07</v>
      </c>
      <c r="P10" s="41">
        <v>19116.57</v>
      </c>
      <c r="Q10" s="41">
        <v>18931.53</v>
      </c>
      <c r="R10" s="47">
        <f t="shared" si="3"/>
        <v>22300.246726133988</v>
      </c>
      <c r="S10" s="46">
        <v>1.2325999999999999</v>
      </c>
    </row>
    <row r="11" spans="1:19" x14ac:dyDescent="0.2">
      <c r="B11" s="45">
        <v>44900</v>
      </c>
      <c r="C11" s="44">
        <v>24425</v>
      </c>
      <c r="D11" s="43">
        <v>24475</v>
      </c>
      <c r="E11" s="42">
        <f t="shared" si="0"/>
        <v>24450</v>
      </c>
      <c r="F11" s="44">
        <v>24100</v>
      </c>
      <c r="G11" s="43">
        <v>24200</v>
      </c>
      <c r="H11" s="42">
        <f t="shared" si="1"/>
        <v>24150</v>
      </c>
      <c r="I11" s="44">
        <v>23005</v>
      </c>
      <c r="J11" s="43">
        <v>23055</v>
      </c>
      <c r="K11" s="42">
        <f t="shared" si="2"/>
        <v>23030</v>
      </c>
      <c r="L11" s="50">
        <v>24475</v>
      </c>
      <c r="M11" s="49">
        <v>1.2314000000000001</v>
      </c>
      <c r="N11" s="49">
        <v>1.0589999999999999</v>
      </c>
      <c r="O11" s="48">
        <v>135.07</v>
      </c>
      <c r="P11" s="41">
        <v>19875.75</v>
      </c>
      <c r="Q11" s="41">
        <v>19599.900000000001</v>
      </c>
      <c r="R11" s="47">
        <f t="shared" si="3"/>
        <v>23111.425873465534</v>
      </c>
      <c r="S11" s="46">
        <v>1.2346999999999999</v>
      </c>
    </row>
    <row r="12" spans="1:19" x14ac:dyDescent="0.2">
      <c r="B12" s="45">
        <v>44901</v>
      </c>
      <c r="C12" s="44">
        <v>24595</v>
      </c>
      <c r="D12" s="43">
        <v>24600</v>
      </c>
      <c r="E12" s="42">
        <f t="shared" si="0"/>
        <v>24597.5</v>
      </c>
      <c r="F12" s="44">
        <v>24400</v>
      </c>
      <c r="G12" s="43">
        <v>24450</v>
      </c>
      <c r="H12" s="42">
        <f t="shared" si="1"/>
        <v>24425</v>
      </c>
      <c r="I12" s="44">
        <v>23300</v>
      </c>
      <c r="J12" s="43">
        <v>23350</v>
      </c>
      <c r="K12" s="42">
        <f t="shared" si="2"/>
        <v>23325</v>
      </c>
      <c r="L12" s="50">
        <v>24600</v>
      </c>
      <c r="M12" s="49">
        <v>1.2224999999999999</v>
      </c>
      <c r="N12" s="49">
        <v>1.0526</v>
      </c>
      <c r="O12" s="48">
        <v>136.09</v>
      </c>
      <c r="P12" s="41">
        <v>20122.7</v>
      </c>
      <c r="Q12" s="41">
        <v>19946.16</v>
      </c>
      <c r="R12" s="47">
        <f t="shared" si="3"/>
        <v>23370.701121033631</v>
      </c>
      <c r="S12" s="46">
        <v>1.2258</v>
      </c>
    </row>
    <row r="13" spans="1:19" x14ac:dyDescent="0.2">
      <c r="B13" s="45">
        <v>44902</v>
      </c>
      <c r="C13" s="44">
        <v>24375</v>
      </c>
      <c r="D13" s="43">
        <v>24475</v>
      </c>
      <c r="E13" s="42">
        <f t="shared" si="0"/>
        <v>24425</v>
      </c>
      <c r="F13" s="44">
        <v>24275</v>
      </c>
      <c r="G13" s="43">
        <v>24325</v>
      </c>
      <c r="H13" s="42">
        <f t="shared" si="1"/>
        <v>24300</v>
      </c>
      <c r="I13" s="44">
        <v>23175</v>
      </c>
      <c r="J13" s="43">
        <v>23225</v>
      </c>
      <c r="K13" s="42">
        <f t="shared" si="2"/>
        <v>23200</v>
      </c>
      <c r="L13" s="50">
        <v>24475</v>
      </c>
      <c r="M13" s="49">
        <v>1.2195</v>
      </c>
      <c r="N13" s="49">
        <v>1.0536000000000001</v>
      </c>
      <c r="O13" s="48">
        <v>137.19</v>
      </c>
      <c r="P13" s="41">
        <v>20069.7</v>
      </c>
      <c r="Q13" s="41">
        <v>19896.12</v>
      </c>
      <c r="R13" s="47">
        <f t="shared" si="3"/>
        <v>23229.87851176917</v>
      </c>
      <c r="S13" s="46">
        <v>1.2225999999999999</v>
      </c>
    </row>
    <row r="14" spans="1:19" x14ac:dyDescent="0.2">
      <c r="B14" s="45">
        <v>44903</v>
      </c>
      <c r="C14" s="44">
        <v>24300</v>
      </c>
      <c r="D14" s="43">
        <v>24400</v>
      </c>
      <c r="E14" s="42">
        <f t="shared" si="0"/>
        <v>24350</v>
      </c>
      <c r="F14" s="44">
        <v>24200</v>
      </c>
      <c r="G14" s="43">
        <v>24250</v>
      </c>
      <c r="H14" s="42">
        <f t="shared" si="1"/>
        <v>24225</v>
      </c>
      <c r="I14" s="44">
        <v>23105</v>
      </c>
      <c r="J14" s="43">
        <v>23155</v>
      </c>
      <c r="K14" s="42">
        <f t="shared" si="2"/>
        <v>23130</v>
      </c>
      <c r="L14" s="50">
        <v>24400</v>
      </c>
      <c r="M14" s="49">
        <v>1.2185999999999999</v>
      </c>
      <c r="N14" s="49">
        <v>1.052</v>
      </c>
      <c r="O14" s="48">
        <v>136.66</v>
      </c>
      <c r="P14" s="41">
        <v>20022.98</v>
      </c>
      <c r="Q14" s="41">
        <v>19847.77</v>
      </c>
      <c r="R14" s="47">
        <f t="shared" si="3"/>
        <v>23193.916349809886</v>
      </c>
      <c r="S14" s="46">
        <v>1.2218</v>
      </c>
    </row>
    <row r="15" spans="1:19" x14ac:dyDescent="0.2">
      <c r="B15" s="45">
        <v>44904</v>
      </c>
      <c r="C15" s="44">
        <v>24650</v>
      </c>
      <c r="D15" s="43">
        <v>24700</v>
      </c>
      <c r="E15" s="42">
        <f t="shared" si="0"/>
        <v>24675</v>
      </c>
      <c r="F15" s="44">
        <v>24575</v>
      </c>
      <c r="G15" s="43">
        <v>24625</v>
      </c>
      <c r="H15" s="42">
        <f t="shared" si="1"/>
        <v>24600</v>
      </c>
      <c r="I15" s="44">
        <v>23510</v>
      </c>
      <c r="J15" s="43">
        <v>23560</v>
      </c>
      <c r="K15" s="42">
        <f t="shared" si="2"/>
        <v>23535</v>
      </c>
      <c r="L15" s="50">
        <v>24700</v>
      </c>
      <c r="M15" s="49">
        <v>1.228</v>
      </c>
      <c r="N15" s="49">
        <v>1.0556000000000001</v>
      </c>
      <c r="O15" s="48">
        <v>135.81</v>
      </c>
      <c r="P15" s="41">
        <v>20114.009999999998</v>
      </c>
      <c r="Q15" s="41">
        <v>20002.439999999999</v>
      </c>
      <c r="R15" s="47">
        <f t="shared" si="3"/>
        <v>23399.01477832512</v>
      </c>
      <c r="S15" s="46">
        <v>1.2311000000000001</v>
      </c>
    </row>
    <row r="16" spans="1:19" x14ac:dyDescent="0.2">
      <c r="B16" s="45">
        <v>44907</v>
      </c>
      <c r="C16" s="44">
        <v>23850</v>
      </c>
      <c r="D16" s="43">
        <v>23900</v>
      </c>
      <c r="E16" s="42">
        <f t="shared" si="0"/>
        <v>23875</v>
      </c>
      <c r="F16" s="44">
        <v>23850</v>
      </c>
      <c r="G16" s="43">
        <v>23855</v>
      </c>
      <c r="H16" s="42">
        <f t="shared" si="1"/>
        <v>23852.5</v>
      </c>
      <c r="I16" s="44">
        <v>22785</v>
      </c>
      <c r="J16" s="43">
        <v>22835</v>
      </c>
      <c r="K16" s="42">
        <f t="shared" si="2"/>
        <v>22810</v>
      </c>
      <c r="L16" s="50">
        <v>23900</v>
      </c>
      <c r="M16" s="49">
        <v>1.228</v>
      </c>
      <c r="N16" s="49">
        <v>1.0556000000000001</v>
      </c>
      <c r="O16" s="48">
        <v>137.07</v>
      </c>
      <c r="P16" s="41">
        <v>19462.54</v>
      </c>
      <c r="Q16" s="41">
        <v>19376.98</v>
      </c>
      <c r="R16" s="47">
        <f t="shared" si="3"/>
        <v>22641.151951496777</v>
      </c>
      <c r="S16" s="46">
        <v>1.2311000000000001</v>
      </c>
    </row>
    <row r="17" spans="2:19" x14ac:dyDescent="0.2">
      <c r="B17" s="45">
        <v>44908</v>
      </c>
      <c r="C17" s="44">
        <v>24275</v>
      </c>
      <c r="D17" s="43">
        <v>24300</v>
      </c>
      <c r="E17" s="42">
        <f t="shared" si="0"/>
        <v>24287.5</v>
      </c>
      <c r="F17" s="44">
        <v>24150</v>
      </c>
      <c r="G17" s="43">
        <v>24250</v>
      </c>
      <c r="H17" s="42">
        <f t="shared" si="1"/>
        <v>24200</v>
      </c>
      <c r="I17" s="44">
        <v>23150</v>
      </c>
      <c r="J17" s="43">
        <v>23200</v>
      </c>
      <c r="K17" s="42">
        <f t="shared" si="2"/>
        <v>23175</v>
      </c>
      <c r="L17" s="50">
        <v>24300</v>
      </c>
      <c r="M17" s="49">
        <v>1.2302</v>
      </c>
      <c r="N17" s="49">
        <v>1.0548999999999999</v>
      </c>
      <c r="O17" s="48">
        <v>137.33000000000001</v>
      </c>
      <c r="P17" s="41">
        <v>19752.89</v>
      </c>
      <c r="Q17" s="41">
        <v>19659.509999999998</v>
      </c>
      <c r="R17" s="47">
        <f t="shared" si="3"/>
        <v>23035.35880178216</v>
      </c>
      <c r="S17" s="46">
        <v>1.2335</v>
      </c>
    </row>
    <row r="18" spans="2:19" x14ac:dyDescent="0.2">
      <c r="B18" s="45">
        <v>44909</v>
      </c>
      <c r="C18" s="44">
        <v>24225</v>
      </c>
      <c r="D18" s="43">
        <v>24275</v>
      </c>
      <c r="E18" s="42">
        <f t="shared" si="0"/>
        <v>24250</v>
      </c>
      <c r="F18" s="44">
        <v>24150</v>
      </c>
      <c r="G18" s="43">
        <v>24200</v>
      </c>
      <c r="H18" s="42">
        <f t="shared" si="1"/>
        <v>24175</v>
      </c>
      <c r="I18" s="44">
        <v>23155</v>
      </c>
      <c r="J18" s="43">
        <v>23205</v>
      </c>
      <c r="K18" s="42">
        <f t="shared" si="2"/>
        <v>23180</v>
      </c>
      <c r="L18" s="50">
        <v>24275</v>
      </c>
      <c r="M18" s="49">
        <v>1.2363999999999999</v>
      </c>
      <c r="N18" s="49">
        <v>1.0646</v>
      </c>
      <c r="O18" s="48">
        <v>135.02000000000001</v>
      </c>
      <c r="P18" s="41">
        <v>19633.61</v>
      </c>
      <c r="Q18" s="41">
        <v>19519.28</v>
      </c>
      <c r="R18" s="47">
        <f t="shared" si="3"/>
        <v>22801.991358256622</v>
      </c>
      <c r="S18" s="46">
        <v>1.2398</v>
      </c>
    </row>
    <row r="19" spans="2:19" x14ac:dyDescent="0.2">
      <c r="B19" s="45">
        <v>44910</v>
      </c>
      <c r="C19" s="44">
        <v>23550</v>
      </c>
      <c r="D19" s="43">
        <v>23650</v>
      </c>
      <c r="E19" s="42">
        <f t="shared" si="0"/>
        <v>23600</v>
      </c>
      <c r="F19" s="44">
        <v>23500</v>
      </c>
      <c r="G19" s="43">
        <v>23550</v>
      </c>
      <c r="H19" s="42">
        <f t="shared" si="1"/>
        <v>23525</v>
      </c>
      <c r="I19" s="44">
        <v>22545</v>
      </c>
      <c r="J19" s="43">
        <v>22595</v>
      </c>
      <c r="K19" s="42">
        <f t="shared" si="2"/>
        <v>22570</v>
      </c>
      <c r="L19" s="50">
        <v>23650</v>
      </c>
      <c r="M19" s="49">
        <v>1.2311000000000001</v>
      </c>
      <c r="N19" s="49">
        <v>1.0623</v>
      </c>
      <c r="O19" s="48">
        <v>136.52000000000001</v>
      </c>
      <c r="P19" s="41">
        <v>19210.46</v>
      </c>
      <c r="Q19" s="41">
        <v>19078.09</v>
      </c>
      <c r="R19" s="47">
        <f t="shared" si="3"/>
        <v>22263.014214440365</v>
      </c>
      <c r="S19" s="46">
        <v>1.2343999999999999</v>
      </c>
    </row>
    <row r="20" spans="2:19" x14ac:dyDescent="0.2">
      <c r="B20" s="45">
        <v>44911</v>
      </c>
      <c r="C20" s="44">
        <v>23700</v>
      </c>
      <c r="D20" s="43">
        <v>23750</v>
      </c>
      <c r="E20" s="42">
        <f t="shared" si="0"/>
        <v>23725</v>
      </c>
      <c r="F20" s="44">
        <v>23650</v>
      </c>
      <c r="G20" s="43">
        <v>23700</v>
      </c>
      <c r="H20" s="42">
        <f t="shared" si="1"/>
        <v>23675</v>
      </c>
      <c r="I20" s="44">
        <v>22795</v>
      </c>
      <c r="J20" s="43">
        <v>22845</v>
      </c>
      <c r="K20" s="42">
        <f t="shared" si="2"/>
        <v>22820</v>
      </c>
      <c r="L20" s="50">
        <v>23750</v>
      </c>
      <c r="M20" s="49">
        <v>1.2174</v>
      </c>
      <c r="N20" s="49">
        <v>1.0621</v>
      </c>
      <c r="O20" s="48">
        <v>137.05000000000001</v>
      </c>
      <c r="P20" s="41">
        <v>19508.79</v>
      </c>
      <c r="Q20" s="41">
        <v>19418.27</v>
      </c>
      <c r="R20" s="47">
        <f t="shared" si="3"/>
        <v>22361.359570661894</v>
      </c>
      <c r="S20" s="46">
        <v>1.2204999999999999</v>
      </c>
    </row>
    <row r="21" spans="2:19" x14ac:dyDescent="0.2">
      <c r="B21" s="45">
        <v>44914</v>
      </c>
      <c r="C21" s="44">
        <v>23250</v>
      </c>
      <c r="D21" s="43">
        <v>23300</v>
      </c>
      <c r="E21" s="42">
        <f t="shared" si="0"/>
        <v>23275</v>
      </c>
      <c r="F21" s="44">
        <v>23330</v>
      </c>
      <c r="G21" s="43">
        <v>23335</v>
      </c>
      <c r="H21" s="42">
        <f t="shared" si="1"/>
        <v>23332.5</v>
      </c>
      <c r="I21" s="44">
        <v>22450</v>
      </c>
      <c r="J21" s="43">
        <v>22500</v>
      </c>
      <c r="K21" s="42">
        <f t="shared" si="2"/>
        <v>22475</v>
      </c>
      <c r="L21" s="50">
        <v>23300</v>
      </c>
      <c r="M21" s="49">
        <v>1.2179</v>
      </c>
      <c r="N21" s="49">
        <v>1.0607</v>
      </c>
      <c r="O21" s="48">
        <v>136.38</v>
      </c>
      <c r="P21" s="41">
        <v>19131.29</v>
      </c>
      <c r="Q21" s="41">
        <v>19111.38</v>
      </c>
      <c r="R21" s="47">
        <f t="shared" si="3"/>
        <v>21966.625813142266</v>
      </c>
      <c r="S21" s="46">
        <v>1.2210000000000001</v>
      </c>
    </row>
    <row r="22" spans="2:19" x14ac:dyDescent="0.2">
      <c r="B22" s="45">
        <v>44915</v>
      </c>
      <c r="C22" s="44">
        <v>23350</v>
      </c>
      <c r="D22" s="43">
        <v>23375</v>
      </c>
      <c r="E22" s="42">
        <f t="shared" si="0"/>
        <v>23362.5</v>
      </c>
      <c r="F22" s="44">
        <v>23370</v>
      </c>
      <c r="G22" s="43">
        <v>23375</v>
      </c>
      <c r="H22" s="42">
        <f t="shared" si="1"/>
        <v>23372.5</v>
      </c>
      <c r="I22" s="44">
        <v>22500</v>
      </c>
      <c r="J22" s="43">
        <v>22550</v>
      </c>
      <c r="K22" s="42">
        <f t="shared" si="2"/>
        <v>22525</v>
      </c>
      <c r="L22" s="50">
        <v>23375</v>
      </c>
      <c r="M22" s="49">
        <v>1.2131000000000001</v>
      </c>
      <c r="N22" s="49">
        <v>1.0615000000000001</v>
      </c>
      <c r="O22" s="48">
        <v>132.69999999999999</v>
      </c>
      <c r="P22" s="41">
        <v>19268.82</v>
      </c>
      <c r="Q22" s="41">
        <v>19221.28</v>
      </c>
      <c r="R22" s="47">
        <f t="shared" si="3"/>
        <v>22020.725388601033</v>
      </c>
      <c r="S22" s="46">
        <v>1.2161</v>
      </c>
    </row>
    <row r="23" spans="2:19" x14ac:dyDescent="0.2">
      <c r="B23" s="45">
        <v>44916</v>
      </c>
      <c r="C23" s="44">
        <v>23850</v>
      </c>
      <c r="D23" s="43">
        <v>23875</v>
      </c>
      <c r="E23" s="42">
        <f t="shared" si="0"/>
        <v>23862.5</v>
      </c>
      <c r="F23" s="44">
        <v>23875</v>
      </c>
      <c r="G23" s="43">
        <v>23880</v>
      </c>
      <c r="H23" s="42">
        <f t="shared" si="1"/>
        <v>23877.5</v>
      </c>
      <c r="I23" s="44">
        <v>23035</v>
      </c>
      <c r="J23" s="43">
        <v>23085</v>
      </c>
      <c r="K23" s="42">
        <f t="shared" si="2"/>
        <v>23060</v>
      </c>
      <c r="L23" s="50">
        <v>23875</v>
      </c>
      <c r="M23" s="49">
        <v>1.2130000000000001</v>
      </c>
      <c r="N23" s="49">
        <v>1.0630999999999999</v>
      </c>
      <c r="O23" s="48">
        <v>131.86000000000001</v>
      </c>
      <c r="P23" s="41">
        <v>19682.61</v>
      </c>
      <c r="Q23" s="41">
        <v>19641.39</v>
      </c>
      <c r="R23" s="47">
        <f t="shared" si="3"/>
        <v>22457.906123600791</v>
      </c>
      <c r="S23" s="46">
        <v>1.2158</v>
      </c>
    </row>
    <row r="24" spans="2:19" x14ac:dyDescent="0.2">
      <c r="B24" s="45">
        <v>44917</v>
      </c>
      <c r="C24" s="44">
        <v>23875</v>
      </c>
      <c r="D24" s="43">
        <v>23925</v>
      </c>
      <c r="E24" s="42">
        <f t="shared" si="0"/>
        <v>23900</v>
      </c>
      <c r="F24" s="44">
        <v>23825</v>
      </c>
      <c r="G24" s="43">
        <v>23875</v>
      </c>
      <c r="H24" s="42">
        <f t="shared" si="1"/>
        <v>23850</v>
      </c>
      <c r="I24" s="44">
        <v>23080</v>
      </c>
      <c r="J24" s="43">
        <v>23130</v>
      </c>
      <c r="K24" s="42">
        <f t="shared" si="2"/>
        <v>23105</v>
      </c>
      <c r="L24" s="50">
        <v>23925</v>
      </c>
      <c r="M24" s="49">
        <v>1.2058</v>
      </c>
      <c r="N24" s="49">
        <v>1.0637000000000001</v>
      </c>
      <c r="O24" s="48">
        <v>132.09</v>
      </c>
      <c r="P24" s="41">
        <v>19841.599999999999</v>
      </c>
      <c r="Q24" s="41">
        <v>19755.900000000001</v>
      </c>
      <c r="R24" s="47">
        <f t="shared" si="3"/>
        <v>22492.244053774557</v>
      </c>
      <c r="S24" s="46">
        <v>1.2084999999999999</v>
      </c>
    </row>
    <row r="25" spans="2:19" x14ac:dyDescent="0.2">
      <c r="B25" s="45">
        <v>44918</v>
      </c>
      <c r="C25" s="44">
        <v>23900</v>
      </c>
      <c r="D25" s="43">
        <v>23950</v>
      </c>
      <c r="E25" s="42">
        <f t="shared" si="0"/>
        <v>23925</v>
      </c>
      <c r="F25" s="44">
        <v>24050</v>
      </c>
      <c r="G25" s="43">
        <v>24075</v>
      </c>
      <c r="H25" s="42">
        <f t="shared" si="1"/>
        <v>24062.5</v>
      </c>
      <c r="I25" s="44">
        <v>23290</v>
      </c>
      <c r="J25" s="43">
        <v>23340</v>
      </c>
      <c r="K25" s="42">
        <f t="shared" si="2"/>
        <v>23315</v>
      </c>
      <c r="L25" s="50">
        <v>23950</v>
      </c>
      <c r="M25" s="49">
        <v>1.2069000000000001</v>
      </c>
      <c r="N25" s="49">
        <v>1.0621</v>
      </c>
      <c r="O25" s="48">
        <v>132.69999999999999</v>
      </c>
      <c r="P25" s="41">
        <v>19844.23</v>
      </c>
      <c r="Q25" s="41">
        <v>19903.27</v>
      </c>
      <c r="R25" s="47">
        <f t="shared" si="3"/>
        <v>22549.665756520102</v>
      </c>
      <c r="S25" s="46">
        <v>1.2096</v>
      </c>
    </row>
    <row r="26" spans="2:19" x14ac:dyDescent="0.2">
      <c r="B26" s="45">
        <v>44923</v>
      </c>
      <c r="C26" s="44">
        <v>24850</v>
      </c>
      <c r="D26" s="43">
        <v>24900</v>
      </c>
      <c r="E26" s="42">
        <f t="shared" si="0"/>
        <v>24875</v>
      </c>
      <c r="F26" s="44">
        <v>24650</v>
      </c>
      <c r="G26" s="43">
        <v>24700</v>
      </c>
      <c r="H26" s="42">
        <f t="shared" si="1"/>
        <v>24675</v>
      </c>
      <c r="I26" s="44">
        <v>23970</v>
      </c>
      <c r="J26" s="43">
        <v>24020</v>
      </c>
      <c r="K26" s="42">
        <f t="shared" si="2"/>
        <v>23995</v>
      </c>
      <c r="L26" s="50">
        <v>24900</v>
      </c>
      <c r="M26" s="49">
        <v>1.2088000000000001</v>
      </c>
      <c r="N26" s="49">
        <v>1.0646</v>
      </c>
      <c r="O26" s="48">
        <v>133.53</v>
      </c>
      <c r="P26" s="41">
        <v>20598.939999999999</v>
      </c>
      <c r="Q26" s="41">
        <v>20387.95</v>
      </c>
      <c r="R26" s="47">
        <f t="shared" si="3"/>
        <v>23389.066315987224</v>
      </c>
      <c r="S26" s="46">
        <v>1.2115</v>
      </c>
    </row>
    <row r="27" spans="2:19" x14ac:dyDescent="0.2">
      <c r="B27" s="45">
        <v>44924</v>
      </c>
      <c r="C27" s="44">
        <v>24700</v>
      </c>
      <c r="D27" s="43">
        <v>24725</v>
      </c>
      <c r="E27" s="42">
        <f t="shared" si="0"/>
        <v>24712.5</v>
      </c>
      <c r="F27" s="44">
        <v>24700</v>
      </c>
      <c r="G27" s="43">
        <v>24725</v>
      </c>
      <c r="H27" s="42">
        <f t="shared" si="1"/>
        <v>24712.5</v>
      </c>
      <c r="I27" s="44">
        <v>24020</v>
      </c>
      <c r="J27" s="43">
        <v>24070</v>
      </c>
      <c r="K27" s="42">
        <f t="shared" si="2"/>
        <v>24045</v>
      </c>
      <c r="L27" s="50">
        <v>24725</v>
      </c>
      <c r="M27" s="49">
        <v>1.2036</v>
      </c>
      <c r="N27" s="49">
        <v>1.0652999999999999</v>
      </c>
      <c r="O27" s="48">
        <v>133.63999999999999</v>
      </c>
      <c r="P27" s="41">
        <v>20542.54</v>
      </c>
      <c r="Q27" s="41">
        <v>20496.560000000001</v>
      </c>
      <c r="R27" s="47">
        <f t="shared" si="3"/>
        <v>23209.424575237023</v>
      </c>
      <c r="S27" s="46">
        <v>1.2062999999999999</v>
      </c>
    </row>
    <row r="28" spans="2:19" x14ac:dyDescent="0.2">
      <c r="B28" s="45">
        <v>44925</v>
      </c>
      <c r="C28" s="44">
        <v>24750</v>
      </c>
      <c r="D28" s="43">
        <v>24800</v>
      </c>
      <c r="E28" s="42">
        <f t="shared" si="0"/>
        <v>24775</v>
      </c>
      <c r="F28" s="44">
        <v>24800</v>
      </c>
      <c r="G28" s="43">
        <v>24900</v>
      </c>
      <c r="H28" s="42">
        <f t="shared" si="1"/>
        <v>24850</v>
      </c>
      <c r="I28" s="44">
        <v>24160</v>
      </c>
      <c r="J28" s="43">
        <v>24210</v>
      </c>
      <c r="K28" s="42">
        <f t="shared" si="2"/>
        <v>24185</v>
      </c>
      <c r="L28" s="50">
        <v>24800</v>
      </c>
      <c r="M28" s="49">
        <v>1.2034</v>
      </c>
      <c r="N28" s="49">
        <v>1.0672999999999999</v>
      </c>
      <c r="O28" s="48">
        <v>131.85</v>
      </c>
      <c r="P28" s="41">
        <v>20608.28</v>
      </c>
      <c r="Q28" s="41">
        <v>20645.05</v>
      </c>
      <c r="R28" s="47">
        <f t="shared" si="3"/>
        <v>23236.2035041694</v>
      </c>
      <c r="S28" s="46">
        <v>1.2060999999999999</v>
      </c>
    </row>
    <row r="29" spans="2:19" x14ac:dyDescent="0.2">
      <c r="B29" s="40" t="s">
        <v>11</v>
      </c>
      <c r="C29" s="39">
        <f>ROUND(AVERAGE(C9:C28),2)</f>
        <v>24050.75</v>
      </c>
      <c r="D29" s="38">
        <f>ROUND(AVERAGE(D9:D28),2)</f>
        <v>24099</v>
      </c>
      <c r="E29" s="37">
        <f>ROUND(AVERAGE(C29:D29),2)</f>
        <v>24074.880000000001</v>
      </c>
      <c r="F29" s="39">
        <f>ROUND(AVERAGE(F9:F28),2)</f>
        <v>23993.25</v>
      </c>
      <c r="G29" s="38">
        <f>ROUND(AVERAGE(G9:G28),2)</f>
        <v>24037.75</v>
      </c>
      <c r="H29" s="37">
        <f>ROUND(AVERAGE(F29:G29),2)</f>
        <v>24015.5</v>
      </c>
      <c r="I29" s="39">
        <f>ROUND(AVERAGE(I9:I28),2)</f>
        <v>23057.5</v>
      </c>
      <c r="J29" s="38">
        <f>ROUND(AVERAGE(J9:J28),2)</f>
        <v>23107.5</v>
      </c>
      <c r="K29" s="37">
        <f>ROUND(AVERAGE(I29:J29),2)</f>
        <v>23082.5</v>
      </c>
      <c r="L29" s="36">
        <f>ROUND(AVERAGE(L9:L28),2)</f>
        <v>24099</v>
      </c>
      <c r="M29" s="35">
        <f>ROUND(AVERAGE(M9:M28),4)</f>
        <v>1.2192000000000001</v>
      </c>
      <c r="N29" s="34">
        <f>ROUND(AVERAGE(N9:N28),4)</f>
        <v>1.0589</v>
      </c>
      <c r="O29" s="167">
        <f>ROUND(AVERAGE(O9:O28),2)</f>
        <v>134.94999999999999</v>
      </c>
      <c r="P29" s="33">
        <f>AVERAGE(P9:P28)</f>
        <v>19768.507499999996</v>
      </c>
      <c r="Q29" s="33">
        <f>AVERAGE(Q9:Q28)</f>
        <v>19669.314000000006</v>
      </c>
      <c r="R29" s="33">
        <f>AVERAGE(R9:R28)</f>
        <v>22757.527633474525</v>
      </c>
      <c r="S29" s="32">
        <f>AVERAGE(S9:S28)</f>
        <v>1.2222300000000001</v>
      </c>
    </row>
    <row r="30" spans="2:19" x14ac:dyDescent="0.2">
      <c r="B30" s="31" t="s">
        <v>12</v>
      </c>
      <c r="C30" s="30">
        <f t="shared" ref="C30:S30" si="4">MAX(C9:C28)</f>
        <v>24850</v>
      </c>
      <c r="D30" s="29">
        <f t="shared" si="4"/>
        <v>24900</v>
      </c>
      <c r="E30" s="28">
        <f t="shared" si="4"/>
        <v>24875</v>
      </c>
      <c r="F30" s="30">
        <f t="shared" si="4"/>
        <v>24800</v>
      </c>
      <c r="G30" s="29">
        <f t="shared" si="4"/>
        <v>24900</v>
      </c>
      <c r="H30" s="28">
        <f t="shared" si="4"/>
        <v>24850</v>
      </c>
      <c r="I30" s="30">
        <f t="shared" si="4"/>
        <v>24160</v>
      </c>
      <c r="J30" s="29">
        <f t="shared" si="4"/>
        <v>24210</v>
      </c>
      <c r="K30" s="28">
        <f t="shared" si="4"/>
        <v>24185</v>
      </c>
      <c r="L30" s="27">
        <f t="shared" si="4"/>
        <v>24900</v>
      </c>
      <c r="M30" s="26">
        <f t="shared" si="4"/>
        <v>1.2363999999999999</v>
      </c>
      <c r="N30" s="25">
        <f t="shared" si="4"/>
        <v>1.0672999999999999</v>
      </c>
      <c r="O30" s="24">
        <f t="shared" si="4"/>
        <v>137.33000000000001</v>
      </c>
      <c r="P30" s="23">
        <f t="shared" si="4"/>
        <v>20608.28</v>
      </c>
      <c r="Q30" s="23">
        <f t="shared" si="4"/>
        <v>20645.05</v>
      </c>
      <c r="R30" s="23">
        <f t="shared" si="4"/>
        <v>23399.01477832512</v>
      </c>
      <c r="S30" s="22">
        <f t="shared" si="4"/>
        <v>1.2398</v>
      </c>
    </row>
    <row r="31" spans="2:19" ht="13.5" thickBot="1" x14ac:dyDescent="0.25">
      <c r="B31" s="21" t="s">
        <v>13</v>
      </c>
      <c r="C31" s="20">
        <f t="shared" ref="C31:S31" si="5">MIN(C9:C28)</f>
        <v>23095</v>
      </c>
      <c r="D31" s="19">
        <f t="shared" si="5"/>
        <v>23105</v>
      </c>
      <c r="E31" s="18">
        <f t="shared" si="5"/>
        <v>23100</v>
      </c>
      <c r="F31" s="20">
        <f t="shared" si="5"/>
        <v>23100</v>
      </c>
      <c r="G31" s="19">
        <f t="shared" si="5"/>
        <v>23150</v>
      </c>
      <c r="H31" s="18">
        <f t="shared" si="5"/>
        <v>23125</v>
      </c>
      <c r="I31" s="20">
        <f t="shared" si="5"/>
        <v>21960</v>
      </c>
      <c r="J31" s="19">
        <f t="shared" si="5"/>
        <v>22010</v>
      </c>
      <c r="K31" s="18">
        <f t="shared" si="5"/>
        <v>21985</v>
      </c>
      <c r="L31" s="17">
        <f t="shared" si="5"/>
        <v>23105</v>
      </c>
      <c r="M31" s="16">
        <f t="shared" si="5"/>
        <v>1.2034</v>
      </c>
      <c r="N31" s="15">
        <f t="shared" si="5"/>
        <v>1.0445</v>
      </c>
      <c r="O31" s="14">
        <f t="shared" si="5"/>
        <v>131.85</v>
      </c>
      <c r="P31" s="13">
        <f t="shared" si="5"/>
        <v>18961.84</v>
      </c>
      <c r="Q31" s="13">
        <f t="shared" si="5"/>
        <v>18931.53</v>
      </c>
      <c r="R31" s="13">
        <f t="shared" si="5"/>
        <v>21966.625813142266</v>
      </c>
      <c r="S31" s="12">
        <f t="shared" si="5"/>
        <v>1.2060999999999999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44896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44896</v>
      </c>
      <c r="C9" s="44">
        <v>26900</v>
      </c>
      <c r="D9" s="43">
        <v>26950</v>
      </c>
      <c r="E9" s="42">
        <f t="shared" ref="E9:E28" si="0">AVERAGE(C9:D9)</f>
        <v>26925</v>
      </c>
      <c r="F9" s="44">
        <v>26900</v>
      </c>
      <c r="G9" s="43">
        <v>26950</v>
      </c>
      <c r="H9" s="42">
        <f t="shared" ref="H9:H28" si="1">AVERAGE(F9:G9)</f>
        <v>26925</v>
      </c>
      <c r="I9" s="44">
        <v>27490</v>
      </c>
      <c r="J9" s="43">
        <v>27540</v>
      </c>
      <c r="K9" s="42">
        <f t="shared" ref="K9:K28" si="2">AVERAGE(I9:J9)</f>
        <v>27515</v>
      </c>
      <c r="L9" s="44">
        <v>28435</v>
      </c>
      <c r="M9" s="43">
        <v>28485</v>
      </c>
      <c r="N9" s="42">
        <f t="shared" ref="N9:N28" si="3">AVERAGE(L9:M9)</f>
        <v>28460</v>
      </c>
      <c r="O9" s="44">
        <v>29260</v>
      </c>
      <c r="P9" s="43">
        <v>29310</v>
      </c>
      <c r="Q9" s="42">
        <f t="shared" ref="Q9:Q28" si="4">AVERAGE(O9:P9)</f>
        <v>29285</v>
      </c>
      <c r="R9" s="50">
        <v>26950</v>
      </c>
      <c r="S9" s="49">
        <v>1.2184999999999999</v>
      </c>
      <c r="T9" s="51">
        <v>1.0445</v>
      </c>
      <c r="U9" s="48">
        <v>136.29</v>
      </c>
      <c r="V9" s="41">
        <v>22117.360000000001</v>
      </c>
      <c r="W9" s="41">
        <v>22057.62</v>
      </c>
      <c r="X9" s="47">
        <f t="shared" ref="X9:X28" si="5">R9/T9</f>
        <v>25801.819052178074</v>
      </c>
      <c r="Y9" s="46">
        <v>1.2218</v>
      </c>
    </row>
    <row r="10" spans="1:25" x14ac:dyDescent="0.2">
      <c r="B10" s="45">
        <v>44897</v>
      </c>
      <c r="C10" s="44">
        <v>27125</v>
      </c>
      <c r="D10" s="43">
        <v>27145</v>
      </c>
      <c r="E10" s="42">
        <f t="shared" si="0"/>
        <v>27135</v>
      </c>
      <c r="F10" s="44">
        <v>27375</v>
      </c>
      <c r="G10" s="43">
        <v>27425</v>
      </c>
      <c r="H10" s="42">
        <f t="shared" si="1"/>
        <v>27400</v>
      </c>
      <c r="I10" s="44">
        <v>27950</v>
      </c>
      <c r="J10" s="43">
        <v>28000</v>
      </c>
      <c r="K10" s="42">
        <f t="shared" si="2"/>
        <v>27975</v>
      </c>
      <c r="L10" s="44">
        <v>28915</v>
      </c>
      <c r="M10" s="43">
        <v>28965</v>
      </c>
      <c r="N10" s="42">
        <f t="shared" si="3"/>
        <v>28940</v>
      </c>
      <c r="O10" s="44">
        <v>29750</v>
      </c>
      <c r="P10" s="43">
        <v>29800</v>
      </c>
      <c r="Q10" s="42">
        <f t="shared" si="4"/>
        <v>29775</v>
      </c>
      <c r="R10" s="50">
        <v>27145</v>
      </c>
      <c r="S10" s="49">
        <v>1.2293000000000001</v>
      </c>
      <c r="T10" s="49">
        <v>1.0538000000000001</v>
      </c>
      <c r="U10" s="48">
        <v>134.07</v>
      </c>
      <c r="V10" s="41">
        <v>22081.67</v>
      </c>
      <c r="W10" s="41">
        <v>22249.72</v>
      </c>
      <c r="X10" s="47">
        <f t="shared" si="5"/>
        <v>25759.157335357751</v>
      </c>
      <c r="Y10" s="46">
        <v>1.2325999999999999</v>
      </c>
    </row>
    <row r="11" spans="1:25" x14ac:dyDescent="0.2">
      <c r="B11" s="45">
        <v>44900</v>
      </c>
      <c r="C11" s="44">
        <v>28355</v>
      </c>
      <c r="D11" s="43">
        <v>28365</v>
      </c>
      <c r="E11" s="42">
        <f t="shared" si="0"/>
        <v>28360</v>
      </c>
      <c r="F11" s="44">
        <v>28595</v>
      </c>
      <c r="G11" s="43">
        <v>28605</v>
      </c>
      <c r="H11" s="42">
        <f t="shared" si="1"/>
        <v>28600</v>
      </c>
      <c r="I11" s="44">
        <v>29170</v>
      </c>
      <c r="J11" s="43">
        <v>29220</v>
      </c>
      <c r="K11" s="42">
        <f t="shared" si="2"/>
        <v>29195</v>
      </c>
      <c r="L11" s="44">
        <v>30095</v>
      </c>
      <c r="M11" s="43">
        <v>30145</v>
      </c>
      <c r="N11" s="42">
        <f t="shared" si="3"/>
        <v>30120</v>
      </c>
      <c r="O11" s="44">
        <v>30900</v>
      </c>
      <c r="P11" s="43">
        <v>30950</v>
      </c>
      <c r="Q11" s="42">
        <f t="shared" si="4"/>
        <v>30925</v>
      </c>
      <c r="R11" s="50">
        <v>28365</v>
      </c>
      <c r="S11" s="49">
        <v>1.2314000000000001</v>
      </c>
      <c r="T11" s="49">
        <v>1.0589999999999999</v>
      </c>
      <c r="U11" s="48">
        <v>135.07</v>
      </c>
      <c r="V11" s="41">
        <v>23034.76</v>
      </c>
      <c r="W11" s="41">
        <v>23167.57</v>
      </c>
      <c r="X11" s="47">
        <f t="shared" si="5"/>
        <v>26784.702549575071</v>
      </c>
      <c r="Y11" s="46">
        <v>1.2346999999999999</v>
      </c>
    </row>
    <row r="12" spans="1:25" x14ac:dyDescent="0.2">
      <c r="B12" s="45">
        <v>44901</v>
      </c>
      <c r="C12" s="44">
        <v>28200</v>
      </c>
      <c r="D12" s="43">
        <v>28250</v>
      </c>
      <c r="E12" s="42">
        <f t="shared" si="0"/>
        <v>28225</v>
      </c>
      <c r="F12" s="44">
        <v>28300</v>
      </c>
      <c r="G12" s="43">
        <v>28350</v>
      </c>
      <c r="H12" s="42">
        <f t="shared" si="1"/>
        <v>28325</v>
      </c>
      <c r="I12" s="44">
        <v>28895</v>
      </c>
      <c r="J12" s="43">
        <v>28945</v>
      </c>
      <c r="K12" s="42">
        <f t="shared" si="2"/>
        <v>28920</v>
      </c>
      <c r="L12" s="44">
        <v>29820</v>
      </c>
      <c r="M12" s="43">
        <v>29870</v>
      </c>
      <c r="N12" s="42">
        <f t="shared" si="3"/>
        <v>29845</v>
      </c>
      <c r="O12" s="44">
        <v>30595</v>
      </c>
      <c r="P12" s="43">
        <v>30645</v>
      </c>
      <c r="Q12" s="42">
        <f t="shared" si="4"/>
        <v>30620</v>
      </c>
      <c r="R12" s="50">
        <v>28250</v>
      </c>
      <c r="S12" s="49">
        <v>1.2224999999999999</v>
      </c>
      <c r="T12" s="49">
        <v>1.0526</v>
      </c>
      <c r="U12" s="48">
        <v>136.09</v>
      </c>
      <c r="V12" s="41">
        <v>23108.38</v>
      </c>
      <c r="W12" s="41">
        <v>23127.75</v>
      </c>
      <c r="X12" s="47">
        <f t="shared" si="5"/>
        <v>26838.305149154476</v>
      </c>
      <c r="Y12" s="46">
        <v>1.2258</v>
      </c>
    </row>
    <row r="13" spans="1:25" x14ac:dyDescent="0.2">
      <c r="B13" s="45">
        <v>44902</v>
      </c>
      <c r="C13" s="44">
        <v>28700</v>
      </c>
      <c r="D13" s="43">
        <v>28725</v>
      </c>
      <c r="E13" s="42">
        <f t="shared" si="0"/>
        <v>28712.5</v>
      </c>
      <c r="F13" s="44">
        <v>28900</v>
      </c>
      <c r="G13" s="43">
        <v>28925</v>
      </c>
      <c r="H13" s="42">
        <f t="shared" si="1"/>
        <v>28912.5</v>
      </c>
      <c r="I13" s="44">
        <v>29475</v>
      </c>
      <c r="J13" s="43">
        <v>29525</v>
      </c>
      <c r="K13" s="42">
        <f t="shared" si="2"/>
        <v>29500</v>
      </c>
      <c r="L13" s="44">
        <v>30400</v>
      </c>
      <c r="M13" s="43">
        <v>30450</v>
      </c>
      <c r="N13" s="42">
        <f t="shared" si="3"/>
        <v>30425</v>
      </c>
      <c r="O13" s="44">
        <v>31210</v>
      </c>
      <c r="P13" s="43">
        <v>31260</v>
      </c>
      <c r="Q13" s="42">
        <f t="shared" si="4"/>
        <v>31235</v>
      </c>
      <c r="R13" s="50">
        <v>28725</v>
      </c>
      <c r="S13" s="49">
        <v>1.2195</v>
      </c>
      <c r="T13" s="49">
        <v>1.0536000000000001</v>
      </c>
      <c r="U13" s="48">
        <v>137.19</v>
      </c>
      <c r="V13" s="41">
        <v>23554.74</v>
      </c>
      <c r="W13" s="41">
        <v>23658.6</v>
      </c>
      <c r="X13" s="47">
        <f t="shared" si="5"/>
        <v>27263.667425968106</v>
      </c>
      <c r="Y13" s="46">
        <v>1.2225999999999999</v>
      </c>
    </row>
    <row r="14" spans="1:25" x14ac:dyDescent="0.2">
      <c r="B14" s="45">
        <v>44903</v>
      </c>
      <c r="C14" s="44">
        <v>31050</v>
      </c>
      <c r="D14" s="43">
        <v>31075</v>
      </c>
      <c r="E14" s="42">
        <f t="shared" si="0"/>
        <v>31062.5</v>
      </c>
      <c r="F14" s="44">
        <v>31250</v>
      </c>
      <c r="G14" s="43">
        <v>31300</v>
      </c>
      <c r="H14" s="42">
        <f t="shared" si="1"/>
        <v>31275</v>
      </c>
      <c r="I14" s="44">
        <v>31825</v>
      </c>
      <c r="J14" s="43">
        <v>31875</v>
      </c>
      <c r="K14" s="42">
        <f t="shared" si="2"/>
        <v>31850</v>
      </c>
      <c r="L14" s="44">
        <v>32775</v>
      </c>
      <c r="M14" s="43">
        <v>32825</v>
      </c>
      <c r="N14" s="42">
        <f t="shared" si="3"/>
        <v>32800</v>
      </c>
      <c r="O14" s="44">
        <v>33580</v>
      </c>
      <c r="P14" s="43">
        <v>33630</v>
      </c>
      <c r="Q14" s="42">
        <f t="shared" si="4"/>
        <v>33605</v>
      </c>
      <c r="R14" s="50">
        <v>31075</v>
      </c>
      <c r="S14" s="49">
        <v>1.2185999999999999</v>
      </c>
      <c r="T14" s="49">
        <v>1.052</v>
      </c>
      <c r="U14" s="48">
        <v>136.66</v>
      </c>
      <c r="V14" s="41">
        <v>25500.57</v>
      </c>
      <c r="W14" s="41">
        <v>25617.94</v>
      </c>
      <c r="X14" s="47">
        <f t="shared" si="5"/>
        <v>29538.973384030418</v>
      </c>
      <c r="Y14" s="46">
        <v>1.2218</v>
      </c>
    </row>
    <row r="15" spans="1:25" x14ac:dyDescent="0.2">
      <c r="B15" s="45">
        <v>44904</v>
      </c>
      <c r="C15" s="44">
        <v>29825</v>
      </c>
      <c r="D15" s="43">
        <v>29850</v>
      </c>
      <c r="E15" s="42">
        <f t="shared" si="0"/>
        <v>29837.5</v>
      </c>
      <c r="F15" s="44">
        <v>30000</v>
      </c>
      <c r="G15" s="43">
        <v>30050</v>
      </c>
      <c r="H15" s="42">
        <f t="shared" si="1"/>
        <v>30025</v>
      </c>
      <c r="I15" s="44">
        <v>30620</v>
      </c>
      <c r="J15" s="43">
        <v>30670</v>
      </c>
      <c r="K15" s="42">
        <f t="shared" si="2"/>
        <v>30645</v>
      </c>
      <c r="L15" s="44">
        <v>31570</v>
      </c>
      <c r="M15" s="43">
        <v>31620</v>
      </c>
      <c r="N15" s="42">
        <f t="shared" si="3"/>
        <v>31595</v>
      </c>
      <c r="O15" s="44">
        <v>32425</v>
      </c>
      <c r="P15" s="43">
        <v>32475</v>
      </c>
      <c r="Q15" s="42">
        <f t="shared" si="4"/>
        <v>32450</v>
      </c>
      <c r="R15" s="50">
        <v>29850</v>
      </c>
      <c r="S15" s="49">
        <v>1.228</v>
      </c>
      <c r="T15" s="49">
        <v>1.0556000000000001</v>
      </c>
      <c r="U15" s="48">
        <v>135.81</v>
      </c>
      <c r="V15" s="41">
        <v>24307.82</v>
      </c>
      <c r="W15" s="41">
        <v>24409.07</v>
      </c>
      <c r="X15" s="47">
        <f t="shared" si="5"/>
        <v>28277.756726032585</v>
      </c>
      <c r="Y15" s="46">
        <v>1.2311000000000001</v>
      </c>
    </row>
    <row r="16" spans="1:25" x14ac:dyDescent="0.2">
      <c r="B16" s="45">
        <v>44907</v>
      </c>
      <c r="C16" s="44">
        <v>29300</v>
      </c>
      <c r="D16" s="43">
        <v>29310</v>
      </c>
      <c r="E16" s="42">
        <f t="shared" si="0"/>
        <v>29305</v>
      </c>
      <c r="F16" s="44">
        <v>29425</v>
      </c>
      <c r="G16" s="43">
        <v>29475</v>
      </c>
      <c r="H16" s="42">
        <f t="shared" si="1"/>
        <v>29450</v>
      </c>
      <c r="I16" s="44">
        <v>30180</v>
      </c>
      <c r="J16" s="43">
        <v>30230</v>
      </c>
      <c r="K16" s="42">
        <f t="shared" si="2"/>
        <v>30205</v>
      </c>
      <c r="L16" s="44">
        <v>31160</v>
      </c>
      <c r="M16" s="43">
        <v>31210</v>
      </c>
      <c r="N16" s="42">
        <f t="shared" si="3"/>
        <v>31185</v>
      </c>
      <c r="O16" s="44">
        <v>31985</v>
      </c>
      <c r="P16" s="43">
        <v>32035</v>
      </c>
      <c r="Q16" s="42">
        <f t="shared" si="4"/>
        <v>32010</v>
      </c>
      <c r="R16" s="50">
        <v>29310</v>
      </c>
      <c r="S16" s="49">
        <v>1.228</v>
      </c>
      <c r="T16" s="49">
        <v>1.0556000000000001</v>
      </c>
      <c r="U16" s="48">
        <v>137.07</v>
      </c>
      <c r="V16" s="41">
        <v>23868.080000000002</v>
      </c>
      <c r="W16" s="41">
        <v>23942</v>
      </c>
      <c r="X16" s="47">
        <f t="shared" si="5"/>
        <v>27766.199317923452</v>
      </c>
      <c r="Y16" s="46">
        <v>1.2311000000000001</v>
      </c>
    </row>
    <row r="17" spans="2:25" x14ac:dyDescent="0.2">
      <c r="B17" s="45">
        <v>44908</v>
      </c>
      <c r="C17" s="44">
        <v>28760</v>
      </c>
      <c r="D17" s="43">
        <v>28800</v>
      </c>
      <c r="E17" s="42">
        <f t="shared" si="0"/>
        <v>28780</v>
      </c>
      <c r="F17" s="44">
        <v>29100</v>
      </c>
      <c r="G17" s="43">
        <v>29150</v>
      </c>
      <c r="H17" s="42">
        <f t="shared" si="1"/>
        <v>29125</v>
      </c>
      <c r="I17" s="44">
        <v>29900</v>
      </c>
      <c r="J17" s="43">
        <v>29950</v>
      </c>
      <c r="K17" s="42">
        <f t="shared" si="2"/>
        <v>29925</v>
      </c>
      <c r="L17" s="44">
        <v>30905</v>
      </c>
      <c r="M17" s="43">
        <v>30955</v>
      </c>
      <c r="N17" s="42">
        <f t="shared" si="3"/>
        <v>30930</v>
      </c>
      <c r="O17" s="44">
        <v>31830</v>
      </c>
      <c r="P17" s="43">
        <v>31880</v>
      </c>
      <c r="Q17" s="42">
        <f t="shared" si="4"/>
        <v>31855</v>
      </c>
      <c r="R17" s="50">
        <v>28800</v>
      </c>
      <c r="S17" s="49">
        <v>1.2302</v>
      </c>
      <c r="T17" s="49">
        <v>1.0548999999999999</v>
      </c>
      <c r="U17" s="48">
        <v>137.33000000000001</v>
      </c>
      <c r="V17" s="41">
        <v>23410.83</v>
      </c>
      <c r="W17" s="41">
        <v>23631.94</v>
      </c>
      <c r="X17" s="47">
        <f t="shared" si="5"/>
        <v>27301.165987297376</v>
      </c>
      <c r="Y17" s="46">
        <v>1.2335</v>
      </c>
    </row>
    <row r="18" spans="2:25" x14ac:dyDescent="0.2">
      <c r="B18" s="45">
        <v>44909</v>
      </c>
      <c r="C18" s="44">
        <v>27825</v>
      </c>
      <c r="D18" s="43">
        <v>27850</v>
      </c>
      <c r="E18" s="42">
        <f t="shared" si="0"/>
        <v>27837.5</v>
      </c>
      <c r="F18" s="44">
        <v>28195</v>
      </c>
      <c r="G18" s="43">
        <v>28200</v>
      </c>
      <c r="H18" s="42">
        <f t="shared" si="1"/>
        <v>28197.5</v>
      </c>
      <c r="I18" s="44">
        <v>29000</v>
      </c>
      <c r="J18" s="43">
        <v>29050</v>
      </c>
      <c r="K18" s="42">
        <f t="shared" si="2"/>
        <v>29025</v>
      </c>
      <c r="L18" s="44">
        <v>30050</v>
      </c>
      <c r="M18" s="43">
        <v>30100</v>
      </c>
      <c r="N18" s="42">
        <f t="shared" si="3"/>
        <v>30075</v>
      </c>
      <c r="O18" s="44">
        <v>30950</v>
      </c>
      <c r="P18" s="43">
        <v>31000</v>
      </c>
      <c r="Q18" s="42">
        <f t="shared" si="4"/>
        <v>30975</v>
      </c>
      <c r="R18" s="50">
        <v>27850</v>
      </c>
      <c r="S18" s="49">
        <v>1.2363999999999999</v>
      </c>
      <c r="T18" s="49">
        <v>1.0646</v>
      </c>
      <c r="U18" s="48">
        <v>135.02000000000001</v>
      </c>
      <c r="V18" s="41">
        <v>22525.07</v>
      </c>
      <c r="W18" s="41">
        <v>22745.599999999999</v>
      </c>
      <c r="X18" s="47">
        <f t="shared" si="5"/>
        <v>26160.060116475674</v>
      </c>
      <c r="Y18" s="46">
        <v>1.2398</v>
      </c>
    </row>
    <row r="19" spans="2:25" x14ac:dyDescent="0.2">
      <c r="B19" s="45">
        <v>44910</v>
      </c>
      <c r="C19" s="44">
        <v>28575</v>
      </c>
      <c r="D19" s="43">
        <v>28625</v>
      </c>
      <c r="E19" s="42">
        <f t="shared" si="0"/>
        <v>28600</v>
      </c>
      <c r="F19" s="44">
        <v>28800</v>
      </c>
      <c r="G19" s="43">
        <v>28850</v>
      </c>
      <c r="H19" s="42">
        <f t="shared" si="1"/>
        <v>28825</v>
      </c>
      <c r="I19" s="44">
        <v>29610</v>
      </c>
      <c r="J19" s="43">
        <v>29660</v>
      </c>
      <c r="K19" s="42">
        <f t="shared" si="2"/>
        <v>29635</v>
      </c>
      <c r="L19" s="44">
        <v>30635</v>
      </c>
      <c r="M19" s="43">
        <v>30685</v>
      </c>
      <c r="N19" s="42">
        <f t="shared" si="3"/>
        <v>30660</v>
      </c>
      <c r="O19" s="44">
        <v>31535</v>
      </c>
      <c r="P19" s="43">
        <v>31585</v>
      </c>
      <c r="Q19" s="42">
        <f t="shared" si="4"/>
        <v>31560</v>
      </c>
      <c r="R19" s="50">
        <v>28625</v>
      </c>
      <c r="S19" s="49">
        <v>1.2311000000000001</v>
      </c>
      <c r="T19" s="49">
        <v>1.0623</v>
      </c>
      <c r="U19" s="48">
        <v>136.52000000000001</v>
      </c>
      <c r="V19" s="41">
        <v>23251.56</v>
      </c>
      <c r="W19" s="41">
        <v>23371.68</v>
      </c>
      <c r="X19" s="47">
        <f t="shared" si="5"/>
        <v>26946.248705638707</v>
      </c>
      <c r="Y19" s="46">
        <v>1.2343999999999999</v>
      </c>
    </row>
    <row r="20" spans="2:25" x14ac:dyDescent="0.2">
      <c r="B20" s="45">
        <v>44911</v>
      </c>
      <c r="C20" s="44">
        <v>28800</v>
      </c>
      <c r="D20" s="43">
        <v>28850</v>
      </c>
      <c r="E20" s="42">
        <f t="shared" si="0"/>
        <v>28825</v>
      </c>
      <c r="F20" s="44">
        <v>29075</v>
      </c>
      <c r="G20" s="43">
        <v>29100</v>
      </c>
      <c r="H20" s="42">
        <f t="shared" si="1"/>
        <v>29087.5</v>
      </c>
      <c r="I20" s="44">
        <v>29840</v>
      </c>
      <c r="J20" s="43">
        <v>29890</v>
      </c>
      <c r="K20" s="42">
        <f t="shared" si="2"/>
        <v>29865</v>
      </c>
      <c r="L20" s="44">
        <v>30890</v>
      </c>
      <c r="M20" s="43">
        <v>30940</v>
      </c>
      <c r="N20" s="42">
        <f t="shared" si="3"/>
        <v>30915</v>
      </c>
      <c r="O20" s="44">
        <v>31790</v>
      </c>
      <c r="P20" s="43">
        <v>31840</v>
      </c>
      <c r="Q20" s="42">
        <f t="shared" si="4"/>
        <v>31815</v>
      </c>
      <c r="R20" s="50">
        <v>28850</v>
      </c>
      <c r="S20" s="49">
        <v>1.2174</v>
      </c>
      <c r="T20" s="49">
        <v>1.0621</v>
      </c>
      <c r="U20" s="48">
        <v>137.05000000000001</v>
      </c>
      <c r="V20" s="41">
        <v>23698.05</v>
      </c>
      <c r="W20" s="41">
        <v>23842.69</v>
      </c>
      <c r="X20" s="47">
        <f t="shared" si="5"/>
        <v>27163.167310046134</v>
      </c>
      <c r="Y20" s="46">
        <v>1.2204999999999999</v>
      </c>
    </row>
    <row r="21" spans="2:25" x14ac:dyDescent="0.2">
      <c r="B21" s="45">
        <v>44914</v>
      </c>
      <c r="C21" s="44">
        <v>27475</v>
      </c>
      <c r="D21" s="43">
        <v>27525</v>
      </c>
      <c r="E21" s="42">
        <f t="shared" si="0"/>
        <v>27500</v>
      </c>
      <c r="F21" s="44">
        <v>27725</v>
      </c>
      <c r="G21" s="43">
        <v>27775</v>
      </c>
      <c r="H21" s="42">
        <f t="shared" si="1"/>
        <v>27750</v>
      </c>
      <c r="I21" s="44">
        <v>28460</v>
      </c>
      <c r="J21" s="43">
        <v>28510</v>
      </c>
      <c r="K21" s="42">
        <f t="shared" si="2"/>
        <v>28485</v>
      </c>
      <c r="L21" s="44">
        <v>29485</v>
      </c>
      <c r="M21" s="43">
        <v>29535</v>
      </c>
      <c r="N21" s="42">
        <f t="shared" si="3"/>
        <v>29510</v>
      </c>
      <c r="O21" s="44">
        <v>30410</v>
      </c>
      <c r="P21" s="43">
        <v>30460</v>
      </c>
      <c r="Q21" s="42">
        <f t="shared" si="4"/>
        <v>30435</v>
      </c>
      <c r="R21" s="50">
        <v>27525</v>
      </c>
      <c r="S21" s="49">
        <v>1.2179</v>
      </c>
      <c r="T21" s="49">
        <v>1.0607</v>
      </c>
      <c r="U21" s="48">
        <v>136.38</v>
      </c>
      <c r="V21" s="41">
        <v>22600.38</v>
      </c>
      <c r="W21" s="41">
        <v>22747.75</v>
      </c>
      <c r="X21" s="47">
        <f t="shared" si="5"/>
        <v>25949.844442349393</v>
      </c>
      <c r="Y21" s="46">
        <v>1.2210000000000001</v>
      </c>
    </row>
    <row r="22" spans="2:25" x14ac:dyDescent="0.2">
      <c r="B22" s="45">
        <v>44915</v>
      </c>
      <c r="C22" s="44">
        <v>28375</v>
      </c>
      <c r="D22" s="43">
        <v>28400</v>
      </c>
      <c r="E22" s="42">
        <f t="shared" si="0"/>
        <v>28387.5</v>
      </c>
      <c r="F22" s="44">
        <v>28575</v>
      </c>
      <c r="G22" s="43">
        <v>28625</v>
      </c>
      <c r="H22" s="42">
        <f t="shared" si="1"/>
        <v>28600</v>
      </c>
      <c r="I22" s="44">
        <v>29315</v>
      </c>
      <c r="J22" s="43">
        <v>29365</v>
      </c>
      <c r="K22" s="42">
        <f t="shared" si="2"/>
        <v>29340</v>
      </c>
      <c r="L22" s="44">
        <v>30340</v>
      </c>
      <c r="M22" s="43">
        <v>30390</v>
      </c>
      <c r="N22" s="42">
        <f t="shared" si="3"/>
        <v>30365</v>
      </c>
      <c r="O22" s="44">
        <v>31265</v>
      </c>
      <c r="P22" s="43">
        <v>31315</v>
      </c>
      <c r="Q22" s="42">
        <f t="shared" si="4"/>
        <v>31290</v>
      </c>
      <c r="R22" s="50">
        <v>28400</v>
      </c>
      <c r="S22" s="49">
        <v>1.2131000000000001</v>
      </c>
      <c r="T22" s="49">
        <v>1.0615000000000001</v>
      </c>
      <c r="U22" s="48">
        <v>132.69999999999999</v>
      </c>
      <c r="V22" s="41">
        <v>23411.1</v>
      </c>
      <c r="W22" s="41">
        <v>23538.36</v>
      </c>
      <c r="X22" s="47">
        <f t="shared" si="5"/>
        <v>26754.592557701362</v>
      </c>
      <c r="Y22" s="46">
        <v>1.2161</v>
      </c>
    </row>
    <row r="23" spans="2:25" x14ac:dyDescent="0.2">
      <c r="B23" s="45">
        <v>44916</v>
      </c>
      <c r="C23" s="44">
        <v>28150</v>
      </c>
      <c r="D23" s="43">
        <v>28175</v>
      </c>
      <c r="E23" s="42">
        <f t="shared" si="0"/>
        <v>28162.5</v>
      </c>
      <c r="F23" s="44">
        <v>28250</v>
      </c>
      <c r="G23" s="43">
        <v>28275</v>
      </c>
      <c r="H23" s="42">
        <f t="shared" si="1"/>
        <v>28262.5</v>
      </c>
      <c r="I23" s="44">
        <v>29005</v>
      </c>
      <c r="J23" s="43">
        <v>29055</v>
      </c>
      <c r="K23" s="42">
        <f t="shared" si="2"/>
        <v>29030</v>
      </c>
      <c r="L23" s="44">
        <v>30005</v>
      </c>
      <c r="M23" s="43">
        <v>30055</v>
      </c>
      <c r="N23" s="42">
        <f t="shared" si="3"/>
        <v>30030</v>
      </c>
      <c r="O23" s="44">
        <v>30910</v>
      </c>
      <c r="P23" s="43">
        <v>30960</v>
      </c>
      <c r="Q23" s="42">
        <f t="shared" si="4"/>
        <v>30935</v>
      </c>
      <c r="R23" s="50">
        <v>28175</v>
      </c>
      <c r="S23" s="49">
        <v>1.2130000000000001</v>
      </c>
      <c r="T23" s="49">
        <v>1.0630999999999999</v>
      </c>
      <c r="U23" s="48">
        <v>131.86000000000001</v>
      </c>
      <c r="V23" s="41">
        <v>23227.54</v>
      </c>
      <c r="W23" s="41">
        <v>23256.29</v>
      </c>
      <c r="X23" s="47">
        <f t="shared" si="5"/>
        <v>26502.680839055593</v>
      </c>
      <c r="Y23" s="46">
        <v>1.2158</v>
      </c>
    </row>
    <row r="24" spans="2:25" x14ac:dyDescent="0.2">
      <c r="B24" s="45">
        <v>44917</v>
      </c>
      <c r="C24" s="44">
        <v>28600</v>
      </c>
      <c r="D24" s="43">
        <v>28650</v>
      </c>
      <c r="E24" s="42">
        <f t="shared" si="0"/>
        <v>28625</v>
      </c>
      <c r="F24" s="44">
        <v>28700</v>
      </c>
      <c r="G24" s="43">
        <v>28750</v>
      </c>
      <c r="H24" s="42">
        <f t="shared" si="1"/>
        <v>28725</v>
      </c>
      <c r="I24" s="44">
        <v>29470</v>
      </c>
      <c r="J24" s="43">
        <v>29520</v>
      </c>
      <c r="K24" s="42">
        <f t="shared" si="2"/>
        <v>29495</v>
      </c>
      <c r="L24" s="44">
        <v>30470</v>
      </c>
      <c r="M24" s="43">
        <v>30520</v>
      </c>
      <c r="N24" s="42">
        <f t="shared" si="3"/>
        <v>30495</v>
      </c>
      <c r="O24" s="44">
        <v>31400</v>
      </c>
      <c r="P24" s="43">
        <v>31450</v>
      </c>
      <c r="Q24" s="42">
        <f t="shared" si="4"/>
        <v>31425</v>
      </c>
      <c r="R24" s="50">
        <v>28650</v>
      </c>
      <c r="S24" s="49">
        <v>1.2058</v>
      </c>
      <c r="T24" s="49">
        <v>1.0637000000000001</v>
      </c>
      <c r="U24" s="48">
        <v>132.09</v>
      </c>
      <c r="V24" s="41">
        <v>23760.16</v>
      </c>
      <c r="W24" s="41">
        <v>23789.82</v>
      </c>
      <c r="X24" s="47">
        <f t="shared" si="5"/>
        <v>26934.285982889909</v>
      </c>
      <c r="Y24" s="46">
        <v>1.2084999999999999</v>
      </c>
    </row>
    <row r="25" spans="2:25" x14ac:dyDescent="0.2">
      <c r="B25" s="45">
        <v>44918</v>
      </c>
      <c r="C25" s="44">
        <v>29595</v>
      </c>
      <c r="D25" s="43">
        <v>29600</v>
      </c>
      <c r="E25" s="42">
        <f t="shared" si="0"/>
        <v>29597.5</v>
      </c>
      <c r="F25" s="44">
        <v>29450</v>
      </c>
      <c r="G25" s="43">
        <v>29500</v>
      </c>
      <c r="H25" s="42">
        <f t="shared" si="1"/>
        <v>29475</v>
      </c>
      <c r="I25" s="44">
        <v>30240</v>
      </c>
      <c r="J25" s="43">
        <v>30290</v>
      </c>
      <c r="K25" s="42">
        <f t="shared" si="2"/>
        <v>30265</v>
      </c>
      <c r="L25" s="44">
        <v>31260</v>
      </c>
      <c r="M25" s="43">
        <v>31310</v>
      </c>
      <c r="N25" s="42">
        <f t="shared" si="3"/>
        <v>31285</v>
      </c>
      <c r="O25" s="44">
        <v>32195</v>
      </c>
      <c r="P25" s="43">
        <v>32245</v>
      </c>
      <c r="Q25" s="42">
        <f t="shared" si="4"/>
        <v>32220</v>
      </c>
      <c r="R25" s="50">
        <v>29600</v>
      </c>
      <c r="S25" s="49">
        <v>1.2069000000000001</v>
      </c>
      <c r="T25" s="49">
        <v>1.0621</v>
      </c>
      <c r="U25" s="48">
        <v>132.69999999999999</v>
      </c>
      <c r="V25" s="41">
        <v>24525.64</v>
      </c>
      <c r="W25" s="41">
        <v>24388.23</v>
      </c>
      <c r="X25" s="47">
        <f t="shared" si="5"/>
        <v>27869.315507014406</v>
      </c>
      <c r="Y25" s="46">
        <v>1.2096</v>
      </c>
    </row>
    <row r="26" spans="2:25" x14ac:dyDescent="0.2">
      <c r="B26" s="45">
        <v>44923</v>
      </c>
      <c r="C26" s="44">
        <v>30500</v>
      </c>
      <c r="D26" s="43">
        <v>30505</v>
      </c>
      <c r="E26" s="42">
        <f t="shared" si="0"/>
        <v>30502.5</v>
      </c>
      <c r="F26" s="44">
        <v>30875</v>
      </c>
      <c r="G26" s="43">
        <v>30925</v>
      </c>
      <c r="H26" s="42">
        <f t="shared" si="1"/>
        <v>30900</v>
      </c>
      <c r="I26" s="44">
        <v>31650</v>
      </c>
      <c r="J26" s="43">
        <v>31700</v>
      </c>
      <c r="K26" s="42">
        <f t="shared" si="2"/>
        <v>31675</v>
      </c>
      <c r="L26" s="44">
        <v>32675</v>
      </c>
      <c r="M26" s="43">
        <v>32725</v>
      </c>
      <c r="N26" s="42">
        <f t="shared" si="3"/>
        <v>32700</v>
      </c>
      <c r="O26" s="44">
        <v>33580</v>
      </c>
      <c r="P26" s="43">
        <v>33630</v>
      </c>
      <c r="Q26" s="42">
        <f t="shared" si="4"/>
        <v>33605</v>
      </c>
      <c r="R26" s="50">
        <v>30505</v>
      </c>
      <c r="S26" s="49">
        <v>1.2088000000000001</v>
      </c>
      <c r="T26" s="49">
        <v>1.0646</v>
      </c>
      <c r="U26" s="48">
        <v>133.53</v>
      </c>
      <c r="V26" s="41">
        <v>25235.77</v>
      </c>
      <c r="W26" s="41">
        <v>25526.21</v>
      </c>
      <c r="X26" s="47">
        <f t="shared" si="5"/>
        <v>28653.954536915273</v>
      </c>
      <c r="Y26" s="46">
        <v>1.2115</v>
      </c>
    </row>
    <row r="27" spans="2:25" x14ac:dyDescent="0.2">
      <c r="B27" s="45">
        <v>44924</v>
      </c>
      <c r="C27" s="44">
        <v>29950</v>
      </c>
      <c r="D27" s="43">
        <v>30000</v>
      </c>
      <c r="E27" s="42">
        <f t="shared" si="0"/>
        <v>29975</v>
      </c>
      <c r="F27" s="44">
        <v>30030</v>
      </c>
      <c r="G27" s="43">
        <v>30050</v>
      </c>
      <c r="H27" s="42">
        <f t="shared" si="1"/>
        <v>30040</v>
      </c>
      <c r="I27" s="44">
        <v>30790</v>
      </c>
      <c r="J27" s="43">
        <v>30840</v>
      </c>
      <c r="K27" s="42">
        <f t="shared" si="2"/>
        <v>30815</v>
      </c>
      <c r="L27" s="44">
        <v>31835</v>
      </c>
      <c r="M27" s="43">
        <v>31885</v>
      </c>
      <c r="N27" s="42">
        <f t="shared" si="3"/>
        <v>31860</v>
      </c>
      <c r="O27" s="44">
        <v>32735</v>
      </c>
      <c r="P27" s="43">
        <v>32785</v>
      </c>
      <c r="Q27" s="42">
        <f t="shared" si="4"/>
        <v>32760</v>
      </c>
      <c r="R27" s="50">
        <v>30000</v>
      </c>
      <c r="S27" s="49">
        <v>1.2036</v>
      </c>
      <c r="T27" s="49">
        <v>1.0652999999999999</v>
      </c>
      <c r="U27" s="48">
        <v>133.63999999999999</v>
      </c>
      <c r="V27" s="41">
        <v>24925.22</v>
      </c>
      <c r="W27" s="41">
        <v>24910.880000000001</v>
      </c>
      <c r="X27" s="47">
        <f t="shared" si="5"/>
        <v>28161.081385525205</v>
      </c>
      <c r="Y27" s="46">
        <v>1.2062999999999999</v>
      </c>
    </row>
    <row r="28" spans="2:25" x14ac:dyDescent="0.2">
      <c r="B28" s="45">
        <v>44925</v>
      </c>
      <c r="C28" s="44">
        <v>30400</v>
      </c>
      <c r="D28" s="43">
        <v>30425</v>
      </c>
      <c r="E28" s="42">
        <f t="shared" si="0"/>
        <v>30412.5</v>
      </c>
      <c r="F28" s="44">
        <v>30500</v>
      </c>
      <c r="G28" s="43">
        <v>30550</v>
      </c>
      <c r="H28" s="42">
        <f t="shared" si="1"/>
        <v>30525</v>
      </c>
      <c r="I28" s="44">
        <v>31250</v>
      </c>
      <c r="J28" s="43">
        <v>31300</v>
      </c>
      <c r="K28" s="42">
        <f t="shared" si="2"/>
        <v>31275</v>
      </c>
      <c r="L28" s="44">
        <v>32300</v>
      </c>
      <c r="M28" s="43">
        <v>32350</v>
      </c>
      <c r="N28" s="42">
        <f t="shared" si="3"/>
        <v>32325</v>
      </c>
      <c r="O28" s="44">
        <v>33225</v>
      </c>
      <c r="P28" s="43">
        <v>33275</v>
      </c>
      <c r="Q28" s="42">
        <f t="shared" si="4"/>
        <v>33250</v>
      </c>
      <c r="R28" s="50">
        <v>30425</v>
      </c>
      <c r="S28" s="49">
        <v>1.2034</v>
      </c>
      <c r="T28" s="49">
        <v>1.0672999999999999</v>
      </c>
      <c r="U28" s="48">
        <v>131.85</v>
      </c>
      <c r="V28" s="41">
        <v>25282.53</v>
      </c>
      <c r="W28" s="41">
        <v>25329.57</v>
      </c>
      <c r="X28" s="47">
        <f t="shared" si="5"/>
        <v>28506.511758643308</v>
      </c>
      <c r="Y28" s="46">
        <v>1.2060999999999999</v>
      </c>
    </row>
    <row r="29" spans="2:25" x14ac:dyDescent="0.2">
      <c r="B29" s="40" t="s">
        <v>11</v>
      </c>
      <c r="C29" s="39">
        <f>ROUND(AVERAGE(C9:C28),2)</f>
        <v>28823</v>
      </c>
      <c r="D29" s="38">
        <f>ROUND(AVERAGE(D9:D28),2)</f>
        <v>28853.75</v>
      </c>
      <c r="E29" s="37">
        <f>ROUND(AVERAGE(C29:D29),2)</f>
        <v>28838.38</v>
      </c>
      <c r="F29" s="39">
        <f>ROUND(AVERAGE(F9:F28),2)</f>
        <v>29001</v>
      </c>
      <c r="G29" s="38">
        <f>ROUND(AVERAGE(G9:G28),2)</f>
        <v>29041.5</v>
      </c>
      <c r="H29" s="37">
        <f>ROUND(AVERAGE(F29:G29),2)</f>
        <v>29021.25</v>
      </c>
      <c r="I29" s="39">
        <f>ROUND(AVERAGE(I9:I28),2)</f>
        <v>29706.75</v>
      </c>
      <c r="J29" s="38">
        <f>ROUND(AVERAGE(J9:J28),2)</f>
        <v>29756.75</v>
      </c>
      <c r="K29" s="37">
        <f>ROUND(AVERAGE(I29:J29),2)</f>
        <v>29731.75</v>
      </c>
      <c r="L29" s="39">
        <f>ROUND(AVERAGE(L9:L28),2)</f>
        <v>30701</v>
      </c>
      <c r="M29" s="38">
        <f>ROUND(AVERAGE(M9:M28),2)</f>
        <v>30751</v>
      </c>
      <c r="N29" s="37">
        <f>ROUND(AVERAGE(L29:M29),2)</f>
        <v>30726</v>
      </c>
      <c r="O29" s="39">
        <f>ROUND(AVERAGE(O9:O28),2)</f>
        <v>31576.5</v>
      </c>
      <c r="P29" s="38">
        <f>ROUND(AVERAGE(P9:P28),2)</f>
        <v>31626.5</v>
      </c>
      <c r="Q29" s="37">
        <f>ROUND(AVERAGE(O29:P29),2)</f>
        <v>31601.5</v>
      </c>
      <c r="R29" s="36">
        <f>ROUND(AVERAGE(R9:R28),2)</f>
        <v>28853.75</v>
      </c>
      <c r="S29" s="35">
        <f>ROUND(AVERAGE(S9:S28),4)</f>
        <v>1.2192000000000001</v>
      </c>
      <c r="T29" s="34">
        <f>ROUND(AVERAGE(T9:T28),4)</f>
        <v>1.0589</v>
      </c>
      <c r="U29" s="167">
        <f>ROUND(AVERAGE(U9:U28),2)</f>
        <v>134.94999999999999</v>
      </c>
      <c r="V29" s="33">
        <f>AVERAGE(V9:V28)</f>
        <v>23671.361499999999</v>
      </c>
      <c r="W29" s="33">
        <f>AVERAGE(W9:W28)</f>
        <v>23765.464499999998</v>
      </c>
      <c r="X29" s="33">
        <f>AVERAGE(X9:X28)</f>
        <v>27246.674503488612</v>
      </c>
      <c r="Y29" s="32">
        <f>AVERAGE(Y9:Y28)</f>
        <v>1.2222300000000001</v>
      </c>
    </row>
    <row r="30" spans="2:25" x14ac:dyDescent="0.2">
      <c r="B30" s="31" t="s">
        <v>12</v>
      </c>
      <c r="C30" s="30">
        <f t="shared" ref="C30:Y30" si="6">MAX(C9:C28)</f>
        <v>31050</v>
      </c>
      <c r="D30" s="29">
        <f t="shared" si="6"/>
        <v>31075</v>
      </c>
      <c r="E30" s="28">
        <f t="shared" si="6"/>
        <v>31062.5</v>
      </c>
      <c r="F30" s="30">
        <f t="shared" si="6"/>
        <v>31250</v>
      </c>
      <c r="G30" s="29">
        <f t="shared" si="6"/>
        <v>31300</v>
      </c>
      <c r="H30" s="28">
        <f t="shared" si="6"/>
        <v>31275</v>
      </c>
      <c r="I30" s="30">
        <f t="shared" si="6"/>
        <v>31825</v>
      </c>
      <c r="J30" s="29">
        <f t="shared" si="6"/>
        <v>31875</v>
      </c>
      <c r="K30" s="28">
        <f t="shared" si="6"/>
        <v>31850</v>
      </c>
      <c r="L30" s="30">
        <f t="shared" si="6"/>
        <v>32775</v>
      </c>
      <c r="M30" s="29">
        <f t="shared" si="6"/>
        <v>32825</v>
      </c>
      <c r="N30" s="28">
        <f t="shared" si="6"/>
        <v>32800</v>
      </c>
      <c r="O30" s="30">
        <f t="shared" si="6"/>
        <v>33580</v>
      </c>
      <c r="P30" s="29">
        <f t="shared" si="6"/>
        <v>33630</v>
      </c>
      <c r="Q30" s="28">
        <f t="shared" si="6"/>
        <v>33605</v>
      </c>
      <c r="R30" s="27">
        <f t="shared" si="6"/>
        <v>31075</v>
      </c>
      <c r="S30" s="26">
        <f t="shared" si="6"/>
        <v>1.2363999999999999</v>
      </c>
      <c r="T30" s="25">
        <f t="shared" si="6"/>
        <v>1.0672999999999999</v>
      </c>
      <c r="U30" s="24">
        <f t="shared" si="6"/>
        <v>137.33000000000001</v>
      </c>
      <c r="V30" s="23">
        <f t="shared" si="6"/>
        <v>25500.57</v>
      </c>
      <c r="W30" s="23">
        <f t="shared" si="6"/>
        <v>25617.94</v>
      </c>
      <c r="X30" s="23">
        <f t="shared" si="6"/>
        <v>29538.973384030418</v>
      </c>
      <c r="Y30" s="22">
        <f t="shared" si="6"/>
        <v>1.2398</v>
      </c>
    </row>
    <row r="31" spans="2:25" ht="13.5" thickBot="1" x14ac:dyDescent="0.25">
      <c r="B31" s="21" t="s">
        <v>13</v>
      </c>
      <c r="C31" s="20">
        <f t="shared" ref="C31:Y31" si="7">MIN(C9:C28)</f>
        <v>26900</v>
      </c>
      <c r="D31" s="19">
        <f t="shared" si="7"/>
        <v>26950</v>
      </c>
      <c r="E31" s="18">
        <f t="shared" si="7"/>
        <v>26925</v>
      </c>
      <c r="F31" s="20">
        <f t="shared" si="7"/>
        <v>26900</v>
      </c>
      <c r="G31" s="19">
        <f t="shared" si="7"/>
        <v>26950</v>
      </c>
      <c r="H31" s="18">
        <f t="shared" si="7"/>
        <v>26925</v>
      </c>
      <c r="I31" s="20">
        <f t="shared" si="7"/>
        <v>27490</v>
      </c>
      <c r="J31" s="19">
        <f t="shared" si="7"/>
        <v>27540</v>
      </c>
      <c r="K31" s="18">
        <f t="shared" si="7"/>
        <v>27515</v>
      </c>
      <c r="L31" s="20">
        <f t="shared" si="7"/>
        <v>28435</v>
      </c>
      <c r="M31" s="19">
        <f t="shared" si="7"/>
        <v>28485</v>
      </c>
      <c r="N31" s="18">
        <f t="shared" si="7"/>
        <v>28460</v>
      </c>
      <c r="O31" s="20">
        <f t="shared" si="7"/>
        <v>29260</v>
      </c>
      <c r="P31" s="19">
        <f t="shared" si="7"/>
        <v>29310</v>
      </c>
      <c r="Q31" s="18">
        <f t="shared" si="7"/>
        <v>29285</v>
      </c>
      <c r="R31" s="17">
        <f t="shared" si="7"/>
        <v>26950</v>
      </c>
      <c r="S31" s="16">
        <f t="shared" si="7"/>
        <v>1.2034</v>
      </c>
      <c r="T31" s="15">
        <f t="shared" si="7"/>
        <v>1.0445</v>
      </c>
      <c r="U31" s="14">
        <f t="shared" si="7"/>
        <v>131.85</v>
      </c>
      <c r="V31" s="13">
        <f t="shared" si="7"/>
        <v>22081.67</v>
      </c>
      <c r="W31" s="13">
        <f t="shared" si="7"/>
        <v>22057.62</v>
      </c>
      <c r="X31" s="13">
        <f t="shared" si="7"/>
        <v>25759.157335357751</v>
      </c>
      <c r="Y31" s="12">
        <f t="shared" si="7"/>
        <v>1.2060999999999999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44896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44896</v>
      </c>
      <c r="C9" s="44">
        <v>51005</v>
      </c>
      <c r="D9" s="43">
        <v>51505</v>
      </c>
      <c r="E9" s="42">
        <f t="shared" ref="E9:E28" si="0">AVERAGE(C9:D9)</f>
        <v>51255</v>
      </c>
      <c r="F9" s="44">
        <v>51455</v>
      </c>
      <c r="G9" s="43">
        <v>51955</v>
      </c>
      <c r="H9" s="42">
        <f t="shared" ref="H9:H28" si="1">AVERAGE(F9:G9)</f>
        <v>51705</v>
      </c>
      <c r="I9" s="44">
        <v>53080</v>
      </c>
      <c r="J9" s="43">
        <v>54080</v>
      </c>
      <c r="K9" s="42">
        <f t="shared" ref="K9:K28" si="2">AVERAGE(I9:J9)</f>
        <v>53580</v>
      </c>
      <c r="L9" s="50">
        <v>51505</v>
      </c>
      <c r="M9" s="49">
        <v>1.2184999999999999</v>
      </c>
      <c r="N9" s="51">
        <v>1.0445</v>
      </c>
      <c r="O9" s="48">
        <v>136.29</v>
      </c>
      <c r="P9" s="41">
        <v>42269.18</v>
      </c>
      <c r="Q9" s="41">
        <v>42523.33</v>
      </c>
      <c r="R9" s="47">
        <f t="shared" ref="R9:R28" si="3">L9/N9</f>
        <v>49310.674964097656</v>
      </c>
      <c r="S9" s="46">
        <v>1.2218</v>
      </c>
    </row>
    <row r="10" spans="1:19" x14ac:dyDescent="0.2">
      <c r="B10" s="45">
        <v>44897</v>
      </c>
      <c r="C10" s="44">
        <v>51005</v>
      </c>
      <c r="D10" s="43">
        <v>51505</v>
      </c>
      <c r="E10" s="42">
        <f t="shared" si="0"/>
        <v>51255</v>
      </c>
      <c r="F10" s="44">
        <v>51455</v>
      </c>
      <c r="G10" s="43">
        <v>51955</v>
      </c>
      <c r="H10" s="42">
        <f t="shared" si="1"/>
        <v>51705</v>
      </c>
      <c r="I10" s="44">
        <v>53075</v>
      </c>
      <c r="J10" s="43">
        <v>54075</v>
      </c>
      <c r="K10" s="42">
        <f t="shared" si="2"/>
        <v>53575</v>
      </c>
      <c r="L10" s="50">
        <v>51505</v>
      </c>
      <c r="M10" s="49">
        <v>1.2293000000000001</v>
      </c>
      <c r="N10" s="49">
        <v>1.0538000000000001</v>
      </c>
      <c r="O10" s="48">
        <v>134.07</v>
      </c>
      <c r="P10" s="41">
        <v>41897.83</v>
      </c>
      <c r="Q10" s="41">
        <v>42150.74</v>
      </c>
      <c r="R10" s="47">
        <f t="shared" si="3"/>
        <v>48875.498197001325</v>
      </c>
      <c r="S10" s="46">
        <v>1.2325999999999999</v>
      </c>
    </row>
    <row r="11" spans="1:19" x14ac:dyDescent="0.2">
      <c r="B11" s="45">
        <v>44900</v>
      </c>
      <c r="C11" s="44">
        <v>50990</v>
      </c>
      <c r="D11" s="43">
        <v>51490</v>
      </c>
      <c r="E11" s="42">
        <f t="shared" si="0"/>
        <v>51240</v>
      </c>
      <c r="F11" s="44">
        <v>51455</v>
      </c>
      <c r="G11" s="43">
        <v>51955</v>
      </c>
      <c r="H11" s="42">
        <f t="shared" si="1"/>
        <v>51705</v>
      </c>
      <c r="I11" s="44">
        <v>53055</v>
      </c>
      <c r="J11" s="43">
        <v>54055</v>
      </c>
      <c r="K11" s="42">
        <f t="shared" si="2"/>
        <v>53555</v>
      </c>
      <c r="L11" s="50">
        <v>51490</v>
      </c>
      <c r="M11" s="49">
        <v>1.2314000000000001</v>
      </c>
      <c r="N11" s="49">
        <v>1.0589999999999999</v>
      </c>
      <c r="O11" s="48">
        <v>135.07</v>
      </c>
      <c r="P11" s="41">
        <v>41814.199999999997</v>
      </c>
      <c r="Q11" s="41">
        <v>42079.05</v>
      </c>
      <c r="R11" s="47">
        <f t="shared" si="3"/>
        <v>48621.340887629842</v>
      </c>
      <c r="S11" s="46">
        <v>1.2346999999999999</v>
      </c>
    </row>
    <row r="12" spans="1:19" x14ac:dyDescent="0.2">
      <c r="B12" s="45">
        <v>44901</v>
      </c>
      <c r="C12" s="44">
        <v>50995</v>
      </c>
      <c r="D12" s="43">
        <v>51495</v>
      </c>
      <c r="E12" s="42">
        <f t="shared" si="0"/>
        <v>51245</v>
      </c>
      <c r="F12" s="44">
        <v>51455</v>
      </c>
      <c r="G12" s="43">
        <v>51955</v>
      </c>
      <c r="H12" s="42">
        <f t="shared" si="1"/>
        <v>51705</v>
      </c>
      <c r="I12" s="44">
        <v>53055</v>
      </c>
      <c r="J12" s="43">
        <v>54055</v>
      </c>
      <c r="K12" s="42">
        <f t="shared" si="2"/>
        <v>53555</v>
      </c>
      <c r="L12" s="50">
        <v>51495</v>
      </c>
      <c r="M12" s="49">
        <v>1.2224999999999999</v>
      </c>
      <c r="N12" s="49">
        <v>1.0526</v>
      </c>
      <c r="O12" s="48">
        <v>136.09</v>
      </c>
      <c r="P12" s="41">
        <v>42122.7</v>
      </c>
      <c r="Q12" s="41">
        <v>42384.57</v>
      </c>
      <c r="R12" s="47">
        <f t="shared" si="3"/>
        <v>48921.717651529543</v>
      </c>
      <c r="S12" s="46">
        <v>1.2258</v>
      </c>
    </row>
    <row r="13" spans="1:19" x14ac:dyDescent="0.2">
      <c r="B13" s="45">
        <v>44902</v>
      </c>
      <c r="C13" s="44">
        <v>50995</v>
      </c>
      <c r="D13" s="43">
        <v>51495</v>
      </c>
      <c r="E13" s="42">
        <f t="shared" si="0"/>
        <v>51245</v>
      </c>
      <c r="F13" s="44">
        <v>51455</v>
      </c>
      <c r="G13" s="43">
        <v>51955</v>
      </c>
      <c r="H13" s="42">
        <f t="shared" si="1"/>
        <v>51705</v>
      </c>
      <c r="I13" s="44">
        <v>53050</v>
      </c>
      <c r="J13" s="43">
        <v>54050</v>
      </c>
      <c r="K13" s="42">
        <f t="shared" si="2"/>
        <v>53550</v>
      </c>
      <c r="L13" s="50">
        <v>51495</v>
      </c>
      <c r="M13" s="49">
        <v>1.2195</v>
      </c>
      <c r="N13" s="49">
        <v>1.0536000000000001</v>
      </c>
      <c r="O13" s="48">
        <v>137.19</v>
      </c>
      <c r="P13" s="41">
        <v>42226.32</v>
      </c>
      <c r="Q13" s="41">
        <v>42495.5</v>
      </c>
      <c r="R13" s="47">
        <f t="shared" si="3"/>
        <v>48875.284738040995</v>
      </c>
      <c r="S13" s="46">
        <v>1.2225999999999999</v>
      </c>
    </row>
    <row r="14" spans="1:19" x14ac:dyDescent="0.2">
      <c r="B14" s="45">
        <v>44903</v>
      </c>
      <c r="C14" s="44">
        <v>51000</v>
      </c>
      <c r="D14" s="43">
        <v>51500</v>
      </c>
      <c r="E14" s="42">
        <f t="shared" si="0"/>
        <v>51250</v>
      </c>
      <c r="F14" s="44">
        <v>51455</v>
      </c>
      <c r="G14" s="43">
        <v>51955</v>
      </c>
      <c r="H14" s="42">
        <f t="shared" si="1"/>
        <v>51705</v>
      </c>
      <c r="I14" s="44">
        <v>53045</v>
      </c>
      <c r="J14" s="43">
        <v>54045</v>
      </c>
      <c r="K14" s="42">
        <f t="shared" si="2"/>
        <v>53545</v>
      </c>
      <c r="L14" s="50">
        <v>51500</v>
      </c>
      <c r="M14" s="49">
        <v>1.2185999999999999</v>
      </c>
      <c r="N14" s="49">
        <v>1.052</v>
      </c>
      <c r="O14" s="48">
        <v>136.66</v>
      </c>
      <c r="P14" s="41">
        <v>42261.61</v>
      </c>
      <c r="Q14" s="41">
        <v>42523.33</v>
      </c>
      <c r="R14" s="47">
        <f t="shared" si="3"/>
        <v>48954.372623574141</v>
      </c>
      <c r="S14" s="46">
        <v>1.2218</v>
      </c>
    </row>
    <row r="15" spans="1:19" x14ac:dyDescent="0.2">
      <c r="B15" s="45">
        <v>44904</v>
      </c>
      <c r="C15" s="44">
        <v>51000</v>
      </c>
      <c r="D15" s="43">
        <v>51500</v>
      </c>
      <c r="E15" s="42">
        <f t="shared" si="0"/>
        <v>51250</v>
      </c>
      <c r="F15" s="44">
        <v>51455</v>
      </c>
      <c r="G15" s="43">
        <v>51955</v>
      </c>
      <c r="H15" s="42">
        <f t="shared" si="1"/>
        <v>51705</v>
      </c>
      <c r="I15" s="44">
        <v>53040</v>
      </c>
      <c r="J15" s="43">
        <v>54040</v>
      </c>
      <c r="K15" s="42">
        <f t="shared" si="2"/>
        <v>53540</v>
      </c>
      <c r="L15" s="50">
        <v>51500</v>
      </c>
      <c r="M15" s="49">
        <v>1.228</v>
      </c>
      <c r="N15" s="49">
        <v>1.0556000000000001</v>
      </c>
      <c r="O15" s="48">
        <v>135.81</v>
      </c>
      <c r="P15" s="41">
        <v>41938.11</v>
      </c>
      <c r="Q15" s="41">
        <v>42202.1</v>
      </c>
      <c r="R15" s="47">
        <f t="shared" si="3"/>
        <v>48787.419477074647</v>
      </c>
      <c r="S15" s="46">
        <v>1.2311000000000001</v>
      </c>
    </row>
    <row r="16" spans="1:19" x14ac:dyDescent="0.2">
      <c r="B16" s="45">
        <v>44907</v>
      </c>
      <c r="C16" s="44">
        <v>50980</v>
      </c>
      <c r="D16" s="43">
        <v>51480</v>
      </c>
      <c r="E16" s="42">
        <f t="shared" si="0"/>
        <v>51230</v>
      </c>
      <c r="F16" s="44">
        <v>51455</v>
      </c>
      <c r="G16" s="43">
        <v>51955</v>
      </c>
      <c r="H16" s="42">
        <f t="shared" si="1"/>
        <v>51705</v>
      </c>
      <c r="I16" s="44">
        <v>53015</v>
      </c>
      <c r="J16" s="43">
        <v>54015</v>
      </c>
      <c r="K16" s="42">
        <f t="shared" si="2"/>
        <v>53515</v>
      </c>
      <c r="L16" s="50">
        <v>51480</v>
      </c>
      <c r="M16" s="49">
        <v>1.228</v>
      </c>
      <c r="N16" s="49">
        <v>1.0556000000000001</v>
      </c>
      <c r="O16" s="48">
        <v>137.07</v>
      </c>
      <c r="P16" s="41">
        <v>41921.82</v>
      </c>
      <c r="Q16" s="41">
        <v>42202.1</v>
      </c>
      <c r="R16" s="47">
        <f t="shared" si="3"/>
        <v>48768.472906403935</v>
      </c>
      <c r="S16" s="46">
        <v>1.2311000000000001</v>
      </c>
    </row>
    <row r="17" spans="2:19" x14ac:dyDescent="0.2">
      <c r="B17" s="45">
        <v>44908</v>
      </c>
      <c r="C17" s="44">
        <v>50985</v>
      </c>
      <c r="D17" s="43">
        <v>51485</v>
      </c>
      <c r="E17" s="42">
        <f t="shared" si="0"/>
        <v>51235</v>
      </c>
      <c r="F17" s="44">
        <v>51455</v>
      </c>
      <c r="G17" s="43">
        <v>51955</v>
      </c>
      <c r="H17" s="42">
        <f t="shared" si="1"/>
        <v>51705</v>
      </c>
      <c r="I17" s="44">
        <v>53015</v>
      </c>
      <c r="J17" s="43">
        <v>54015</v>
      </c>
      <c r="K17" s="42">
        <f t="shared" si="2"/>
        <v>53515</v>
      </c>
      <c r="L17" s="50">
        <v>51485</v>
      </c>
      <c r="M17" s="49">
        <v>1.2302</v>
      </c>
      <c r="N17" s="49">
        <v>1.0548999999999999</v>
      </c>
      <c r="O17" s="48">
        <v>137.33000000000001</v>
      </c>
      <c r="P17" s="41">
        <v>41850.92</v>
      </c>
      <c r="Q17" s="41">
        <v>42119.98</v>
      </c>
      <c r="R17" s="47">
        <f t="shared" si="3"/>
        <v>48805.573988055745</v>
      </c>
      <c r="S17" s="46">
        <v>1.2335</v>
      </c>
    </row>
    <row r="18" spans="2:19" x14ac:dyDescent="0.2">
      <c r="B18" s="45">
        <v>44909</v>
      </c>
      <c r="C18" s="44">
        <v>50985</v>
      </c>
      <c r="D18" s="43">
        <v>51485</v>
      </c>
      <c r="E18" s="42">
        <f t="shared" si="0"/>
        <v>51235</v>
      </c>
      <c r="F18" s="44">
        <v>51455</v>
      </c>
      <c r="G18" s="43">
        <v>51955</v>
      </c>
      <c r="H18" s="42">
        <f t="shared" si="1"/>
        <v>51705</v>
      </c>
      <c r="I18" s="44">
        <v>53010</v>
      </c>
      <c r="J18" s="43">
        <v>54010</v>
      </c>
      <c r="K18" s="42">
        <f t="shared" si="2"/>
        <v>53510</v>
      </c>
      <c r="L18" s="50">
        <v>51485</v>
      </c>
      <c r="M18" s="49">
        <v>1.2363999999999999</v>
      </c>
      <c r="N18" s="49">
        <v>1.0646</v>
      </c>
      <c r="O18" s="48">
        <v>135.02000000000001</v>
      </c>
      <c r="P18" s="41">
        <v>41641.050000000003</v>
      </c>
      <c r="Q18" s="41">
        <v>41905.949999999997</v>
      </c>
      <c r="R18" s="47">
        <f t="shared" si="3"/>
        <v>48360.886718016154</v>
      </c>
      <c r="S18" s="46">
        <v>1.2398</v>
      </c>
    </row>
    <row r="19" spans="2:19" x14ac:dyDescent="0.2">
      <c r="B19" s="45">
        <v>44910</v>
      </c>
      <c r="C19" s="44">
        <v>50995</v>
      </c>
      <c r="D19" s="43">
        <v>51495</v>
      </c>
      <c r="E19" s="42">
        <f t="shared" si="0"/>
        <v>51245</v>
      </c>
      <c r="F19" s="44">
        <v>51455</v>
      </c>
      <c r="G19" s="43">
        <v>51955</v>
      </c>
      <c r="H19" s="42">
        <f t="shared" si="1"/>
        <v>51705</v>
      </c>
      <c r="I19" s="44">
        <v>53005</v>
      </c>
      <c r="J19" s="43">
        <v>54005</v>
      </c>
      <c r="K19" s="42">
        <f t="shared" si="2"/>
        <v>53505</v>
      </c>
      <c r="L19" s="50">
        <v>51495</v>
      </c>
      <c r="M19" s="49">
        <v>1.2311000000000001</v>
      </c>
      <c r="N19" s="49">
        <v>1.0623</v>
      </c>
      <c r="O19" s="48">
        <v>136.52000000000001</v>
      </c>
      <c r="P19" s="41">
        <v>41828.449999999997</v>
      </c>
      <c r="Q19" s="41">
        <v>42089.27</v>
      </c>
      <c r="R19" s="47">
        <f t="shared" si="3"/>
        <v>48475.0070601525</v>
      </c>
      <c r="S19" s="46">
        <v>1.2343999999999999</v>
      </c>
    </row>
    <row r="20" spans="2:19" x14ac:dyDescent="0.2">
      <c r="B20" s="45">
        <v>44911</v>
      </c>
      <c r="C20" s="44">
        <v>50995</v>
      </c>
      <c r="D20" s="43">
        <v>51495</v>
      </c>
      <c r="E20" s="42">
        <f t="shared" si="0"/>
        <v>51245</v>
      </c>
      <c r="F20" s="44">
        <v>51455</v>
      </c>
      <c r="G20" s="43">
        <v>51955</v>
      </c>
      <c r="H20" s="42">
        <f t="shared" si="1"/>
        <v>51705</v>
      </c>
      <c r="I20" s="44">
        <v>53000</v>
      </c>
      <c r="J20" s="43">
        <v>54000</v>
      </c>
      <c r="K20" s="42">
        <f t="shared" si="2"/>
        <v>53500</v>
      </c>
      <c r="L20" s="50">
        <v>51495</v>
      </c>
      <c r="M20" s="49">
        <v>1.2174</v>
      </c>
      <c r="N20" s="49">
        <v>1.0621</v>
      </c>
      <c r="O20" s="48">
        <v>137.05000000000001</v>
      </c>
      <c r="P20" s="41">
        <v>42299.16</v>
      </c>
      <c r="Q20" s="41">
        <v>42568.62</v>
      </c>
      <c r="R20" s="47">
        <f t="shared" si="3"/>
        <v>48484.135203841441</v>
      </c>
      <c r="S20" s="46">
        <v>1.2204999999999999</v>
      </c>
    </row>
    <row r="21" spans="2:19" x14ac:dyDescent="0.2">
      <c r="B21" s="45">
        <v>44914</v>
      </c>
      <c r="C21" s="44">
        <v>50980</v>
      </c>
      <c r="D21" s="43">
        <v>51480</v>
      </c>
      <c r="E21" s="42">
        <f t="shared" si="0"/>
        <v>51230</v>
      </c>
      <c r="F21" s="44">
        <v>51455</v>
      </c>
      <c r="G21" s="43">
        <v>51955</v>
      </c>
      <c r="H21" s="42">
        <f t="shared" si="1"/>
        <v>51705</v>
      </c>
      <c r="I21" s="44">
        <v>52985</v>
      </c>
      <c r="J21" s="43">
        <v>53985</v>
      </c>
      <c r="K21" s="42">
        <f t="shared" si="2"/>
        <v>53485</v>
      </c>
      <c r="L21" s="50">
        <v>51480</v>
      </c>
      <c r="M21" s="49">
        <v>1.2179</v>
      </c>
      <c r="N21" s="49">
        <v>1.0607</v>
      </c>
      <c r="O21" s="48">
        <v>136.38</v>
      </c>
      <c r="P21" s="41">
        <v>42269.48</v>
      </c>
      <c r="Q21" s="41">
        <v>42551.19</v>
      </c>
      <c r="R21" s="47">
        <f t="shared" si="3"/>
        <v>48533.986989723766</v>
      </c>
      <c r="S21" s="46">
        <v>1.2210000000000001</v>
      </c>
    </row>
    <row r="22" spans="2:19" x14ac:dyDescent="0.2">
      <c r="B22" s="45">
        <v>44915</v>
      </c>
      <c r="C22" s="44">
        <v>50985</v>
      </c>
      <c r="D22" s="43">
        <v>51485</v>
      </c>
      <c r="E22" s="42">
        <f t="shared" si="0"/>
        <v>51235</v>
      </c>
      <c r="F22" s="44">
        <v>51455</v>
      </c>
      <c r="G22" s="43">
        <v>51955</v>
      </c>
      <c r="H22" s="42">
        <f t="shared" si="1"/>
        <v>51705</v>
      </c>
      <c r="I22" s="44">
        <v>52985</v>
      </c>
      <c r="J22" s="43">
        <v>53985</v>
      </c>
      <c r="K22" s="42">
        <f t="shared" si="2"/>
        <v>53485</v>
      </c>
      <c r="L22" s="50">
        <v>51485</v>
      </c>
      <c r="M22" s="49">
        <v>1.2131000000000001</v>
      </c>
      <c r="N22" s="49">
        <v>1.0615000000000001</v>
      </c>
      <c r="O22" s="48">
        <v>132.69999999999999</v>
      </c>
      <c r="P22" s="41">
        <v>42440.85</v>
      </c>
      <c r="Q22" s="41">
        <v>42722.64</v>
      </c>
      <c r="R22" s="47">
        <f t="shared" si="3"/>
        <v>48502.119642016012</v>
      </c>
      <c r="S22" s="46">
        <v>1.2161</v>
      </c>
    </row>
    <row r="23" spans="2:19" x14ac:dyDescent="0.2">
      <c r="B23" s="45">
        <v>44916</v>
      </c>
      <c r="C23" s="44">
        <v>50985</v>
      </c>
      <c r="D23" s="43">
        <v>51485</v>
      </c>
      <c r="E23" s="42">
        <f t="shared" si="0"/>
        <v>51235</v>
      </c>
      <c r="F23" s="44">
        <v>51455</v>
      </c>
      <c r="G23" s="43">
        <v>51955</v>
      </c>
      <c r="H23" s="42">
        <f t="shared" si="1"/>
        <v>51705</v>
      </c>
      <c r="I23" s="44">
        <v>52980</v>
      </c>
      <c r="J23" s="43">
        <v>53980</v>
      </c>
      <c r="K23" s="42">
        <f t="shared" si="2"/>
        <v>53480</v>
      </c>
      <c r="L23" s="50">
        <v>51485</v>
      </c>
      <c r="M23" s="49">
        <v>1.2130000000000001</v>
      </c>
      <c r="N23" s="49">
        <v>1.0630999999999999</v>
      </c>
      <c r="O23" s="48">
        <v>131.86000000000001</v>
      </c>
      <c r="P23" s="41">
        <v>42444.35</v>
      </c>
      <c r="Q23" s="41">
        <v>42733.18</v>
      </c>
      <c r="R23" s="47">
        <f t="shared" si="3"/>
        <v>48429.12237795128</v>
      </c>
      <c r="S23" s="46">
        <v>1.2158</v>
      </c>
    </row>
    <row r="24" spans="2:19" x14ac:dyDescent="0.2">
      <c r="B24" s="45">
        <v>44917</v>
      </c>
      <c r="C24" s="44">
        <v>51010</v>
      </c>
      <c r="D24" s="43">
        <v>51510</v>
      </c>
      <c r="E24" s="42">
        <f t="shared" si="0"/>
        <v>51260</v>
      </c>
      <c r="F24" s="44">
        <v>51455</v>
      </c>
      <c r="G24" s="43">
        <v>51955</v>
      </c>
      <c r="H24" s="42">
        <f t="shared" si="1"/>
        <v>51705</v>
      </c>
      <c r="I24" s="44">
        <v>52975</v>
      </c>
      <c r="J24" s="43">
        <v>53975</v>
      </c>
      <c r="K24" s="42">
        <f t="shared" si="2"/>
        <v>53475</v>
      </c>
      <c r="L24" s="50">
        <v>51510</v>
      </c>
      <c r="M24" s="49">
        <v>1.2058</v>
      </c>
      <c r="N24" s="49">
        <v>1.0637000000000001</v>
      </c>
      <c r="O24" s="48">
        <v>132.09</v>
      </c>
      <c r="P24" s="41">
        <v>42718.53</v>
      </c>
      <c r="Q24" s="41">
        <v>42991.31</v>
      </c>
      <c r="R24" s="47">
        <f t="shared" si="3"/>
        <v>48425.307887562281</v>
      </c>
      <c r="S24" s="46">
        <v>1.2084999999999999</v>
      </c>
    </row>
    <row r="25" spans="2:19" x14ac:dyDescent="0.2">
      <c r="B25" s="45">
        <v>44918</v>
      </c>
      <c r="C25" s="44">
        <v>51010</v>
      </c>
      <c r="D25" s="43">
        <v>51510</v>
      </c>
      <c r="E25" s="42">
        <f t="shared" si="0"/>
        <v>51260</v>
      </c>
      <c r="F25" s="44">
        <v>51455</v>
      </c>
      <c r="G25" s="43">
        <v>51955</v>
      </c>
      <c r="H25" s="42">
        <f t="shared" si="1"/>
        <v>51705</v>
      </c>
      <c r="I25" s="44">
        <v>52970</v>
      </c>
      <c r="J25" s="43">
        <v>53970</v>
      </c>
      <c r="K25" s="42">
        <f t="shared" si="2"/>
        <v>53470</v>
      </c>
      <c r="L25" s="50">
        <v>51510</v>
      </c>
      <c r="M25" s="49">
        <v>1.2069000000000001</v>
      </c>
      <c r="N25" s="49">
        <v>1.0621</v>
      </c>
      <c r="O25" s="48">
        <v>132.69999999999999</v>
      </c>
      <c r="P25" s="41">
        <v>42679.59</v>
      </c>
      <c r="Q25" s="41">
        <v>42952.22</v>
      </c>
      <c r="R25" s="47">
        <f t="shared" si="3"/>
        <v>48498.258167780812</v>
      </c>
      <c r="S25" s="46">
        <v>1.2096</v>
      </c>
    </row>
    <row r="26" spans="2:19" x14ac:dyDescent="0.2">
      <c r="B26" s="45">
        <v>44923</v>
      </c>
      <c r="C26" s="44">
        <v>50995</v>
      </c>
      <c r="D26" s="43">
        <v>51495</v>
      </c>
      <c r="E26" s="42">
        <f t="shared" si="0"/>
        <v>51245</v>
      </c>
      <c r="F26" s="44">
        <v>51455</v>
      </c>
      <c r="G26" s="43">
        <v>51955</v>
      </c>
      <c r="H26" s="42">
        <f t="shared" si="1"/>
        <v>51705</v>
      </c>
      <c r="I26" s="44">
        <v>52950</v>
      </c>
      <c r="J26" s="43">
        <v>53950</v>
      </c>
      <c r="K26" s="42">
        <f t="shared" si="2"/>
        <v>53450</v>
      </c>
      <c r="L26" s="50">
        <v>51495</v>
      </c>
      <c r="M26" s="49">
        <v>1.2088000000000001</v>
      </c>
      <c r="N26" s="49">
        <v>1.0646</v>
      </c>
      <c r="O26" s="48">
        <v>133.53</v>
      </c>
      <c r="P26" s="41">
        <v>42600.1</v>
      </c>
      <c r="Q26" s="41">
        <v>42884.85</v>
      </c>
      <c r="R26" s="47">
        <f t="shared" si="3"/>
        <v>48370.279917339845</v>
      </c>
      <c r="S26" s="46">
        <v>1.2115</v>
      </c>
    </row>
    <row r="27" spans="2:19" x14ac:dyDescent="0.2">
      <c r="B27" s="45">
        <v>44924</v>
      </c>
      <c r="C27" s="44">
        <v>51015</v>
      </c>
      <c r="D27" s="43">
        <v>51515</v>
      </c>
      <c r="E27" s="42">
        <f t="shared" si="0"/>
        <v>51265</v>
      </c>
      <c r="F27" s="44">
        <v>51455</v>
      </c>
      <c r="G27" s="43">
        <v>51955</v>
      </c>
      <c r="H27" s="42">
        <f t="shared" si="1"/>
        <v>51705</v>
      </c>
      <c r="I27" s="44">
        <v>52945</v>
      </c>
      <c r="J27" s="43">
        <v>53945</v>
      </c>
      <c r="K27" s="42">
        <f t="shared" si="2"/>
        <v>53445</v>
      </c>
      <c r="L27" s="50">
        <v>51515</v>
      </c>
      <c r="M27" s="49">
        <v>1.2036</v>
      </c>
      <c r="N27" s="49">
        <v>1.0652999999999999</v>
      </c>
      <c r="O27" s="48">
        <v>133.63999999999999</v>
      </c>
      <c r="P27" s="41">
        <v>42800.76</v>
      </c>
      <c r="Q27" s="41">
        <v>43069.72</v>
      </c>
      <c r="R27" s="47">
        <f t="shared" si="3"/>
        <v>48357.270252511036</v>
      </c>
      <c r="S27" s="46">
        <v>1.2062999999999999</v>
      </c>
    </row>
    <row r="28" spans="2:19" x14ac:dyDescent="0.2">
      <c r="B28" s="45">
        <v>44925</v>
      </c>
      <c r="C28" s="44">
        <v>51015</v>
      </c>
      <c r="D28" s="43">
        <v>51515</v>
      </c>
      <c r="E28" s="42">
        <f t="shared" si="0"/>
        <v>51265</v>
      </c>
      <c r="F28" s="44">
        <v>51455</v>
      </c>
      <c r="G28" s="43">
        <v>51955</v>
      </c>
      <c r="H28" s="42">
        <f t="shared" si="1"/>
        <v>51705</v>
      </c>
      <c r="I28" s="44">
        <v>52940</v>
      </c>
      <c r="J28" s="43">
        <v>53940</v>
      </c>
      <c r="K28" s="42">
        <f t="shared" si="2"/>
        <v>53440</v>
      </c>
      <c r="L28" s="50">
        <v>51515</v>
      </c>
      <c r="M28" s="49">
        <v>1.2034</v>
      </c>
      <c r="N28" s="49">
        <v>1.0672999999999999</v>
      </c>
      <c r="O28" s="48">
        <v>131.85</v>
      </c>
      <c r="P28" s="41">
        <v>42807.88</v>
      </c>
      <c r="Q28" s="41">
        <v>43076.86</v>
      </c>
      <c r="R28" s="47">
        <f t="shared" si="3"/>
        <v>48266.654174084142</v>
      </c>
      <c r="S28" s="46">
        <v>1.2060999999999999</v>
      </c>
    </row>
    <row r="29" spans="2:19" x14ac:dyDescent="0.2">
      <c r="B29" s="40" t="s">
        <v>11</v>
      </c>
      <c r="C29" s="39">
        <f>ROUND(AVERAGE(C9:C28),2)</f>
        <v>50996.25</v>
      </c>
      <c r="D29" s="38">
        <f>ROUND(AVERAGE(D9:D28),2)</f>
        <v>51496.25</v>
      </c>
      <c r="E29" s="37">
        <f>ROUND(AVERAGE(C29:D29),2)</f>
        <v>51246.25</v>
      </c>
      <c r="F29" s="39">
        <f>ROUND(AVERAGE(F9:F28),2)</f>
        <v>51455</v>
      </c>
      <c r="G29" s="38">
        <f>ROUND(AVERAGE(G9:G28),2)</f>
        <v>51955</v>
      </c>
      <c r="H29" s="37">
        <f>ROUND(AVERAGE(F29:G29),2)</f>
        <v>51705</v>
      </c>
      <c r="I29" s="39">
        <f>ROUND(AVERAGE(I9:I28),2)</f>
        <v>53008.75</v>
      </c>
      <c r="J29" s="38">
        <f>ROUND(AVERAGE(J9:J28),2)</f>
        <v>54008.75</v>
      </c>
      <c r="K29" s="37">
        <f>ROUND(AVERAGE(I29:J29),2)</f>
        <v>53508.75</v>
      </c>
      <c r="L29" s="36">
        <f>ROUND(AVERAGE(L9:L28),2)</f>
        <v>51496.25</v>
      </c>
      <c r="M29" s="35">
        <f>ROUND(AVERAGE(M9:M28),4)</f>
        <v>1.2192000000000001</v>
      </c>
      <c r="N29" s="34">
        <f>ROUND(AVERAGE(N9:N28),4)</f>
        <v>1.0589</v>
      </c>
      <c r="O29" s="167">
        <f>ROUND(AVERAGE(O9:O28),2)</f>
        <v>134.94999999999999</v>
      </c>
      <c r="P29" s="33">
        <f>AVERAGE(P9:P28)</f>
        <v>42241.644499999995</v>
      </c>
      <c r="Q29" s="33">
        <f>AVERAGE(Q9:Q28)</f>
        <v>42511.325499999999</v>
      </c>
      <c r="R29" s="33">
        <f>AVERAGE(R9:R28)</f>
        <v>48631.169191219364</v>
      </c>
      <c r="S29" s="32">
        <f>AVERAGE(S9:S28)</f>
        <v>1.2222300000000001</v>
      </c>
    </row>
    <row r="30" spans="2:19" x14ac:dyDescent="0.2">
      <c r="B30" s="31" t="s">
        <v>12</v>
      </c>
      <c r="C30" s="30">
        <f t="shared" ref="C30:S30" si="4">MAX(C9:C28)</f>
        <v>51015</v>
      </c>
      <c r="D30" s="29">
        <f t="shared" si="4"/>
        <v>51515</v>
      </c>
      <c r="E30" s="28">
        <f t="shared" si="4"/>
        <v>51265</v>
      </c>
      <c r="F30" s="30">
        <f t="shared" si="4"/>
        <v>51455</v>
      </c>
      <c r="G30" s="29">
        <f t="shared" si="4"/>
        <v>51955</v>
      </c>
      <c r="H30" s="28">
        <f t="shared" si="4"/>
        <v>51705</v>
      </c>
      <c r="I30" s="30">
        <f t="shared" si="4"/>
        <v>53080</v>
      </c>
      <c r="J30" s="29">
        <f t="shared" si="4"/>
        <v>54080</v>
      </c>
      <c r="K30" s="28">
        <f t="shared" si="4"/>
        <v>53580</v>
      </c>
      <c r="L30" s="27">
        <f t="shared" si="4"/>
        <v>51515</v>
      </c>
      <c r="M30" s="26">
        <f t="shared" si="4"/>
        <v>1.2363999999999999</v>
      </c>
      <c r="N30" s="25">
        <f t="shared" si="4"/>
        <v>1.0672999999999999</v>
      </c>
      <c r="O30" s="24">
        <f t="shared" si="4"/>
        <v>137.33000000000001</v>
      </c>
      <c r="P30" s="23">
        <f t="shared" si="4"/>
        <v>42807.88</v>
      </c>
      <c r="Q30" s="23">
        <f t="shared" si="4"/>
        <v>43076.86</v>
      </c>
      <c r="R30" s="23">
        <f t="shared" si="4"/>
        <v>49310.674964097656</v>
      </c>
      <c r="S30" s="22">
        <f t="shared" si="4"/>
        <v>1.2398</v>
      </c>
    </row>
    <row r="31" spans="2:19" ht="13.5" thickBot="1" x14ac:dyDescent="0.25">
      <c r="B31" s="21" t="s">
        <v>13</v>
      </c>
      <c r="C31" s="20">
        <f t="shared" ref="C31:S31" si="5">MIN(C9:C28)</f>
        <v>50980</v>
      </c>
      <c r="D31" s="19">
        <f t="shared" si="5"/>
        <v>51480</v>
      </c>
      <c r="E31" s="18">
        <f t="shared" si="5"/>
        <v>51230</v>
      </c>
      <c r="F31" s="20">
        <f t="shared" si="5"/>
        <v>51455</v>
      </c>
      <c r="G31" s="19">
        <f t="shared" si="5"/>
        <v>51955</v>
      </c>
      <c r="H31" s="18">
        <f t="shared" si="5"/>
        <v>51705</v>
      </c>
      <c r="I31" s="20">
        <f t="shared" si="5"/>
        <v>52940</v>
      </c>
      <c r="J31" s="19">
        <f t="shared" si="5"/>
        <v>53940</v>
      </c>
      <c r="K31" s="18">
        <f t="shared" si="5"/>
        <v>53440</v>
      </c>
      <c r="L31" s="17">
        <f t="shared" si="5"/>
        <v>51480</v>
      </c>
      <c r="M31" s="16">
        <f t="shared" si="5"/>
        <v>1.2034</v>
      </c>
      <c r="N31" s="15">
        <f t="shared" si="5"/>
        <v>1.0445</v>
      </c>
      <c r="O31" s="14">
        <f t="shared" si="5"/>
        <v>131.85</v>
      </c>
      <c r="P31" s="13">
        <f t="shared" si="5"/>
        <v>41641.050000000003</v>
      </c>
      <c r="Q31" s="13">
        <f t="shared" si="5"/>
        <v>41905.949999999997</v>
      </c>
      <c r="R31" s="13">
        <f t="shared" si="5"/>
        <v>48266.654174084142</v>
      </c>
      <c r="S31" s="12">
        <f t="shared" si="5"/>
        <v>1.2060999999999999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Anwender</cp:lastModifiedBy>
  <cp:lastPrinted>2011-08-25T10:07:39Z</cp:lastPrinted>
  <dcterms:created xsi:type="dcterms:W3CDTF">2012-05-31T12:49:12Z</dcterms:created>
  <dcterms:modified xsi:type="dcterms:W3CDTF">2023-01-03T09:00:12Z</dcterms:modified>
</cp:coreProperties>
</file>