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FC72D280-F781-469B-A00C-2CE3EBB3571C}" xr6:coauthVersionLast="47" xr6:coauthVersionMax="47" xr10:uidLastSave="{00000000-0000-0000-0000-000000000000}"/>
  <bookViews>
    <workbookView xWindow="2340" yWindow="720" windowWidth="14190" windowHeight="15030" tabRatio="993" activeTab="8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K31" i="10" s="1"/>
  <c r="I31" i="10"/>
  <c r="G31" i="10"/>
  <c r="F31" i="10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2" i="10" s="1"/>
  <c r="K10" i="10"/>
  <c r="H10" i="10"/>
  <c r="E10" i="10"/>
  <c r="R9" i="10"/>
  <c r="K9" i="10"/>
  <c r="K32" i="10" s="1"/>
  <c r="H9" i="10"/>
  <c r="E9" i="10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J31" i="8"/>
  <c r="I31" i="8"/>
  <c r="G31" i="8"/>
  <c r="F31" i="8"/>
  <c r="H31" i="8" s="1"/>
  <c r="D31" i="8"/>
  <c r="C31" i="8"/>
  <c r="E31" i="8" s="1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3" i="8" s="1"/>
  <c r="K10" i="8"/>
  <c r="H10" i="8"/>
  <c r="E10" i="8"/>
  <c r="X9" i="8"/>
  <c r="Q9" i="8"/>
  <c r="N9" i="8"/>
  <c r="K9" i="8"/>
  <c r="K32" i="8" s="1"/>
  <c r="H9" i="8"/>
  <c r="E9" i="8"/>
  <c r="E32" i="8" s="1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K31" i="7" s="1"/>
  <c r="I31" i="7"/>
  <c r="G31" i="7"/>
  <c r="H31" i="7" s="1"/>
  <c r="F31" i="7"/>
  <c r="D31" i="7"/>
  <c r="C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R32" i="7" s="1"/>
  <c r="K10" i="7"/>
  <c r="H10" i="7"/>
  <c r="E10" i="7"/>
  <c r="R9" i="7"/>
  <c r="K9" i="7"/>
  <c r="H9" i="7"/>
  <c r="E9" i="7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X31" i="6"/>
  <c r="W31" i="6"/>
  <c r="V31" i="6"/>
  <c r="U31" i="6"/>
  <c r="T31" i="6"/>
  <c r="S31" i="6"/>
  <c r="R31" i="6"/>
  <c r="P31" i="6"/>
  <c r="Q31" i="6" s="1"/>
  <c r="O31" i="6"/>
  <c r="M31" i="6"/>
  <c r="L31" i="6"/>
  <c r="N31" i="6" s="1"/>
  <c r="J31" i="6"/>
  <c r="I31" i="6"/>
  <c r="G31" i="6"/>
  <c r="F31" i="6"/>
  <c r="D31" i="6"/>
  <c r="E31" i="6" s="1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2" i="6" s="1"/>
  <c r="Q9" i="6"/>
  <c r="N9" i="6"/>
  <c r="K9" i="6"/>
  <c r="K32" i="6" s="1"/>
  <c r="H9" i="6"/>
  <c r="H32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Q31" i="5" s="1"/>
  <c r="M31" i="5"/>
  <c r="N31" i="5" s="1"/>
  <c r="L31" i="5"/>
  <c r="J31" i="5"/>
  <c r="I31" i="5"/>
  <c r="K31" i="5" s="1"/>
  <c r="G31" i="5"/>
  <c r="F31" i="5"/>
  <c r="D31" i="5"/>
  <c r="C31" i="5"/>
  <c r="E31" i="5" s="1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K33" i="5" s="1"/>
  <c r="H10" i="5"/>
  <c r="E10" i="5"/>
  <c r="X9" i="5"/>
  <c r="X31" i="5" s="1"/>
  <c r="Q9" i="5"/>
  <c r="N9" i="5"/>
  <c r="N32" i="5" s="1"/>
  <c r="K9" i="5"/>
  <c r="H9" i="5"/>
  <c r="E9" i="5"/>
  <c r="Y33" i="4"/>
  <c r="X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K31" i="4" s="1"/>
  <c r="G31" i="4"/>
  <c r="F31" i="4"/>
  <c r="H31" i="4" s="1"/>
  <c r="D31" i="4"/>
  <c r="E31" i="4" s="1"/>
  <c r="C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Q32" i="4" s="1"/>
  <c r="N9" i="4"/>
  <c r="N32" i="4" s="1"/>
  <c r="K9" i="4"/>
  <c r="K32" i="4" s="1"/>
  <c r="H9" i="4"/>
  <c r="H32" i="4" s="1"/>
  <c r="E9" i="4"/>
  <c r="E32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H31" i="3" s="1"/>
  <c r="F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K33" i="3" s="1"/>
  <c r="H11" i="3"/>
  <c r="E11" i="3"/>
  <c r="R10" i="3"/>
  <c r="K10" i="3"/>
  <c r="H10" i="3"/>
  <c r="E10" i="3"/>
  <c r="R9" i="3"/>
  <c r="K9" i="3"/>
  <c r="H9" i="3"/>
  <c r="H33" i="3" s="1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H31" i="2"/>
  <c r="G31" i="2"/>
  <c r="F31" i="2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2" i="2" s="1"/>
  <c r="H9" i="2"/>
  <c r="E9" i="2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Q31" i="1" s="1"/>
  <c r="O31" i="1"/>
  <c r="M31" i="1"/>
  <c r="L31" i="1"/>
  <c r="J31" i="1"/>
  <c r="I31" i="1"/>
  <c r="K31" i="1" s="1"/>
  <c r="G31" i="1"/>
  <c r="F31" i="1"/>
  <c r="H31" i="1" s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Q9" i="1"/>
  <c r="N9" i="1"/>
  <c r="N32" i="1" s="1"/>
  <c r="K9" i="1"/>
  <c r="K33" i="1" s="1"/>
  <c r="H9" i="1"/>
  <c r="H32" i="1" s="1"/>
  <c r="E9" i="1"/>
  <c r="E32" i="1" s="1"/>
  <c r="K31" i="3" l="1"/>
  <c r="K33" i="7"/>
  <c r="H31" i="10"/>
  <c r="H31" i="6"/>
  <c r="R33" i="10"/>
  <c r="N32" i="6"/>
  <c r="K33" i="4"/>
  <c r="X31" i="1"/>
  <c r="E33" i="2"/>
  <c r="K32" i="3"/>
  <c r="X31" i="4"/>
  <c r="E32" i="7"/>
  <c r="N32" i="8"/>
  <c r="Q33" i="6"/>
  <c r="K31" i="6"/>
  <c r="H32" i="2"/>
  <c r="R31" i="3"/>
  <c r="N31" i="4"/>
  <c r="E32" i="5"/>
  <c r="H33" i="7"/>
  <c r="Q32" i="8"/>
  <c r="E32" i="10"/>
  <c r="H33" i="4"/>
  <c r="Q32" i="1"/>
  <c r="Q32" i="6"/>
  <c r="N31" i="1"/>
  <c r="K33" i="2"/>
  <c r="E31" i="3"/>
  <c r="H32" i="5"/>
  <c r="E32" i="6"/>
  <c r="X31" i="8"/>
  <c r="K31" i="8"/>
  <c r="H33" i="10"/>
  <c r="H32" i="8"/>
  <c r="R32" i="2"/>
  <c r="K32" i="5"/>
  <c r="N33" i="6"/>
  <c r="R31" i="7"/>
  <c r="K33" i="10"/>
  <c r="E32" i="2"/>
  <c r="Q31" i="4"/>
  <c r="N33" i="5"/>
  <c r="H31" i="5"/>
  <c r="E31" i="7"/>
  <c r="N31" i="8"/>
  <c r="E32" i="3"/>
  <c r="Q32" i="5"/>
  <c r="K33" i="8"/>
  <c r="H33" i="1"/>
  <c r="X33" i="5"/>
  <c r="H32" i="10"/>
  <c r="R31" i="2"/>
  <c r="H33" i="2"/>
  <c r="R32" i="3"/>
  <c r="X32" i="5"/>
  <c r="H32" i="7"/>
  <c r="X33" i="8"/>
  <c r="X32" i="8"/>
  <c r="E33" i="10"/>
  <c r="K32" i="1"/>
  <c r="X33" i="1"/>
  <c r="X32" i="4"/>
  <c r="K32" i="7"/>
  <c r="R33" i="7"/>
  <c r="X32" i="1"/>
  <c r="N33" i="4"/>
  <c r="E33" i="5"/>
  <c r="Q33" i="5"/>
  <c r="H33" i="6"/>
  <c r="R31" i="10"/>
  <c r="N33" i="1"/>
  <c r="R33" i="3"/>
  <c r="E33" i="8"/>
  <c r="Q33" i="8"/>
  <c r="E33" i="7"/>
  <c r="E33" i="4"/>
  <c r="Q33" i="4"/>
  <c r="H33" i="5"/>
  <c r="K33" i="6"/>
  <c r="E33" i="1"/>
  <c r="Q33" i="1"/>
  <c r="X33" i="6"/>
  <c r="H33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<sst xmlns="http://schemas.openxmlformats.org/spreadsheetml/2006/main" count="429" uniqueCount="99">
  <si>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</si>
  <si>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</si>
  <si>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</si>
  <si>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</si>
  <si>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</si>
  <si>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</si>
  <si>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</si>
  <si>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</si>
  <si>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</si>
  <si>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</si>
  <si>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</si>
  <si>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</si>
  <si>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</si>
  <si>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</si>
  <si>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</si>
  <si>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</si>
  <si>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</si>
  <si>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</si>
  <si>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</si>
  <si>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</si>
  <si>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</si>
  <si>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</si>
  <si>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</si>
  <si>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</si>
  <si>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</si>
  <si>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</si>
  <si>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</si>
  <si>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</si>
  <si>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</si>
  <si>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</si>
  <si>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</si>
  <si>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</si>
  <si>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</si>
  <si>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</si>
  <si>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</si>
  <si>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</si>
  <si>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</si>
  <si>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</si>
  <si>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</si>
  <si>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</si>
  <si>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</si>
  <si>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</si>
  <si>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</si>
  <si>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</si>
  <si>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</si>
  <si>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</si>
  <si>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</si>
  <si>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</si>
  <si>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</si>
  <si>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</si>
  <si>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</si>
  <si>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</si>
  <si>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</si>
  <si>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</si>
  <si>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</si>
  <si>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</si>
  <si>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</si>
  <si>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</si>
  <si>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</si>
  <si>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</si>
  <si>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</si>
  <si>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</si>
  <si>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</si>
  <si>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</si>
  <si>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</si>
  <si>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</si>
  <si>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</si>
  <si>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</si>
  <si>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</si>
  <si>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</si>
  <si>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</si>
  <si>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</si>
  <si>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</si>
  <si>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</si>
  <si>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</si>
  <si>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</si>
  <si>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</si>
  <si>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</si>
  <si>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</si>
  <si>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</si>
  <si>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</si>
  <si>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</si>
  <si>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</si>
  <si>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</si>
  <si>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</si>
  <si>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</si>
  <si>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</si>
  <si>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</si>
  <si>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</si>
  <si>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</si>
  <si>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</si>
  <si>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</si>
  <si>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</si>
  <si>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</si>
  <si>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</si>
  <si>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NOVEMBER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</si>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</sst>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44866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44866</v>
      </c>
      <c r="C9" s="46">
        <v>7740</v>
      </c>
      <c r="D9" s="45">
        <v>7745</v>
      </c>
      <c r="E9" s="44">
        <f t="shared" ref="E9:E30" si="0">AVERAGE(C9:D9)</f>
        <v>7742.5</v>
      </c>
      <c r="F9" s="46">
        <v>7670</v>
      </c>
      <c r="G9" s="45">
        <v>7675</v>
      </c>
      <c r="H9" s="44">
        <f t="shared" ref="H9:H30" si="1">AVERAGE(F9:G9)</f>
        <v>7672.5</v>
      </c>
      <c r="I9" s="46">
        <v>7600</v>
      </c>
      <c r="J9" s="45">
        <v>7610</v>
      </c>
      <c r="K9" s="44">
        <f t="shared" ref="K9:K30" si="2">AVERAGE(I9:J9)</f>
        <v>7605</v>
      </c>
      <c r="L9" s="46">
        <v>7600</v>
      </c>
      <c r="M9" s="45">
        <v>7610</v>
      </c>
      <c r="N9" s="44">
        <f t="shared" ref="N9:N30" si="3">AVERAGE(L9:M9)</f>
        <v>7605</v>
      </c>
      <c r="O9" s="46">
        <v>7600</v>
      </c>
      <c r="P9" s="45">
        <v>7610</v>
      </c>
      <c r="Q9" s="44">
        <f t="shared" ref="Q9:Q30" si="4">AVERAGE(O9:P9)</f>
        <v>7605</v>
      </c>
      <c r="R9" s="52">
        <v>7745</v>
      </c>
      <c r="S9" s="51">
        <v>1.1552</v>
      </c>
      <c r="T9" s="53">
        <v>0.99409999999999998</v>
      </c>
      <c r="U9" s="50">
        <v>147.06</v>
      </c>
      <c r="V9" s="43">
        <v>6704.47</v>
      </c>
      <c r="W9" s="43">
        <v>6623.23</v>
      </c>
      <c r="X9" s="49">
        <f t="shared" ref="X9:X30" si="5">R9/T9</f>
        <v>7790.966703550951</v>
      </c>
      <c r="Y9" s="48">
        <v>1.1588000000000001</v>
      </c>
    </row>
    <row r="10" spans="1:25" x14ac:dyDescent="0.2">
      <c r="B10" s="47">
        <v>44867</v>
      </c>
      <c r="C10" s="46">
        <v>7700</v>
      </c>
      <c r="D10" s="45">
        <v>7705</v>
      </c>
      <c r="E10" s="44">
        <f t="shared" si="0"/>
        <v>7702.5</v>
      </c>
      <c r="F10" s="46">
        <v>7654</v>
      </c>
      <c r="G10" s="45">
        <v>7655</v>
      </c>
      <c r="H10" s="44">
        <f t="shared" si="1"/>
        <v>7654.5</v>
      </c>
      <c r="I10" s="46">
        <v>7595</v>
      </c>
      <c r="J10" s="45">
        <v>7605</v>
      </c>
      <c r="K10" s="44">
        <f t="shared" si="2"/>
        <v>7600</v>
      </c>
      <c r="L10" s="46">
        <v>7595</v>
      </c>
      <c r="M10" s="45">
        <v>7605</v>
      </c>
      <c r="N10" s="44">
        <f t="shared" si="3"/>
        <v>7600</v>
      </c>
      <c r="O10" s="46">
        <v>7600</v>
      </c>
      <c r="P10" s="45">
        <v>7610</v>
      </c>
      <c r="Q10" s="44">
        <f t="shared" si="4"/>
        <v>7605</v>
      </c>
      <c r="R10" s="52">
        <v>7705</v>
      </c>
      <c r="S10" s="51">
        <v>1.1509</v>
      </c>
      <c r="T10" s="51">
        <v>0.99070000000000003</v>
      </c>
      <c r="U10" s="50">
        <v>147.1</v>
      </c>
      <c r="V10" s="43">
        <v>6694.76</v>
      </c>
      <c r="W10" s="43">
        <v>6629.43</v>
      </c>
      <c r="X10" s="49">
        <f t="shared" si="5"/>
        <v>7777.3291611991517</v>
      </c>
      <c r="Y10" s="48">
        <v>1.1547000000000001</v>
      </c>
    </row>
    <row r="11" spans="1:25" x14ac:dyDescent="0.2">
      <c r="B11" s="47">
        <v>44868</v>
      </c>
      <c r="C11" s="46">
        <v>7509</v>
      </c>
      <c r="D11" s="45">
        <v>7510</v>
      </c>
      <c r="E11" s="44">
        <f t="shared" si="0"/>
        <v>7509.5</v>
      </c>
      <c r="F11" s="46">
        <v>7480</v>
      </c>
      <c r="G11" s="45">
        <v>7485</v>
      </c>
      <c r="H11" s="44">
        <f t="shared" si="1"/>
        <v>7482.5</v>
      </c>
      <c r="I11" s="46">
        <v>7435</v>
      </c>
      <c r="J11" s="45">
        <v>7445</v>
      </c>
      <c r="K11" s="44">
        <f t="shared" si="2"/>
        <v>7440</v>
      </c>
      <c r="L11" s="46">
        <v>7455</v>
      </c>
      <c r="M11" s="45">
        <v>7465</v>
      </c>
      <c r="N11" s="44">
        <f t="shared" si="3"/>
        <v>7460</v>
      </c>
      <c r="O11" s="46">
        <v>7475</v>
      </c>
      <c r="P11" s="45">
        <v>7485</v>
      </c>
      <c r="Q11" s="44">
        <f t="shared" si="4"/>
        <v>7480</v>
      </c>
      <c r="R11" s="52">
        <v>7510</v>
      </c>
      <c r="S11" s="51">
        <v>1.1164000000000001</v>
      </c>
      <c r="T11" s="51">
        <v>0.97409999999999997</v>
      </c>
      <c r="U11" s="50">
        <v>148.44</v>
      </c>
      <c r="V11" s="43">
        <v>6726.98</v>
      </c>
      <c r="W11" s="43">
        <v>6682.44</v>
      </c>
      <c r="X11" s="49">
        <f t="shared" si="5"/>
        <v>7709.6807309311162</v>
      </c>
      <c r="Y11" s="48">
        <v>1.1201000000000001</v>
      </c>
    </row>
    <row r="12" spans="1:25" x14ac:dyDescent="0.2">
      <c r="B12" s="47">
        <v>44869</v>
      </c>
      <c r="C12" s="46">
        <v>7900</v>
      </c>
      <c r="D12" s="45">
        <v>7905</v>
      </c>
      <c r="E12" s="44">
        <f t="shared" si="0"/>
        <v>7902.5</v>
      </c>
      <c r="F12" s="46">
        <v>7875</v>
      </c>
      <c r="G12" s="45">
        <v>7876</v>
      </c>
      <c r="H12" s="44">
        <f t="shared" si="1"/>
        <v>7875.5</v>
      </c>
      <c r="I12" s="46">
        <v>7810</v>
      </c>
      <c r="J12" s="45">
        <v>7820</v>
      </c>
      <c r="K12" s="44">
        <f t="shared" si="2"/>
        <v>7815</v>
      </c>
      <c r="L12" s="46">
        <v>7815</v>
      </c>
      <c r="M12" s="45">
        <v>7825</v>
      </c>
      <c r="N12" s="44">
        <f t="shared" si="3"/>
        <v>7820</v>
      </c>
      <c r="O12" s="46">
        <v>7835</v>
      </c>
      <c r="P12" s="45">
        <v>7845</v>
      </c>
      <c r="Q12" s="44">
        <f t="shared" si="4"/>
        <v>7840</v>
      </c>
      <c r="R12" s="52">
        <v>7905</v>
      </c>
      <c r="S12" s="51">
        <v>1.1268</v>
      </c>
      <c r="T12" s="51">
        <v>0.98470000000000002</v>
      </c>
      <c r="U12" s="50">
        <v>147.19</v>
      </c>
      <c r="V12" s="43">
        <v>7015.44</v>
      </c>
      <c r="W12" s="43">
        <v>6967.45</v>
      </c>
      <c r="X12" s="49">
        <f t="shared" si="5"/>
        <v>8027.8257337260075</v>
      </c>
      <c r="Y12" s="48">
        <v>1.1304000000000001</v>
      </c>
    </row>
    <row r="13" spans="1:25" x14ac:dyDescent="0.2">
      <c r="B13" s="47">
        <v>44872</v>
      </c>
      <c r="C13" s="46">
        <v>7953.5</v>
      </c>
      <c r="D13" s="45">
        <v>7954.5</v>
      </c>
      <c r="E13" s="44">
        <f t="shared" si="0"/>
        <v>7954</v>
      </c>
      <c r="F13" s="46">
        <v>7935</v>
      </c>
      <c r="G13" s="45">
        <v>7936</v>
      </c>
      <c r="H13" s="44">
        <f t="shared" si="1"/>
        <v>7935.5</v>
      </c>
      <c r="I13" s="46">
        <v>7880</v>
      </c>
      <c r="J13" s="45">
        <v>7890</v>
      </c>
      <c r="K13" s="44">
        <f t="shared" si="2"/>
        <v>7885</v>
      </c>
      <c r="L13" s="46">
        <v>7875</v>
      </c>
      <c r="M13" s="45">
        <v>7885</v>
      </c>
      <c r="N13" s="44">
        <f t="shared" si="3"/>
        <v>7880</v>
      </c>
      <c r="O13" s="46">
        <v>7895</v>
      </c>
      <c r="P13" s="45">
        <v>7905</v>
      </c>
      <c r="Q13" s="44">
        <f t="shared" si="4"/>
        <v>7900</v>
      </c>
      <c r="R13" s="52">
        <v>7954.5</v>
      </c>
      <c r="S13" s="51">
        <v>1.1454</v>
      </c>
      <c r="T13" s="51">
        <v>0.99880000000000002</v>
      </c>
      <c r="U13" s="50">
        <v>146.53</v>
      </c>
      <c r="V13" s="43">
        <v>6944.74</v>
      </c>
      <c r="W13" s="43">
        <v>6905.67</v>
      </c>
      <c r="X13" s="49">
        <f t="shared" si="5"/>
        <v>7964.0568682418898</v>
      </c>
      <c r="Y13" s="48">
        <v>1.1492</v>
      </c>
    </row>
    <row r="14" spans="1:25" x14ac:dyDescent="0.2">
      <c r="B14" s="47">
        <v>44873</v>
      </c>
      <c r="C14" s="46">
        <v>7972</v>
      </c>
      <c r="D14" s="45">
        <v>7974</v>
      </c>
      <c r="E14" s="44">
        <f t="shared" si="0"/>
        <v>7973</v>
      </c>
      <c r="F14" s="46">
        <v>7966</v>
      </c>
      <c r="G14" s="45">
        <v>7967</v>
      </c>
      <c r="H14" s="44">
        <f t="shared" si="1"/>
        <v>7966.5</v>
      </c>
      <c r="I14" s="46">
        <v>7930</v>
      </c>
      <c r="J14" s="45">
        <v>7940</v>
      </c>
      <c r="K14" s="44">
        <f t="shared" si="2"/>
        <v>7935</v>
      </c>
      <c r="L14" s="46">
        <v>7930</v>
      </c>
      <c r="M14" s="45">
        <v>7940</v>
      </c>
      <c r="N14" s="44">
        <f t="shared" si="3"/>
        <v>7935</v>
      </c>
      <c r="O14" s="46">
        <v>7925</v>
      </c>
      <c r="P14" s="45">
        <v>7935</v>
      </c>
      <c r="Q14" s="44">
        <f t="shared" si="4"/>
        <v>7930</v>
      </c>
      <c r="R14" s="52">
        <v>7974</v>
      </c>
      <c r="S14" s="51">
        <v>1.1440999999999999</v>
      </c>
      <c r="T14" s="51">
        <v>0.99939999999999996</v>
      </c>
      <c r="U14" s="50">
        <v>146.44</v>
      </c>
      <c r="V14" s="43">
        <v>6969.67</v>
      </c>
      <c r="W14" s="43">
        <v>6941.1</v>
      </c>
      <c r="X14" s="49">
        <f t="shared" si="5"/>
        <v>7978.7872723634182</v>
      </c>
      <c r="Y14" s="48">
        <v>1.1477999999999999</v>
      </c>
    </row>
    <row r="15" spans="1:25" x14ac:dyDescent="0.2">
      <c r="B15" s="47">
        <v>44874</v>
      </c>
      <c r="C15" s="46">
        <v>8033</v>
      </c>
      <c r="D15" s="45">
        <v>8035</v>
      </c>
      <c r="E15" s="44">
        <f t="shared" si="0"/>
        <v>8034</v>
      </c>
      <c r="F15" s="46">
        <v>8010</v>
      </c>
      <c r="G15" s="45">
        <v>8011</v>
      </c>
      <c r="H15" s="44">
        <f t="shared" si="1"/>
        <v>8010.5</v>
      </c>
      <c r="I15" s="46">
        <v>7970</v>
      </c>
      <c r="J15" s="45">
        <v>7980</v>
      </c>
      <c r="K15" s="44">
        <f t="shared" si="2"/>
        <v>7975</v>
      </c>
      <c r="L15" s="46">
        <v>7965</v>
      </c>
      <c r="M15" s="45">
        <v>7975</v>
      </c>
      <c r="N15" s="44">
        <f t="shared" si="3"/>
        <v>7970</v>
      </c>
      <c r="O15" s="46">
        <v>7965</v>
      </c>
      <c r="P15" s="45">
        <v>7975</v>
      </c>
      <c r="Q15" s="44">
        <f t="shared" si="4"/>
        <v>7970</v>
      </c>
      <c r="R15" s="52">
        <v>8035</v>
      </c>
      <c r="S15" s="51">
        <v>1.1456</v>
      </c>
      <c r="T15" s="51">
        <v>1.0049999999999999</v>
      </c>
      <c r="U15" s="50">
        <v>145.78</v>
      </c>
      <c r="V15" s="43">
        <v>7013.79</v>
      </c>
      <c r="W15" s="43">
        <v>6969.72</v>
      </c>
      <c r="X15" s="49">
        <f t="shared" si="5"/>
        <v>7995.0248756218916</v>
      </c>
      <c r="Y15" s="48">
        <v>1.1494</v>
      </c>
    </row>
    <row r="16" spans="1:25" x14ac:dyDescent="0.2">
      <c r="B16" s="47">
        <v>44875</v>
      </c>
      <c r="C16" s="46">
        <v>8060</v>
      </c>
      <c r="D16" s="45">
        <v>8065</v>
      </c>
      <c r="E16" s="44">
        <f t="shared" si="0"/>
        <v>8062.5</v>
      </c>
      <c r="F16" s="46">
        <v>8045.5</v>
      </c>
      <c r="G16" s="45">
        <v>8046</v>
      </c>
      <c r="H16" s="44">
        <f t="shared" si="1"/>
        <v>8045.75</v>
      </c>
      <c r="I16" s="46">
        <v>8000</v>
      </c>
      <c r="J16" s="45">
        <v>8010</v>
      </c>
      <c r="K16" s="44">
        <f t="shared" si="2"/>
        <v>8005</v>
      </c>
      <c r="L16" s="46">
        <v>7980</v>
      </c>
      <c r="M16" s="45">
        <v>7990</v>
      </c>
      <c r="N16" s="44">
        <f t="shared" si="3"/>
        <v>7985</v>
      </c>
      <c r="O16" s="46">
        <v>7980</v>
      </c>
      <c r="P16" s="45">
        <v>7990</v>
      </c>
      <c r="Q16" s="44">
        <f t="shared" si="4"/>
        <v>7985</v>
      </c>
      <c r="R16" s="52">
        <v>8065</v>
      </c>
      <c r="S16" s="51">
        <v>1.1393</v>
      </c>
      <c r="T16" s="51">
        <v>0.995</v>
      </c>
      <c r="U16" s="50">
        <v>146.26</v>
      </c>
      <c r="V16" s="43">
        <v>7078.91</v>
      </c>
      <c r="W16" s="43">
        <v>7039.37</v>
      </c>
      <c r="X16" s="49">
        <f t="shared" si="5"/>
        <v>8105.5276381909553</v>
      </c>
      <c r="Y16" s="48">
        <v>1.143</v>
      </c>
    </row>
    <row r="17" spans="2:25" x14ac:dyDescent="0.2">
      <c r="B17" s="47">
        <v>44876</v>
      </c>
      <c r="C17" s="46">
        <v>8440</v>
      </c>
      <c r="D17" s="45">
        <v>8441</v>
      </c>
      <c r="E17" s="44">
        <f t="shared" si="0"/>
        <v>8440.5</v>
      </c>
      <c r="F17" s="46">
        <v>8435</v>
      </c>
      <c r="G17" s="45">
        <v>8437</v>
      </c>
      <c r="H17" s="44">
        <f t="shared" si="1"/>
        <v>8436</v>
      </c>
      <c r="I17" s="46">
        <v>8380</v>
      </c>
      <c r="J17" s="45">
        <v>8390</v>
      </c>
      <c r="K17" s="44">
        <f t="shared" si="2"/>
        <v>8385</v>
      </c>
      <c r="L17" s="46">
        <v>8350</v>
      </c>
      <c r="M17" s="45">
        <v>8360</v>
      </c>
      <c r="N17" s="44">
        <f t="shared" si="3"/>
        <v>8355</v>
      </c>
      <c r="O17" s="46">
        <v>8350</v>
      </c>
      <c r="P17" s="45">
        <v>8360</v>
      </c>
      <c r="Q17" s="44">
        <f t="shared" si="4"/>
        <v>8355</v>
      </c>
      <c r="R17" s="52">
        <v>8441</v>
      </c>
      <c r="S17" s="51">
        <v>1.1782999999999999</v>
      </c>
      <c r="T17" s="51">
        <v>1.0309999999999999</v>
      </c>
      <c r="U17" s="50">
        <v>139.49</v>
      </c>
      <c r="V17" s="43">
        <v>7163.71</v>
      </c>
      <c r="W17" s="43">
        <v>7138.51</v>
      </c>
      <c r="X17" s="49">
        <f t="shared" si="5"/>
        <v>8187.196896217265</v>
      </c>
      <c r="Y17" s="48">
        <v>1.1819</v>
      </c>
    </row>
    <row r="18" spans="2:25" x14ac:dyDescent="0.2">
      <c r="B18" s="47">
        <v>44879</v>
      </c>
      <c r="C18" s="46">
        <v>8345</v>
      </c>
      <c r="D18" s="45">
        <v>8346</v>
      </c>
      <c r="E18" s="44">
        <f t="shared" si="0"/>
        <v>8345.5</v>
      </c>
      <c r="F18" s="46">
        <v>8360</v>
      </c>
      <c r="G18" s="45">
        <v>8362</v>
      </c>
      <c r="H18" s="44">
        <f t="shared" si="1"/>
        <v>8361</v>
      </c>
      <c r="I18" s="46">
        <v>8315</v>
      </c>
      <c r="J18" s="45">
        <v>8325</v>
      </c>
      <c r="K18" s="44">
        <f t="shared" si="2"/>
        <v>8320</v>
      </c>
      <c r="L18" s="46">
        <v>8290</v>
      </c>
      <c r="M18" s="45">
        <v>8300</v>
      </c>
      <c r="N18" s="44">
        <f t="shared" si="3"/>
        <v>8295</v>
      </c>
      <c r="O18" s="46">
        <v>8290</v>
      </c>
      <c r="P18" s="45">
        <v>8300</v>
      </c>
      <c r="Q18" s="44">
        <f t="shared" si="4"/>
        <v>8295</v>
      </c>
      <c r="R18" s="52">
        <v>8346</v>
      </c>
      <c r="S18" s="51">
        <v>1.181</v>
      </c>
      <c r="T18" s="51">
        <v>1.0334000000000001</v>
      </c>
      <c r="U18" s="50">
        <v>140.16999999999999</v>
      </c>
      <c r="V18" s="43">
        <v>7066.89</v>
      </c>
      <c r="W18" s="43">
        <v>7058.92</v>
      </c>
      <c r="X18" s="49">
        <f t="shared" si="5"/>
        <v>8076.2531449583894</v>
      </c>
      <c r="Y18" s="48">
        <v>1.1846000000000001</v>
      </c>
    </row>
    <row r="19" spans="2:25" x14ac:dyDescent="0.2">
      <c r="B19" s="47">
        <v>44880</v>
      </c>
      <c r="C19" s="46">
        <v>8342.5</v>
      </c>
      <c r="D19" s="45">
        <v>8343</v>
      </c>
      <c r="E19" s="44">
        <f t="shared" si="0"/>
        <v>8342.75</v>
      </c>
      <c r="F19" s="46">
        <v>8377</v>
      </c>
      <c r="G19" s="45">
        <v>8379</v>
      </c>
      <c r="H19" s="44">
        <f t="shared" si="1"/>
        <v>8378</v>
      </c>
      <c r="I19" s="46">
        <v>8360</v>
      </c>
      <c r="J19" s="45">
        <v>8370</v>
      </c>
      <c r="K19" s="44">
        <f t="shared" si="2"/>
        <v>8365</v>
      </c>
      <c r="L19" s="46">
        <v>8355</v>
      </c>
      <c r="M19" s="45">
        <v>8365</v>
      </c>
      <c r="N19" s="44">
        <f t="shared" si="3"/>
        <v>8360</v>
      </c>
      <c r="O19" s="46">
        <v>8355</v>
      </c>
      <c r="P19" s="45">
        <v>8365</v>
      </c>
      <c r="Q19" s="44">
        <f t="shared" si="4"/>
        <v>8360</v>
      </c>
      <c r="R19" s="52">
        <v>8343</v>
      </c>
      <c r="S19" s="51">
        <v>1.1911</v>
      </c>
      <c r="T19" s="51">
        <v>1.0407</v>
      </c>
      <c r="U19" s="50">
        <v>139.25</v>
      </c>
      <c r="V19" s="43">
        <v>7004.45</v>
      </c>
      <c r="W19" s="43">
        <v>7013.48</v>
      </c>
      <c r="X19" s="49">
        <f t="shared" si="5"/>
        <v>8016.7195157105798</v>
      </c>
      <c r="Y19" s="48">
        <v>1.1947000000000001</v>
      </c>
    </row>
    <row r="20" spans="2:25" x14ac:dyDescent="0.2">
      <c r="B20" s="47">
        <v>44881</v>
      </c>
      <c r="C20" s="46">
        <v>8314</v>
      </c>
      <c r="D20" s="45">
        <v>8315</v>
      </c>
      <c r="E20" s="44">
        <f t="shared" si="0"/>
        <v>8314.5</v>
      </c>
      <c r="F20" s="46">
        <v>8340</v>
      </c>
      <c r="G20" s="45">
        <v>8345</v>
      </c>
      <c r="H20" s="44">
        <f t="shared" si="1"/>
        <v>8342.5</v>
      </c>
      <c r="I20" s="46">
        <v>8315</v>
      </c>
      <c r="J20" s="45">
        <v>8325</v>
      </c>
      <c r="K20" s="44">
        <f t="shared" si="2"/>
        <v>8320</v>
      </c>
      <c r="L20" s="46">
        <v>8300</v>
      </c>
      <c r="M20" s="45">
        <v>8310</v>
      </c>
      <c r="N20" s="44">
        <f t="shared" si="3"/>
        <v>8305</v>
      </c>
      <c r="O20" s="46">
        <v>8300</v>
      </c>
      <c r="P20" s="45">
        <v>8310</v>
      </c>
      <c r="Q20" s="44">
        <f t="shared" si="4"/>
        <v>8305</v>
      </c>
      <c r="R20" s="52">
        <v>8315</v>
      </c>
      <c r="S20" s="51">
        <v>1.1915</v>
      </c>
      <c r="T20" s="51">
        <v>1.042</v>
      </c>
      <c r="U20" s="50">
        <v>139.38</v>
      </c>
      <c r="V20" s="43">
        <v>6978.6</v>
      </c>
      <c r="W20" s="43">
        <v>6983.26</v>
      </c>
      <c r="X20" s="49">
        <f t="shared" si="5"/>
        <v>7979.8464491362765</v>
      </c>
      <c r="Y20" s="48">
        <v>1.1950000000000001</v>
      </c>
    </row>
    <row r="21" spans="2:25" x14ac:dyDescent="0.2">
      <c r="B21" s="47">
        <v>44882</v>
      </c>
      <c r="C21" s="46">
        <v>8153</v>
      </c>
      <c r="D21" s="45">
        <v>8155</v>
      </c>
      <c r="E21" s="44">
        <f t="shared" si="0"/>
        <v>8154</v>
      </c>
      <c r="F21" s="46">
        <v>8185.5</v>
      </c>
      <c r="G21" s="45">
        <v>8186.5</v>
      </c>
      <c r="H21" s="44">
        <f t="shared" si="1"/>
        <v>8186</v>
      </c>
      <c r="I21" s="46">
        <v>8170</v>
      </c>
      <c r="J21" s="45">
        <v>8180</v>
      </c>
      <c r="K21" s="44">
        <f t="shared" si="2"/>
        <v>8175</v>
      </c>
      <c r="L21" s="46">
        <v>8165</v>
      </c>
      <c r="M21" s="45">
        <v>8175</v>
      </c>
      <c r="N21" s="44">
        <f t="shared" si="3"/>
        <v>8170</v>
      </c>
      <c r="O21" s="46">
        <v>8160</v>
      </c>
      <c r="P21" s="45">
        <v>8170</v>
      </c>
      <c r="Q21" s="44">
        <f t="shared" si="4"/>
        <v>8165</v>
      </c>
      <c r="R21" s="52">
        <v>8155</v>
      </c>
      <c r="S21" s="51">
        <v>1.1807000000000001</v>
      </c>
      <c r="T21" s="51">
        <v>1.0331999999999999</v>
      </c>
      <c r="U21" s="50">
        <v>140.31</v>
      </c>
      <c r="V21" s="43">
        <v>6906.92</v>
      </c>
      <c r="W21" s="43">
        <v>6913.69</v>
      </c>
      <c r="X21" s="49">
        <f t="shared" si="5"/>
        <v>7892.953929539296</v>
      </c>
      <c r="Y21" s="48">
        <v>1.1840999999999999</v>
      </c>
    </row>
    <row r="22" spans="2:25" x14ac:dyDescent="0.2">
      <c r="B22" s="47">
        <v>44883</v>
      </c>
      <c r="C22" s="46">
        <v>8046.5</v>
      </c>
      <c r="D22" s="45">
        <v>8047</v>
      </c>
      <c r="E22" s="44">
        <f t="shared" si="0"/>
        <v>8046.75</v>
      </c>
      <c r="F22" s="46">
        <v>8084</v>
      </c>
      <c r="G22" s="45">
        <v>8086</v>
      </c>
      <c r="H22" s="44">
        <f t="shared" si="1"/>
        <v>8085</v>
      </c>
      <c r="I22" s="46">
        <v>8075</v>
      </c>
      <c r="J22" s="45">
        <v>8085</v>
      </c>
      <c r="K22" s="44">
        <f t="shared" si="2"/>
        <v>8080</v>
      </c>
      <c r="L22" s="46">
        <v>8075</v>
      </c>
      <c r="M22" s="45">
        <v>8085</v>
      </c>
      <c r="N22" s="44">
        <f t="shared" si="3"/>
        <v>8080</v>
      </c>
      <c r="O22" s="46">
        <v>8075</v>
      </c>
      <c r="P22" s="45">
        <v>8085</v>
      </c>
      <c r="Q22" s="44">
        <f t="shared" si="4"/>
        <v>8080</v>
      </c>
      <c r="R22" s="52">
        <v>8047</v>
      </c>
      <c r="S22" s="51">
        <v>1.1900999999999999</v>
      </c>
      <c r="T22" s="51">
        <v>1.0361</v>
      </c>
      <c r="U22" s="50">
        <v>139.97</v>
      </c>
      <c r="V22" s="43">
        <v>6761.62</v>
      </c>
      <c r="W22" s="43">
        <v>6774.46</v>
      </c>
      <c r="X22" s="49">
        <f t="shared" si="5"/>
        <v>7766.6248431618569</v>
      </c>
      <c r="Y22" s="48">
        <v>1.1936</v>
      </c>
    </row>
    <row r="23" spans="2:25" x14ac:dyDescent="0.2">
      <c r="B23" s="47">
        <v>44886</v>
      </c>
      <c r="C23" s="46">
        <v>7900</v>
      </c>
      <c r="D23" s="45">
        <v>7900.5</v>
      </c>
      <c r="E23" s="44">
        <f t="shared" si="0"/>
        <v>7900.25</v>
      </c>
      <c r="F23" s="46">
        <v>7938</v>
      </c>
      <c r="G23" s="45">
        <v>7940</v>
      </c>
      <c r="H23" s="44">
        <f t="shared" si="1"/>
        <v>7939</v>
      </c>
      <c r="I23" s="46">
        <v>7925</v>
      </c>
      <c r="J23" s="45">
        <v>7935</v>
      </c>
      <c r="K23" s="44">
        <f t="shared" si="2"/>
        <v>7930</v>
      </c>
      <c r="L23" s="46">
        <v>7920</v>
      </c>
      <c r="M23" s="45">
        <v>7930</v>
      </c>
      <c r="N23" s="44">
        <f t="shared" si="3"/>
        <v>7925</v>
      </c>
      <c r="O23" s="46">
        <v>7925</v>
      </c>
      <c r="P23" s="45">
        <v>7935</v>
      </c>
      <c r="Q23" s="44">
        <f t="shared" si="4"/>
        <v>7930</v>
      </c>
      <c r="R23" s="52">
        <v>7900.5</v>
      </c>
      <c r="S23" s="51">
        <v>1.1808000000000001</v>
      </c>
      <c r="T23" s="51">
        <v>1.024</v>
      </c>
      <c r="U23" s="50">
        <v>141.94999999999999</v>
      </c>
      <c r="V23" s="43">
        <v>6690.8</v>
      </c>
      <c r="W23" s="43">
        <v>6704.95</v>
      </c>
      <c r="X23" s="49">
        <f t="shared" si="5"/>
        <v>7715.33203125</v>
      </c>
      <c r="Y23" s="48">
        <v>1.1841999999999999</v>
      </c>
    </row>
    <row r="24" spans="2:25" x14ac:dyDescent="0.2">
      <c r="B24" s="47">
        <v>44887</v>
      </c>
      <c r="C24" s="46">
        <v>7991</v>
      </c>
      <c r="D24" s="45">
        <v>7996</v>
      </c>
      <c r="E24" s="44">
        <f t="shared" si="0"/>
        <v>7993.5</v>
      </c>
      <c r="F24" s="46">
        <v>8027</v>
      </c>
      <c r="G24" s="45">
        <v>8029</v>
      </c>
      <c r="H24" s="44">
        <f t="shared" si="1"/>
        <v>8028</v>
      </c>
      <c r="I24" s="46">
        <v>8015</v>
      </c>
      <c r="J24" s="45">
        <v>8025</v>
      </c>
      <c r="K24" s="44">
        <f t="shared" si="2"/>
        <v>8020</v>
      </c>
      <c r="L24" s="46">
        <v>8015</v>
      </c>
      <c r="M24" s="45">
        <v>8025</v>
      </c>
      <c r="N24" s="44">
        <f t="shared" si="3"/>
        <v>8020</v>
      </c>
      <c r="O24" s="46">
        <v>8015</v>
      </c>
      <c r="P24" s="45">
        <v>8025</v>
      </c>
      <c r="Q24" s="44">
        <f t="shared" si="4"/>
        <v>8020</v>
      </c>
      <c r="R24" s="52">
        <v>7996</v>
      </c>
      <c r="S24" s="51">
        <v>1.1883999999999999</v>
      </c>
      <c r="T24" s="51">
        <v>1.0270999999999999</v>
      </c>
      <c r="U24" s="50">
        <v>141.32</v>
      </c>
      <c r="V24" s="43">
        <v>6728.37</v>
      </c>
      <c r="W24" s="43">
        <v>6736.3</v>
      </c>
      <c r="X24" s="49">
        <f t="shared" si="5"/>
        <v>7785.0258007983648</v>
      </c>
      <c r="Y24" s="48">
        <v>1.1919</v>
      </c>
    </row>
    <row r="25" spans="2:25" x14ac:dyDescent="0.2">
      <c r="B25" s="47">
        <v>44888</v>
      </c>
      <c r="C25" s="46">
        <v>7961</v>
      </c>
      <c r="D25" s="45">
        <v>7962</v>
      </c>
      <c r="E25" s="44">
        <f t="shared" si="0"/>
        <v>7961.5</v>
      </c>
      <c r="F25" s="46">
        <v>7995</v>
      </c>
      <c r="G25" s="45">
        <v>8000</v>
      </c>
      <c r="H25" s="44">
        <f t="shared" si="1"/>
        <v>7997.5</v>
      </c>
      <c r="I25" s="46">
        <v>7985</v>
      </c>
      <c r="J25" s="45">
        <v>7995</v>
      </c>
      <c r="K25" s="44">
        <f t="shared" si="2"/>
        <v>7990</v>
      </c>
      <c r="L25" s="46">
        <v>7980</v>
      </c>
      <c r="M25" s="45">
        <v>7990</v>
      </c>
      <c r="N25" s="44">
        <f t="shared" si="3"/>
        <v>7985</v>
      </c>
      <c r="O25" s="46">
        <v>7980</v>
      </c>
      <c r="P25" s="45">
        <v>7990</v>
      </c>
      <c r="Q25" s="44">
        <f t="shared" si="4"/>
        <v>7985</v>
      </c>
      <c r="R25" s="52">
        <v>7962</v>
      </c>
      <c r="S25" s="51">
        <v>1.1941999999999999</v>
      </c>
      <c r="T25" s="51">
        <v>1.0323</v>
      </c>
      <c r="U25" s="50">
        <v>141.28</v>
      </c>
      <c r="V25" s="43">
        <v>6667.22</v>
      </c>
      <c r="W25" s="43">
        <v>6680.03</v>
      </c>
      <c r="X25" s="49">
        <f t="shared" si="5"/>
        <v>7712.8741644870679</v>
      </c>
      <c r="Y25" s="48">
        <v>1.1976</v>
      </c>
    </row>
    <row r="26" spans="2:25" x14ac:dyDescent="0.2">
      <c r="B26" s="47">
        <v>44889</v>
      </c>
      <c r="C26" s="46">
        <v>7990</v>
      </c>
      <c r="D26" s="45">
        <v>7990.5</v>
      </c>
      <c r="E26" s="44">
        <f t="shared" si="0"/>
        <v>7990.25</v>
      </c>
      <c r="F26" s="46">
        <v>8022</v>
      </c>
      <c r="G26" s="45">
        <v>8025</v>
      </c>
      <c r="H26" s="44">
        <f t="shared" si="1"/>
        <v>8023.5</v>
      </c>
      <c r="I26" s="46">
        <v>8010</v>
      </c>
      <c r="J26" s="45">
        <v>8020</v>
      </c>
      <c r="K26" s="44">
        <f t="shared" si="2"/>
        <v>8015</v>
      </c>
      <c r="L26" s="46">
        <v>8010</v>
      </c>
      <c r="M26" s="45">
        <v>8020</v>
      </c>
      <c r="N26" s="44">
        <f t="shared" si="3"/>
        <v>8015</v>
      </c>
      <c r="O26" s="46">
        <v>8015</v>
      </c>
      <c r="P26" s="45">
        <v>8025</v>
      </c>
      <c r="Q26" s="44">
        <f t="shared" si="4"/>
        <v>8020</v>
      </c>
      <c r="R26" s="52">
        <v>7990.5</v>
      </c>
      <c r="S26" s="51">
        <v>1.2117</v>
      </c>
      <c r="T26" s="51">
        <v>1.0411999999999999</v>
      </c>
      <c r="U26" s="50">
        <v>138.25</v>
      </c>
      <c r="V26" s="43">
        <v>6594.45</v>
      </c>
      <c r="W26" s="43">
        <v>6604.94</v>
      </c>
      <c r="X26" s="49">
        <f t="shared" si="5"/>
        <v>7674.3180945063395</v>
      </c>
      <c r="Y26" s="48">
        <v>1.2150000000000001</v>
      </c>
    </row>
    <row r="27" spans="2:25" x14ac:dyDescent="0.2">
      <c r="B27" s="47">
        <v>44890</v>
      </c>
      <c r="C27" s="46">
        <v>8065</v>
      </c>
      <c r="D27" s="45">
        <v>8070</v>
      </c>
      <c r="E27" s="44">
        <f t="shared" si="0"/>
        <v>8067.5</v>
      </c>
      <c r="F27" s="46">
        <v>8100</v>
      </c>
      <c r="G27" s="45">
        <v>8104</v>
      </c>
      <c r="H27" s="44">
        <f t="shared" si="1"/>
        <v>8102</v>
      </c>
      <c r="I27" s="46">
        <v>8090</v>
      </c>
      <c r="J27" s="45">
        <v>8100</v>
      </c>
      <c r="K27" s="44">
        <f t="shared" si="2"/>
        <v>8095</v>
      </c>
      <c r="L27" s="46">
        <v>8070</v>
      </c>
      <c r="M27" s="45">
        <v>8080</v>
      </c>
      <c r="N27" s="44">
        <f t="shared" si="3"/>
        <v>8075</v>
      </c>
      <c r="O27" s="46">
        <v>8075</v>
      </c>
      <c r="P27" s="45">
        <v>8085</v>
      </c>
      <c r="Q27" s="44">
        <f t="shared" si="4"/>
        <v>8080</v>
      </c>
      <c r="R27" s="52">
        <v>8070</v>
      </c>
      <c r="S27" s="51">
        <v>1.2089000000000001</v>
      </c>
      <c r="T27" s="51">
        <v>1.0379</v>
      </c>
      <c r="U27" s="50">
        <v>139.30000000000001</v>
      </c>
      <c r="V27" s="43">
        <v>6675.49</v>
      </c>
      <c r="W27" s="43">
        <v>6685.92</v>
      </c>
      <c r="X27" s="49">
        <f t="shared" si="5"/>
        <v>7775.3155409962419</v>
      </c>
      <c r="Y27" s="48">
        <v>1.2121</v>
      </c>
    </row>
    <row r="28" spans="2:25" x14ac:dyDescent="0.2">
      <c r="B28" s="47">
        <v>44893</v>
      </c>
      <c r="C28" s="46">
        <v>7965</v>
      </c>
      <c r="D28" s="45">
        <v>7966</v>
      </c>
      <c r="E28" s="44">
        <f t="shared" si="0"/>
        <v>7965.5</v>
      </c>
      <c r="F28" s="46">
        <v>7980</v>
      </c>
      <c r="G28" s="45">
        <v>7985</v>
      </c>
      <c r="H28" s="44">
        <f t="shared" si="1"/>
        <v>7982.5</v>
      </c>
      <c r="I28" s="46">
        <v>7970</v>
      </c>
      <c r="J28" s="45">
        <v>7980</v>
      </c>
      <c r="K28" s="44">
        <f t="shared" si="2"/>
        <v>7975</v>
      </c>
      <c r="L28" s="46">
        <v>7970</v>
      </c>
      <c r="M28" s="45">
        <v>7980</v>
      </c>
      <c r="N28" s="44">
        <f t="shared" si="3"/>
        <v>7975</v>
      </c>
      <c r="O28" s="46">
        <v>7975</v>
      </c>
      <c r="P28" s="45">
        <v>7985</v>
      </c>
      <c r="Q28" s="44">
        <f t="shared" si="4"/>
        <v>7980</v>
      </c>
      <c r="R28" s="52">
        <v>7966</v>
      </c>
      <c r="S28" s="51">
        <v>1.2096</v>
      </c>
      <c r="T28" s="51">
        <v>1.0472999999999999</v>
      </c>
      <c r="U28" s="50">
        <v>138.24</v>
      </c>
      <c r="V28" s="43">
        <v>6585.65</v>
      </c>
      <c r="W28" s="43">
        <v>6582.85</v>
      </c>
      <c r="X28" s="49">
        <f t="shared" si="5"/>
        <v>7606.2255323212075</v>
      </c>
      <c r="Y28" s="48">
        <v>1.2130000000000001</v>
      </c>
    </row>
    <row r="29" spans="2:25" x14ac:dyDescent="0.2">
      <c r="B29" s="47">
        <v>44894</v>
      </c>
      <c r="C29" s="46">
        <v>8035</v>
      </c>
      <c r="D29" s="45">
        <v>8035.5</v>
      </c>
      <c r="E29" s="44">
        <f t="shared" si="0"/>
        <v>8035.25</v>
      </c>
      <c r="F29" s="46">
        <v>8050</v>
      </c>
      <c r="G29" s="45">
        <v>8055</v>
      </c>
      <c r="H29" s="44">
        <f t="shared" si="1"/>
        <v>8052.5</v>
      </c>
      <c r="I29" s="46">
        <v>8035</v>
      </c>
      <c r="J29" s="45">
        <v>8045</v>
      </c>
      <c r="K29" s="44">
        <f t="shared" si="2"/>
        <v>8040</v>
      </c>
      <c r="L29" s="46">
        <v>8025</v>
      </c>
      <c r="M29" s="45">
        <v>8035</v>
      </c>
      <c r="N29" s="44">
        <f t="shared" si="3"/>
        <v>8030</v>
      </c>
      <c r="O29" s="46">
        <v>8025</v>
      </c>
      <c r="P29" s="45">
        <v>8035</v>
      </c>
      <c r="Q29" s="44">
        <f t="shared" si="4"/>
        <v>8030</v>
      </c>
      <c r="R29" s="52">
        <v>8035.5</v>
      </c>
      <c r="S29" s="51">
        <v>1.2021999999999999</v>
      </c>
      <c r="T29" s="51">
        <v>1.0376000000000001</v>
      </c>
      <c r="U29" s="50">
        <v>138.11000000000001</v>
      </c>
      <c r="V29" s="43">
        <v>6684</v>
      </c>
      <c r="W29" s="43">
        <v>6682.43</v>
      </c>
      <c r="X29" s="49">
        <f t="shared" si="5"/>
        <v>7744.3138010794137</v>
      </c>
      <c r="Y29" s="48">
        <v>1.2054</v>
      </c>
    </row>
    <row r="30" spans="2:25" x14ac:dyDescent="0.2">
      <c r="B30" s="47">
        <v>44895</v>
      </c>
      <c r="C30" s="46">
        <v>8196</v>
      </c>
      <c r="D30" s="45">
        <v>8198</v>
      </c>
      <c r="E30" s="44">
        <f t="shared" si="0"/>
        <v>8197</v>
      </c>
      <c r="F30" s="46">
        <v>8200</v>
      </c>
      <c r="G30" s="45">
        <v>8205</v>
      </c>
      <c r="H30" s="44">
        <f t="shared" si="1"/>
        <v>8202.5</v>
      </c>
      <c r="I30" s="46">
        <v>8170</v>
      </c>
      <c r="J30" s="45">
        <v>8180</v>
      </c>
      <c r="K30" s="44">
        <f t="shared" si="2"/>
        <v>8175</v>
      </c>
      <c r="L30" s="46">
        <v>8140</v>
      </c>
      <c r="M30" s="45">
        <v>8150</v>
      </c>
      <c r="N30" s="44">
        <f t="shared" si="3"/>
        <v>8145</v>
      </c>
      <c r="O30" s="46">
        <v>8145</v>
      </c>
      <c r="P30" s="45">
        <v>8155</v>
      </c>
      <c r="Q30" s="44">
        <f t="shared" si="4"/>
        <v>8150</v>
      </c>
      <c r="R30" s="52">
        <v>8198</v>
      </c>
      <c r="S30" s="51">
        <v>1.2001999999999999</v>
      </c>
      <c r="T30" s="51">
        <v>1.0367999999999999</v>
      </c>
      <c r="U30" s="50">
        <v>138.84</v>
      </c>
      <c r="V30" s="43">
        <v>6830.53</v>
      </c>
      <c r="W30" s="43">
        <v>6817.62</v>
      </c>
      <c r="X30" s="49">
        <f t="shared" si="5"/>
        <v>7907.0216049382716</v>
      </c>
      <c r="Y30" s="48">
        <v>1.2035</v>
      </c>
    </row>
    <row r="31" spans="2:25" s="10" customFormat="1" x14ac:dyDescent="0.2">
      <c r="B31" s="42" t="s">
        <v>11</v>
      </c>
      <c r="C31" s="41">
        <f>ROUND(AVERAGE(C9:C30),2)</f>
        <v>8027.8</v>
      </c>
      <c r="D31" s="40">
        <f>ROUND(AVERAGE(D9:D30),2)</f>
        <v>8029.95</v>
      </c>
      <c r="E31" s="39">
        <f>ROUND(AVERAGE(C31:D31),2)</f>
        <v>8028.88</v>
      </c>
      <c r="F31" s="41">
        <f>ROUND(AVERAGE(F9:F30),2)</f>
        <v>8033.14</v>
      </c>
      <c r="G31" s="40">
        <f>ROUND(AVERAGE(G9:G30),2)</f>
        <v>8035.89</v>
      </c>
      <c r="H31" s="39">
        <f>ROUND(AVERAGE(F31:G31),2)</f>
        <v>8034.52</v>
      </c>
      <c r="I31" s="41">
        <f>ROUND(AVERAGE(I9:I30),2)</f>
        <v>8001.59</v>
      </c>
      <c r="J31" s="40">
        <f>ROUND(AVERAGE(J9:J30),2)</f>
        <v>8011.59</v>
      </c>
      <c r="K31" s="39">
        <f>ROUND(AVERAGE(I31:J31),2)</f>
        <v>8006.59</v>
      </c>
      <c r="L31" s="41">
        <f>ROUND(AVERAGE(L9:L30),2)</f>
        <v>7994.55</v>
      </c>
      <c r="M31" s="40">
        <f>ROUND(AVERAGE(M9:M30),2)</f>
        <v>8004.55</v>
      </c>
      <c r="N31" s="39">
        <f>ROUND(AVERAGE(L31:M31),2)</f>
        <v>7999.55</v>
      </c>
      <c r="O31" s="41">
        <f>ROUND(AVERAGE(O9:O30),2)</f>
        <v>7998.18</v>
      </c>
      <c r="P31" s="40">
        <f>ROUND(AVERAGE(P9:P30),2)</f>
        <v>8008.18</v>
      </c>
      <c r="Q31" s="39">
        <f>ROUND(AVERAGE(O31:P31),2)</f>
        <v>8003.18</v>
      </c>
      <c r="R31" s="38">
        <f>ROUND(AVERAGE(R9:R30),2)</f>
        <v>8029.95</v>
      </c>
      <c r="S31" s="37">
        <f>ROUND(AVERAGE(S9:S30),4)</f>
        <v>1.1741999999999999</v>
      </c>
      <c r="T31" s="36">
        <f>ROUND(AVERAGE(T9:T30),4)</f>
        <v>1.0201</v>
      </c>
      <c r="U31" s="175">
        <f>ROUND(AVERAGE(U9:U30),2)</f>
        <v>142.30000000000001</v>
      </c>
      <c r="V31" s="35">
        <f>AVERAGE(V9:V30)</f>
        <v>6840.3390909090904</v>
      </c>
      <c r="W31" s="35">
        <f>AVERAGE(W9:W30)</f>
        <v>6824.3531818181809</v>
      </c>
      <c r="X31" s="35">
        <f>AVERAGE(X9:X30)</f>
        <v>7872.2372878602682</v>
      </c>
      <c r="Y31" s="34">
        <f>AVERAGE(Y9:Y30)</f>
        <v>1.177727272727273</v>
      </c>
    </row>
    <row r="32" spans="2:25" s="5" customFormat="1" x14ac:dyDescent="0.2">
      <c r="B32" s="33" t="s">
        <v>12</v>
      </c>
      <c r="C32" s="32">
        <f t="shared" ref="C32:Y32" si="6">MAX(C9:C30)</f>
        <v>8440</v>
      </c>
      <c r="D32" s="31">
        <f t="shared" si="6"/>
        <v>8441</v>
      </c>
      <c r="E32" s="30">
        <f t="shared" si="6"/>
        <v>8440.5</v>
      </c>
      <c r="F32" s="32">
        <f t="shared" si="6"/>
        <v>8435</v>
      </c>
      <c r="G32" s="31">
        <f t="shared" si="6"/>
        <v>8437</v>
      </c>
      <c r="H32" s="30">
        <f t="shared" si="6"/>
        <v>8436</v>
      </c>
      <c r="I32" s="32">
        <f t="shared" si="6"/>
        <v>8380</v>
      </c>
      <c r="J32" s="31">
        <f t="shared" si="6"/>
        <v>8390</v>
      </c>
      <c r="K32" s="30">
        <f t="shared" si="6"/>
        <v>8385</v>
      </c>
      <c r="L32" s="32">
        <f t="shared" si="6"/>
        <v>8355</v>
      </c>
      <c r="M32" s="31">
        <f t="shared" si="6"/>
        <v>8365</v>
      </c>
      <c r="N32" s="30">
        <f t="shared" si="6"/>
        <v>8360</v>
      </c>
      <c r="O32" s="32">
        <f t="shared" si="6"/>
        <v>8355</v>
      </c>
      <c r="P32" s="31">
        <f t="shared" si="6"/>
        <v>8365</v>
      </c>
      <c r="Q32" s="30">
        <f t="shared" si="6"/>
        <v>8360</v>
      </c>
      <c r="R32" s="29">
        <f t="shared" si="6"/>
        <v>8441</v>
      </c>
      <c r="S32" s="28">
        <f t="shared" si="6"/>
        <v>1.2117</v>
      </c>
      <c r="T32" s="27">
        <f t="shared" si="6"/>
        <v>1.0472999999999999</v>
      </c>
      <c r="U32" s="26">
        <f t="shared" si="6"/>
        <v>148.44</v>
      </c>
      <c r="V32" s="25">
        <f t="shared" si="6"/>
        <v>7163.71</v>
      </c>
      <c r="W32" s="25">
        <f t="shared" si="6"/>
        <v>7138.51</v>
      </c>
      <c r="X32" s="25">
        <f t="shared" si="6"/>
        <v>8187.196896217265</v>
      </c>
      <c r="Y32" s="24">
        <f t="shared" si="6"/>
        <v>1.2150000000000001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7509</v>
      </c>
      <c r="D33" s="21">
        <f t="shared" si="7"/>
        <v>7510</v>
      </c>
      <c r="E33" s="20">
        <f t="shared" si="7"/>
        <v>7509.5</v>
      </c>
      <c r="F33" s="22">
        <f t="shared" si="7"/>
        <v>7480</v>
      </c>
      <c r="G33" s="21">
        <f t="shared" si="7"/>
        <v>7485</v>
      </c>
      <c r="H33" s="20">
        <f t="shared" si="7"/>
        <v>7482.5</v>
      </c>
      <c r="I33" s="22">
        <f t="shared" si="7"/>
        <v>7435</v>
      </c>
      <c r="J33" s="21">
        <f t="shared" si="7"/>
        <v>7445</v>
      </c>
      <c r="K33" s="20">
        <f t="shared" si="7"/>
        <v>7440</v>
      </c>
      <c r="L33" s="22">
        <f t="shared" si="7"/>
        <v>7455</v>
      </c>
      <c r="M33" s="21">
        <f t="shared" si="7"/>
        <v>7465</v>
      </c>
      <c r="N33" s="20">
        <f t="shared" si="7"/>
        <v>7460</v>
      </c>
      <c r="O33" s="22">
        <f t="shared" si="7"/>
        <v>7475</v>
      </c>
      <c r="P33" s="21">
        <f t="shared" si="7"/>
        <v>7485</v>
      </c>
      <c r="Q33" s="20">
        <f t="shared" si="7"/>
        <v>7480</v>
      </c>
      <c r="R33" s="19">
        <f t="shared" si="7"/>
        <v>7510</v>
      </c>
      <c r="S33" s="18">
        <f t="shared" si="7"/>
        <v>1.1164000000000001</v>
      </c>
      <c r="T33" s="17">
        <f t="shared" si="7"/>
        <v>0.97409999999999997</v>
      </c>
      <c r="U33" s="16">
        <f t="shared" si="7"/>
        <v>138.11000000000001</v>
      </c>
      <c r="V33" s="15">
        <f t="shared" si="7"/>
        <v>6585.65</v>
      </c>
      <c r="W33" s="15">
        <f t="shared" si="7"/>
        <v>6582.85</v>
      </c>
      <c r="X33" s="15">
        <f t="shared" si="7"/>
        <v>7606.2255323212075</v>
      </c>
      <c r="Y33" s="14">
        <f t="shared" si="7"/>
        <v>1.1201000000000001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5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44895</v>
      </c>
      <c r="D5" s="74"/>
      <c r="F5" s="75">
        <v>44895</v>
      </c>
      <c r="G5" s="74"/>
      <c r="I5" s="75">
        <v>44895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44866</v>
      </c>
      <c r="D8" s="68">
        <v>7624.77</v>
      </c>
      <c r="F8" s="69">
        <f t="shared" ref="F8:F29" si="0">C8</f>
        <v>44866</v>
      </c>
      <c r="G8" s="68">
        <v>2238</v>
      </c>
      <c r="I8" s="69">
        <f t="shared" ref="I8:I29" si="1">C8</f>
        <v>44866</v>
      </c>
      <c r="J8" s="68">
        <v>2718.5</v>
      </c>
    </row>
    <row r="9" spans="2:10" x14ac:dyDescent="0.2">
      <c r="C9" s="69">
        <v>44867</v>
      </c>
      <c r="D9" s="68">
        <v>7681.34</v>
      </c>
      <c r="F9" s="69">
        <f t="shared" si="0"/>
        <v>44867</v>
      </c>
      <c r="G9" s="68">
        <v>2251.94</v>
      </c>
      <c r="I9" s="69">
        <f t="shared" si="1"/>
        <v>44867</v>
      </c>
      <c r="J9" s="68">
        <v>2762</v>
      </c>
    </row>
    <row r="10" spans="2:10" x14ac:dyDescent="0.2">
      <c r="C10" s="69">
        <v>44868</v>
      </c>
      <c r="D10" s="68">
        <v>7596.93</v>
      </c>
      <c r="F10" s="69">
        <f t="shared" si="0"/>
        <v>44868</v>
      </c>
      <c r="G10" s="68">
        <v>2249.5</v>
      </c>
      <c r="I10" s="69">
        <f t="shared" si="1"/>
        <v>44868</v>
      </c>
      <c r="J10" s="68">
        <v>2733.5</v>
      </c>
    </row>
    <row r="11" spans="2:10" x14ac:dyDescent="0.2">
      <c r="C11" s="69">
        <v>44869</v>
      </c>
      <c r="D11" s="68">
        <v>7746.05</v>
      </c>
      <c r="F11" s="69">
        <f t="shared" si="0"/>
        <v>44869</v>
      </c>
      <c r="G11" s="68">
        <v>2286.37</v>
      </c>
      <c r="I11" s="69">
        <f t="shared" si="1"/>
        <v>44869</v>
      </c>
      <c r="J11" s="68">
        <v>2771.5</v>
      </c>
    </row>
    <row r="12" spans="2:10" x14ac:dyDescent="0.2">
      <c r="C12" s="69">
        <v>44872</v>
      </c>
      <c r="D12" s="68">
        <v>7999.33</v>
      </c>
      <c r="F12" s="69">
        <f t="shared" si="0"/>
        <v>44872</v>
      </c>
      <c r="G12" s="68">
        <v>2309.12</v>
      </c>
      <c r="I12" s="69">
        <f t="shared" si="1"/>
        <v>44872</v>
      </c>
      <c r="J12" s="68">
        <v>2849.4</v>
      </c>
    </row>
    <row r="13" spans="2:10" x14ac:dyDescent="0.2">
      <c r="C13" s="69">
        <v>44873</v>
      </c>
      <c r="D13" s="68">
        <v>7968.66</v>
      </c>
      <c r="F13" s="69">
        <f t="shared" si="0"/>
        <v>44873</v>
      </c>
      <c r="G13" s="68">
        <v>2337.44</v>
      </c>
      <c r="I13" s="69">
        <f t="shared" si="1"/>
        <v>44873</v>
      </c>
      <c r="J13" s="68">
        <v>2875.89</v>
      </c>
    </row>
    <row r="14" spans="2:10" x14ac:dyDescent="0.2">
      <c r="C14" s="69">
        <v>44874</v>
      </c>
      <c r="D14" s="68">
        <v>8100</v>
      </c>
      <c r="F14" s="69">
        <f t="shared" si="0"/>
        <v>44874</v>
      </c>
      <c r="G14" s="68">
        <v>2388.5</v>
      </c>
      <c r="I14" s="69">
        <f t="shared" si="1"/>
        <v>44874</v>
      </c>
      <c r="J14" s="68">
        <v>2930</v>
      </c>
    </row>
    <row r="15" spans="2:10" x14ac:dyDescent="0.2">
      <c r="C15" s="69">
        <v>44875</v>
      </c>
      <c r="D15" s="68">
        <v>8128.83</v>
      </c>
      <c r="F15" s="69">
        <f t="shared" si="0"/>
        <v>44875</v>
      </c>
      <c r="G15" s="68">
        <v>2326</v>
      </c>
      <c r="I15" s="69">
        <f t="shared" si="1"/>
        <v>44875</v>
      </c>
      <c r="J15" s="68">
        <v>2873.11</v>
      </c>
    </row>
    <row r="16" spans="2:10" x14ac:dyDescent="0.2">
      <c r="C16" s="69">
        <v>44876</v>
      </c>
      <c r="D16" s="68">
        <v>8436.07</v>
      </c>
      <c r="F16" s="69">
        <f t="shared" si="0"/>
        <v>44876</v>
      </c>
      <c r="G16" s="68">
        <v>2363.86</v>
      </c>
      <c r="I16" s="69">
        <f t="shared" si="1"/>
        <v>44876</v>
      </c>
      <c r="J16" s="68">
        <v>2983.69</v>
      </c>
    </row>
    <row r="17" spans="2:10" x14ac:dyDescent="0.2">
      <c r="C17" s="69">
        <v>44879</v>
      </c>
      <c r="D17" s="68">
        <v>8486.7099999999991</v>
      </c>
      <c r="F17" s="69">
        <f t="shared" si="0"/>
        <v>44879</v>
      </c>
      <c r="G17" s="68">
        <v>2424</v>
      </c>
      <c r="I17" s="69">
        <f t="shared" si="1"/>
        <v>44879</v>
      </c>
      <c r="J17" s="68">
        <v>3045.5</v>
      </c>
    </row>
    <row r="18" spans="2:10" x14ac:dyDescent="0.2">
      <c r="C18" s="69">
        <v>44880</v>
      </c>
      <c r="D18" s="68">
        <v>8454.92</v>
      </c>
      <c r="F18" s="69">
        <f t="shared" si="0"/>
        <v>44880</v>
      </c>
      <c r="G18" s="68">
        <v>2445.86</v>
      </c>
      <c r="I18" s="69">
        <f t="shared" si="1"/>
        <v>44880</v>
      </c>
      <c r="J18" s="68">
        <v>3160.5</v>
      </c>
    </row>
    <row r="19" spans="2:10" x14ac:dyDescent="0.2">
      <c r="C19" s="69">
        <v>44881</v>
      </c>
      <c r="D19" s="68">
        <v>8359.59</v>
      </c>
      <c r="F19" s="69">
        <f t="shared" si="0"/>
        <v>44881</v>
      </c>
      <c r="G19" s="68">
        <v>2444.8200000000002</v>
      </c>
      <c r="I19" s="69">
        <f t="shared" si="1"/>
        <v>44881</v>
      </c>
      <c r="J19" s="68">
        <v>3107.06</v>
      </c>
    </row>
    <row r="20" spans="2:10" x14ac:dyDescent="0.2">
      <c r="C20" s="69">
        <v>44882</v>
      </c>
      <c r="D20" s="68">
        <v>8273.23</v>
      </c>
      <c r="F20" s="69">
        <f t="shared" si="0"/>
        <v>44882</v>
      </c>
      <c r="G20" s="68">
        <v>2413</v>
      </c>
      <c r="I20" s="69">
        <f t="shared" si="1"/>
        <v>44882</v>
      </c>
      <c r="J20" s="68">
        <v>3059.5</v>
      </c>
    </row>
    <row r="21" spans="2:10" x14ac:dyDescent="0.2">
      <c r="C21" s="69">
        <v>44883</v>
      </c>
      <c r="D21" s="68">
        <v>8149</v>
      </c>
      <c r="F21" s="69">
        <f t="shared" si="0"/>
        <v>44883</v>
      </c>
      <c r="G21" s="68">
        <v>2400.83</v>
      </c>
      <c r="I21" s="69">
        <f t="shared" si="1"/>
        <v>44883</v>
      </c>
      <c r="J21" s="68">
        <v>3028</v>
      </c>
    </row>
    <row r="22" spans="2:10" x14ac:dyDescent="0.2">
      <c r="C22" s="69">
        <v>44886</v>
      </c>
      <c r="D22" s="68">
        <v>8010.5</v>
      </c>
      <c r="F22" s="69">
        <f t="shared" si="0"/>
        <v>44886</v>
      </c>
      <c r="G22" s="68">
        <v>2397.9</v>
      </c>
      <c r="I22" s="69">
        <f t="shared" si="1"/>
        <v>44886</v>
      </c>
      <c r="J22" s="68">
        <v>2989.5</v>
      </c>
    </row>
    <row r="23" spans="2:10" x14ac:dyDescent="0.2">
      <c r="C23" s="69">
        <v>44887</v>
      </c>
      <c r="D23" s="68">
        <v>7929.44</v>
      </c>
      <c r="F23" s="69">
        <f t="shared" si="0"/>
        <v>44887</v>
      </c>
      <c r="G23" s="68">
        <v>2373.5</v>
      </c>
      <c r="I23" s="69">
        <f t="shared" si="1"/>
        <v>44887</v>
      </c>
      <c r="J23" s="68">
        <v>2903.27</v>
      </c>
    </row>
    <row r="24" spans="2:10" x14ac:dyDescent="0.2">
      <c r="C24" s="69">
        <v>44888</v>
      </c>
      <c r="D24" s="68">
        <v>8021</v>
      </c>
      <c r="F24" s="69">
        <f t="shared" si="0"/>
        <v>44888</v>
      </c>
      <c r="G24" s="68">
        <v>2421.5</v>
      </c>
      <c r="I24" s="69">
        <f t="shared" si="1"/>
        <v>44888</v>
      </c>
      <c r="J24" s="68">
        <v>2902.5</v>
      </c>
    </row>
    <row r="25" spans="2:10" x14ac:dyDescent="0.2">
      <c r="C25" s="69">
        <v>44889</v>
      </c>
      <c r="D25" s="68">
        <v>8071</v>
      </c>
      <c r="F25" s="69">
        <f t="shared" si="0"/>
        <v>44889</v>
      </c>
      <c r="G25" s="68">
        <v>2412</v>
      </c>
      <c r="I25" s="69">
        <f t="shared" si="1"/>
        <v>44889</v>
      </c>
      <c r="J25" s="68">
        <v>2933.3</v>
      </c>
    </row>
    <row r="26" spans="2:10" x14ac:dyDescent="0.2">
      <c r="C26" s="69">
        <v>44890</v>
      </c>
      <c r="D26" s="68">
        <v>8063.92</v>
      </c>
      <c r="F26" s="69">
        <f t="shared" si="0"/>
        <v>44890</v>
      </c>
      <c r="G26" s="68">
        <v>2381.1999999999998</v>
      </c>
      <c r="I26" s="69">
        <f t="shared" si="1"/>
        <v>44890</v>
      </c>
      <c r="J26" s="68">
        <v>2933.25</v>
      </c>
    </row>
    <row r="27" spans="2:10" x14ac:dyDescent="0.2">
      <c r="C27" s="69">
        <v>44893</v>
      </c>
      <c r="D27" s="68">
        <v>7898.24</v>
      </c>
      <c r="F27" s="69">
        <f t="shared" si="0"/>
        <v>44893</v>
      </c>
      <c r="G27" s="68">
        <v>2348.75</v>
      </c>
      <c r="I27" s="69">
        <f t="shared" si="1"/>
        <v>44893</v>
      </c>
      <c r="J27" s="68">
        <v>2897.25</v>
      </c>
    </row>
    <row r="28" spans="2:10" x14ac:dyDescent="0.2">
      <c r="C28" s="69">
        <v>44894</v>
      </c>
      <c r="D28" s="68">
        <v>8070.67</v>
      </c>
      <c r="F28" s="69">
        <f t="shared" si="0"/>
        <v>44894</v>
      </c>
      <c r="G28" s="68">
        <v>2402</v>
      </c>
      <c r="I28" s="69">
        <f t="shared" si="1"/>
        <v>44894</v>
      </c>
      <c r="J28" s="68">
        <v>2969.5</v>
      </c>
    </row>
    <row r="29" spans="2:10" ht="13.5" thickBot="1" x14ac:dyDescent="0.25">
      <c r="C29" s="69">
        <v>44895</v>
      </c>
      <c r="D29" s="68">
        <v>8041.56</v>
      </c>
      <c r="F29" s="69">
        <f t="shared" si="0"/>
        <v>44895</v>
      </c>
      <c r="G29" s="68">
        <v>2376</v>
      </c>
      <c r="I29" s="69">
        <f t="shared" si="1"/>
        <v>44895</v>
      </c>
      <c r="J29" s="68">
        <v>2943.25</v>
      </c>
    </row>
    <row r="30" spans="2:10" x14ac:dyDescent="0.2">
      <c r="B30" s="5"/>
      <c r="C30" s="67" t="s">
        <v>11</v>
      </c>
      <c r="D30" s="66">
        <f>ROUND(AVERAGE(D8:D29),2)</f>
        <v>8050.53</v>
      </c>
      <c r="F30" s="67" t="s">
        <v>11</v>
      </c>
      <c r="G30" s="66">
        <f>ROUND(AVERAGE(G8:G29),2)</f>
        <v>2363.2800000000002</v>
      </c>
      <c r="I30" s="67" t="s">
        <v>11</v>
      </c>
      <c r="J30" s="66">
        <f>ROUND(AVERAGE(J8:J29),2)</f>
        <v>2925.91</v>
      </c>
    </row>
    <row r="31" spans="2:10" x14ac:dyDescent="0.2">
      <c r="B31" s="5"/>
      <c r="C31" s="65" t="s">
        <v>12</v>
      </c>
      <c r="D31" s="64">
        <f>MAX(D8:D29)</f>
        <v>8486.7099999999991</v>
      </c>
      <c r="F31" s="65" t="s">
        <v>12</v>
      </c>
      <c r="G31" s="64">
        <f>MAX(G8:G29)</f>
        <v>2445.86</v>
      </c>
      <c r="I31" s="65" t="s">
        <v>12</v>
      </c>
      <c r="J31" s="64">
        <f>MAX(J8:J29)</f>
        <v>3160.5</v>
      </c>
    </row>
    <row r="32" spans="2:10" x14ac:dyDescent="0.2">
      <c r="B32" s="5"/>
      <c r="C32" s="63" t="s">
        <v>13</v>
      </c>
      <c r="D32" s="62">
        <f>MIN(D8:D29)</f>
        <v>7596.93</v>
      </c>
      <c r="F32" s="63" t="s">
        <v>13</v>
      </c>
      <c r="G32" s="62">
        <f>MIN(G8:G29)</f>
        <v>2238</v>
      </c>
      <c r="I32" s="63" t="s">
        <v>13</v>
      </c>
      <c r="J32" s="62">
        <f>MIN(J8:J29)</f>
        <v>2718.5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ABR!D30</f>
        <v>8050.53</v>
      </c>
      <c r="D11" s="155">
        <f>ABR!G30</f>
        <v>2363.2800000000002</v>
      </c>
      <c r="E11" s="155">
        <f>ABR!J30</f>
        <v>2925.91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1.1741999999999999</v>
      </c>
    </row>
    <row r="18" spans="2:9" x14ac:dyDescent="0.2">
      <c r="B18" s="151" t="s">
        <v>43</v>
      </c>
      <c r="C18" s="150">
        <f>'Averages Inc. Euro Eq'!F67</f>
        <v>142.30000000000001</v>
      </c>
    </row>
    <row r="19" spans="2:9" x14ac:dyDescent="0.2">
      <c r="B19" s="151" t="s">
        <v>41</v>
      </c>
      <c r="C19" s="149">
        <f>'Averages Inc. Euro Eq'!F68</f>
        <v>1.0201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2334.5</v>
      </c>
      <c r="D13" s="113">
        <v>1780.91</v>
      </c>
      <c r="E13" s="113">
        <v>8027.8</v>
      </c>
      <c r="F13" s="113">
        <v>2097.91</v>
      </c>
      <c r="G13" s="113">
        <v>25235.45</v>
      </c>
      <c r="H13" s="113">
        <v>21091.59</v>
      </c>
      <c r="I13" s="113">
        <v>2922.25</v>
      </c>
      <c r="J13" s="113">
        <v>2376.59</v>
      </c>
      <c r="K13" s="113">
        <v>0.5</v>
      </c>
      <c r="L13" s="113">
        <v>51005.45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2335.27</v>
      </c>
      <c r="D15" s="113">
        <v>1790.91</v>
      </c>
      <c r="E15" s="113">
        <v>8029.95</v>
      </c>
      <c r="F15" s="113">
        <v>2099.39</v>
      </c>
      <c r="G15" s="113">
        <v>25257.05</v>
      </c>
      <c r="H15" s="113">
        <v>21136.36</v>
      </c>
      <c r="I15" s="113">
        <v>2923.68</v>
      </c>
      <c r="J15" s="113">
        <v>2386.59</v>
      </c>
      <c r="K15" s="113">
        <v>1</v>
      </c>
      <c r="L15" s="113">
        <v>51505.45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2334.89</v>
      </c>
      <c r="D17" s="113">
        <v>1785.91</v>
      </c>
      <c r="E17" s="113">
        <v>8028.88</v>
      </c>
      <c r="F17" s="113">
        <v>2098.65</v>
      </c>
      <c r="G17" s="113">
        <v>25246.25</v>
      </c>
      <c r="H17" s="113">
        <v>21113.98</v>
      </c>
      <c r="I17" s="113">
        <v>2922.97</v>
      </c>
      <c r="J17" s="113">
        <v>2381.59</v>
      </c>
      <c r="K17" s="113">
        <v>0.75</v>
      </c>
      <c r="L17" s="113">
        <v>51255.45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2357.77</v>
      </c>
      <c r="D19" s="113">
        <v>1780.91</v>
      </c>
      <c r="E19" s="113">
        <v>8033.14</v>
      </c>
      <c r="F19" s="113">
        <v>2100.3200000000002</v>
      </c>
      <c r="G19" s="113">
        <v>25353.18</v>
      </c>
      <c r="H19" s="113">
        <v>20956.36</v>
      </c>
      <c r="I19" s="113">
        <v>2914.07</v>
      </c>
      <c r="J19" s="113">
        <v>2383.1799999999998</v>
      </c>
      <c r="K19" s="113">
        <v>0.5</v>
      </c>
      <c r="L19" s="113">
        <v>51455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2359.1999999999998</v>
      </c>
      <c r="D21" s="113">
        <v>1790.91</v>
      </c>
      <c r="E21" s="113">
        <v>8035.89</v>
      </c>
      <c r="F21" s="113">
        <v>2101.86</v>
      </c>
      <c r="G21" s="113">
        <v>25386.82</v>
      </c>
      <c r="H21" s="113">
        <v>21003.86</v>
      </c>
      <c r="I21" s="113">
        <v>2915.61</v>
      </c>
      <c r="J21" s="113">
        <v>2393.1799999999998</v>
      </c>
      <c r="K21" s="113">
        <v>1</v>
      </c>
      <c r="L21" s="113">
        <v>51955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2358.4899999999998</v>
      </c>
      <c r="D23" s="113">
        <v>1785.91</v>
      </c>
      <c r="E23" s="113">
        <v>8034.51</v>
      </c>
      <c r="F23" s="113">
        <v>2101.09</v>
      </c>
      <c r="G23" s="113">
        <v>25370</v>
      </c>
      <c r="H23" s="113">
        <v>20980.11</v>
      </c>
      <c r="I23" s="113">
        <v>2914.84</v>
      </c>
      <c r="J23" s="113">
        <v>2388.1799999999998</v>
      </c>
      <c r="K23" s="113">
        <v>0.75</v>
      </c>
      <c r="L23" s="113">
        <v>51705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2428.59</v>
      </c>
      <c r="D25" s="113">
        <v>1780.91</v>
      </c>
      <c r="E25" s="113">
        <v>8001.59</v>
      </c>
      <c r="F25" s="113">
        <v>2093.86</v>
      </c>
      <c r="G25" s="113">
        <v>25963.86</v>
      </c>
      <c r="H25" s="113"/>
      <c r="I25" s="113">
        <v>2812.23</v>
      </c>
      <c r="J25" s="113">
        <v>2383.1799999999998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2433.59</v>
      </c>
      <c r="D27" s="113">
        <v>1790.91</v>
      </c>
      <c r="E27" s="113">
        <v>8011.59</v>
      </c>
      <c r="F27" s="113">
        <v>2098.86</v>
      </c>
      <c r="G27" s="113">
        <v>26013.86</v>
      </c>
      <c r="H27" s="113"/>
      <c r="I27" s="113">
        <v>2817.23</v>
      </c>
      <c r="J27" s="113">
        <v>2393.1799999999998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2431.09</v>
      </c>
      <c r="D29" s="113">
        <v>1785.91</v>
      </c>
      <c r="E29" s="113">
        <v>8006.59</v>
      </c>
      <c r="F29" s="113">
        <v>2096.36</v>
      </c>
      <c r="G29" s="113">
        <v>25988.86</v>
      </c>
      <c r="H29" s="113"/>
      <c r="I29" s="113">
        <v>2814.73</v>
      </c>
      <c r="J29" s="113">
        <v>2388.1799999999998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2503.0500000000002</v>
      </c>
      <c r="D31" s="113"/>
      <c r="E31" s="113">
        <v>7994.55</v>
      </c>
      <c r="F31" s="113">
        <v>2078.23</v>
      </c>
      <c r="G31" s="113">
        <v>26891.82</v>
      </c>
      <c r="H31" s="113"/>
      <c r="I31" s="113">
        <v>2672.23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2508.0500000000002</v>
      </c>
      <c r="D33" s="113"/>
      <c r="E33" s="113">
        <v>8004.55</v>
      </c>
      <c r="F33" s="113">
        <v>2083.23</v>
      </c>
      <c r="G33" s="113">
        <v>26941.82</v>
      </c>
      <c r="H33" s="113"/>
      <c r="I33" s="113">
        <v>2677.23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2505.5500000000002</v>
      </c>
      <c r="D35" s="113"/>
      <c r="E35" s="113">
        <v>7999.55</v>
      </c>
      <c r="F35" s="113">
        <v>2080.73</v>
      </c>
      <c r="G35" s="113">
        <v>26916.82</v>
      </c>
      <c r="H35" s="113"/>
      <c r="I35" s="113">
        <v>2674.73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2583.73</v>
      </c>
      <c r="D37" s="113"/>
      <c r="E37" s="113">
        <v>7998.18</v>
      </c>
      <c r="F37" s="113">
        <v>2068.23</v>
      </c>
      <c r="G37" s="113">
        <v>27779.09</v>
      </c>
      <c r="H37" s="113"/>
      <c r="I37" s="113">
        <v>2508.77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2588.73</v>
      </c>
      <c r="D39" s="113"/>
      <c r="E39" s="113">
        <v>8008.18</v>
      </c>
      <c r="F39" s="113">
        <v>2073.23</v>
      </c>
      <c r="G39" s="113">
        <v>27829.09</v>
      </c>
      <c r="H39" s="113"/>
      <c r="I39" s="113">
        <v>2513.77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2586.23</v>
      </c>
      <c r="D41" s="113"/>
      <c r="E41" s="113">
        <v>8003.18</v>
      </c>
      <c r="F41" s="113">
        <v>2070.73</v>
      </c>
      <c r="G41" s="113">
        <v>27804.09</v>
      </c>
      <c r="H41" s="113"/>
      <c r="I41" s="113">
        <v>2511.27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19830.23</v>
      </c>
      <c r="I43" s="113"/>
      <c r="J43" s="113"/>
      <c r="K43" s="113">
        <v>0.5</v>
      </c>
      <c r="L43" s="113">
        <v>53005.23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19880.23</v>
      </c>
      <c r="I45" s="113"/>
      <c r="J45" s="113"/>
      <c r="K45" s="113">
        <v>1</v>
      </c>
      <c r="L45" s="113">
        <v>54005.23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19855.23</v>
      </c>
      <c r="I47" s="110"/>
      <c r="J47" s="110"/>
      <c r="K47" s="110">
        <v>0.75</v>
      </c>
      <c r="L47" s="110">
        <v>53505.23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2289.36</v>
      </c>
    </row>
    <row r="55" spans="2:5" x14ac:dyDescent="0.2">
      <c r="B55" s="100" t="s">
        <v>56</v>
      </c>
      <c r="C55" s="101">
        <v>1754.52</v>
      </c>
    </row>
    <row r="56" spans="2:5" x14ac:dyDescent="0.2">
      <c r="B56" s="100" t="s">
        <v>55</v>
      </c>
      <c r="C56" s="101">
        <v>7872.24</v>
      </c>
    </row>
    <row r="57" spans="2:5" x14ac:dyDescent="0.2">
      <c r="B57" s="100" t="s">
        <v>54</v>
      </c>
      <c r="C57" s="101">
        <v>2057.66</v>
      </c>
    </row>
    <row r="58" spans="2:5" x14ac:dyDescent="0.2">
      <c r="B58" s="100" t="s">
        <v>53</v>
      </c>
      <c r="C58" s="101">
        <v>24741.1</v>
      </c>
    </row>
    <row r="59" spans="2:5" x14ac:dyDescent="0.2">
      <c r="B59" s="100" t="s">
        <v>52</v>
      </c>
      <c r="C59" s="101">
        <v>20690.509999999998</v>
      </c>
    </row>
    <row r="60" spans="2:5" x14ac:dyDescent="0.2">
      <c r="B60" s="100" t="s">
        <v>51</v>
      </c>
      <c r="C60" s="101">
        <v>2865.62</v>
      </c>
    </row>
    <row r="61" spans="2:5" x14ac:dyDescent="0.2">
      <c r="B61" s="98" t="s">
        <v>50</v>
      </c>
      <c r="C61" s="97">
        <v>2340.6999999999998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6840.34</v>
      </c>
      <c r="E65" s="96" t="s">
        <v>46</v>
      </c>
    </row>
    <row r="66" spans="2:9" x14ac:dyDescent="0.2">
      <c r="B66" s="93" t="s">
        <v>45</v>
      </c>
      <c r="D66" s="92">
        <v>6824.35</v>
      </c>
      <c r="E66" s="95" t="s">
        <v>10</v>
      </c>
      <c r="F66" s="90">
        <v>1.1741999999999999</v>
      </c>
    </row>
    <row r="67" spans="2:9" x14ac:dyDescent="0.2">
      <c r="B67" s="93" t="s">
        <v>44</v>
      </c>
      <c r="D67" s="92">
        <v>1787.87</v>
      </c>
      <c r="E67" s="95" t="s">
        <v>43</v>
      </c>
      <c r="F67" s="94">
        <v>142.30000000000001</v>
      </c>
    </row>
    <row r="68" spans="2:9" x14ac:dyDescent="0.2">
      <c r="B68" s="93" t="s">
        <v>42</v>
      </c>
      <c r="D68" s="92">
        <v>1784.48</v>
      </c>
      <c r="E68" s="91" t="s">
        <v>41</v>
      </c>
      <c r="F68" s="90">
        <v>1.0201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44866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44866</v>
      </c>
      <c r="C9" s="46">
        <v>1590</v>
      </c>
      <c r="D9" s="45">
        <v>1600</v>
      </c>
      <c r="E9" s="44">
        <f t="shared" ref="E9:E30" si="0">AVERAGE(C9:D9)</f>
        <v>1595</v>
      </c>
      <c r="F9" s="46">
        <v>1590</v>
      </c>
      <c r="G9" s="45">
        <v>1600</v>
      </c>
      <c r="H9" s="44">
        <f t="shared" ref="H9:H30" si="1">AVERAGE(F9:G9)</f>
        <v>1595</v>
      </c>
      <c r="I9" s="46">
        <v>1590</v>
      </c>
      <c r="J9" s="45">
        <v>1600</v>
      </c>
      <c r="K9" s="44">
        <f t="shared" ref="K9:K30" si="2">AVERAGE(I9:J9)</f>
        <v>1595</v>
      </c>
      <c r="L9" s="52">
        <v>1600</v>
      </c>
      <c r="M9" s="51">
        <v>1.1552</v>
      </c>
      <c r="N9" s="53">
        <v>0.99409999999999998</v>
      </c>
      <c r="O9" s="50">
        <v>147.06</v>
      </c>
      <c r="P9" s="43">
        <v>1385.04</v>
      </c>
      <c r="Q9" s="43">
        <v>1380.74</v>
      </c>
      <c r="R9" s="49">
        <f t="shared" ref="R9:R30" si="3">L9/N9</f>
        <v>1609.4960265566845</v>
      </c>
      <c r="S9" s="48">
        <v>1.1588000000000001</v>
      </c>
    </row>
    <row r="10" spans="1:19" x14ac:dyDescent="0.2">
      <c r="B10" s="47">
        <v>44867</v>
      </c>
      <c r="C10" s="46">
        <v>1590</v>
      </c>
      <c r="D10" s="45">
        <v>1600</v>
      </c>
      <c r="E10" s="44">
        <f t="shared" si="0"/>
        <v>1595</v>
      </c>
      <c r="F10" s="46">
        <v>1590</v>
      </c>
      <c r="G10" s="45">
        <v>1600</v>
      </c>
      <c r="H10" s="44">
        <f t="shared" si="1"/>
        <v>1595</v>
      </c>
      <c r="I10" s="46">
        <v>1590</v>
      </c>
      <c r="J10" s="45">
        <v>1600</v>
      </c>
      <c r="K10" s="44">
        <f t="shared" si="2"/>
        <v>1595</v>
      </c>
      <c r="L10" s="52">
        <v>1600</v>
      </c>
      <c r="M10" s="51">
        <v>1.1509</v>
      </c>
      <c r="N10" s="51">
        <v>0.99070000000000003</v>
      </c>
      <c r="O10" s="50">
        <v>147.1</v>
      </c>
      <c r="P10" s="43">
        <v>1390.22</v>
      </c>
      <c r="Q10" s="43">
        <v>1385.64</v>
      </c>
      <c r="R10" s="49">
        <f t="shared" si="3"/>
        <v>1615.0196830523871</v>
      </c>
      <c r="S10" s="48">
        <v>1.1547000000000001</v>
      </c>
    </row>
    <row r="11" spans="1:19" x14ac:dyDescent="0.2">
      <c r="B11" s="47">
        <v>44868</v>
      </c>
      <c r="C11" s="46">
        <v>1650</v>
      </c>
      <c r="D11" s="45">
        <v>1660</v>
      </c>
      <c r="E11" s="44">
        <f t="shared" si="0"/>
        <v>1655</v>
      </c>
      <c r="F11" s="46">
        <v>1650</v>
      </c>
      <c r="G11" s="45">
        <v>1660</v>
      </c>
      <c r="H11" s="44">
        <f t="shared" si="1"/>
        <v>1655</v>
      </c>
      <c r="I11" s="46">
        <v>1650</v>
      </c>
      <c r="J11" s="45">
        <v>1660</v>
      </c>
      <c r="K11" s="44">
        <f t="shared" si="2"/>
        <v>1655</v>
      </c>
      <c r="L11" s="52">
        <v>1660</v>
      </c>
      <c r="M11" s="51">
        <v>1.1164000000000001</v>
      </c>
      <c r="N11" s="51">
        <v>0.97409999999999997</v>
      </c>
      <c r="O11" s="50">
        <v>148.44</v>
      </c>
      <c r="P11" s="43">
        <v>1486.92</v>
      </c>
      <c r="Q11" s="43">
        <v>1482.01</v>
      </c>
      <c r="R11" s="49">
        <f t="shared" si="3"/>
        <v>1704.1371522430964</v>
      </c>
      <c r="S11" s="48">
        <v>1.1201000000000001</v>
      </c>
    </row>
    <row r="12" spans="1:19" x14ac:dyDescent="0.2">
      <c r="B12" s="47">
        <v>44869</v>
      </c>
      <c r="C12" s="46">
        <v>1650</v>
      </c>
      <c r="D12" s="45">
        <v>1660</v>
      </c>
      <c r="E12" s="44">
        <f t="shared" si="0"/>
        <v>1655</v>
      </c>
      <c r="F12" s="46">
        <v>1650</v>
      </c>
      <c r="G12" s="45">
        <v>1660</v>
      </c>
      <c r="H12" s="44">
        <f t="shared" si="1"/>
        <v>1655</v>
      </c>
      <c r="I12" s="46">
        <v>1650</v>
      </c>
      <c r="J12" s="45">
        <v>1660</v>
      </c>
      <c r="K12" s="44">
        <f t="shared" si="2"/>
        <v>1655</v>
      </c>
      <c r="L12" s="52">
        <v>1660</v>
      </c>
      <c r="M12" s="51">
        <v>1.1268</v>
      </c>
      <c r="N12" s="51">
        <v>0.98470000000000002</v>
      </c>
      <c r="O12" s="50">
        <v>147.19</v>
      </c>
      <c r="P12" s="43">
        <v>1473.2</v>
      </c>
      <c r="Q12" s="43">
        <v>1468.51</v>
      </c>
      <c r="R12" s="49">
        <f t="shared" si="3"/>
        <v>1685.7926271961003</v>
      </c>
      <c r="S12" s="48">
        <v>1.1304000000000001</v>
      </c>
    </row>
    <row r="13" spans="1:19" x14ac:dyDescent="0.2">
      <c r="B13" s="47">
        <v>44872</v>
      </c>
      <c r="C13" s="46">
        <v>1650</v>
      </c>
      <c r="D13" s="45">
        <v>1660</v>
      </c>
      <c r="E13" s="44">
        <f t="shared" si="0"/>
        <v>1655</v>
      </c>
      <c r="F13" s="46">
        <v>1650</v>
      </c>
      <c r="G13" s="45">
        <v>1660</v>
      </c>
      <c r="H13" s="44">
        <f t="shared" si="1"/>
        <v>1655</v>
      </c>
      <c r="I13" s="46">
        <v>1650</v>
      </c>
      <c r="J13" s="45">
        <v>1660</v>
      </c>
      <c r="K13" s="44">
        <f t="shared" si="2"/>
        <v>1655</v>
      </c>
      <c r="L13" s="52">
        <v>1660</v>
      </c>
      <c r="M13" s="51">
        <v>1.1454</v>
      </c>
      <c r="N13" s="51">
        <v>0.99880000000000002</v>
      </c>
      <c r="O13" s="50">
        <v>146.53</v>
      </c>
      <c r="P13" s="43">
        <v>1449.28</v>
      </c>
      <c r="Q13" s="43">
        <v>1444.48</v>
      </c>
      <c r="R13" s="49">
        <f t="shared" si="3"/>
        <v>1661.9943932719264</v>
      </c>
      <c r="S13" s="48">
        <v>1.1492</v>
      </c>
    </row>
    <row r="14" spans="1:19" x14ac:dyDescent="0.2">
      <c r="B14" s="47">
        <v>44873</v>
      </c>
      <c r="C14" s="46">
        <v>1650</v>
      </c>
      <c r="D14" s="45">
        <v>1660</v>
      </c>
      <c r="E14" s="44">
        <f t="shared" si="0"/>
        <v>1655</v>
      </c>
      <c r="F14" s="46">
        <v>1650</v>
      </c>
      <c r="G14" s="45">
        <v>1660</v>
      </c>
      <c r="H14" s="44">
        <f t="shared" si="1"/>
        <v>1655</v>
      </c>
      <c r="I14" s="46">
        <v>1650</v>
      </c>
      <c r="J14" s="45">
        <v>1660</v>
      </c>
      <c r="K14" s="44">
        <f t="shared" si="2"/>
        <v>1655</v>
      </c>
      <c r="L14" s="52">
        <v>1660</v>
      </c>
      <c r="M14" s="51">
        <v>1.1440999999999999</v>
      </c>
      <c r="N14" s="51">
        <v>0.99939999999999996</v>
      </c>
      <c r="O14" s="50">
        <v>146.44</v>
      </c>
      <c r="P14" s="43">
        <v>1450.92</v>
      </c>
      <c r="Q14" s="43">
        <v>1446.24</v>
      </c>
      <c r="R14" s="49">
        <f t="shared" si="3"/>
        <v>1660.9965979587753</v>
      </c>
      <c r="S14" s="48">
        <v>1.1477999999999999</v>
      </c>
    </row>
    <row r="15" spans="1:19" x14ac:dyDescent="0.2">
      <c r="B15" s="47">
        <v>44874</v>
      </c>
      <c r="C15" s="46">
        <v>1750</v>
      </c>
      <c r="D15" s="45">
        <v>1760</v>
      </c>
      <c r="E15" s="44">
        <f t="shared" si="0"/>
        <v>1755</v>
      </c>
      <c r="F15" s="46">
        <v>1750</v>
      </c>
      <c r="G15" s="45">
        <v>1760</v>
      </c>
      <c r="H15" s="44">
        <f t="shared" si="1"/>
        <v>1755</v>
      </c>
      <c r="I15" s="46">
        <v>1750</v>
      </c>
      <c r="J15" s="45">
        <v>1760</v>
      </c>
      <c r="K15" s="44">
        <f t="shared" si="2"/>
        <v>1755</v>
      </c>
      <c r="L15" s="52">
        <v>1760</v>
      </c>
      <c r="M15" s="51">
        <v>1.1456</v>
      </c>
      <c r="N15" s="51">
        <v>1.0049999999999999</v>
      </c>
      <c r="O15" s="50">
        <v>145.78</v>
      </c>
      <c r="P15" s="43">
        <v>1536.31</v>
      </c>
      <c r="Q15" s="43">
        <v>1531.23</v>
      </c>
      <c r="R15" s="49">
        <f t="shared" si="3"/>
        <v>1751.2437810945275</v>
      </c>
      <c r="S15" s="48">
        <v>1.1494</v>
      </c>
    </row>
    <row r="16" spans="1:19" x14ac:dyDescent="0.2">
      <c r="B16" s="47">
        <v>44875</v>
      </c>
      <c r="C16" s="46">
        <v>1750</v>
      </c>
      <c r="D16" s="45">
        <v>1760</v>
      </c>
      <c r="E16" s="44">
        <f t="shared" si="0"/>
        <v>1755</v>
      </c>
      <c r="F16" s="46">
        <v>1750</v>
      </c>
      <c r="G16" s="45">
        <v>1760</v>
      </c>
      <c r="H16" s="44">
        <f t="shared" si="1"/>
        <v>1755</v>
      </c>
      <c r="I16" s="46">
        <v>1750</v>
      </c>
      <c r="J16" s="45">
        <v>1760</v>
      </c>
      <c r="K16" s="44">
        <f t="shared" si="2"/>
        <v>1755</v>
      </c>
      <c r="L16" s="52">
        <v>1760</v>
      </c>
      <c r="M16" s="51">
        <v>1.1393</v>
      </c>
      <c r="N16" s="51">
        <v>0.995</v>
      </c>
      <c r="O16" s="50">
        <v>146.26</v>
      </c>
      <c r="P16" s="43">
        <v>1544.81</v>
      </c>
      <c r="Q16" s="43">
        <v>1539.81</v>
      </c>
      <c r="R16" s="49">
        <f t="shared" si="3"/>
        <v>1768.8442211055276</v>
      </c>
      <c r="S16" s="48">
        <v>1.143</v>
      </c>
    </row>
    <row r="17" spans="2:19" x14ac:dyDescent="0.2">
      <c r="B17" s="47">
        <v>44876</v>
      </c>
      <c r="C17" s="46">
        <v>1850</v>
      </c>
      <c r="D17" s="45">
        <v>1860</v>
      </c>
      <c r="E17" s="44">
        <f t="shared" si="0"/>
        <v>1855</v>
      </c>
      <c r="F17" s="46">
        <v>1850</v>
      </c>
      <c r="G17" s="45">
        <v>1860</v>
      </c>
      <c r="H17" s="44">
        <f t="shared" si="1"/>
        <v>1855</v>
      </c>
      <c r="I17" s="46">
        <v>1850</v>
      </c>
      <c r="J17" s="45">
        <v>1860</v>
      </c>
      <c r="K17" s="44">
        <f t="shared" si="2"/>
        <v>1855</v>
      </c>
      <c r="L17" s="52">
        <v>1860</v>
      </c>
      <c r="M17" s="51">
        <v>1.1782999999999999</v>
      </c>
      <c r="N17" s="51">
        <v>1.0309999999999999</v>
      </c>
      <c r="O17" s="50">
        <v>139.49</v>
      </c>
      <c r="P17" s="43">
        <v>1578.55</v>
      </c>
      <c r="Q17" s="43">
        <v>1573.74</v>
      </c>
      <c r="R17" s="49">
        <f t="shared" si="3"/>
        <v>1804.0737148399614</v>
      </c>
      <c r="S17" s="48">
        <v>1.1819</v>
      </c>
    </row>
    <row r="18" spans="2:19" x14ac:dyDescent="0.2">
      <c r="B18" s="47">
        <v>44879</v>
      </c>
      <c r="C18" s="46">
        <v>1850</v>
      </c>
      <c r="D18" s="45">
        <v>1860</v>
      </c>
      <c r="E18" s="44">
        <f t="shared" si="0"/>
        <v>1855</v>
      </c>
      <c r="F18" s="46">
        <v>1850</v>
      </c>
      <c r="G18" s="45">
        <v>1860</v>
      </c>
      <c r="H18" s="44">
        <f t="shared" si="1"/>
        <v>1855</v>
      </c>
      <c r="I18" s="46">
        <v>1850</v>
      </c>
      <c r="J18" s="45">
        <v>1860</v>
      </c>
      <c r="K18" s="44">
        <f t="shared" si="2"/>
        <v>1855</v>
      </c>
      <c r="L18" s="52">
        <v>1860</v>
      </c>
      <c r="M18" s="51">
        <v>1.181</v>
      </c>
      <c r="N18" s="51">
        <v>1.0334000000000001</v>
      </c>
      <c r="O18" s="50">
        <v>140.16999999999999</v>
      </c>
      <c r="P18" s="43">
        <v>1574.94</v>
      </c>
      <c r="Q18" s="43">
        <v>1570.15</v>
      </c>
      <c r="R18" s="49">
        <f t="shared" si="3"/>
        <v>1799.8838784594541</v>
      </c>
      <c r="S18" s="48">
        <v>1.1846000000000001</v>
      </c>
    </row>
    <row r="19" spans="2:19" x14ac:dyDescent="0.2">
      <c r="B19" s="47">
        <v>44880</v>
      </c>
      <c r="C19" s="46">
        <v>1850</v>
      </c>
      <c r="D19" s="45">
        <v>1860</v>
      </c>
      <c r="E19" s="44">
        <f t="shared" si="0"/>
        <v>1855</v>
      </c>
      <c r="F19" s="46">
        <v>1850</v>
      </c>
      <c r="G19" s="45">
        <v>1860</v>
      </c>
      <c r="H19" s="44">
        <f t="shared" si="1"/>
        <v>1855</v>
      </c>
      <c r="I19" s="46">
        <v>1850</v>
      </c>
      <c r="J19" s="45">
        <v>1860</v>
      </c>
      <c r="K19" s="44">
        <f t="shared" si="2"/>
        <v>1855</v>
      </c>
      <c r="L19" s="52">
        <v>1860</v>
      </c>
      <c r="M19" s="51">
        <v>1.1911</v>
      </c>
      <c r="N19" s="51">
        <v>1.0407</v>
      </c>
      <c r="O19" s="50">
        <v>139.25</v>
      </c>
      <c r="P19" s="43">
        <v>1561.58</v>
      </c>
      <c r="Q19" s="43">
        <v>1556.88</v>
      </c>
      <c r="R19" s="49">
        <f t="shared" si="3"/>
        <v>1787.2585759584895</v>
      </c>
      <c r="S19" s="48">
        <v>1.1947000000000001</v>
      </c>
    </row>
    <row r="20" spans="2:19" x14ac:dyDescent="0.2">
      <c r="B20" s="47">
        <v>44881</v>
      </c>
      <c r="C20" s="46">
        <v>1850</v>
      </c>
      <c r="D20" s="45">
        <v>1860</v>
      </c>
      <c r="E20" s="44">
        <f t="shared" si="0"/>
        <v>1855</v>
      </c>
      <c r="F20" s="46">
        <v>1850</v>
      </c>
      <c r="G20" s="45">
        <v>1860</v>
      </c>
      <c r="H20" s="44">
        <f t="shared" si="1"/>
        <v>1855</v>
      </c>
      <c r="I20" s="46">
        <v>1850</v>
      </c>
      <c r="J20" s="45">
        <v>1860</v>
      </c>
      <c r="K20" s="44">
        <f t="shared" si="2"/>
        <v>1855</v>
      </c>
      <c r="L20" s="52">
        <v>1860</v>
      </c>
      <c r="M20" s="51">
        <v>1.1915</v>
      </c>
      <c r="N20" s="51">
        <v>1.042</v>
      </c>
      <c r="O20" s="50">
        <v>139.38</v>
      </c>
      <c r="P20" s="43">
        <v>1561.06</v>
      </c>
      <c r="Q20" s="43">
        <v>1556.49</v>
      </c>
      <c r="R20" s="49">
        <f t="shared" si="3"/>
        <v>1785.0287907869481</v>
      </c>
      <c r="S20" s="48">
        <v>1.1950000000000001</v>
      </c>
    </row>
    <row r="21" spans="2:19" x14ac:dyDescent="0.2">
      <c r="B21" s="47">
        <v>44882</v>
      </c>
      <c r="C21" s="46">
        <v>1850</v>
      </c>
      <c r="D21" s="45">
        <v>1860</v>
      </c>
      <c r="E21" s="44">
        <f t="shared" si="0"/>
        <v>1855</v>
      </c>
      <c r="F21" s="46">
        <v>1850</v>
      </c>
      <c r="G21" s="45">
        <v>1860</v>
      </c>
      <c r="H21" s="44">
        <f t="shared" si="1"/>
        <v>1855</v>
      </c>
      <c r="I21" s="46">
        <v>1850</v>
      </c>
      <c r="J21" s="45">
        <v>1860</v>
      </c>
      <c r="K21" s="44">
        <f t="shared" si="2"/>
        <v>1855</v>
      </c>
      <c r="L21" s="52">
        <v>1860</v>
      </c>
      <c r="M21" s="51">
        <v>1.1807000000000001</v>
      </c>
      <c r="N21" s="51">
        <v>1.0331999999999999</v>
      </c>
      <c r="O21" s="50">
        <v>140.31</v>
      </c>
      <c r="P21" s="43">
        <v>1575.34</v>
      </c>
      <c r="Q21" s="43">
        <v>1570.81</v>
      </c>
      <c r="R21" s="49">
        <f t="shared" si="3"/>
        <v>1800.2322880371662</v>
      </c>
      <c r="S21" s="48">
        <v>1.1840999999999999</v>
      </c>
    </row>
    <row r="22" spans="2:19" x14ac:dyDescent="0.2">
      <c r="B22" s="47">
        <v>44883</v>
      </c>
      <c r="C22" s="46">
        <v>1850</v>
      </c>
      <c r="D22" s="45">
        <v>1860</v>
      </c>
      <c r="E22" s="44">
        <f t="shared" si="0"/>
        <v>1855</v>
      </c>
      <c r="F22" s="46">
        <v>1850</v>
      </c>
      <c r="G22" s="45">
        <v>1860</v>
      </c>
      <c r="H22" s="44">
        <f t="shared" si="1"/>
        <v>1855</v>
      </c>
      <c r="I22" s="46">
        <v>1850</v>
      </c>
      <c r="J22" s="45">
        <v>1860</v>
      </c>
      <c r="K22" s="44">
        <f t="shared" si="2"/>
        <v>1855</v>
      </c>
      <c r="L22" s="52">
        <v>1860</v>
      </c>
      <c r="M22" s="51">
        <v>1.1900999999999999</v>
      </c>
      <c r="N22" s="51">
        <v>1.0361</v>
      </c>
      <c r="O22" s="50">
        <v>139.97</v>
      </c>
      <c r="P22" s="43">
        <v>1562.89</v>
      </c>
      <c r="Q22" s="43">
        <v>1558.31</v>
      </c>
      <c r="R22" s="49">
        <f t="shared" si="3"/>
        <v>1795.1935141395618</v>
      </c>
      <c r="S22" s="48">
        <v>1.1936</v>
      </c>
    </row>
    <row r="23" spans="2:19" x14ac:dyDescent="0.2">
      <c r="B23" s="47">
        <v>44886</v>
      </c>
      <c r="C23" s="46">
        <v>1850</v>
      </c>
      <c r="D23" s="45">
        <v>1860</v>
      </c>
      <c r="E23" s="44">
        <f t="shared" si="0"/>
        <v>1855</v>
      </c>
      <c r="F23" s="46">
        <v>1850</v>
      </c>
      <c r="G23" s="45">
        <v>1860</v>
      </c>
      <c r="H23" s="44">
        <f t="shared" si="1"/>
        <v>1855</v>
      </c>
      <c r="I23" s="46">
        <v>1850</v>
      </c>
      <c r="J23" s="45">
        <v>1860</v>
      </c>
      <c r="K23" s="44">
        <f t="shared" si="2"/>
        <v>1855</v>
      </c>
      <c r="L23" s="52">
        <v>1860</v>
      </c>
      <c r="M23" s="51">
        <v>1.1808000000000001</v>
      </c>
      <c r="N23" s="51">
        <v>1.024</v>
      </c>
      <c r="O23" s="50">
        <v>141.94999999999999</v>
      </c>
      <c r="P23" s="43">
        <v>1575.2</v>
      </c>
      <c r="Q23" s="43">
        <v>1570.68</v>
      </c>
      <c r="R23" s="49">
        <f t="shared" si="3"/>
        <v>1816.40625</v>
      </c>
      <c r="S23" s="48">
        <v>1.1841999999999999</v>
      </c>
    </row>
    <row r="24" spans="2:19" x14ac:dyDescent="0.2">
      <c r="B24" s="47">
        <v>44887</v>
      </c>
      <c r="C24" s="46">
        <v>1850</v>
      </c>
      <c r="D24" s="45">
        <v>1860</v>
      </c>
      <c r="E24" s="44">
        <f t="shared" si="0"/>
        <v>1855</v>
      </c>
      <c r="F24" s="46">
        <v>1850</v>
      </c>
      <c r="G24" s="45">
        <v>1860</v>
      </c>
      <c r="H24" s="44">
        <f t="shared" si="1"/>
        <v>1855</v>
      </c>
      <c r="I24" s="46">
        <v>1850</v>
      </c>
      <c r="J24" s="45">
        <v>1860</v>
      </c>
      <c r="K24" s="44">
        <f t="shared" si="2"/>
        <v>1855</v>
      </c>
      <c r="L24" s="52">
        <v>1860</v>
      </c>
      <c r="M24" s="51">
        <v>1.1883999999999999</v>
      </c>
      <c r="N24" s="51">
        <v>1.0270999999999999</v>
      </c>
      <c r="O24" s="50">
        <v>141.32</v>
      </c>
      <c r="P24" s="43">
        <v>1565.13</v>
      </c>
      <c r="Q24" s="43">
        <v>1560.53</v>
      </c>
      <c r="R24" s="49">
        <f t="shared" si="3"/>
        <v>1810.9239606659528</v>
      </c>
      <c r="S24" s="48">
        <v>1.1919</v>
      </c>
    </row>
    <row r="25" spans="2:19" x14ac:dyDescent="0.2">
      <c r="B25" s="47">
        <v>44888</v>
      </c>
      <c r="C25" s="46">
        <v>1850</v>
      </c>
      <c r="D25" s="45">
        <v>1860</v>
      </c>
      <c r="E25" s="44">
        <f t="shared" si="0"/>
        <v>1855</v>
      </c>
      <c r="F25" s="46">
        <v>1850</v>
      </c>
      <c r="G25" s="45">
        <v>1860</v>
      </c>
      <c r="H25" s="44">
        <f t="shared" si="1"/>
        <v>1855</v>
      </c>
      <c r="I25" s="46">
        <v>1850</v>
      </c>
      <c r="J25" s="45">
        <v>1860</v>
      </c>
      <c r="K25" s="44">
        <f t="shared" si="2"/>
        <v>1855</v>
      </c>
      <c r="L25" s="52">
        <v>1860</v>
      </c>
      <c r="M25" s="51">
        <v>1.1941999999999999</v>
      </c>
      <c r="N25" s="51">
        <v>1.0323</v>
      </c>
      <c r="O25" s="50">
        <v>141.28</v>
      </c>
      <c r="P25" s="43">
        <v>1557.53</v>
      </c>
      <c r="Q25" s="43">
        <v>1553.11</v>
      </c>
      <c r="R25" s="49">
        <f t="shared" si="3"/>
        <v>1801.8018018018017</v>
      </c>
      <c r="S25" s="48">
        <v>1.1976</v>
      </c>
    </row>
    <row r="26" spans="2:19" x14ac:dyDescent="0.2">
      <c r="B26" s="47">
        <v>44889</v>
      </c>
      <c r="C26" s="46">
        <v>1850</v>
      </c>
      <c r="D26" s="45">
        <v>1860</v>
      </c>
      <c r="E26" s="44">
        <f t="shared" si="0"/>
        <v>1855</v>
      </c>
      <c r="F26" s="46">
        <v>1850</v>
      </c>
      <c r="G26" s="45">
        <v>1860</v>
      </c>
      <c r="H26" s="44">
        <f t="shared" si="1"/>
        <v>1855</v>
      </c>
      <c r="I26" s="46">
        <v>1850</v>
      </c>
      <c r="J26" s="45">
        <v>1860</v>
      </c>
      <c r="K26" s="44">
        <f t="shared" si="2"/>
        <v>1855</v>
      </c>
      <c r="L26" s="52">
        <v>1860</v>
      </c>
      <c r="M26" s="51">
        <v>1.2117</v>
      </c>
      <c r="N26" s="51">
        <v>1.0411999999999999</v>
      </c>
      <c r="O26" s="50">
        <v>138.25</v>
      </c>
      <c r="P26" s="43">
        <v>1535.03</v>
      </c>
      <c r="Q26" s="43">
        <v>1530.86</v>
      </c>
      <c r="R26" s="49">
        <f t="shared" si="3"/>
        <v>1786.4003073376875</v>
      </c>
      <c r="S26" s="48">
        <v>1.2150000000000001</v>
      </c>
    </row>
    <row r="27" spans="2:19" x14ac:dyDescent="0.2">
      <c r="B27" s="47">
        <v>44890</v>
      </c>
      <c r="C27" s="46">
        <v>1850</v>
      </c>
      <c r="D27" s="45">
        <v>1860</v>
      </c>
      <c r="E27" s="44">
        <f t="shared" si="0"/>
        <v>1855</v>
      </c>
      <c r="F27" s="46">
        <v>1850</v>
      </c>
      <c r="G27" s="45">
        <v>1860</v>
      </c>
      <c r="H27" s="44">
        <f t="shared" si="1"/>
        <v>1855</v>
      </c>
      <c r="I27" s="46">
        <v>1850</v>
      </c>
      <c r="J27" s="45">
        <v>1860</v>
      </c>
      <c r="K27" s="44">
        <f t="shared" si="2"/>
        <v>1855</v>
      </c>
      <c r="L27" s="52">
        <v>1860</v>
      </c>
      <c r="M27" s="51">
        <v>1.2089000000000001</v>
      </c>
      <c r="N27" s="51">
        <v>1.0379</v>
      </c>
      <c r="O27" s="50">
        <v>139.30000000000001</v>
      </c>
      <c r="P27" s="43">
        <v>1538.59</v>
      </c>
      <c r="Q27" s="43">
        <v>1534.53</v>
      </c>
      <c r="R27" s="49">
        <f t="shared" si="3"/>
        <v>1792.0801618653049</v>
      </c>
      <c r="S27" s="48">
        <v>1.2121</v>
      </c>
    </row>
    <row r="28" spans="2:19" x14ac:dyDescent="0.2">
      <c r="B28" s="47">
        <v>44893</v>
      </c>
      <c r="C28" s="46">
        <v>1850</v>
      </c>
      <c r="D28" s="45">
        <v>1860</v>
      </c>
      <c r="E28" s="44">
        <f t="shared" si="0"/>
        <v>1855</v>
      </c>
      <c r="F28" s="46">
        <v>1850</v>
      </c>
      <c r="G28" s="45">
        <v>1860</v>
      </c>
      <c r="H28" s="44">
        <f t="shared" si="1"/>
        <v>1855</v>
      </c>
      <c r="I28" s="46">
        <v>1850</v>
      </c>
      <c r="J28" s="45">
        <v>1860</v>
      </c>
      <c r="K28" s="44">
        <f t="shared" si="2"/>
        <v>1855</v>
      </c>
      <c r="L28" s="52">
        <v>1860</v>
      </c>
      <c r="M28" s="51">
        <v>1.2096</v>
      </c>
      <c r="N28" s="51">
        <v>1.0472999999999999</v>
      </c>
      <c r="O28" s="50">
        <v>138.24</v>
      </c>
      <c r="P28" s="43">
        <v>1537.7</v>
      </c>
      <c r="Q28" s="43">
        <v>1533.39</v>
      </c>
      <c r="R28" s="49">
        <f t="shared" si="3"/>
        <v>1775.9954167860215</v>
      </c>
      <c r="S28" s="48">
        <v>1.2130000000000001</v>
      </c>
    </row>
    <row r="29" spans="2:19" x14ac:dyDescent="0.2">
      <c r="B29" s="47">
        <v>44894</v>
      </c>
      <c r="C29" s="46">
        <v>1850</v>
      </c>
      <c r="D29" s="45">
        <v>1860</v>
      </c>
      <c r="E29" s="44">
        <f t="shared" si="0"/>
        <v>1855</v>
      </c>
      <c r="F29" s="46">
        <v>1850</v>
      </c>
      <c r="G29" s="45">
        <v>1860</v>
      </c>
      <c r="H29" s="44">
        <f t="shared" si="1"/>
        <v>1855</v>
      </c>
      <c r="I29" s="46">
        <v>1850</v>
      </c>
      <c r="J29" s="45">
        <v>1860</v>
      </c>
      <c r="K29" s="44">
        <f t="shared" si="2"/>
        <v>1855</v>
      </c>
      <c r="L29" s="52">
        <v>1860</v>
      </c>
      <c r="M29" s="51">
        <v>1.2021999999999999</v>
      </c>
      <c r="N29" s="51">
        <v>1.0376000000000001</v>
      </c>
      <c r="O29" s="50">
        <v>138.11000000000001</v>
      </c>
      <c r="P29" s="43">
        <v>1547.16</v>
      </c>
      <c r="Q29" s="43">
        <v>1543.06</v>
      </c>
      <c r="R29" s="49">
        <f t="shared" si="3"/>
        <v>1792.598303777949</v>
      </c>
      <c r="S29" s="48">
        <v>1.2054</v>
      </c>
    </row>
    <row r="30" spans="2:19" x14ac:dyDescent="0.2">
      <c r="B30" s="47">
        <v>44895</v>
      </c>
      <c r="C30" s="46">
        <v>1850</v>
      </c>
      <c r="D30" s="45">
        <v>1860</v>
      </c>
      <c r="E30" s="44">
        <f t="shared" si="0"/>
        <v>1855</v>
      </c>
      <c r="F30" s="46">
        <v>1850</v>
      </c>
      <c r="G30" s="45">
        <v>1860</v>
      </c>
      <c r="H30" s="44">
        <f t="shared" si="1"/>
        <v>1855</v>
      </c>
      <c r="I30" s="46">
        <v>1850</v>
      </c>
      <c r="J30" s="45">
        <v>1860</v>
      </c>
      <c r="K30" s="44">
        <f t="shared" si="2"/>
        <v>1855</v>
      </c>
      <c r="L30" s="52">
        <v>1860</v>
      </c>
      <c r="M30" s="51">
        <v>1.2001999999999999</v>
      </c>
      <c r="N30" s="51">
        <v>1.0367999999999999</v>
      </c>
      <c r="O30" s="50">
        <v>138.84</v>
      </c>
      <c r="P30" s="43">
        <v>1549.74</v>
      </c>
      <c r="Q30" s="43">
        <v>1545.49</v>
      </c>
      <c r="R30" s="49">
        <f t="shared" si="3"/>
        <v>1793.9814814814815</v>
      </c>
      <c r="S30" s="48">
        <v>1.2035</v>
      </c>
    </row>
    <row r="31" spans="2:19" s="10" customFormat="1" x14ac:dyDescent="0.2">
      <c r="B31" s="42" t="s">
        <v>11</v>
      </c>
      <c r="C31" s="41">
        <f>ROUND(AVERAGE(C9:C30),2)</f>
        <v>1780.91</v>
      </c>
      <c r="D31" s="40">
        <f>ROUND(AVERAGE(D9:D30),2)</f>
        <v>1790.91</v>
      </c>
      <c r="E31" s="39">
        <f>ROUND(AVERAGE(C31:D31),2)</f>
        <v>1785.91</v>
      </c>
      <c r="F31" s="41">
        <f>ROUND(AVERAGE(F9:F30),2)</f>
        <v>1780.91</v>
      </c>
      <c r="G31" s="40">
        <f>ROUND(AVERAGE(G9:G30),2)</f>
        <v>1790.91</v>
      </c>
      <c r="H31" s="39">
        <f>ROUND(AVERAGE(F31:G31),2)</f>
        <v>1785.91</v>
      </c>
      <c r="I31" s="41">
        <f>ROUND(AVERAGE(I9:I30),2)</f>
        <v>1780.91</v>
      </c>
      <c r="J31" s="40">
        <f>ROUND(AVERAGE(J9:J30),2)</f>
        <v>1790.91</v>
      </c>
      <c r="K31" s="39">
        <f>ROUND(AVERAGE(I31:J31),2)</f>
        <v>1785.91</v>
      </c>
      <c r="L31" s="38">
        <f>ROUND(AVERAGE(L9:L30),2)</f>
        <v>1790.91</v>
      </c>
      <c r="M31" s="37">
        <f>ROUND(AVERAGE(M9:M30),4)</f>
        <v>1.1741999999999999</v>
      </c>
      <c r="N31" s="36">
        <f>ROUND(AVERAGE(N9:N30),4)</f>
        <v>1.0201</v>
      </c>
      <c r="O31" s="175">
        <f>ROUND(AVERAGE(O9:O30),2)</f>
        <v>142.30000000000001</v>
      </c>
      <c r="P31" s="35">
        <f>AVERAGE(P9:P30)</f>
        <v>1524.4154545454546</v>
      </c>
      <c r="Q31" s="35">
        <f>AVERAGE(Q9:Q30)</f>
        <v>1519.8495454545455</v>
      </c>
      <c r="R31" s="35">
        <f>AVERAGE(R9:R30)</f>
        <v>1754.5174058371276</v>
      </c>
      <c r="S31" s="34">
        <f>AVERAGE(S9:S30)</f>
        <v>1.177727272727273</v>
      </c>
    </row>
    <row r="32" spans="2:19" s="5" customFormat="1" x14ac:dyDescent="0.2">
      <c r="B32" s="33" t="s">
        <v>12</v>
      </c>
      <c r="C32" s="32">
        <f t="shared" ref="C32:S32" si="4">MAX(C9:C30)</f>
        <v>1850</v>
      </c>
      <c r="D32" s="31">
        <f t="shared" si="4"/>
        <v>1860</v>
      </c>
      <c r="E32" s="30">
        <f t="shared" si="4"/>
        <v>1855</v>
      </c>
      <c r="F32" s="32">
        <f t="shared" si="4"/>
        <v>1850</v>
      </c>
      <c r="G32" s="31">
        <f t="shared" si="4"/>
        <v>1860</v>
      </c>
      <c r="H32" s="30">
        <f t="shared" si="4"/>
        <v>1855</v>
      </c>
      <c r="I32" s="32">
        <f t="shared" si="4"/>
        <v>1850</v>
      </c>
      <c r="J32" s="31">
        <f t="shared" si="4"/>
        <v>1860</v>
      </c>
      <c r="K32" s="30">
        <f t="shared" si="4"/>
        <v>1855</v>
      </c>
      <c r="L32" s="29">
        <f t="shared" si="4"/>
        <v>1860</v>
      </c>
      <c r="M32" s="28">
        <f t="shared" si="4"/>
        <v>1.2117</v>
      </c>
      <c r="N32" s="27">
        <f t="shared" si="4"/>
        <v>1.0472999999999999</v>
      </c>
      <c r="O32" s="26">
        <f t="shared" si="4"/>
        <v>148.44</v>
      </c>
      <c r="P32" s="25">
        <f t="shared" si="4"/>
        <v>1578.55</v>
      </c>
      <c r="Q32" s="25">
        <f t="shared" si="4"/>
        <v>1573.74</v>
      </c>
      <c r="R32" s="25">
        <f t="shared" si="4"/>
        <v>1816.40625</v>
      </c>
      <c r="S32" s="24">
        <f t="shared" si="4"/>
        <v>1.2150000000000001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1590</v>
      </c>
      <c r="D33" s="21">
        <f t="shared" si="5"/>
        <v>1600</v>
      </c>
      <c r="E33" s="20">
        <f t="shared" si="5"/>
        <v>1595</v>
      </c>
      <c r="F33" s="22">
        <f t="shared" si="5"/>
        <v>1590</v>
      </c>
      <c r="G33" s="21">
        <f t="shared" si="5"/>
        <v>1600</v>
      </c>
      <c r="H33" s="20">
        <f t="shared" si="5"/>
        <v>1595</v>
      </c>
      <c r="I33" s="22">
        <f t="shared" si="5"/>
        <v>1590</v>
      </c>
      <c r="J33" s="21">
        <f t="shared" si="5"/>
        <v>1600</v>
      </c>
      <c r="K33" s="20">
        <f t="shared" si="5"/>
        <v>1595</v>
      </c>
      <c r="L33" s="19">
        <f t="shared" si="5"/>
        <v>1600</v>
      </c>
      <c r="M33" s="18">
        <f t="shared" si="5"/>
        <v>1.1164000000000001</v>
      </c>
      <c r="N33" s="17">
        <f t="shared" si="5"/>
        <v>0.97409999999999997</v>
      </c>
      <c r="O33" s="16">
        <f t="shared" si="5"/>
        <v>138.11000000000001</v>
      </c>
      <c r="P33" s="15">
        <f t="shared" si="5"/>
        <v>1385.04</v>
      </c>
      <c r="Q33" s="15">
        <f t="shared" si="5"/>
        <v>1380.74</v>
      </c>
      <c r="R33" s="15">
        <f t="shared" si="5"/>
        <v>1609.4960265566845</v>
      </c>
      <c r="S33" s="14">
        <f t="shared" si="5"/>
        <v>1.1201000000000001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44866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44866</v>
      </c>
      <c r="C9" s="46">
        <v>2380</v>
      </c>
      <c r="D9" s="45">
        <v>2390</v>
      </c>
      <c r="E9" s="44">
        <f t="shared" ref="E9:E30" si="0">AVERAGE(C9:D9)</f>
        <v>2385</v>
      </c>
      <c r="F9" s="46">
        <v>2390</v>
      </c>
      <c r="G9" s="45">
        <v>2400</v>
      </c>
      <c r="H9" s="44">
        <f t="shared" ref="H9:H30" si="1">AVERAGE(F9:G9)</f>
        <v>2395</v>
      </c>
      <c r="I9" s="46">
        <v>2390</v>
      </c>
      <c r="J9" s="45">
        <v>2400</v>
      </c>
      <c r="K9" s="44">
        <f t="shared" ref="K9:K30" si="2">AVERAGE(I9:J9)</f>
        <v>2395</v>
      </c>
      <c r="L9" s="52">
        <v>2390</v>
      </c>
      <c r="M9" s="51">
        <v>1.1552</v>
      </c>
      <c r="N9" s="53">
        <v>0.99409999999999998</v>
      </c>
      <c r="O9" s="50">
        <v>147.06</v>
      </c>
      <c r="P9" s="43">
        <v>2068.91</v>
      </c>
      <c r="Q9" s="43">
        <v>2071.11</v>
      </c>
      <c r="R9" s="49">
        <f t="shared" ref="R9:R30" si="3">L9/N9</f>
        <v>2404.1846896690472</v>
      </c>
      <c r="S9" s="48">
        <v>1.1588000000000001</v>
      </c>
    </row>
    <row r="10" spans="1:19" x14ac:dyDescent="0.2">
      <c r="B10" s="47">
        <v>44867</v>
      </c>
      <c r="C10" s="46">
        <v>2380</v>
      </c>
      <c r="D10" s="45">
        <v>2390</v>
      </c>
      <c r="E10" s="44">
        <f t="shared" si="0"/>
        <v>2385</v>
      </c>
      <c r="F10" s="46">
        <v>2390</v>
      </c>
      <c r="G10" s="45">
        <v>2400</v>
      </c>
      <c r="H10" s="44">
        <f t="shared" si="1"/>
        <v>2395</v>
      </c>
      <c r="I10" s="46">
        <v>2390</v>
      </c>
      <c r="J10" s="45">
        <v>2400</v>
      </c>
      <c r="K10" s="44">
        <f t="shared" si="2"/>
        <v>2395</v>
      </c>
      <c r="L10" s="52">
        <v>2390</v>
      </c>
      <c r="M10" s="51">
        <v>1.1509</v>
      </c>
      <c r="N10" s="51">
        <v>0.99070000000000003</v>
      </c>
      <c r="O10" s="50">
        <v>147.1</v>
      </c>
      <c r="P10" s="43">
        <v>2076.64</v>
      </c>
      <c r="Q10" s="43">
        <v>2078.46</v>
      </c>
      <c r="R10" s="49">
        <f t="shared" si="3"/>
        <v>2412.4356515595032</v>
      </c>
      <c r="S10" s="48">
        <v>1.1547000000000001</v>
      </c>
    </row>
    <row r="11" spans="1:19" x14ac:dyDescent="0.2">
      <c r="B11" s="47">
        <v>44868</v>
      </c>
      <c r="C11" s="46">
        <v>2381</v>
      </c>
      <c r="D11" s="45">
        <v>2391</v>
      </c>
      <c r="E11" s="44">
        <f t="shared" si="0"/>
        <v>2386</v>
      </c>
      <c r="F11" s="46">
        <v>2390</v>
      </c>
      <c r="G11" s="45">
        <v>2400</v>
      </c>
      <c r="H11" s="44">
        <f t="shared" si="1"/>
        <v>2395</v>
      </c>
      <c r="I11" s="46">
        <v>2390</v>
      </c>
      <c r="J11" s="45">
        <v>2400</v>
      </c>
      <c r="K11" s="44">
        <f t="shared" si="2"/>
        <v>2395</v>
      </c>
      <c r="L11" s="52">
        <v>2391</v>
      </c>
      <c r="M11" s="51">
        <v>1.1164000000000001</v>
      </c>
      <c r="N11" s="51">
        <v>0.97409999999999997</v>
      </c>
      <c r="O11" s="50">
        <v>148.44</v>
      </c>
      <c r="P11" s="43">
        <v>2141.71</v>
      </c>
      <c r="Q11" s="43">
        <v>2142.67</v>
      </c>
      <c r="R11" s="49">
        <f t="shared" si="3"/>
        <v>2454.5734524176164</v>
      </c>
      <c r="S11" s="48">
        <v>1.1201000000000001</v>
      </c>
    </row>
    <row r="12" spans="1:19" x14ac:dyDescent="0.2">
      <c r="B12" s="47">
        <v>44869</v>
      </c>
      <c r="C12" s="46">
        <v>2382</v>
      </c>
      <c r="D12" s="45">
        <v>2392</v>
      </c>
      <c r="E12" s="44">
        <f t="shared" si="0"/>
        <v>2387</v>
      </c>
      <c r="F12" s="46">
        <v>2390</v>
      </c>
      <c r="G12" s="45">
        <v>2400</v>
      </c>
      <c r="H12" s="44">
        <f t="shared" si="1"/>
        <v>2395</v>
      </c>
      <c r="I12" s="46">
        <v>2390</v>
      </c>
      <c r="J12" s="45">
        <v>2400</v>
      </c>
      <c r="K12" s="44">
        <f t="shared" si="2"/>
        <v>2395</v>
      </c>
      <c r="L12" s="52">
        <v>2392</v>
      </c>
      <c r="M12" s="51">
        <v>1.1268</v>
      </c>
      <c r="N12" s="51">
        <v>0.98470000000000002</v>
      </c>
      <c r="O12" s="50">
        <v>147.19</v>
      </c>
      <c r="P12" s="43">
        <v>2122.83</v>
      </c>
      <c r="Q12" s="43">
        <v>2123.14</v>
      </c>
      <c r="R12" s="49">
        <f t="shared" si="3"/>
        <v>2429.1662435259468</v>
      </c>
      <c r="S12" s="48">
        <v>1.1304000000000001</v>
      </c>
    </row>
    <row r="13" spans="1:19" x14ac:dyDescent="0.2">
      <c r="B13" s="47">
        <v>44872</v>
      </c>
      <c r="C13" s="46">
        <v>2382</v>
      </c>
      <c r="D13" s="45">
        <v>2392</v>
      </c>
      <c r="E13" s="44">
        <f t="shared" si="0"/>
        <v>2387</v>
      </c>
      <c r="F13" s="46">
        <v>2390</v>
      </c>
      <c r="G13" s="45">
        <v>2400</v>
      </c>
      <c r="H13" s="44">
        <f t="shared" si="1"/>
        <v>2395</v>
      </c>
      <c r="I13" s="46">
        <v>2390</v>
      </c>
      <c r="J13" s="45">
        <v>2400</v>
      </c>
      <c r="K13" s="44">
        <f t="shared" si="2"/>
        <v>2395</v>
      </c>
      <c r="L13" s="52">
        <v>2392</v>
      </c>
      <c r="M13" s="51">
        <v>1.1454</v>
      </c>
      <c r="N13" s="51">
        <v>0.99880000000000002</v>
      </c>
      <c r="O13" s="50">
        <v>146.53</v>
      </c>
      <c r="P13" s="43">
        <v>2088.35</v>
      </c>
      <c r="Q13" s="43">
        <v>2088.41</v>
      </c>
      <c r="R13" s="49">
        <f t="shared" si="3"/>
        <v>2394.873848618342</v>
      </c>
      <c r="S13" s="48">
        <v>1.1492</v>
      </c>
    </row>
    <row r="14" spans="1:19" x14ac:dyDescent="0.2">
      <c r="B14" s="47">
        <v>44873</v>
      </c>
      <c r="C14" s="46">
        <v>2382</v>
      </c>
      <c r="D14" s="45">
        <v>2392</v>
      </c>
      <c r="E14" s="44">
        <f t="shared" si="0"/>
        <v>2387</v>
      </c>
      <c r="F14" s="46">
        <v>2390</v>
      </c>
      <c r="G14" s="45">
        <v>2400</v>
      </c>
      <c r="H14" s="44">
        <f t="shared" si="1"/>
        <v>2395</v>
      </c>
      <c r="I14" s="46">
        <v>2390</v>
      </c>
      <c r="J14" s="45">
        <v>2400</v>
      </c>
      <c r="K14" s="44">
        <f t="shared" si="2"/>
        <v>2395</v>
      </c>
      <c r="L14" s="52">
        <v>2392</v>
      </c>
      <c r="M14" s="51">
        <v>1.1440999999999999</v>
      </c>
      <c r="N14" s="51">
        <v>0.99939999999999996</v>
      </c>
      <c r="O14" s="50">
        <v>146.44</v>
      </c>
      <c r="P14" s="43">
        <v>2090.73</v>
      </c>
      <c r="Q14" s="43">
        <v>2090.96</v>
      </c>
      <c r="R14" s="49">
        <f t="shared" si="3"/>
        <v>2393.4360616369822</v>
      </c>
      <c r="S14" s="48">
        <v>1.1477999999999999</v>
      </c>
    </row>
    <row r="15" spans="1:19" x14ac:dyDescent="0.2">
      <c r="B15" s="47">
        <v>44874</v>
      </c>
      <c r="C15" s="46">
        <v>2383</v>
      </c>
      <c r="D15" s="45">
        <v>2393</v>
      </c>
      <c r="E15" s="44">
        <f t="shared" si="0"/>
        <v>2388</v>
      </c>
      <c r="F15" s="46">
        <v>2390</v>
      </c>
      <c r="G15" s="45">
        <v>2400</v>
      </c>
      <c r="H15" s="44">
        <f t="shared" si="1"/>
        <v>2395</v>
      </c>
      <c r="I15" s="46">
        <v>2390</v>
      </c>
      <c r="J15" s="45">
        <v>2400</v>
      </c>
      <c r="K15" s="44">
        <f t="shared" si="2"/>
        <v>2395</v>
      </c>
      <c r="L15" s="52">
        <v>2393</v>
      </c>
      <c r="M15" s="51">
        <v>1.1456</v>
      </c>
      <c r="N15" s="51">
        <v>1.0049999999999999</v>
      </c>
      <c r="O15" s="50">
        <v>145.78</v>
      </c>
      <c r="P15" s="43">
        <v>2088.86</v>
      </c>
      <c r="Q15" s="43">
        <v>2088.0500000000002</v>
      </c>
      <c r="R15" s="49">
        <f t="shared" si="3"/>
        <v>2381.0945273631842</v>
      </c>
      <c r="S15" s="48">
        <v>1.1494</v>
      </c>
    </row>
    <row r="16" spans="1:19" x14ac:dyDescent="0.2">
      <c r="B16" s="47">
        <v>44875</v>
      </c>
      <c r="C16" s="46">
        <v>2373</v>
      </c>
      <c r="D16" s="45">
        <v>2383</v>
      </c>
      <c r="E16" s="44">
        <f t="shared" si="0"/>
        <v>2378</v>
      </c>
      <c r="F16" s="46">
        <v>2380</v>
      </c>
      <c r="G16" s="45">
        <v>2390</v>
      </c>
      <c r="H16" s="44">
        <f t="shared" si="1"/>
        <v>2385</v>
      </c>
      <c r="I16" s="46">
        <v>2380</v>
      </c>
      <c r="J16" s="45">
        <v>2390</v>
      </c>
      <c r="K16" s="44">
        <f t="shared" si="2"/>
        <v>2385</v>
      </c>
      <c r="L16" s="52">
        <v>2383</v>
      </c>
      <c r="M16" s="51">
        <v>1.1393</v>
      </c>
      <c r="N16" s="51">
        <v>0.995</v>
      </c>
      <c r="O16" s="50">
        <v>146.26</v>
      </c>
      <c r="P16" s="43">
        <v>2091.64</v>
      </c>
      <c r="Q16" s="43">
        <v>2090.9899999999998</v>
      </c>
      <c r="R16" s="49">
        <f t="shared" si="3"/>
        <v>2394.9748743718592</v>
      </c>
      <c r="S16" s="48">
        <v>1.143</v>
      </c>
    </row>
    <row r="17" spans="2:19" x14ac:dyDescent="0.2">
      <c r="B17" s="47">
        <v>44876</v>
      </c>
      <c r="C17" s="46">
        <v>2373</v>
      </c>
      <c r="D17" s="45">
        <v>2383</v>
      </c>
      <c r="E17" s="44">
        <f t="shared" si="0"/>
        <v>2378</v>
      </c>
      <c r="F17" s="46">
        <v>2380</v>
      </c>
      <c r="G17" s="45">
        <v>2390</v>
      </c>
      <c r="H17" s="44">
        <f t="shared" si="1"/>
        <v>2385</v>
      </c>
      <c r="I17" s="46">
        <v>2380</v>
      </c>
      <c r="J17" s="45">
        <v>2390</v>
      </c>
      <c r="K17" s="44">
        <f t="shared" si="2"/>
        <v>2385</v>
      </c>
      <c r="L17" s="52">
        <v>2383</v>
      </c>
      <c r="M17" s="51">
        <v>1.1782999999999999</v>
      </c>
      <c r="N17" s="51">
        <v>1.0309999999999999</v>
      </c>
      <c r="O17" s="50">
        <v>139.49</v>
      </c>
      <c r="P17" s="43">
        <v>2022.41</v>
      </c>
      <c r="Q17" s="43">
        <v>2022.17</v>
      </c>
      <c r="R17" s="49">
        <f t="shared" si="3"/>
        <v>2311.3482056256062</v>
      </c>
      <c r="S17" s="48">
        <v>1.1819</v>
      </c>
    </row>
    <row r="18" spans="2:19" x14ac:dyDescent="0.2">
      <c r="B18" s="47">
        <v>44879</v>
      </c>
      <c r="C18" s="46">
        <v>2374</v>
      </c>
      <c r="D18" s="45">
        <v>2384</v>
      </c>
      <c r="E18" s="44">
        <f t="shared" si="0"/>
        <v>2379</v>
      </c>
      <c r="F18" s="46">
        <v>2380</v>
      </c>
      <c r="G18" s="45">
        <v>2390</v>
      </c>
      <c r="H18" s="44">
        <f t="shared" si="1"/>
        <v>2385</v>
      </c>
      <c r="I18" s="46">
        <v>2380</v>
      </c>
      <c r="J18" s="45">
        <v>2390</v>
      </c>
      <c r="K18" s="44">
        <f t="shared" si="2"/>
        <v>2385</v>
      </c>
      <c r="L18" s="52">
        <v>2384</v>
      </c>
      <c r="M18" s="51">
        <v>1.181</v>
      </c>
      <c r="N18" s="51">
        <v>1.0334000000000001</v>
      </c>
      <c r="O18" s="50">
        <v>140.16999999999999</v>
      </c>
      <c r="P18" s="43">
        <v>2018.63</v>
      </c>
      <c r="Q18" s="43">
        <v>2017.56</v>
      </c>
      <c r="R18" s="49">
        <f t="shared" si="3"/>
        <v>2306.9479388426553</v>
      </c>
      <c r="S18" s="48">
        <v>1.1846000000000001</v>
      </c>
    </row>
    <row r="19" spans="2:19" x14ac:dyDescent="0.2">
      <c r="B19" s="47">
        <v>44880</v>
      </c>
      <c r="C19" s="46">
        <v>2374</v>
      </c>
      <c r="D19" s="45">
        <v>2384</v>
      </c>
      <c r="E19" s="44">
        <f t="shared" si="0"/>
        <v>2379</v>
      </c>
      <c r="F19" s="46">
        <v>2380</v>
      </c>
      <c r="G19" s="45">
        <v>2390</v>
      </c>
      <c r="H19" s="44">
        <f t="shared" si="1"/>
        <v>2385</v>
      </c>
      <c r="I19" s="46">
        <v>2380</v>
      </c>
      <c r="J19" s="45">
        <v>2390</v>
      </c>
      <c r="K19" s="44">
        <f t="shared" si="2"/>
        <v>2385</v>
      </c>
      <c r="L19" s="52">
        <v>2384</v>
      </c>
      <c r="M19" s="51">
        <v>1.1911</v>
      </c>
      <c r="N19" s="51">
        <v>1.0407</v>
      </c>
      <c r="O19" s="50">
        <v>139.25</v>
      </c>
      <c r="P19" s="43">
        <v>2001.51</v>
      </c>
      <c r="Q19" s="43">
        <v>2000.5</v>
      </c>
      <c r="R19" s="49">
        <f t="shared" si="3"/>
        <v>2290.7658306908811</v>
      </c>
      <c r="S19" s="48">
        <v>1.1947000000000001</v>
      </c>
    </row>
    <row r="20" spans="2:19" x14ac:dyDescent="0.2">
      <c r="B20" s="47">
        <v>44881</v>
      </c>
      <c r="C20" s="46">
        <v>2374</v>
      </c>
      <c r="D20" s="45">
        <v>2384</v>
      </c>
      <c r="E20" s="44">
        <f t="shared" si="0"/>
        <v>2379</v>
      </c>
      <c r="F20" s="46">
        <v>2380</v>
      </c>
      <c r="G20" s="45">
        <v>2390</v>
      </c>
      <c r="H20" s="44">
        <f t="shared" si="1"/>
        <v>2385</v>
      </c>
      <c r="I20" s="46">
        <v>2380</v>
      </c>
      <c r="J20" s="45">
        <v>2390</v>
      </c>
      <c r="K20" s="44">
        <f t="shared" si="2"/>
        <v>2385</v>
      </c>
      <c r="L20" s="52">
        <v>2384</v>
      </c>
      <c r="M20" s="51">
        <v>1.1915</v>
      </c>
      <c r="N20" s="51">
        <v>1.042</v>
      </c>
      <c r="O20" s="50">
        <v>139.38</v>
      </c>
      <c r="P20" s="43">
        <v>2000.84</v>
      </c>
      <c r="Q20" s="43">
        <v>2000</v>
      </c>
      <c r="R20" s="49">
        <f t="shared" si="3"/>
        <v>2287.9078694817658</v>
      </c>
      <c r="S20" s="48">
        <v>1.1950000000000001</v>
      </c>
    </row>
    <row r="21" spans="2:19" x14ac:dyDescent="0.2">
      <c r="B21" s="47">
        <v>44882</v>
      </c>
      <c r="C21" s="46">
        <v>2374</v>
      </c>
      <c r="D21" s="45">
        <v>2384</v>
      </c>
      <c r="E21" s="44">
        <f t="shared" si="0"/>
        <v>2379</v>
      </c>
      <c r="F21" s="46">
        <v>2380</v>
      </c>
      <c r="G21" s="45">
        <v>2390</v>
      </c>
      <c r="H21" s="44">
        <f t="shared" si="1"/>
        <v>2385</v>
      </c>
      <c r="I21" s="46">
        <v>2380</v>
      </c>
      <c r="J21" s="45">
        <v>2390</v>
      </c>
      <c r="K21" s="44">
        <f t="shared" si="2"/>
        <v>2385</v>
      </c>
      <c r="L21" s="52">
        <v>2384</v>
      </c>
      <c r="M21" s="51">
        <v>1.1807000000000001</v>
      </c>
      <c r="N21" s="51">
        <v>1.0331999999999999</v>
      </c>
      <c r="O21" s="50">
        <v>140.31</v>
      </c>
      <c r="P21" s="43">
        <v>2019.14</v>
      </c>
      <c r="Q21" s="43">
        <v>2018.41</v>
      </c>
      <c r="R21" s="49">
        <f t="shared" si="3"/>
        <v>2307.3945025164539</v>
      </c>
      <c r="S21" s="48">
        <v>1.1840999999999999</v>
      </c>
    </row>
    <row r="22" spans="2:19" x14ac:dyDescent="0.2">
      <c r="B22" s="47">
        <v>44883</v>
      </c>
      <c r="C22" s="46">
        <v>2374</v>
      </c>
      <c r="D22" s="45">
        <v>2384</v>
      </c>
      <c r="E22" s="44">
        <f t="shared" si="0"/>
        <v>2379</v>
      </c>
      <c r="F22" s="46">
        <v>2380</v>
      </c>
      <c r="G22" s="45">
        <v>2390</v>
      </c>
      <c r="H22" s="44">
        <f t="shared" si="1"/>
        <v>2385</v>
      </c>
      <c r="I22" s="46">
        <v>2380</v>
      </c>
      <c r="J22" s="45">
        <v>2390</v>
      </c>
      <c r="K22" s="44">
        <f t="shared" si="2"/>
        <v>2385</v>
      </c>
      <c r="L22" s="52">
        <v>2384</v>
      </c>
      <c r="M22" s="51">
        <v>1.1900999999999999</v>
      </c>
      <c r="N22" s="51">
        <v>1.0361</v>
      </c>
      <c r="O22" s="50">
        <v>139.97</v>
      </c>
      <c r="P22" s="43">
        <v>2003.19</v>
      </c>
      <c r="Q22" s="43">
        <v>2002.35</v>
      </c>
      <c r="R22" s="49">
        <f t="shared" si="3"/>
        <v>2300.9362030692018</v>
      </c>
      <c r="S22" s="48">
        <v>1.1936</v>
      </c>
    </row>
    <row r="23" spans="2:19" x14ac:dyDescent="0.2">
      <c r="B23" s="47">
        <v>44886</v>
      </c>
      <c r="C23" s="46">
        <v>2374</v>
      </c>
      <c r="D23" s="45">
        <v>2384</v>
      </c>
      <c r="E23" s="44">
        <f t="shared" si="0"/>
        <v>2379</v>
      </c>
      <c r="F23" s="46">
        <v>2380</v>
      </c>
      <c r="G23" s="45">
        <v>2390</v>
      </c>
      <c r="H23" s="44">
        <f t="shared" si="1"/>
        <v>2385</v>
      </c>
      <c r="I23" s="46">
        <v>2380</v>
      </c>
      <c r="J23" s="45">
        <v>2390</v>
      </c>
      <c r="K23" s="44">
        <f t="shared" si="2"/>
        <v>2385</v>
      </c>
      <c r="L23" s="52">
        <v>2384</v>
      </c>
      <c r="M23" s="51">
        <v>1.1808000000000001</v>
      </c>
      <c r="N23" s="51">
        <v>1.024</v>
      </c>
      <c r="O23" s="50">
        <v>141.94999999999999</v>
      </c>
      <c r="P23" s="43">
        <v>2018.97</v>
      </c>
      <c r="Q23" s="43">
        <v>2018.24</v>
      </c>
      <c r="R23" s="49">
        <f t="shared" si="3"/>
        <v>2328.125</v>
      </c>
      <c r="S23" s="48">
        <v>1.1841999999999999</v>
      </c>
    </row>
    <row r="24" spans="2:19" x14ac:dyDescent="0.2">
      <c r="B24" s="47">
        <v>44887</v>
      </c>
      <c r="C24" s="46">
        <v>2375</v>
      </c>
      <c r="D24" s="45">
        <v>2385</v>
      </c>
      <c r="E24" s="44">
        <f t="shared" si="0"/>
        <v>2380</v>
      </c>
      <c r="F24" s="46">
        <v>2380</v>
      </c>
      <c r="G24" s="45">
        <v>2390</v>
      </c>
      <c r="H24" s="44">
        <f t="shared" si="1"/>
        <v>2385</v>
      </c>
      <c r="I24" s="46">
        <v>2380</v>
      </c>
      <c r="J24" s="45">
        <v>2390</v>
      </c>
      <c r="K24" s="44">
        <f t="shared" si="2"/>
        <v>2385</v>
      </c>
      <c r="L24" s="52">
        <v>2385</v>
      </c>
      <c r="M24" s="51">
        <v>1.1883999999999999</v>
      </c>
      <c r="N24" s="51">
        <v>1.0270999999999999</v>
      </c>
      <c r="O24" s="50">
        <v>141.32</v>
      </c>
      <c r="P24" s="43">
        <v>2006.9</v>
      </c>
      <c r="Q24" s="43">
        <v>2005.2</v>
      </c>
      <c r="R24" s="49">
        <f t="shared" si="3"/>
        <v>2322.0718527894073</v>
      </c>
      <c r="S24" s="48">
        <v>1.1919</v>
      </c>
    </row>
    <row r="25" spans="2:19" x14ac:dyDescent="0.2">
      <c r="B25" s="47">
        <v>44888</v>
      </c>
      <c r="C25" s="46">
        <v>2375</v>
      </c>
      <c r="D25" s="45">
        <v>2385</v>
      </c>
      <c r="E25" s="44">
        <f t="shared" si="0"/>
        <v>2380</v>
      </c>
      <c r="F25" s="46">
        <v>2380</v>
      </c>
      <c r="G25" s="45">
        <v>2390</v>
      </c>
      <c r="H25" s="44">
        <f t="shared" si="1"/>
        <v>2385</v>
      </c>
      <c r="I25" s="46">
        <v>2380</v>
      </c>
      <c r="J25" s="45">
        <v>2390</v>
      </c>
      <c r="K25" s="44">
        <f t="shared" si="2"/>
        <v>2385</v>
      </c>
      <c r="L25" s="52">
        <v>2385</v>
      </c>
      <c r="M25" s="51">
        <v>1.1941999999999999</v>
      </c>
      <c r="N25" s="51">
        <v>1.0323</v>
      </c>
      <c r="O25" s="50">
        <v>141.28</v>
      </c>
      <c r="P25" s="43">
        <v>1997.15</v>
      </c>
      <c r="Q25" s="43">
        <v>1995.66</v>
      </c>
      <c r="R25" s="49">
        <f t="shared" si="3"/>
        <v>2310.3748910200525</v>
      </c>
      <c r="S25" s="48">
        <v>1.1976</v>
      </c>
    </row>
    <row r="26" spans="2:19" x14ac:dyDescent="0.2">
      <c r="B26" s="47">
        <v>44889</v>
      </c>
      <c r="C26" s="46">
        <v>2375</v>
      </c>
      <c r="D26" s="45">
        <v>2385</v>
      </c>
      <c r="E26" s="44">
        <f t="shared" si="0"/>
        <v>2380</v>
      </c>
      <c r="F26" s="46">
        <v>2380</v>
      </c>
      <c r="G26" s="45">
        <v>2390</v>
      </c>
      <c r="H26" s="44">
        <f t="shared" si="1"/>
        <v>2385</v>
      </c>
      <c r="I26" s="46">
        <v>2380</v>
      </c>
      <c r="J26" s="45">
        <v>2390</v>
      </c>
      <c r="K26" s="44">
        <f t="shared" si="2"/>
        <v>2385</v>
      </c>
      <c r="L26" s="52">
        <v>2385</v>
      </c>
      <c r="M26" s="51">
        <v>1.2117</v>
      </c>
      <c r="N26" s="51">
        <v>1.0411999999999999</v>
      </c>
      <c r="O26" s="50">
        <v>138.25</v>
      </c>
      <c r="P26" s="43">
        <v>1968.31</v>
      </c>
      <c r="Q26" s="43">
        <v>1967.08</v>
      </c>
      <c r="R26" s="49">
        <f t="shared" si="3"/>
        <v>2290.6262005378412</v>
      </c>
      <c r="S26" s="48">
        <v>1.2150000000000001</v>
      </c>
    </row>
    <row r="27" spans="2:19" x14ac:dyDescent="0.2">
      <c r="B27" s="47">
        <v>44890</v>
      </c>
      <c r="C27" s="46">
        <v>2375</v>
      </c>
      <c r="D27" s="45">
        <v>2385</v>
      </c>
      <c r="E27" s="44">
        <f t="shared" si="0"/>
        <v>2380</v>
      </c>
      <c r="F27" s="46">
        <v>2380</v>
      </c>
      <c r="G27" s="45">
        <v>2390</v>
      </c>
      <c r="H27" s="44">
        <f t="shared" si="1"/>
        <v>2385</v>
      </c>
      <c r="I27" s="46">
        <v>2380</v>
      </c>
      <c r="J27" s="45">
        <v>2390</v>
      </c>
      <c r="K27" s="44">
        <f t="shared" si="2"/>
        <v>2385</v>
      </c>
      <c r="L27" s="52">
        <v>2385</v>
      </c>
      <c r="M27" s="51">
        <v>1.2089000000000001</v>
      </c>
      <c r="N27" s="51">
        <v>1.0379</v>
      </c>
      <c r="O27" s="50">
        <v>139.30000000000001</v>
      </c>
      <c r="P27" s="43">
        <v>1972.87</v>
      </c>
      <c r="Q27" s="43">
        <v>1971.78</v>
      </c>
      <c r="R27" s="49">
        <f t="shared" si="3"/>
        <v>2297.909239811157</v>
      </c>
      <c r="S27" s="48">
        <v>1.2121</v>
      </c>
    </row>
    <row r="28" spans="2:19" x14ac:dyDescent="0.2">
      <c r="B28" s="47">
        <v>44893</v>
      </c>
      <c r="C28" s="46">
        <v>2375</v>
      </c>
      <c r="D28" s="45">
        <v>2385</v>
      </c>
      <c r="E28" s="44">
        <f t="shared" si="0"/>
        <v>2380</v>
      </c>
      <c r="F28" s="46">
        <v>2380</v>
      </c>
      <c r="G28" s="45">
        <v>2390</v>
      </c>
      <c r="H28" s="44">
        <f t="shared" si="1"/>
        <v>2385</v>
      </c>
      <c r="I28" s="46">
        <v>2380</v>
      </c>
      <c r="J28" s="45">
        <v>2390</v>
      </c>
      <c r="K28" s="44">
        <f t="shared" si="2"/>
        <v>2385</v>
      </c>
      <c r="L28" s="52">
        <v>2385</v>
      </c>
      <c r="M28" s="51">
        <v>1.2096</v>
      </c>
      <c r="N28" s="51">
        <v>1.0472999999999999</v>
      </c>
      <c r="O28" s="50">
        <v>138.24</v>
      </c>
      <c r="P28" s="43">
        <v>1971.73</v>
      </c>
      <c r="Q28" s="43">
        <v>1970.32</v>
      </c>
      <c r="R28" s="49">
        <f t="shared" si="3"/>
        <v>2277.2844457175597</v>
      </c>
      <c r="S28" s="48">
        <v>1.2130000000000001</v>
      </c>
    </row>
    <row r="29" spans="2:19" x14ac:dyDescent="0.2">
      <c r="B29" s="47">
        <v>44894</v>
      </c>
      <c r="C29" s="46">
        <v>2375</v>
      </c>
      <c r="D29" s="45">
        <v>2385</v>
      </c>
      <c r="E29" s="44">
        <f t="shared" si="0"/>
        <v>2380</v>
      </c>
      <c r="F29" s="46">
        <v>2380</v>
      </c>
      <c r="G29" s="45">
        <v>2390</v>
      </c>
      <c r="H29" s="44">
        <f t="shared" si="1"/>
        <v>2385</v>
      </c>
      <c r="I29" s="46">
        <v>2380</v>
      </c>
      <c r="J29" s="45">
        <v>2390</v>
      </c>
      <c r="K29" s="44">
        <f t="shared" si="2"/>
        <v>2385</v>
      </c>
      <c r="L29" s="52">
        <v>2385</v>
      </c>
      <c r="M29" s="51">
        <v>1.2021999999999999</v>
      </c>
      <c r="N29" s="51">
        <v>1.0376000000000001</v>
      </c>
      <c r="O29" s="50">
        <v>138.11000000000001</v>
      </c>
      <c r="P29" s="43">
        <v>1983.86</v>
      </c>
      <c r="Q29" s="43">
        <v>1982.74</v>
      </c>
      <c r="R29" s="49">
        <f t="shared" si="3"/>
        <v>2298.5736314572086</v>
      </c>
      <c r="S29" s="48">
        <v>1.2054</v>
      </c>
    </row>
    <row r="30" spans="2:19" x14ac:dyDescent="0.2">
      <c r="B30" s="47">
        <v>44895</v>
      </c>
      <c r="C30" s="46">
        <v>2375</v>
      </c>
      <c r="D30" s="45">
        <v>2385</v>
      </c>
      <c r="E30" s="44">
        <f t="shared" si="0"/>
        <v>2380</v>
      </c>
      <c r="F30" s="46">
        <v>2380</v>
      </c>
      <c r="G30" s="45">
        <v>2390</v>
      </c>
      <c r="H30" s="44">
        <f t="shared" si="1"/>
        <v>2385</v>
      </c>
      <c r="I30" s="46">
        <v>2380</v>
      </c>
      <c r="J30" s="45">
        <v>2390</v>
      </c>
      <c r="K30" s="44">
        <f t="shared" si="2"/>
        <v>2385</v>
      </c>
      <c r="L30" s="52">
        <v>2385</v>
      </c>
      <c r="M30" s="51">
        <v>1.2001999999999999</v>
      </c>
      <c r="N30" s="51">
        <v>1.0367999999999999</v>
      </c>
      <c r="O30" s="50">
        <v>138.84</v>
      </c>
      <c r="P30" s="43">
        <v>1987.17</v>
      </c>
      <c r="Q30" s="43">
        <v>1985.87</v>
      </c>
      <c r="R30" s="49">
        <f t="shared" si="3"/>
        <v>2300.3472222222222</v>
      </c>
      <c r="S30" s="48">
        <v>1.2035</v>
      </c>
    </row>
    <row r="31" spans="2:19" s="10" customFormat="1" x14ac:dyDescent="0.2">
      <c r="B31" s="42" t="s">
        <v>11</v>
      </c>
      <c r="C31" s="41">
        <f>ROUND(AVERAGE(C9:C30),2)</f>
        <v>2376.59</v>
      </c>
      <c r="D31" s="40">
        <f>ROUND(AVERAGE(D9:D30),2)</f>
        <v>2386.59</v>
      </c>
      <c r="E31" s="39">
        <f>ROUND(AVERAGE(C31:D31),2)</f>
        <v>2381.59</v>
      </c>
      <c r="F31" s="41">
        <f>ROUND(AVERAGE(F9:F30),2)</f>
        <v>2383.1799999999998</v>
      </c>
      <c r="G31" s="40">
        <f>ROUND(AVERAGE(G9:G30),2)</f>
        <v>2393.1799999999998</v>
      </c>
      <c r="H31" s="39">
        <f>ROUND(AVERAGE(F31:G31),2)</f>
        <v>2388.1799999999998</v>
      </c>
      <c r="I31" s="41">
        <f>ROUND(AVERAGE(I9:I30),2)</f>
        <v>2383.1799999999998</v>
      </c>
      <c r="J31" s="40">
        <f>ROUND(AVERAGE(J9:J30),2)</f>
        <v>2393.1799999999998</v>
      </c>
      <c r="K31" s="39">
        <f>ROUND(AVERAGE(I31:J31),2)</f>
        <v>2388.1799999999998</v>
      </c>
      <c r="L31" s="38">
        <f>ROUND(AVERAGE(L9:L30),2)</f>
        <v>2386.59</v>
      </c>
      <c r="M31" s="37">
        <f>ROUND(AVERAGE(M9:M30),4)</f>
        <v>1.1741999999999999</v>
      </c>
      <c r="N31" s="36">
        <f>ROUND(AVERAGE(N9:N30),4)</f>
        <v>1.0201</v>
      </c>
      <c r="O31" s="175">
        <f>ROUND(AVERAGE(O9:O30),2)</f>
        <v>142.30000000000001</v>
      </c>
      <c r="P31" s="35">
        <f>AVERAGE(P9:P30)</f>
        <v>2033.7431818181822</v>
      </c>
      <c r="Q31" s="35">
        <f>AVERAGE(Q9:Q30)</f>
        <v>2033.2577272727276</v>
      </c>
      <c r="R31" s="35">
        <f>AVERAGE(R9:R30)</f>
        <v>2340.6978355883857</v>
      </c>
      <c r="S31" s="34">
        <f>AVERAGE(S9:S30)</f>
        <v>1.177727272727273</v>
      </c>
    </row>
    <row r="32" spans="2:19" s="5" customFormat="1" x14ac:dyDescent="0.2">
      <c r="B32" s="33" t="s">
        <v>12</v>
      </c>
      <c r="C32" s="32">
        <f t="shared" ref="C32:S32" si="4">MAX(C9:C30)</f>
        <v>2383</v>
      </c>
      <c r="D32" s="31">
        <f t="shared" si="4"/>
        <v>2393</v>
      </c>
      <c r="E32" s="30">
        <f t="shared" si="4"/>
        <v>2388</v>
      </c>
      <c r="F32" s="32">
        <f t="shared" si="4"/>
        <v>2390</v>
      </c>
      <c r="G32" s="31">
        <f t="shared" si="4"/>
        <v>2400</v>
      </c>
      <c r="H32" s="30">
        <f t="shared" si="4"/>
        <v>2395</v>
      </c>
      <c r="I32" s="32">
        <f t="shared" si="4"/>
        <v>2390</v>
      </c>
      <c r="J32" s="31">
        <f t="shared" si="4"/>
        <v>2400</v>
      </c>
      <c r="K32" s="30">
        <f t="shared" si="4"/>
        <v>2395</v>
      </c>
      <c r="L32" s="29">
        <f t="shared" si="4"/>
        <v>2393</v>
      </c>
      <c r="M32" s="28">
        <f t="shared" si="4"/>
        <v>1.2117</v>
      </c>
      <c r="N32" s="27">
        <f t="shared" si="4"/>
        <v>1.0472999999999999</v>
      </c>
      <c r="O32" s="26">
        <f t="shared" si="4"/>
        <v>148.44</v>
      </c>
      <c r="P32" s="25">
        <f t="shared" si="4"/>
        <v>2141.71</v>
      </c>
      <c r="Q32" s="25">
        <f t="shared" si="4"/>
        <v>2142.67</v>
      </c>
      <c r="R32" s="25">
        <f t="shared" si="4"/>
        <v>2454.5734524176164</v>
      </c>
      <c r="S32" s="24">
        <f t="shared" si="4"/>
        <v>1.2150000000000001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2373</v>
      </c>
      <c r="D33" s="21">
        <f t="shared" si="5"/>
        <v>2383</v>
      </c>
      <c r="E33" s="20">
        <f t="shared" si="5"/>
        <v>2378</v>
      </c>
      <c r="F33" s="22">
        <f t="shared" si="5"/>
        <v>2380</v>
      </c>
      <c r="G33" s="21">
        <f t="shared" si="5"/>
        <v>2390</v>
      </c>
      <c r="H33" s="20">
        <f t="shared" si="5"/>
        <v>2385</v>
      </c>
      <c r="I33" s="22">
        <f t="shared" si="5"/>
        <v>2380</v>
      </c>
      <c r="J33" s="21">
        <f t="shared" si="5"/>
        <v>2390</v>
      </c>
      <c r="K33" s="20">
        <f t="shared" si="5"/>
        <v>2385</v>
      </c>
      <c r="L33" s="19">
        <f t="shared" si="5"/>
        <v>2383</v>
      </c>
      <c r="M33" s="18">
        <f t="shared" si="5"/>
        <v>1.1164000000000001</v>
      </c>
      <c r="N33" s="17">
        <f t="shared" si="5"/>
        <v>0.97409999999999997</v>
      </c>
      <c r="O33" s="16">
        <f t="shared" si="5"/>
        <v>138.11000000000001</v>
      </c>
      <c r="P33" s="15">
        <f t="shared" si="5"/>
        <v>1968.31</v>
      </c>
      <c r="Q33" s="15">
        <f t="shared" si="5"/>
        <v>1967.08</v>
      </c>
      <c r="R33" s="15">
        <f t="shared" si="5"/>
        <v>2277.2844457175597</v>
      </c>
      <c r="S33" s="14">
        <f t="shared" si="5"/>
        <v>1.1201000000000001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44866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44866</v>
      </c>
      <c r="C9" s="46">
        <v>2245</v>
      </c>
      <c r="D9" s="45">
        <v>2245.5</v>
      </c>
      <c r="E9" s="44">
        <f t="shared" ref="E9:E30" si="0">AVERAGE(C9:D9)</f>
        <v>2245.25</v>
      </c>
      <c r="F9" s="46">
        <v>2253.5</v>
      </c>
      <c r="G9" s="45">
        <v>2254</v>
      </c>
      <c r="H9" s="44">
        <f t="shared" ref="H9:H30" si="1">AVERAGE(F9:G9)</f>
        <v>2253.75</v>
      </c>
      <c r="I9" s="46">
        <v>2323</v>
      </c>
      <c r="J9" s="45">
        <v>2328</v>
      </c>
      <c r="K9" s="44">
        <f t="shared" ref="K9:K30" si="2">AVERAGE(I9:J9)</f>
        <v>2325.5</v>
      </c>
      <c r="L9" s="46">
        <v>2395</v>
      </c>
      <c r="M9" s="45">
        <v>2400</v>
      </c>
      <c r="N9" s="44">
        <f t="shared" ref="N9:N30" si="3">AVERAGE(L9:M9)</f>
        <v>2397.5</v>
      </c>
      <c r="O9" s="46">
        <v>2485</v>
      </c>
      <c r="P9" s="45">
        <v>2490</v>
      </c>
      <c r="Q9" s="44">
        <f t="shared" ref="Q9:Q30" si="4">AVERAGE(O9:P9)</f>
        <v>2487.5</v>
      </c>
      <c r="R9" s="52">
        <v>2245.5</v>
      </c>
      <c r="S9" s="51">
        <v>1.1552</v>
      </c>
      <c r="T9" s="53">
        <v>0.99409999999999998</v>
      </c>
      <c r="U9" s="50">
        <v>147.06</v>
      </c>
      <c r="V9" s="43">
        <v>1943.82</v>
      </c>
      <c r="W9" s="43">
        <v>1945.12</v>
      </c>
      <c r="X9" s="49">
        <f t="shared" ref="X9:X30" si="5">R9/T9</f>
        <v>2258.8270797706468</v>
      </c>
      <c r="Y9" s="48">
        <v>1.1588000000000001</v>
      </c>
    </row>
    <row r="10" spans="1:25" x14ac:dyDescent="0.2">
      <c r="B10" s="47">
        <v>44867</v>
      </c>
      <c r="C10" s="46">
        <v>2226.5</v>
      </c>
      <c r="D10" s="45">
        <v>2227</v>
      </c>
      <c r="E10" s="44">
        <f t="shared" si="0"/>
        <v>2226.75</v>
      </c>
      <c r="F10" s="46">
        <v>2237.5</v>
      </c>
      <c r="G10" s="45">
        <v>2238.5</v>
      </c>
      <c r="H10" s="44">
        <f t="shared" si="1"/>
        <v>2238</v>
      </c>
      <c r="I10" s="46">
        <v>2315</v>
      </c>
      <c r="J10" s="45">
        <v>2320</v>
      </c>
      <c r="K10" s="44">
        <f t="shared" si="2"/>
        <v>2317.5</v>
      </c>
      <c r="L10" s="46">
        <v>2390</v>
      </c>
      <c r="M10" s="45">
        <v>2395</v>
      </c>
      <c r="N10" s="44">
        <f t="shared" si="3"/>
        <v>2392.5</v>
      </c>
      <c r="O10" s="46">
        <v>2478</v>
      </c>
      <c r="P10" s="45">
        <v>2483</v>
      </c>
      <c r="Q10" s="44">
        <f t="shared" si="4"/>
        <v>2480.5</v>
      </c>
      <c r="R10" s="52">
        <v>2227</v>
      </c>
      <c r="S10" s="51">
        <v>1.1509</v>
      </c>
      <c r="T10" s="51">
        <v>0.99070000000000003</v>
      </c>
      <c r="U10" s="50">
        <v>147.1</v>
      </c>
      <c r="V10" s="43">
        <v>1935.01</v>
      </c>
      <c r="W10" s="43">
        <v>1938.6</v>
      </c>
      <c r="X10" s="49">
        <f t="shared" si="5"/>
        <v>2247.9055213485412</v>
      </c>
      <c r="Y10" s="48">
        <v>1.1547000000000001</v>
      </c>
    </row>
    <row r="11" spans="1:25" x14ac:dyDescent="0.2">
      <c r="B11" s="47">
        <v>44868</v>
      </c>
      <c r="C11" s="46">
        <v>2215.5</v>
      </c>
      <c r="D11" s="45">
        <v>2216</v>
      </c>
      <c r="E11" s="44">
        <f t="shared" si="0"/>
        <v>2215.75</v>
      </c>
      <c r="F11" s="46">
        <v>2240</v>
      </c>
      <c r="G11" s="45">
        <v>2242</v>
      </c>
      <c r="H11" s="44">
        <f t="shared" si="1"/>
        <v>2241</v>
      </c>
      <c r="I11" s="46">
        <v>2318</v>
      </c>
      <c r="J11" s="45">
        <v>2323</v>
      </c>
      <c r="K11" s="44">
        <f t="shared" si="2"/>
        <v>2320.5</v>
      </c>
      <c r="L11" s="46">
        <v>2390</v>
      </c>
      <c r="M11" s="45">
        <v>2395</v>
      </c>
      <c r="N11" s="44">
        <f t="shared" si="3"/>
        <v>2392.5</v>
      </c>
      <c r="O11" s="46">
        <v>2470</v>
      </c>
      <c r="P11" s="45">
        <v>2475</v>
      </c>
      <c r="Q11" s="44">
        <f t="shared" si="4"/>
        <v>2472.5</v>
      </c>
      <c r="R11" s="52">
        <v>2216</v>
      </c>
      <c r="S11" s="51">
        <v>1.1164000000000001</v>
      </c>
      <c r="T11" s="51">
        <v>0.97409999999999997</v>
      </c>
      <c r="U11" s="50">
        <v>148.44</v>
      </c>
      <c r="V11" s="43">
        <v>1984.95</v>
      </c>
      <c r="W11" s="43">
        <v>2001.61</v>
      </c>
      <c r="X11" s="49">
        <f t="shared" si="5"/>
        <v>2274.9204393799405</v>
      </c>
      <c r="Y11" s="48">
        <v>1.1201000000000001</v>
      </c>
    </row>
    <row r="12" spans="1:25" x14ac:dyDescent="0.2">
      <c r="B12" s="47">
        <v>44869</v>
      </c>
      <c r="C12" s="46">
        <v>2305</v>
      </c>
      <c r="D12" s="45">
        <v>2306</v>
      </c>
      <c r="E12" s="44">
        <f t="shared" si="0"/>
        <v>2305.5</v>
      </c>
      <c r="F12" s="46">
        <v>2316</v>
      </c>
      <c r="G12" s="45">
        <v>2318</v>
      </c>
      <c r="H12" s="44">
        <f t="shared" si="1"/>
        <v>2317</v>
      </c>
      <c r="I12" s="46">
        <v>2390</v>
      </c>
      <c r="J12" s="45">
        <v>2395</v>
      </c>
      <c r="K12" s="44">
        <f t="shared" si="2"/>
        <v>2392.5</v>
      </c>
      <c r="L12" s="46">
        <v>2460</v>
      </c>
      <c r="M12" s="45">
        <v>2465</v>
      </c>
      <c r="N12" s="44">
        <f t="shared" si="3"/>
        <v>2462.5</v>
      </c>
      <c r="O12" s="46">
        <v>2540</v>
      </c>
      <c r="P12" s="45">
        <v>2545</v>
      </c>
      <c r="Q12" s="44">
        <f t="shared" si="4"/>
        <v>2542.5</v>
      </c>
      <c r="R12" s="52">
        <v>2306</v>
      </c>
      <c r="S12" s="51">
        <v>1.1268</v>
      </c>
      <c r="T12" s="51">
        <v>0.98470000000000002</v>
      </c>
      <c r="U12" s="50">
        <v>147.19</v>
      </c>
      <c r="V12" s="43">
        <v>2046.5</v>
      </c>
      <c r="W12" s="43">
        <v>2050.6</v>
      </c>
      <c r="X12" s="49">
        <f t="shared" si="5"/>
        <v>2341.8299989844622</v>
      </c>
      <c r="Y12" s="48">
        <v>1.1304000000000001</v>
      </c>
    </row>
    <row r="13" spans="1:25" x14ac:dyDescent="0.2">
      <c r="B13" s="47">
        <v>44872</v>
      </c>
      <c r="C13" s="46">
        <v>2291.5</v>
      </c>
      <c r="D13" s="45">
        <v>2292</v>
      </c>
      <c r="E13" s="44">
        <f t="shared" si="0"/>
        <v>2291.75</v>
      </c>
      <c r="F13" s="46">
        <v>2301</v>
      </c>
      <c r="G13" s="45">
        <v>2302</v>
      </c>
      <c r="H13" s="44">
        <f t="shared" si="1"/>
        <v>2301.5</v>
      </c>
      <c r="I13" s="46">
        <v>2370</v>
      </c>
      <c r="J13" s="45">
        <v>2375</v>
      </c>
      <c r="K13" s="44">
        <f t="shared" si="2"/>
        <v>2372.5</v>
      </c>
      <c r="L13" s="46">
        <v>2440</v>
      </c>
      <c r="M13" s="45">
        <v>2445</v>
      </c>
      <c r="N13" s="44">
        <f t="shared" si="3"/>
        <v>2442.5</v>
      </c>
      <c r="O13" s="46">
        <v>2517</v>
      </c>
      <c r="P13" s="45">
        <v>2522</v>
      </c>
      <c r="Q13" s="44">
        <f t="shared" si="4"/>
        <v>2519.5</v>
      </c>
      <c r="R13" s="52">
        <v>2292</v>
      </c>
      <c r="S13" s="51">
        <v>1.1454</v>
      </c>
      <c r="T13" s="51">
        <v>0.99880000000000002</v>
      </c>
      <c r="U13" s="50">
        <v>146.53</v>
      </c>
      <c r="V13" s="43">
        <v>2001.05</v>
      </c>
      <c r="W13" s="43">
        <v>2003.13</v>
      </c>
      <c r="X13" s="49">
        <f t="shared" si="5"/>
        <v>2294.7537044453343</v>
      </c>
      <c r="Y13" s="48">
        <v>1.1492</v>
      </c>
    </row>
    <row r="14" spans="1:25" x14ac:dyDescent="0.2">
      <c r="B14" s="47">
        <v>44873</v>
      </c>
      <c r="C14" s="46">
        <v>2326.5</v>
      </c>
      <c r="D14" s="45">
        <v>2327</v>
      </c>
      <c r="E14" s="44">
        <f t="shared" si="0"/>
        <v>2326.75</v>
      </c>
      <c r="F14" s="46">
        <v>2338.5</v>
      </c>
      <c r="G14" s="45">
        <v>2339.5</v>
      </c>
      <c r="H14" s="44">
        <f t="shared" si="1"/>
        <v>2339</v>
      </c>
      <c r="I14" s="46">
        <v>2407</v>
      </c>
      <c r="J14" s="45">
        <v>2412</v>
      </c>
      <c r="K14" s="44">
        <f t="shared" si="2"/>
        <v>2409.5</v>
      </c>
      <c r="L14" s="46">
        <v>2477</v>
      </c>
      <c r="M14" s="45">
        <v>2482</v>
      </c>
      <c r="N14" s="44">
        <f t="shared" si="3"/>
        <v>2479.5</v>
      </c>
      <c r="O14" s="46">
        <v>2552</v>
      </c>
      <c r="P14" s="45">
        <v>2557</v>
      </c>
      <c r="Q14" s="44">
        <f t="shared" si="4"/>
        <v>2554.5</v>
      </c>
      <c r="R14" s="52">
        <v>2327</v>
      </c>
      <c r="S14" s="51">
        <v>1.1440999999999999</v>
      </c>
      <c r="T14" s="51">
        <v>0.99939999999999996</v>
      </c>
      <c r="U14" s="50">
        <v>146.44</v>
      </c>
      <c r="V14" s="43">
        <v>2033.91</v>
      </c>
      <c r="W14" s="43">
        <v>2038.25</v>
      </c>
      <c r="X14" s="49">
        <f t="shared" si="5"/>
        <v>2328.397038222934</v>
      </c>
      <c r="Y14" s="48">
        <v>1.1477999999999999</v>
      </c>
    </row>
    <row r="15" spans="1:25" x14ac:dyDescent="0.2">
      <c r="B15" s="47">
        <v>44874</v>
      </c>
      <c r="C15" s="46">
        <v>2337.5</v>
      </c>
      <c r="D15" s="45">
        <v>2338</v>
      </c>
      <c r="E15" s="44">
        <f t="shared" si="0"/>
        <v>2337.75</v>
      </c>
      <c r="F15" s="46">
        <v>2354</v>
      </c>
      <c r="G15" s="45">
        <v>2355</v>
      </c>
      <c r="H15" s="44">
        <f t="shared" si="1"/>
        <v>2354.5</v>
      </c>
      <c r="I15" s="46">
        <v>2420</v>
      </c>
      <c r="J15" s="45">
        <v>2425</v>
      </c>
      <c r="K15" s="44">
        <f t="shared" si="2"/>
        <v>2422.5</v>
      </c>
      <c r="L15" s="46">
        <v>2493</v>
      </c>
      <c r="M15" s="45">
        <v>2498</v>
      </c>
      <c r="N15" s="44">
        <f t="shared" si="3"/>
        <v>2495.5</v>
      </c>
      <c r="O15" s="46">
        <v>2575</v>
      </c>
      <c r="P15" s="45">
        <v>2580</v>
      </c>
      <c r="Q15" s="44">
        <f t="shared" si="4"/>
        <v>2577.5</v>
      </c>
      <c r="R15" s="52">
        <v>2338</v>
      </c>
      <c r="S15" s="51">
        <v>1.1456</v>
      </c>
      <c r="T15" s="51">
        <v>1.0049999999999999</v>
      </c>
      <c r="U15" s="50">
        <v>145.78</v>
      </c>
      <c r="V15" s="43">
        <v>2040.85</v>
      </c>
      <c r="W15" s="43">
        <v>2048.9</v>
      </c>
      <c r="X15" s="49">
        <f t="shared" si="5"/>
        <v>2326.3681592039802</v>
      </c>
      <c r="Y15" s="48">
        <v>1.1494</v>
      </c>
    </row>
    <row r="16" spans="1:25" x14ac:dyDescent="0.2">
      <c r="B16" s="47">
        <v>44875</v>
      </c>
      <c r="C16" s="46">
        <v>2271.5</v>
      </c>
      <c r="D16" s="45">
        <v>2272</v>
      </c>
      <c r="E16" s="44">
        <f t="shared" si="0"/>
        <v>2271.75</v>
      </c>
      <c r="F16" s="46">
        <v>2283</v>
      </c>
      <c r="G16" s="45">
        <v>2285</v>
      </c>
      <c r="H16" s="44">
        <f t="shared" si="1"/>
        <v>2284</v>
      </c>
      <c r="I16" s="46">
        <v>2353</v>
      </c>
      <c r="J16" s="45">
        <v>2358</v>
      </c>
      <c r="K16" s="44">
        <f t="shared" si="2"/>
        <v>2355.5</v>
      </c>
      <c r="L16" s="46">
        <v>2425</v>
      </c>
      <c r="M16" s="45">
        <v>2430</v>
      </c>
      <c r="N16" s="44">
        <f t="shared" si="3"/>
        <v>2427.5</v>
      </c>
      <c r="O16" s="46">
        <v>2498</v>
      </c>
      <c r="P16" s="45">
        <v>2503</v>
      </c>
      <c r="Q16" s="44">
        <f t="shared" si="4"/>
        <v>2500.5</v>
      </c>
      <c r="R16" s="52">
        <v>2272</v>
      </c>
      <c r="S16" s="51">
        <v>1.1393</v>
      </c>
      <c r="T16" s="51">
        <v>0.995</v>
      </c>
      <c r="U16" s="50">
        <v>146.26</v>
      </c>
      <c r="V16" s="43">
        <v>1994.21</v>
      </c>
      <c r="W16" s="43">
        <v>1999.13</v>
      </c>
      <c r="X16" s="49">
        <f t="shared" si="5"/>
        <v>2283.4170854271356</v>
      </c>
      <c r="Y16" s="48">
        <v>1.143</v>
      </c>
    </row>
    <row r="17" spans="2:25" x14ac:dyDescent="0.2">
      <c r="B17" s="47">
        <v>44876</v>
      </c>
      <c r="C17" s="46">
        <v>2408</v>
      </c>
      <c r="D17" s="45">
        <v>2410</v>
      </c>
      <c r="E17" s="44">
        <f t="shared" si="0"/>
        <v>2409</v>
      </c>
      <c r="F17" s="46">
        <v>2425</v>
      </c>
      <c r="G17" s="45">
        <v>2426</v>
      </c>
      <c r="H17" s="44">
        <f t="shared" si="1"/>
        <v>2425.5</v>
      </c>
      <c r="I17" s="46">
        <v>2492</v>
      </c>
      <c r="J17" s="45">
        <v>2497</v>
      </c>
      <c r="K17" s="44">
        <f t="shared" si="2"/>
        <v>2494.5</v>
      </c>
      <c r="L17" s="46">
        <v>2567</v>
      </c>
      <c r="M17" s="45">
        <v>2572</v>
      </c>
      <c r="N17" s="44">
        <f t="shared" si="3"/>
        <v>2569.5</v>
      </c>
      <c r="O17" s="46">
        <v>2645</v>
      </c>
      <c r="P17" s="45">
        <v>2650</v>
      </c>
      <c r="Q17" s="44">
        <f t="shared" si="4"/>
        <v>2647.5</v>
      </c>
      <c r="R17" s="52">
        <v>2410</v>
      </c>
      <c r="S17" s="51">
        <v>1.1782999999999999</v>
      </c>
      <c r="T17" s="51">
        <v>1.0309999999999999</v>
      </c>
      <c r="U17" s="50">
        <v>139.49</v>
      </c>
      <c r="V17" s="43">
        <v>2045.32</v>
      </c>
      <c r="W17" s="43">
        <v>2052.63</v>
      </c>
      <c r="X17" s="49">
        <f t="shared" si="5"/>
        <v>2337.5363724539284</v>
      </c>
      <c r="Y17" s="48">
        <v>1.1819</v>
      </c>
    </row>
    <row r="18" spans="2:25" x14ac:dyDescent="0.2">
      <c r="B18" s="47">
        <v>44879</v>
      </c>
      <c r="C18" s="46">
        <v>2391.5</v>
      </c>
      <c r="D18" s="45">
        <v>2392</v>
      </c>
      <c r="E18" s="44">
        <f t="shared" si="0"/>
        <v>2391.75</v>
      </c>
      <c r="F18" s="46">
        <v>2416</v>
      </c>
      <c r="G18" s="45">
        <v>2418</v>
      </c>
      <c r="H18" s="44">
        <f t="shared" si="1"/>
        <v>2417</v>
      </c>
      <c r="I18" s="46">
        <v>2482</v>
      </c>
      <c r="J18" s="45">
        <v>2487</v>
      </c>
      <c r="K18" s="44">
        <f t="shared" si="2"/>
        <v>2484.5</v>
      </c>
      <c r="L18" s="46">
        <v>2553</v>
      </c>
      <c r="M18" s="45">
        <v>2558</v>
      </c>
      <c r="N18" s="44">
        <f t="shared" si="3"/>
        <v>2555.5</v>
      </c>
      <c r="O18" s="46">
        <v>2628</v>
      </c>
      <c r="P18" s="45">
        <v>2633</v>
      </c>
      <c r="Q18" s="44">
        <f t="shared" si="4"/>
        <v>2630.5</v>
      </c>
      <c r="R18" s="52">
        <v>2392</v>
      </c>
      <c r="S18" s="51">
        <v>1.181</v>
      </c>
      <c r="T18" s="51">
        <v>1.0334000000000001</v>
      </c>
      <c r="U18" s="50">
        <v>140.16999999999999</v>
      </c>
      <c r="V18" s="43">
        <v>2025.4</v>
      </c>
      <c r="W18" s="43">
        <v>2041.2</v>
      </c>
      <c r="X18" s="49">
        <f t="shared" si="5"/>
        <v>2314.6893748790399</v>
      </c>
      <c r="Y18" s="48">
        <v>1.1846000000000001</v>
      </c>
    </row>
    <row r="19" spans="2:25" x14ac:dyDescent="0.2">
      <c r="B19" s="47">
        <v>44880</v>
      </c>
      <c r="C19" s="46">
        <v>2409</v>
      </c>
      <c r="D19" s="45">
        <v>2410</v>
      </c>
      <c r="E19" s="44">
        <f t="shared" si="0"/>
        <v>2409.5</v>
      </c>
      <c r="F19" s="46">
        <v>2443</v>
      </c>
      <c r="G19" s="45">
        <v>2445</v>
      </c>
      <c r="H19" s="44">
        <f t="shared" si="1"/>
        <v>2444</v>
      </c>
      <c r="I19" s="46">
        <v>2518</v>
      </c>
      <c r="J19" s="45">
        <v>2523</v>
      </c>
      <c r="K19" s="44">
        <f t="shared" si="2"/>
        <v>2520.5</v>
      </c>
      <c r="L19" s="46">
        <v>2593</v>
      </c>
      <c r="M19" s="45">
        <v>2598</v>
      </c>
      <c r="N19" s="44">
        <f t="shared" si="3"/>
        <v>2595.5</v>
      </c>
      <c r="O19" s="46">
        <v>2678</v>
      </c>
      <c r="P19" s="45">
        <v>2683</v>
      </c>
      <c r="Q19" s="44">
        <f t="shared" si="4"/>
        <v>2680.5</v>
      </c>
      <c r="R19" s="52">
        <v>2410</v>
      </c>
      <c r="S19" s="51">
        <v>1.1911</v>
      </c>
      <c r="T19" s="51">
        <v>1.0407</v>
      </c>
      <c r="U19" s="50">
        <v>139.25</v>
      </c>
      <c r="V19" s="43">
        <v>2023.34</v>
      </c>
      <c r="W19" s="43">
        <v>2046.54</v>
      </c>
      <c r="X19" s="49">
        <f t="shared" si="5"/>
        <v>2315.7490150859999</v>
      </c>
      <c r="Y19" s="48">
        <v>1.1947000000000001</v>
      </c>
    </row>
    <row r="20" spans="2:25" x14ac:dyDescent="0.2">
      <c r="B20" s="47">
        <v>44881</v>
      </c>
      <c r="C20" s="46">
        <v>2392</v>
      </c>
      <c r="D20" s="45">
        <v>2393</v>
      </c>
      <c r="E20" s="44">
        <f t="shared" si="0"/>
        <v>2392.5</v>
      </c>
      <c r="F20" s="46">
        <v>2418</v>
      </c>
      <c r="G20" s="45">
        <v>2420</v>
      </c>
      <c r="H20" s="44">
        <f t="shared" si="1"/>
        <v>2419</v>
      </c>
      <c r="I20" s="46">
        <v>2493</v>
      </c>
      <c r="J20" s="45">
        <v>2498</v>
      </c>
      <c r="K20" s="44">
        <f t="shared" si="2"/>
        <v>2495.5</v>
      </c>
      <c r="L20" s="46">
        <v>2573</v>
      </c>
      <c r="M20" s="45">
        <v>2578</v>
      </c>
      <c r="N20" s="44">
        <f t="shared" si="3"/>
        <v>2575.5</v>
      </c>
      <c r="O20" s="46">
        <v>2663</v>
      </c>
      <c r="P20" s="45">
        <v>2668</v>
      </c>
      <c r="Q20" s="44">
        <f t="shared" si="4"/>
        <v>2665.5</v>
      </c>
      <c r="R20" s="52">
        <v>2393</v>
      </c>
      <c r="S20" s="51">
        <v>1.1915</v>
      </c>
      <c r="T20" s="51">
        <v>1.042</v>
      </c>
      <c r="U20" s="50">
        <v>139.38</v>
      </c>
      <c r="V20" s="43">
        <v>2008.39</v>
      </c>
      <c r="W20" s="43">
        <v>2025.1</v>
      </c>
      <c r="X20" s="49">
        <f t="shared" si="5"/>
        <v>2296.5451055662188</v>
      </c>
      <c r="Y20" s="48">
        <v>1.1950000000000001</v>
      </c>
    </row>
    <row r="21" spans="2:25" x14ac:dyDescent="0.2">
      <c r="B21" s="47">
        <v>44882</v>
      </c>
      <c r="C21" s="46">
        <v>2342</v>
      </c>
      <c r="D21" s="45">
        <v>2342.5</v>
      </c>
      <c r="E21" s="44">
        <f t="shared" si="0"/>
        <v>2342.25</v>
      </c>
      <c r="F21" s="46">
        <v>2370</v>
      </c>
      <c r="G21" s="45">
        <v>2371</v>
      </c>
      <c r="H21" s="44">
        <f t="shared" si="1"/>
        <v>2370.5</v>
      </c>
      <c r="I21" s="46">
        <v>2445</v>
      </c>
      <c r="J21" s="45">
        <v>2450</v>
      </c>
      <c r="K21" s="44">
        <f t="shared" si="2"/>
        <v>2447.5</v>
      </c>
      <c r="L21" s="46">
        <v>2525</v>
      </c>
      <c r="M21" s="45">
        <v>2530</v>
      </c>
      <c r="N21" s="44">
        <f t="shared" si="3"/>
        <v>2527.5</v>
      </c>
      <c r="O21" s="46">
        <v>2615</v>
      </c>
      <c r="P21" s="45">
        <v>2620</v>
      </c>
      <c r="Q21" s="44">
        <f t="shared" si="4"/>
        <v>2617.5</v>
      </c>
      <c r="R21" s="52">
        <v>2342.5</v>
      </c>
      <c r="S21" s="51">
        <v>1.1807000000000001</v>
      </c>
      <c r="T21" s="51">
        <v>1.0331999999999999</v>
      </c>
      <c r="U21" s="50">
        <v>140.31</v>
      </c>
      <c r="V21" s="43">
        <v>1983.99</v>
      </c>
      <c r="W21" s="43">
        <v>2002.36</v>
      </c>
      <c r="X21" s="49">
        <f t="shared" si="5"/>
        <v>2267.2280294231514</v>
      </c>
      <c r="Y21" s="48">
        <v>1.1840999999999999</v>
      </c>
    </row>
    <row r="22" spans="2:25" x14ac:dyDescent="0.2">
      <c r="B22" s="47">
        <v>44883</v>
      </c>
      <c r="C22" s="46">
        <v>2368</v>
      </c>
      <c r="D22" s="45">
        <v>2369</v>
      </c>
      <c r="E22" s="44">
        <f t="shared" si="0"/>
        <v>2368.5</v>
      </c>
      <c r="F22" s="46">
        <v>2399.5</v>
      </c>
      <c r="G22" s="45">
        <v>2400</v>
      </c>
      <c r="H22" s="44">
        <f t="shared" si="1"/>
        <v>2399.75</v>
      </c>
      <c r="I22" s="46">
        <v>2473</v>
      </c>
      <c r="J22" s="45">
        <v>2478</v>
      </c>
      <c r="K22" s="44">
        <f t="shared" si="2"/>
        <v>2475.5</v>
      </c>
      <c r="L22" s="46">
        <v>2552</v>
      </c>
      <c r="M22" s="45">
        <v>2557</v>
      </c>
      <c r="N22" s="44">
        <f t="shared" si="3"/>
        <v>2554.5</v>
      </c>
      <c r="O22" s="46">
        <v>2633</v>
      </c>
      <c r="P22" s="45">
        <v>2638</v>
      </c>
      <c r="Q22" s="44">
        <f t="shared" si="4"/>
        <v>2635.5</v>
      </c>
      <c r="R22" s="52">
        <v>2369</v>
      </c>
      <c r="S22" s="51">
        <v>1.1900999999999999</v>
      </c>
      <c r="T22" s="51">
        <v>1.0361</v>
      </c>
      <c r="U22" s="50">
        <v>139.97</v>
      </c>
      <c r="V22" s="43">
        <v>1990.59</v>
      </c>
      <c r="W22" s="43">
        <v>2010.72</v>
      </c>
      <c r="X22" s="49">
        <f t="shared" si="5"/>
        <v>2286.458836019689</v>
      </c>
      <c r="Y22" s="48">
        <v>1.1936</v>
      </c>
    </row>
    <row r="23" spans="2:25" x14ac:dyDescent="0.2">
      <c r="B23" s="47">
        <v>44886</v>
      </c>
      <c r="C23" s="46">
        <v>2342</v>
      </c>
      <c r="D23" s="45">
        <v>2344</v>
      </c>
      <c r="E23" s="44">
        <f t="shared" si="0"/>
        <v>2343</v>
      </c>
      <c r="F23" s="46">
        <v>2366</v>
      </c>
      <c r="G23" s="45">
        <v>2368</v>
      </c>
      <c r="H23" s="44">
        <f t="shared" si="1"/>
        <v>2367</v>
      </c>
      <c r="I23" s="46">
        <v>2435</v>
      </c>
      <c r="J23" s="45">
        <v>2440</v>
      </c>
      <c r="K23" s="44">
        <f t="shared" si="2"/>
        <v>2437.5</v>
      </c>
      <c r="L23" s="46">
        <v>2512</v>
      </c>
      <c r="M23" s="45">
        <v>2517</v>
      </c>
      <c r="N23" s="44">
        <f t="shared" si="3"/>
        <v>2514.5</v>
      </c>
      <c r="O23" s="46">
        <v>2592</v>
      </c>
      <c r="P23" s="45">
        <v>2597</v>
      </c>
      <c r="Q23" s="44">
        <f t="shared" si="4"/>
        <v>2594.5</v>
      </c>
      <c r="R23" s="52">
        <v>2344</v>
      </c>
      <c r="S23" s="51">
        <v>1.1808000000000001</v>
      </c>
      <c r="T23" s="51">
        <v>1.024</v>
      </c>
      <c r="U23" s="50">
        <v>141.94999999999999</v>
      </c>
      <c r="V23" s="43">
        <v>1985.09</v>
      </c>
      <c r="W23" s="43">
        <v>1999.66</v>
      </c>
      <c r="X23" s="49">
        <f t="shared" si="5"/>
        <v>2289.0625</v>
      </c>
      <c r="Y23" s="48">
        <v>1.1841999999999999</v>
      </c>
    </row>
    <row r="24" spans="2:25" x14ac:dyDescent="0.2">
      <c r="B24" s="47">
        <v>44887</v>
      </c>
      <c r="C24" s="46">
        <v>2393.5</v>
      </c>
      <c r="D24" s="45">
        <v>2394</v>
      </c>
      <c r="E24" s="44">
        <f t="shared" si="0"/>
        <v>2393.75</v>
      </c>
      <c r="F24" s="46">
        <v>2417</v>
      </c>
      <c r="G24" s="45">
        <v>2419</v>
      </c>
      <c r="H24" s="44">
        <f t="shared" si="1"/>
        <v>2418</v>
      </c>
      <c r="I24" s="46">
        <v>2488</v>
      </c>
      <c r="J24" s="45">
        <v>2493</v>
      </c>
      <c r="K24" s="44">
        <f t="shared" si="2"/>
        <v>2490.5</v>
      </c>
      <c r="L24" s="46">
        <v>2565</v>
      </c>
      <c r="M24" s="45">
        <v>2570</v>
      </c>
      <c r="N24" s="44">
        <f t="shared" si="3"/>
        <v>2567.5</v>
      </c>
      <c r="O24" s="46">
        <v>2645</v>
      </c>
      <c r="P24" s="45">
        <v>2650</v>
      </c>
      <c r="Q24" s="44">
        <f t="shared" si="4"/>
        <v>2647.5</v>
      </c>
      <c r="R24" s="52">
        <v>2394</v>
      </c>
      <c r="S24" s="51">
        <v>1.1883999999999999</v>
      </c>
      <c r="T24" s="51">
        <v>1.0270999999999999</v>
      </c>
      <c r="U24" s="50">
        <v>141.32</v>
      </c>
      <c r="V24" s="43">
        <v>2014.47</v>
      </c>
      <c r="W24" s="43">
        <v>2029.53</v>
      </c>
      <c r="X24" s="49">
        <f t="shared" si="5"/>
        <v>2330.834388082952</v>
      </c>
      <c r="Y24" s="48">
        <v>1.1919</v>
      </c>
    </row>
    <row r="25" spans="2:25" x14ac:dyDescent="0.2">
      <c r="B25" s="47">
        <v>44888</v>
      </c>
      <c r="C25" s="46">
        <v>2363</v>
      </c>
      <c r="D25" s="45">
        <v>2364</v>
      </c>
      <c r="E25" s="44">
        <f t="shared" si="0"/>
        <v>2363.5</v>
      </c>
      <c r="F25" s="46">
        <v>2389</v>
      </c>
      <c r="G25" s="45">
        <v>2391</v>
      </c>
      <c r="H25" s="44">
        <f t="shared" si="1"/>
        <v>2390</v>
      </c>
      <c r="I25" s="46">
        <v>2455</v>
      </c>
      <c r="J25" s="45">
        <v>2460</v>
      </c>
      <c r="K25" s="44">
        <f t="shared" si="2"/>
        <v>2457.5</v>
      </c>
      <c r="L25" s="46">
        <v>2532</v>
      </c>
      <c r="M25" s="45">
        <v>2537</v>
      </c>
      <c r="N25" s="44">
        <f t="shared" si="3"/>
        <v>2534.5</v>
      </c>
      <c r="O25" s="46">
        <v>2612</v>
      </c>
      <c r="P25" s="45">
        <v>2617</v>
      </c>
      <c r="Q25" s="44">
        <f t="shared" si="4"/>
        <v>2614.5</v>
      </c>
      <c r="R25" s="52">
        <v>2364</v>
      </c>
      <c r="S25" s="51">
        <v>1.1941999999999999</v>
      </c>
      <c r="T25" s="51">
        <v>1.0323</v>
      </c>
      <c r="U25" s="50">
        <v>141.28</v>
      </c>
      <c r="V25" s="43">
        <v>1979.57</v>
      </c>
      <c r="W25" s="43">
        <v>1996.49</v>
      </c>
      <c r="X25" s="49">
        <f t="shared" si="5"/>
        <v>2290.0319674513221</v>
      </c>
      <c r="Y25" s="48">
        <v>1.1976</v>
      </c>
    </row>
    <row r="26" spans="2:25" x14ac:dyDescent="0.2">
      <c r="B26" s="47">
        <v>44889</v>
      </c>
      <c r="C26" s="46">
        <v>2343.5</v>
      </c>
      <c r="D26" s="45">
        <v>2344</v>
      </c>
      <c r="E26" s="44">
        <f t="shared" si="0"/>
        <v>2343.75</v>
      </c>
      <c r="F26" s="46">
        <v>2373</v>
      </c>
      <c r="G26" s="45">
        <v>2375</v>
      </c>
      <c r="H26" s="44">
        <f t="shared" si="1"/>
        <v>2374</v>
      </c>
      <c r="I26" s="46">
        <v>2443</v>
      </c>
      <c r="J26" s="45">
        <v>2448</v>
      </c>
      <c r="K26" s="44">
        <f t="shared" si="2"/>
        <v>2445.5</v>
      </c>
      <c r="L26" s="46">
        <v>2518</v>
      </c>
      <c r="M26" s="45">
        <v>2523</v>
      </c>
      <c r="N26" s="44">
        <f t="shared" si="3"/>
        <v>2520.5</v>
      </c>
      <c r="O26" s="46">
        <v>2598</v>
      </c>
      <c r="P26" s="45">
        <v>2603</v>
      </c>
      <c r="Q26" s="44">
        <f t="shared" si="4"/>
        <v>2600.5</v>
      </c>
      <c r="R26" s="52">
        <v>2344</v>
      </c>
      <c r="S26" s="51">
        <v>1.2117</v>
      </c>
      <c r="T26" s="51">
        <v>1.0411999999999999</v>
      </c>
      <c r="U26" s="50">
        <v>138.25</v>
      </c>
      <c r="V26" s="43">
        <v>1934.47</v>
      </c>
      <c r="W26" s="43">
        <v>1954.73</v>
      </c>
      <c r="X26" s="49">
        <f t="shared" si="5"/>
        <v>2251.2485593545912</v>
      </c>
      <c r="Y26" s="48">
        <v>1.2150000000000001</v>
      </c>
    </row>
    <row r="27" spans="2:25" x14ac:dyDescent="0.2">
      <c r="B27" s="47">
        <v>44890</v>
      </c>
      <c r="C27" s="46">
        <v>2345.5</v>
      </c>
      <c r="D27" s="45">
        <v>2346</v>
      </c>
      <c r="E27" s="44">
        <f t="shared" si="0"/>
        <v>2345.75</v>
      </c>
      <c r="F27" s="46">
        <v>2380</v>
      </c>
      <c r="G27" s="45">
        <v>2381</v>
      </c>
      <c r="H27" s="44">
        <f t="shared" si="1"/>
        <v>2380.5</v>
      </c>
      <c r="I27" s="46">
        <v>2450</v>
      </c>
      <c r="J27" s="45">
        <v>2455</v>
      </c>
      <c r="K27" s="44">
        <f t="shared" si="2"/>
        <v>2452.5</v>
      </c>
      <c r="L27" s="46">
        <v>2523</v>
      </c>
      <c r="M27" s="45">
        <v>2528</v>
      </c>
      <c r="N27" s="44">
        <f t="shared" si="3"/>
        <v>2525.5</v>
      </c>
      <c r="O27" s="46">
        <v>2605</v>
      </c>
      <c r="P27" s="45">
        <v>2610</v>
      </c>
      <c r="Q27" s="44">
        <f t="shared" si="4"/>
        <v>2607.5</v>
      </c>
      <c r="R27" s="52">
        <v>2346</v>
      </c>
      <c r="S27" s="51">
        <v>1.2089000000000001</v>
      </c>
      <c r="T27" s="51">
        <v>1.0379</v>
      </c>
      <c r="U27" s="50">
        <v>139.30000000000001</v>
      </c>
      <c r="V27" s="43">
        <v>1940.61</v>
      </c>
      <c r="W27" s="43">
        <v>1964.36</v>
      </c>
      <c r="X27" s="49">
        <f t="shared" si="5"/>
        <v>2260.333365449465</v>
      </c>
      <c r="Y27" s="48">
        <v>1.2121</v>
      </c>
    </row>
    <row r="28" spans="2:25" x14ac:dyDescent="0.2">
      <c r="B28" s="47">
        <v>44893</v>
      </c>
      <c r="C28" s="46">
        <v>2315</v>
      </c>
      <c r="D28" s="45">
        <v>2315.5</v>
      </c>
      <c r="E28" s="44">
        <f t="shared" si="0"/>
        <v>2315.25</v>
      </c>
      <c r="F28" s="46">
        <v>2353</v>
      </c>
      <c r="G28" s="45">
        <v>2353.5</v>
      </c>
      <c r="H28" s="44">
        <f t="shared" si="1"/>
        <v>2353.25</v>
      </c>
      <c r="I28" s="46">
        <v>2422</v>
      </c>
      <c r="J28" s="45">
        <v>2427</v>
      </c>
      <c r="K28" s="44">
        <f t="shared" si="2"/>
        <v>2424.5</v>
      </c>
      <c r="L28" s="46">
        <v>2497</v>
      </c>
      <c r="M28" s="45">
        <v>2502</v>
      </c>
      <c r="N28" s="44">
        <f t="shared" si="3"/>
        <v>2499.5</v>
      </c>
      <c r="O28" s="46">
        <v>2573</v>
      </c>
      <c r="P28" s="45">
        <v>2578</v>
      </c>
      <c r="Q28" s="44">
        <f t="shared" si="4"/>
        <v>2575.5</v>
      </c>
      <c r="R28" s="52">
        <v>2315.5</v>
      </c>
      <c r="S28" s="51">
        <v>1.2096</v>
      </c>
      <c r="T28" s="51">
        <v>1.0472999999999999</v>
      </c>
      <c r="U28" s="50">
        <v>138.24</v>
      </c>
      <c r="V28" s="43">
        <v>1914.27</v>
      </c>
      <c r="W28" s="43">
        <v>1940.23</v>
      </c>
      <c r="X28" s="49">
        <f t="shared" si="5"/>
        <v>2210.9233266494798</v>
      </c>
      <c r="Y28" s="48">
        <v>1.2130000000000001</v>
      </c>
    </row>
    <row r="29" spans="2:25" x14ac:dyDescent="0.2">
      <c r="B29" s="47">
        <v>44894</v>
      </c>
      <c r="C29" s="46">
        <v>2341</v>
      </c>
      <c r="D29" s="45">
        <v>2341.5</v>
      </c>
      <c r="E29" s="44">
        <f t="shared" si="0"/>
        <v>2341.25</v>
      </c>
      <c r="F29" s="46">
        <v>2380</v>
      </c>
      <c r="G29" s="45">
        <v>2382</v>
      </c>
      <c r="H29" s="44">
        <f t="shared" si="1"/>
        <v>2381</v>
      </c>
      <c r="I29" s="46">
        <v>2450</v>
      </c>
      <c r="J29" s="45">
        <v>2455</v>
      </c>
      <c r="K29" s="44">
        <f t="shared" si="2"/>
        <v>2452.5</v>
      </c>
      <c r="L29" s="46">
        <v>2525</v>
      </c>
      <c r="M29" s="45">
        <v>2530</v>
      </c>
      <c r="N29" s="44">
        <f t="shared" si="3"/>
        <v>2527.5</v>
      </c>
      <c r="O29" s="46">
        <v>2603</v>
      </c>
      <c r="P29" s="45">
        <v>2608</v>
      </c>
      <c r="Q29" s="44">
        <f t="shared" si="4"/>
        <v>2605.5</v>
      </c>
      <c r="R29" s="52">
        <v>2341.5</v>
      </c>
      <c r="S29" s="51">
        <v>1.2021999999999999</v>
      </c>
      <c r="T29" s="51">
        <v>1.0376000000000001</v>
      </c>
      <c r="U29" s="50">
        <v>138.11000000000001</v>
      </c>
      <c r="V29" s="43">
        <v>1947.68</v>
      </c>
      <c r="W29" s="43">
        <v>1976.11</v>
      </c>
      <c r="X29" s="49">
        <f t="shared" si="5"/>
        <v>2256.6499614494987</v>
      </c>
      <c r="Y29" s="48">
        <v>1.2054</v>
      </c>
    </row>
    <row r="30" spans="2:25" x14ac:dyDescent="0.2">
      <c r="B30" s="47">
        <v>44895</v>
      </c>
      <c r="C30" s="46">
        <v>2386</v>
      </c>
      <c r="D30" s="45">
        <v>2387</v>
      </c>
      <c r="E30" s="44">
        <f t="shared" si="0"/>
        <v>2386.5</v>
      </c>
      <c r="F30" s="46">
        <v>2418</v>
      </c>
      <c r="G30" s="45">
        <v>2419</v>
      </c>
      <c r="H30" s="44">
        <f t="shared" si="1"/>
        <v>2418.5</v>
      </c>
      <c r="I30" s="46">
        <v>2487</v>
      </c>
      <c r="J30" s="45">
        <v>2492</v>
      </c>
      <c r="K30" s="44">
        <f t="shared" si="2"/>
        <v>2489.5</v>
      </c>
      <c r="L30" s="46">
        <v>2562</v>
      </c>
      <c r="M30" s="45">
        <v>2567</v>
      </c>
      <c r="N30" s="44">
        <f t="shared" si="3"/>
        <v>2564.5</v>
      </c>
      <c r="O30" s="46">
        <v>2637</v>
      </c>
      <c r="P30" s="45">
        <v>2642</v>
      </c>
      <c r="Q30" s="44">
        <f t="shared" si="4"/>
        <v>2639.5</v>
      </c>
      <c r="R30" s="52">
        <v>2387</v>
      </c>
      <c r="S30" s="51">
        <v>1.2001999999999999</v>
      </c>
      <c r="T30" s="51">
        <v>1.0367999999999999</v>
      </c>
      <c r="U30" s="50">
        <v>138.84</v>
      </c>
      <c r="V30" s="43">
        <v>1988.84</v>
      </c>
      <c r="W30" s="43">
        <v>2009.97</v>
      </c>
      <c r="X30" s="49">
        <f t="shared" si="5"/>
        <v>2302.2762345679012</v>
      </c>
      <c r="Y30" s="48">
        <v>1.2035</v>
      </c>
    </row>
    <row r="31" spans="2:25" s="10" customFormat="1" x14ac:dyDescent="0.2">
      <c r="B31" s="42" t="s">
        <v>11</v>
      </c>
      <c r="C31" s="41">
        <f>ROUND(AVERAGE(C9:C30),2)</f>
        <v>2334.5</v>
      </c>
      <c r="D31" s="40">
        <f>ROUND(AVERAGE(D9:D30),2)</f>
        <v>2335.27</v>
      </c>
      <c r="E31" s="39">
        <f>ROUND(AVERAGE(C31:D31),2)</f>
        <v>2334.89</v>
      </c>
      <c r="F31" s="41">
        <f>ROUND(AVERAGE(F9:F30),2)</f>
        <v>2357.77</v>
      </c>
      <c r="G31" s="40">
        <f>ROUND(AVERAGE(G9:G30),2)</f>
        <v>2359.1999999999998</v>
      </c>
      <c r="H31" s="39">
        <f>ROUND(AVERAGE(F31:G31),2)</f>
        <v>2358.4899999999998</v>
      </c>
      <c r="I31" s="41">
        <f>ROUND(AVERAGE(I9:I30),2)</f>
        <v>2428.59</v>
      </c>
      <c r="J31" s="40">
        <f>ROUND(AVERAGE(J9:J30),2)</f>
        <v>2433.59</v>
      </c>
      <c r="K31" s="39">
        <f>ROUND(AVERAGE(I31:J31),2)</f>
        <v>2431.09</v>
      </c>
      <c r="L31" s="41">
        <f>ROUND(AVERAGE(L9:L30),2)</f>
        <v>2503.0500000000002</v>
      </c>
      <c r="M31" s="40">
        <f>ROUND(AVERAGE(M9:M30),2)</f>
        <v>2508.0500000000002</v>
      </c>
      <c r="N31" s="39">
        <f>ROUND(AVERAGE(L31:M31),2)</f>
        <v>2505.5500000000002</v>
      </c>
      <c r="O31" s="41">
        <f>ROUND(AVERAGE(O9:O30),2)</f>
        <v>2583.73</v>
      </c>
      <c r="P31" s="40">
        <f>ROUND(AVERAGE(P9:P30),2)</f>
        <v>2588.73</v>
      </c>
      <c r="Q31" s="39">
        <f>ROUND(AVERAGE(O31:P31),2)</f>
        <v>2586.23</v>
      </c>
      <c r="R31" s="38">
        <f>ROUND(AVERAGE(R9:R30),2)</f>
        <v>2335.27</v>
      </c>
      <c r="S31" s="37">
        <f>ROUND(AVERAGE(S9:S30),4)</f>
        <v>1.1741999999999999</v>
      </c>
      <c r="T31" s="36">
        <f>ROUND(AVERAGE(T9:T30),4)</f>
        <v>1.0201</v>
      </c>
      <c r="U31" s="175">
        <f>ROUND(AVERAGE(U9:U30),2)</f>
        <v>142.30000000000001</v>
      </c>
      <c r="V31" s="35">
        <f>AVERAGE(V9:V30)</f>
        <v>1989.1968181818183</v>
      </c>
      <c r="W31" s="35">
        <f>AVERAGE(W9:W30)</f>
        <v>2003.4077272727277</v>
      </c>
      <c r="X31" s="35">
        <f>AVERAGE(X9:X30)</f>
        <v>2289.3630028734638</v>
      </c>
      <c r="Y31" s="34">
        <f>AVERAGE(Y9:Y30)</f>
        <v>1.177727272727273</v>
      </c>
    </row>
    <row r="32" spans="2:25" s="5" customFormat="1" x14ac:dyDescent="0.2">
      <c r="B32" s="33" t="s">
        <v>12</v>
      </c>
      <c r="C32" s="32">
        <f t="shared" ref="C32:Y32" si="6">MAX(C9:C30)</f>
        <v>2409</v>
      </c>
      <c r="D32" s="31">
        <f t="shared" si="6"/>
        <v>2410</v>
      </c>
      <c r="E32" s="30">
        <f t="shared" si="6"/>
        <v>2409.5</v>
      </c>
      <c r="F32" s="32">
        <f t="shared" si="6"/>
        <v>2443</v>
      </c>
      <c r="G32" s="31">
        <f t="shared" si="6"/>
        <v>2445</v>
      </c>
      <c r="H32" s="30">
        <f t="shared" si="6"/>
        <v>2444</v>
      </c>
      <c r="I32" s="32">
        <f t="shared" si="6"/>
        <v>2518</v>
      </c>
      <c r="J32" s="31">
        <f t="shared" si="6"/>
        <v>2523</v>
      </c>
      <c r="K32" s="30">
        <f t="shared" si="6"/>
        <v>2520.5</v>
      </c>
      <c r="L32" s="32">
        <f t="shared" si="6"/>
        <v>2593</v>
      </c>
      <c r="M32" s="31">
        <f t="shared" si="6"/>
        <v>2598</v>
      </c>
      <c r="N32" s="30">
        <f t="shared" si="6"/>
        <v>2595.5</v>
      </c>
      <c r="O32" s="32">
        <f t="shared" si="6"/>
        <v>2678</v>
      </c>
      <c r="P32" s="31">
        <f t="shared" si="6"/>
        <v>2683</v>
      </c>
      <c r="Q32" s="30">
        <f t="shared" si="6"/>
        <v>2680.5</v>
      </c>
      <c r="R32" s="29">
        <f t="shared" si="6"/>
        <v>2410</v>
      </c>
      <c r="S32" s="28">
        <f t="shared" si="6"/>
        <v>1.2117</v>
      </c>
      <c r="T32" s="27">
        <f t="shared" si="6"/>
        <v>1.0472999999999999</v>
      </c>
      <c r="U32" s="26">
        <f t="shared" si="6"/>
        <v>148.44</v>
      </c>
      <c r="V32" s="25">
        <f t="shared" si="6"/>
        <v>2046.5</v>
      </c>
      <c r="W32" s="25">
        <f t="shared" si="6"/>
        <v>2052.63</v>
      </c>
      <c r="X32" s="25">
        <f t="shared" si="6"/>
        <v>2341.8299989844622</v>
      </c>
      <c r="Y32" s="24">
        <f t="shared" si="6"/>
        <v>1.2150000000000001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2215.5</v>
      </c>
      <c r="D33" s="21">
        <f t="shared" si="7"/>
        <v>2216</v>
      </c>
      <c r="E33" s="20">
        <f t="shared" si="7"/>
        <v>2215.75</v>
      </c>
      <c r="F33" s="22">
        <f t="shared" si="7"/>
        <v>2237.5</v>
      </c>
      <c r="G33" s="21">
        <f t="shared" si="7"/>
        <v>2238.5</v>
      </c>
      <c r="H33" s="20">
        <f t="shared" si="7"/>
        <v>2238</v>
      </c>
      <c r="I33" s="22">
        <f t="shared" si="7"/>
        <v>2315</v>
      </c>
      <c r="J33" s="21">
        <f t="shared" si="7"/>
        <v>2320</v>
      </c>
      <c r="K33" s="20">
        <f t="shared" si="7"/>
        <v>2317.5</v>
      </c>
      <c r="L33" s="22">
        <f t="shared" si="7"/>
        <v>2390</v>
      </c>
      <c r="M33" s="21">
        <f t="shared" si="7"/>
        <v>2395</v>
      </c>
      <c r="N33" s="20">
        <f t="shared" si="7"/>
        <v>2392.5</v>
      </c>
      <c r="O33" s="22">
        <f t="shared" si="7"/>
        <v>2470</v>
      </c>
      <c r="P33" s="21">
        <f t="shared" si="7"/>
        <v>2475</v>
      </c>
      <c r="Q33" s="20">
        <f t="shared" si="7"/>
        <v>2472.5</v>
      </c>
      <c r="R33" s="19">
        <f t="shared" si="7"/>
        <v>2216</v>
      </c>
      <c r="S33" s="18">
        <f t="shared" si="7"/>
        <v>1.1164000000000001</v>
      </c>
      <c r="T33" s="17">
        <f t="shared" si="7"/>
        <v>0.97409999999999997</v>
      </c>
      <c r="U33" s="16">
        <f t="shared" si="7"/>
        <v>138.11000000000001</v>
      </c>
      <c r="V33" s="15">
        <f t="shared" si="7"/>
        <v>1914.27</v>
      </c>
      <c r="W33" s="15">
        <f t="shared" si="7"/>
        <v>1938.6</v>
      </c>
      <c r="X33" s="15">
        <f t="shared" si="7"/>
        <v>2210.9233266494798</v>
      </c>
      <c r="Y33" s="14">
        <f t="shared" si="7"/>
        <v>1.1201000000000001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44866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44866</v>
      </c>
      <c r="C9" s="46">
        <v>2785</v>
      </c>
      <c r="D9" s="45">
        <v>2787</v>
      </c>
      <c r="E9" s="44">
        <f t="shared" ref="E9:E30" si="0">AVERAGE(C9:D9)</f>
        <v>2786</v>
      </c>
      <c r="F9" s="46">
        <v>2749</v>
      </c>
      <c r="G9" s="45">
        <v>2751</v>
      </c>
      <c r="H9" s="44">
        <f t="shared" ref="H9:H30" si="1">AVERAGE(F9:G9)</f>
        <v>2750</v>
      </c>
      <c r="I9" s="46">
        <v>2585</v>
      </c>
      <c r="J9" s="45">
        <v>2590</v>
      </c>
      <c r="K9" s="44">
        <f t="shared" ref="K9:K30" si="2">AVERAGE(I9:J9)</f>
        <v>2587.5</v>
      </c>
      <c r="L9" s="46">
        <v>2380</v>
      </c>
      <c r="M9" s="45">
        <v>2385</v>
      </c>
      <c r="N9" s="44">
        <f t="shared" ref="N9:N30" si="3">AVERAGE(L9:M9)</f>
        <v>2382.5</v>
      </c>
      <c r="O9" s="46">
        <v>2230</v>
      </c>
      <c r="P9" s="45">
        <v>2235</v>
      </c>
      <c r="Q9" s="44">
        <f t="shared" ref="Q9:Q30" si="4">AVERAGE(O9:P9)</f>
        <v>2232.5</v>
      </c>
      <c r="R9" s="52">
        <v>2787</v>
      </c>
      <c r="S9" s="51">
        <v>1.1552</v>
      </c>
      <c r="T9" s="53">
        <v>0.99409999999999998</v>
      </c>
      <c r="U9" s="50">
        <v>147.06</v>
      </c>
      <c r="V9" s="43">
        <v>2412.5700000000002</v>
      </c>
      <c r="W9" s="43">
        <v>2374.0100000000002</v>
      </c>
      <c r="X9" s="49">
        <f t="shared" ref="X9:X30" si="5">R9/T9</f>
        <v>2803.5408912584248</v>
      </c>
      <c r="Y9" s="48">
        <v>1.1588000000000001</v>
      </c>
    </row>
    <row r="10" spans="1:25" x14ac:dyDescent="0.2">
      <c r="B10" s="47">
        <v>44867</v>
      </c>
      <c r="C10" s="46">
        <v>2763</v>
      </c>
      <c r="D10" s="45">
        <v>2765</v>
      </c>
      <c r="E10" s="44">
        <f t="shared" si="0"/>
        <v>2764</v>
      </c>
      <c r="F10" s="46">
        <v>2745.5</v>
      </c>
      <c r="G10" s="45">
        <v>2746.5</v>
      </c>
      <c r="H10" s="44">
        <f t="shared" si="1"/>
        <v>2746</v>
      </c>
      <c r="I10" s="46">
        <v>2582</v>
      </c>
      <c r="J10" s="45">
        <v>2587</v>
      </c>
      <c r="K10" s="44">
        <f t="shared" si="2"/>
        <v>2584.5</v>
      </c>
      <c r="L10" s="46">
        <v>2375</v>
      </c>
      <c r="M10" s="45">
        <v>2380</v>
      </c>
      <c r="N10" s="44">
        <f t="shared" si="3"/>
        <v>2377.5</v>
      </c>
      <c r="O10" s="46">
        <v>2225</v>
      </c>
      <c r="P10" s="45">
        <v>2230</v>
      </c>
      <c r="Q10" s="44">
        <f t="shared" si="4"/>
        <v>2227.5</v>
      </c>
      <c r="R10" s="52">
        <v>2765</v>
      </c>
      <c r="S10" s="51">
        <v>1.1509</v>
      </c>
      <c r="T10" s="51">
        <v>0.99070000000000003</v>
      </c>
      <c r="U10" s="50">
        <v>147.1</v>
      </c>
      <c r="V10" s="43">
        <v>2402.4699999999998</v>
      </c>
      <c r="W10" s="43">
        <v>2378.54</v>
      </c>
      <c r="X10" s="49">
        <f t="shared" si="5"/>
        <v>2790.9558897749066</v>
      </c>
      <c r="Y10" s="48">
        <v>1.1547000000000001</v>
      </c>
    </row>
    <row r="11" spans="1:25" x14ac:dyDescent="0.2">
      <c r="B11" s="47">
        <v>44868</v>
      </c>
      <c r="C11" s="46">
        <v>2680</v>
      </c>
      <c r="D11" s="45">
        <v>2682</v>
      </c>
      <c r="E11" s="44">
        <f t="shared" si="0"/>
        <v>2681</v>
      </c>
      <c r="F11" s="46">
        <v>2664</v>
      </c>
      <c r="G11" s="45">
        <v>2666</v>
      </c>
      <c r="H11" s="44">
        <f t="shared" si="1"/>
        <v>2665</v>
      </c>
      <c r="I11" s="46">
        <v>2512</v>
      </c>
      <c r="J11" s="45">
        <v>2517</v>
      </c>
      <c r="K11" s="44">
        <f t="shared" si="2"/>
        <v>2514.5</v>
      </c>
      <c r="L11" s="46">
        <v>2312</v>
      </c>
      <c r="M11" s="45">
        <v>2317</v>
      </c>
      <c r="N11" s="44">
        <f t="shared" si="3"/>
        <v>2314.5</v>
      </c>
      <c r="O11" s="46">
        <v>2162</v>
      </c>
      <c r="P11" s="45">
        <v>2167</v>
      </c>
      <c r="Q11" s="44">
        <f t="shared" si="4"/>
        <v>2164.5</v>
      </c>
      <c r="R11" s="52">
        <v>2682</v>
      </c>
      <c r="S11" s="51">
        <v>1.1164000000000001</v>
      </c>
      <c r="T11" s="51">
        <v>0.97409999999999997</v>
      </c>
      <c r="U11" s="50">
        <v>148.44</v>
      </c>
      <c r="V11" s="43">
        <v>2402.36</v>
      </c>
      <c r="W11" s="43">
        <v>2380.14</v>
      </c>
      <c r="X11" s="49">
        <f t="shared" si="5"/>
        <v>2753.3107483831232</v>
      </c>
      <c r="Y11" s="48">
        <v>1.1201000000000001</v>
      </c>
    </row>
    <row r="12" spans="1:25" x14ac:dyDescent="0.2">
      <c r="B12" s="47">
        <v>44869</v>
      </c>
      <c r="C12" s="46">
        <v>2848</v>
      </c>
      <c r="D12" s="45">
        <v>2849</v>
      </c>
      <c r="E12" s="44">
        <f t="shared" si="0"/>
        <v>2848.5</v>
      </c>
      <c r="F12" s="46">
        <v>2834</v>
      </c>
      <c r="G12" s="45">
        <v>2836</v>
      </c>
      <c r="H12" s="44">
        <f t="shared" si="1"/>
        <v>2835</v>
      </c>
      <c r="I12" s="46">
        <v>2687</v>
      </c>
      <c r="J12" s="45">
        <v>2692</v>
      </c>
      <c r="K12" s="44">
        <f t="shared" si="2"/>
        <v>2689.5</v>
      </c>
      <c r="L12" s="46">
        <v>2497</v>
      </c>
      <c r="M12" s="45">
        <v>2502</v>
      </c>
      <c r="N12" s="44">
        <f t="shared" si="3"/>
        <v>2499.5</v>
      </c>
      <c r="O12" s="46">
        <v>2322</v>
      </c>
      <c r="P12" s="45">
        <v>2327</v>
      </c>
      <c r="Q12" s="44">
        <f t="shared" si="4"/>
        <v>2324.5</v>
      </c>
      <c r="R12" s="52">
        <v>2849</v>
      </c>
      <c r="S12" s="51">
        <v>1.1268</v>
      </c>
      <c r="T12" s="51">
        <v>0.98470000000000002</v>
      </c>
      <c r="U12" s="50">
        <v>147.19</v>
      </c>
      <c r="V12" s="43">
        <v>2528.4</v>
      </c>
      <c r="W12" s="43">
        <v>2508.85</v>
      </c>
      <c r="X12" s="49">
        <f t="shared" si="5"/>
        <v>2893.2669848684877</v>
      </c>
      <c r="Y12" s="48">
        <v>1.1304000000000001</v>
      </c>
    </row>
    <row r="13" spans="1:25" x14ac:dyDescent="0.2">
      <c r="B13" s="47">
        <v>44872</v>
      </c>
      <c r="C13" s="46">
        <v>2883</v>
      </c>
      <c r="D13" s="45">
        <v>2885</v>
      </c>
      <c r="E13" s="44">
        <f t="shared" si="0"/>
        <v>2884</v>
      </c>
      <c r="F13" s="46">
        <v>2861</v>
      </c>
      <c r="G13" s="45">
        <v>2862</v>
      </c>
      <c r="H13" s="44">
        <f t="shared" si="1"/>
        <v>2861.5</v>
      </c>
      <c r="I13" s="46">
        <v>2713</v>
      </c>
      <c r="J13" s="45">
        <v>2718</v>
      </c>
      <c r="K13" s="44">
        <f t="shared" si="2"/>
        <v>2715.5</v>
      </c>
      <c r="L13" s="46">
        <v>2528</v>
      </c>
      <c r="M13" s="45">
        <v>2533</v>
      </c>
      <c r="N13" s="44">
        <f t="shared" si="3"/>
        <v>2530.5</v>
      </c>
      <c r="O13" s="46">
        <v>2353</v>
      </c>
      <c r="P13" s="45">
        <v>2358</v>
      </c>
      <c r="Q13" s="44">
        <f t="shared" si="4"/>
        <v>2355.5</v>
      </c>
      <c r="R13" s="52">
        <v>2885</v>
      </c>
      <c r="S13" s="51">
        <v>1.1454</v>
      </c>
      <c r="T13" s="51">
        <v>0.99880000000000002</v>
      </c>
      <c r="U13" s="50">
        <v>146.53</v>
      </c>
      <c r="V13" s="43">
        <v>2518.77</v>
      </c>
      <c r="W13" s="43">
        <v>2490.4299999999998</v>
      </c>
      <c r="X13" s="49">
        <f t="shared" si="5"/>
        <v>2888.4661593912697</v>
      </c>
      <c r="Y13" s="48">
        <v>1.1492</v>
      </c>
    </row>
    <row r="14" spans="1:25" x14ac:dyDescent="0.2">
      <c r="B14" s="47">
        <v>44873</v>
      </c>
      <c r="C14" s="46">
        <v>2901</v>
      </c>
      <c r="D14" s="45">
        <v>2901.5</v>
      </c>
      <c r="E14" s="44">
        <f t="shared" si="0"/>
        <v>2901.25</v>
      </c>
      <c r="F14" s="46">
        <v>2889</v>
      </c>
      <c r="G14" s="45">
        <v>2890</v>
      </c>
      <c r="H14" s="44">
        <f t="shared" si="1"/>
        <v>2889.5</v>
      </c>
      <c r="I14" s="46">
        <v>2757</v>
      </c>
      <c r="J14" s="45">
        <v>2762</v>
      </c>
      <c r="K14" s="44">
        <f t="shared" si="2"/>
        <v>2759.5</v>
      </c>
      <c r="L14" s="46">
        <v>2588</v>
      </c>
      <c r="M14" s="45">
        <v>2593</v>
      </c>
      <c r="N14" s="44">
        <f t="shared" si="3"/>
        <v>2590.5</v>
      </c>
      <c r="O14" s="46">
        <v>2413</v>
      </c>
      <c r="P14" s="45">
        <v>2418</v>
      </c>
      <c r="Q14" s="44">
        <f t="shared" si="4"/>
        <v>2415.5</v>
      </c>
      <c r="R14" s="52">
        <v>2901.5</v>
      </c>
      <c r="S14" s="51">
        <v>1.1440999999999999</v>
      </c>
      <c r="T14" s="51">
        <v>0.99939999999999996</v>
      </c>
      <c r="U14" s="50">
        <v>146.44</v>
      </c>
      <c r="V14" s="43">
        <v>2536.0500000000002</v>
      </c>
      <c r="W14" s="43">
        <v>2517.86</v>
      </c>
      <c r="X14" s="49">
        <f t="shared" si="5"/>
        <v>2903.2419451671003</v>
      </c>
      <c r="Y14" s="48">
        <v>1.1477999999999999</v>
      </c>
    </row>
    <row r="15" spans="1:25" x14ac:dyDescent="0.2">
      <c r="B15" s="47">
        <v>44874</v>
      </c>
      <c r="C15" s="46">
        <v>2889.5</v>
      </c>
      <c r="D15" s="45">
        <v>2890</v>
      </c>
      <c r="E15" s="44">
        <f t="shared" si="0"/>
        <v>2889.75</v>
      </c>
      <c r="F15" s="46">
        <v>2875</v>
      </c>
      <c r="G15" s="45">
        <v>2877</v>
      </c>
      <c r="H15" s="44">
        <f t="shared" si="1"/>
        <v>2876</v>
      </c>
      <c r="I15" s="46">
        <v>2752</v>
      </c>
      <c r="J15" s="45">
        <v>2757</v>
      </c>
      <c r="K15" s="44">
        <f t="shared" si="2"/>
        <v>2754.5</v>
      </c>
      <c r="L15" s="46">
        <v>2587</v>
      </c>
      <c r="M15" s="45">
        <v>2592</v>
      </c>
      <c r="N15" s="44">
        <f t="shared" si="3"/>
        <v>2589.5</v>
      </c>
      <c r="O15" s="46">
        <v>2392</v>
      </c>
      <c r="P15" s="45">
        <v>2397</v>
      </c>
      <c r="Q15" s="44">
        <f t="shared" si="4"/>
        <v>2394.5</v>
      </c>
      <c r="R15" s="52">
        <v>2890</v>
      </c>
      <c r="S15" s="51">
        <v>1.1456</v>
      </c>
      <c r="T15" s="51">
        <v>1.0049999999999999</v>
      </c>
      <c r="U15" s="50">
        <v>145.78</v>
      </c>
      <c r="V15" s="43">
        <v>2522.6999999999998</v>
      </c>
      <c r="W15" s="43">
        <v>2503.0500000000002</v>
      </c>
      <c r="X15" s="49">
        <f t="shared" si="5"/>
        <v>2875.6218905472638</v>
      </c>
      <c r="Y15" s="48">
        <v>1.1494</v>
      </c>
    </row>
    <row r="16" spans="1:25" x14ac:dyDescent="0.2">
      <c r="B16" s="47">
        <v>44875</v>
      </c>
      <c r="C16" s="46">
        <v>2830</v>
      </c>
      <c r="D16" s="45">
        <v>2832</v>
      </c>
      <c r="E16" s="44">
        <f t="shared" si="0"/>
        <v>2831</v>
      </c>
      <c r="F16" s="46">
        <v>2812</v>
      </c>
      <c r="G16" s="45">
        <v>2813</v>
      </c>
      <c r="H16" s="44">
        <f t="shared" si="1"/>
        <v>2812.5</v>
      </c>
      <c r="I16" s="46">
        <v>2683</v>
      </c>
      <c r="J16" s="45">
        <v>2688</v>
      </c>
      <c r="K16" s="44">
        <f t="shared" si="2"/>
        <v>2685.5</v>
      </c>
      <c r="L16" s="46">
        <v>2533</v>
      </c>
      <c r="M16" s="45">
        <v>2538</v>
      </c>
      <c r="N16" s="44">
        <f t="shared" si="3"/>
        <v>2535.5</v>
      </c>
      <c r="O16" s="46">
        <v>2368</v>
      </c>
      <c r="P16" s="45">
        <v>2373</v>
      </c>
      <c r="Q16" s="44">
        <f t="shared" si="4"/>
        <v>2370.5</v>
      </c>
      <c r="R16" s="52">
        <v>2832</v>
      </c>
      <c r="S16" s="51">
        <v>1.1393</v>
      </c>
      <c r="T16" s="51">
        <v>0.995</v>
      </c>
      <c r="U16" s="50">
        <v>146.26</v>
      </c>
      <c r="V16" s="43">
        <v>2485.7399999999998</v>
      </c>
      <c r="W16" s="43">
        <v>2461.0700000000002</v>
      </c>
      <c r="X16" s="49">
        <f t="shared" si="5"/>
        <v>2846.2311557788944</v>
      </c>
      <c r="Y16" s="48">
        <v>1.143</v>
      </c>
    </row>
    <row r="17" spans="2:25" x14ac:dyDescent="0.2">
      <c r="B17" s="47">
        <v>44876</v>
      </c>
      <c r="C17" s="46">
        <v>3005.5</v>
      </c>
      <c r="D17" s="45">
        <v>3006.5</v>
      </c>
      <c r="E17" s="44">
        <f t="shared" si="0"/>
        <v>3006</v>
      </c>
      <c r="F17" s="46">
        <v>2988</v>
      </c>
      <c r="G17" s="45">
        <v>2990</v>
      </c>
      <c r="H17" s="44">
        <f t="shared" si="1"/>
        <v>2989</v>
      </c>
      <c r="I17" s="46">
        <v>2843</v>
      </c>
      <c r="J17" s="45">
        <v>2848</v>
      </c>
      <c r="K17" s="44">
        <f t="shared" si="2"/>
        <v>2845.5</v>
      </c>
      <c r="L17" s="46">
        <v>2693</v>
      </c>
      <c r="M17" s="45">
        <v>2698</v>
      </c>
      <c r="N17" s="44">
        <f t="shared" si="3"/>
        <v>2695.5</v>
      </c>
      <c r="O17" s="46">
        <v>2528</v>
      </c>
      <c r="P17" s="45">
        <v>2533</v>
      </c>
      <c r="Q17" s="44">
        <f t="shared" si="4"/>
        <v>2530.5</v>
      </c>
      <c r="R17" s="52">
        <v>3006.5</v>
      </c>
      <c r="S17" s="51">
        <v>1.1782999999999999</v>
      </c>
      <c r="T17" s="51">
        <v>1.0309999999999999</v>
      </c>
      <c r="U17" s="50">
        <v>139.49</v>
      </c>
      <c r="V17" s="43">
        <v>2551.56</v>
      </c>
      <c r="W17" s="43">
        <v>2529.8200000000002</v>
      </c>
      <c r="X17" s="49">
        <f t="shared" si="5"/>
        <v>2916.1008729388946</v>
      </c>
      <c r="Y17" s="48">
        <v>1.1819</v>
      </c>
    </row>
    <row r="18" spans="2:25" x14ac:dyDescent="0.2">
      <c r="B18" s="47">
        <v>44879</v>
      </c>
      <c r="C18" s="46">
        <v>3075</v>
      </c>
      <c r="D18" s="45">
        <v>3076</v>
      </c>
      <c r="E18" s="44">
        <f t="shared" si="0"/>
        <v>3075.5</v>
      </c>
      <c r="F18" s="46">
        <v>3058</v>
      </c>
      <c r="G18" s="45">
        <v>3060</v>
      </c>
      <c r="H18" s="44">
        <f t="shared" si="1"/>
        <v>3059</v>
      </c>
      <c r="I18" s="46">
        <v>2918</v>
      </c>
      <c r="J18" s="45">
        <v>2923</v>
      </c>
      <c r="K18" s="44">
        <f t="shared" si="2"/>
        <v>2920.5</v>
      </c>
      <c r="L18" s="46">
        <v>2765</v>
      </c>
      <c r="M18" s="45">
        <v>2770</v>
      </c>
      <c r="N18" s="44">
        <f t="shared" si="3"/>
        <v>2767.5</v>
      </c>
      <c r="O18" s="46">
        <v>2570</v>
      </c>
      <c r="P18" s="45">
        <v>2575</v>
      </c>
      <c r="Q18" s="44">
        <f t="shared" si="4"/>
        <v>2572.5</v>
      </c>
      <c r="R18" s="52">
        <v>3076</v>
      </c>
      <c r="S18" s="51">
        <v>1.181</v>
      </c>
      <c r="T18" s="51">
        <v>1.0334000000000001</v>
      </c>
      <c r="U18" s="50">
        <v>140.16999999999999</v>
      </c>
      <c r="V18" s="43">
        <v>2604.5700000000002</v>
      </c>
      <c r="W18" s="43">
        <v>2583.15</v>
      </c>
      <c r="X18" s="49">
        <f t="shared" si="5"/>
        <v>2976.5821559899359</v>
      </c>
      <c r="Y18" s="48">
        <v>1.1846000000000001</v>
      </c>
    </row>
    <row r="19" spans="2:25" x14ac:dyDescent="0.2">
      <c r="B19" s="47">
        <v>44880</v>
      </c>
      <c r="C19" s="46">
        <v>3143</v>
      </c>
      <c r="D19" s="45">
        <v>3145</v>
      </c>
      <c r="E19" s="44">
        <f t="shared" si="0"/>
        <v>3144</v>
      </c>
      <c r="F19" s="46">
        <v>3127</v>
      </c>
      <c r="G19" s="45">
        <v>3128</v>
      </c>
      <c r="H19" s="44">
        <f t="shared" si="1"/>
        <v>3127.5</v>
      </c>
      <c r="I19" s="46">
        <v>2992</v>
      </c>
      <c r="J19" s="45">
        <v>2997</v>
      </c>
      <c r="K19" s="44">
        <f t="shared" si="2"/>
        <v>2994.5</v>
      </c>
      <c r="L19" s="46">
        <v>2838</v>
      </c>
      <c r="M19" s="45">
        <v>2843</v>
      </c>
      <c r="N19" s="44">
        <f t="shared" si="3"/>
        <v>2840.5</v>
      </c>
      <c r="O19" s="46">
        <v>2643</v>
      </c>
      <c r="P19" s="45">
        <v>2648</v>
      </c>
      <c r="Q19" s="44">
        <f t="shared" si="4"/>
        <v>2645.5</v>
      </c>
      <c r="R19" s="52">
        <v>3145</v>
      </c>
      <c r="S19" s="51">
        <v>1.1911</v>
      </c>
      <c r="T19" s="51">
        <v>1.0407</v>
      </c>
      <c r="U19" s="50">
        <v>139.25</v>
      </c>
      <c r="V19" s="43">
        <v>2640.42</v>
      </c>
      <c r="W19" s="43">
        <v>2618.23</v>
      </c>
      <c r="X19" s="49">
        <f t="shared" si="5"/>
        <v>3022.0044201018545</v>
      </c>
      <c r="Y19" s="48">
        <v>1.1947000000000001</v>
      </c>
    </row>
    <row r="20" spans="2:25" x14ac:dyDescent="0.2">
      <c r="B20" s="47">
        <v>44881</v>
      </c>
      <c r="C20" s="46">
        <v>3086</v>
      </c>
      <c r="D20" s="45">
        <v>3087</v>
      </c>
      <c r="E20" s="44">
        <f t="shared" si="0"/>
        <v>3086.5</v>
      </c>
      <c r="F20" s="46">
        <v>3075</v>
      </c>
      <c r="G20" s="45">
        <v>3076</v>
      </c>
      <c r="H20" s="44">
        <f t="shared" si="1"/>
        <v>3075.5</v>
      </c>
      <c r="I20" s="46">
        <v>2958</v>
      </c>
      <c r="J20" s="45">
        <v>2963</v>
      </c>
      <c r="K20" s="44">
        <f t="shared" si="2"/>
        <v>2960.5</v>
      </c>
      <c r="L20" s="46">
        <v>2803</v>
      </c>
      <c r="M20" s="45">
        <v>2808</v>
      </c>
      <c r="N20" s="44">
        <f t="shared" si="3"/>
        <v>2805.5</v>
      </c>
      <c r="O20" s="46">
        <v>2608</v>
      </c>
      <c r="P20" s="45">
        <v>2613</v>
      </c>
      <c r="Q20" s="44">
        <f t="shared" si="4"/>
        <v>2610.5</v>
      </c>
      <c r="R20" s="52">
        <v>3087</v>
      </c>
      <c r="S20" s="51">
        <v>1.1915</v>
      </c>
      <c r="T20" s="51">
        <v>1.042</v>
      </c>
      <c r="U20" s="50">
        <v>139.38</v>
      </c>
      <c r="V20" s="43">
        <v>2590.85</v>
      </c>
      <c r="W20" s="43">
        <v>2574.06</v>
      </c>
      <c r="X20" s="49">
        <f t="shared" si="5"/>
        <v>2962.5719769673701</v>
      </c>
      <c r="Y20" s="48">
        <v>1.1950000000000001</v>
      </c>
    </row>
    <row r="21" spans="2:25" x14ac:dyDescent="0.2">
      <c r="B21" s="47">
        <v>44882</v>
      </c>
      <c r="C21" s="46">
        <v>2998</v>
      </c>
      <c r="D21" s="45">
        <v>3000</v>
      </c>
      <c r="E21" s="44">
        <f t="shared" si="0"/>
        <v>2999</v>
      </c>
      <c r="F21" s="46">
        <v>3002</v>
      </c>
      <c r="G21" s="45">
        <v>3004</v>
      </c>
      <c r="H21" s="44">
        <f t="shared" si="1"/>
        <v>3003</v>
      </c>
      <c r="I21" s="46">
        <v>2912</v>
      </c>
      <c r="J21" s="45">
        <v>2917</v>
      </c>
      <c r="K21" s="44">
        <f t="shared" si="2"/>
        <v>2914.5</v>
      </c>
      <c r="L21" s="46">
        <v>2795</v>
      </c>
      <c r="M21" s="45">
        <v>2800</v>
      </c>
      <c r="N21" s="44">
        <f t="shared" si="3"/>
        <v>2797.5</v>
      </c>
      <c r="O21" s="46">
        <v>2620</v>
      </c>
      <c r="P21" s="45">
        <v>2625</v>
      </c>
      <c r="Q21" s="44">
        <f t="shared" si="4"/>
        <v>2622.5</v>
      </c>
      <c r="R21" s="52">
        <v>3000</v>
      </c>
      <c r="S21" s="51">
        <v>1.1807000000000001</v>
      </c>
      <c r="T21" s="51">
        <v>1.0331999999999999</v>
      </c>
      <c r="U21" s="50">
        <v>140.31</v>
      </c>
      <c r="V21" s="43">
        <v>2540.87</v>
      </c>
      <c r="W21" s="43">
        <v>2536.9499999999998</v>
      </c>
      <c r="X21" s="49">
        <f t="shared" si="5"/>
        <v>2903.6004645760745</v>
      </c>
      <c r="Y21" s="48">
        <v>1.1840999999999999</v>
      </c>
    </row>
    <row r="22" spans="2:25" x14ac:dyDescent="0.2">
      <c r="B22" s="47">
        <v>44883</v>
      </c>
      <c r="C22" s="46">
        <v>3007</v>
      </c>
      <c r="D22" s="45">
        <v>3007.5</v>
      </c>
      <c r="E22" s="44">
        <f t="shared" si="0"/>
        <v>3007.25</v>
      </c>
      <c r="F22" s="46">
        <v>3015</v>
      </c>
      <c r="G22" s="45">
        <v>3016</v>
      </c>
      <c r="H22" s="44">
        <f t="shared" si="1"/>
        <v>3015.5</v>
      </c>
      <c r="I22" s="46">
        <v>2932</v>
      </c>
      <c r="J22" s="45">
        <v>2937</v>
      </c>
      <c r="K22" s="44">
        <f t="shared" si="2"/>
        <v>2934.5</v>
      </c>
      <c r="L22" s="46">
        <v>2820</v>
      </c>
      <c r="M22" s="45">
        <v>2825</v>
      </c>
      <c r="N22" s="44">
        <f t="shared" si="3"/>
        <v>2822.5</v>
      </c>
      <c r="O22" s="46">
        <v>2670</v>
      </c>
      <c r="P22" s="45">
        <v>2675</v>
      </c>
      <c r="Q22" s="44">
        <f t="shared" si="4"/>
        <v>2672.5</v>
      </c>
      <c r="R22" s="52">
        <v>3007.5</v>
      </c>
      <c r="S22" s="51">
        <v>1.1900999999999999</v>
      </c>
      <c r="T22" s="51">
        <v>1.0361</v>
      </c>
      <c r="U22" s="50">
        <v>139.97</v>
      </c>
      <c r="V22" s="43">
        <v>2527.1</v>
      </c>
      <c r="W22" s="43">
        <v>2526.81</v>
      </c>
      <c r="X22" s="49">
        <f t="shared" si="5"/>
        <v>2902.7120934272752</v>
      </c>
      <c r="Y22" s="48">
        <v>1.1936</v>
      </c>
    </row>
    <row r="23" spans="2:25" x14ac:dyDescent="0.2">
      <c r="B23" s="47">
        <v>44886</v>
      </c>
      <c r="C23" s="46">
        <v>2930</v>
      </c>
      <c r="D23" s="45">
        <v>2932</v>
      </c>
      <c r="E23" s="44">
        <f t="shared" si="0"/>
        <v>2931</v>
      </c>
      <c r="F23" s="46">
        <v>2939</v>
      </c>
      <c r="G23" s="45">
        <v>2941</v>
      </c>
      <c r="H23" s="44">
        <f t="shared" si="1"/>
        <v>2940</v>
      </c>
      <c r="I23" s="46">
        <v>2875</v>
      </c>
      <c r="J23" s="45">
        <v>2880</v>
      </c>
      <c r="K23" s="44">
        <f t="shared" si="2"/>
        <v>2877.5</v>
      </c>
      <c r="L23" s="46">
        <v>2770</v>
      </c>
      <c r="M23" s="45">
        <v>2775</v>
      </c>
      <c r="N23" s="44">
        <f t="shared" si="3"/>
        <v>2772.5</v>
      </c>
      <c r="O23" s="46">
        <v>2620</v>
      </c>
      <c r="P23" s="45">
        <v>2625</v>
      </c>
      <c r="Q23" s="44">
        <f t="shared" si="4"/>
        <v>2622.5</v>
      </c>
      <c r="R23" s="52">
        <v>2932</v>
      </c>
      <c r="S23" s="51">
        <v>1.1808000000000001</v>
      </c>
      <c r="T23" s="51">
        <v>1.024</v>
      </c>
      <c r="U23" s="50">
        <v>141.94999999999999</v>
      </c>
      <c r="V23" s="43">
        <v>2483.06</v>
      </c>
      <c r="W23" s="43">
        <v>2483.5300000000002</v>
      </c>
      <c r="X23" s="49">
        <f t="shared" si="5"/>
        <v>2863.28125</v>
      </c>
      <c r="Y23" s="48">
        <v>1.1841999999999999</v>
      </c>
    </row>
    <row r="24" spans="2:25" x14ac:dyDescent="0.2">
      <c r="B24" s="47">
        <v>44887</v>
      </c>
      <c r="C24" s="46">
        <v>2903.5</v>
      </c>
      <c r="D24" s="45">
        <v>2904.5</v>
      </c>
      <c r="E24" s="44">
        <f t="shared" si="0"/>
        <v>2904</v>
      </c>
      <c r="F24" s="46">
        <v>2919</v>
      </c>
      <c r="G24" s="45">
        <v>2921</v>
      </c>
      <c r="H24" s="44">
        <f t="shared" si="1"/>
        <v>2920</v>
      </c>
      <c r="I24" s="46">
        <v>2865</v>
      </c>
      <c r="J24" s="45">
        <v>2870</v>
      </c>
      <c r="K24" s="44">
        <f t="shared" si="2"/>
        <v>2867.5</v>
      </c>
      <c r="L24" s="46">
        <v>2767</v>
      </c>
      <c r="M24" s="45">
        <v>2772</v>
      </c>
      <c r="N24" s="44">
        <f t="shared" si="3"/>
        <v>2769.5</v>
      </c>
      <c r="O24" s="46">
        <v>2617</v>
      </c>
      <c r="P24" s="45">
        <v>2622</v>
      </c>
      <c r="Q24" s="44">
        <f t="shared" si="4"/>
        <v>2619.5</v>
      </c>
      <c r="R24" s="52">
        <v>2904.5</v>
      </c>
      <c r="S24" s="51">
        <v>1.1883999999999999</v>
      </c>
      <c r="T24" s="51">
        <v>1.0270999999999999</v>
      </c>
      <c r="U24" s="50">
        <v>141.32</v>
      </c>
      <c r="V24" s="43">
        <v>2444.04</v>
      </c>
      <c r="W24" s="43">
        <v>2450.71</v>
      </c>
      <c r="X24" s="49">
        <f t="shared" si="5"/>
        <v>2827.8648622334731</v>
      </c>
      <c r="Y24" s="48">
        <v>1.1919</v>
      </c>
    </row>
    <row r="25" spans="2:25" x14ac:dyDescent="0.2">
      <c r="B25" s="47">
        <v>44888</v>
      </c>
      <c r="C25" s="46">
        <v>2891</v>
      </c>
      <c r="D25" s="45">
        <v>2892</v>
      </c>
      <c r="E25" s="44">
        <f t="shared" si="0"/>
        <v>2891.5</v>
      </c>
      <c r="F25" s="46">
        <v>2900</v>
      </c>
      <c r="G25" s="45">
        <v>2902</v>
      </c>
      <c r="H25" s="44">
        <f t="shared" si="1"/>
        <v>2901</v>
      </c>
      <c r="I25" s="46">
        <v>2848</v>
      </c>
      <c r="J25" s="45">
        <v>2853</v>
      </c>
      <c r="K25" s="44">
        <f t="shared" si="2"/>
        <v>2850.5</v>
      </c>
      <c r="L25" s="46">
        <v>2753</v>
      </c>
      <c r="M25" s="45">
        <v>2758</v>
      </c>
      <c r="N25" s="44">
        <f t="shared" si="3"/>
        <v>2755.5</v>
      </c>
      <c r="O25" s="46">
        <v>2603</v>
      </c>
      <c r="P25" s="45">
        <v>2608</v>
      </c>
      <c r="Q25" s="44">
        <f t="shared" si="4"/>
        <v>2605.5</v>
      </c>
      <c r="R25" s="52">
        <v>2892</v>
      </c>
      <c r="S25" s="51">
        <v>1.1941999999999999</v>
      </c>
      <c r="T25" s="51">
        <v>1.0323</v>
      </c>
      <c r="U25" s="50">
        <v>141.28</v>
      </c>
      <c r="V25" s="43">
        <v>2421.6999999999998</v>
      </c>
      <c r="W25" s="43">
        <v>2423.1799999999998</v>
      </c>
      <c r="X25" s="49">
        <f t="shared" si="5"/>
        <v>2801.5111886079626</v>
      </c>
      <c r="Y25" s="48">
        <v>1.1976</v>
      </c>
    </row>
    <row r="26" spans="2:25" x14ac:dyDescent="0.2">
      <c r="B26" s="47">
        <v>44889</v>
      </c>
      <c r="C26" s="46">
        <v>2910</v>
      </c>
      <c r="D26" s="45">
        <v>2912</v>
      </c>
      <c r="E26" s="44">
        <f t="shared" si="0"/>
        <v>2911</v>
      </c>
      <c r="F26" s="46">
        <v>2911</v>
      </c>
      <c r="G26" s="45">
        <v>2912</v>
      </c>
      <c r="H26" s="44">
        <f t="shared" si="1"/>
        <v>2911.5</v>
      </c>
      <c r="I26" s="46">
        <v>2867</v>
      </c>
      <c r="J26" s="45">
        <v>2872</v>
      </c>
      <c r="K26" s="44">
        <f t="shared" si="2"/>
        <v>2869.5</v>
      </c>
      <c r="L26" s="46">
        <v>2772</v>
      </c>
      <c r="M26" s="45">
        <v>2777</v>
      </c>
      <c r="N26" s="44">
        <f t="shared" si="3"/>
        <v>2774.5</v>
      </c>
      <c r="O26" s="46">
        <v>2625</v>
      </c>
      <c r="P26" s="45">
        <v>2630</v>
      </c>
      <c r="Q26" s="44">
        <f t="shared" si="4"/>
        <v>2627.5</v>
      </c>
      <c r="R26" s="52">
        <v>2912</v>
      </c>
      <c r="S26" s="51">
        <v>1.2117</v>
      </c>
      <c r="T26" s="51">
        <v>1.0411999999999999</v>
      </c>
      <c r="U26" s="50">
        <v>138.25</v>
      </c>
      <c r="V26" s="43">
        <v>2403.2399999999998</v>
      </c>
      <c r="W26" s="43">
        <v>2396.71</v>
      </c>
      <c r="X26" s="49">
        <f t="shared" si="5"/>
        <v>2796.7729542835191</v>
      </c>
      <c r="Y26" s="48">
        <v>1.2150000000000001</v>
      </c>
    </row>
    <row r="27" spans="2:25" x14ac:dyDescent="0.2">
      <c r="B27" s="47">
        <v>44890</v>
      </c>
      <c r="C27" s="46">
        <v>2923</v>
      </c>
      <c r="D27" s="45">
        <v>2925</v>
      </c>
      <c r="E27" s="44">
        <f t="shared" si="0"/>
        <v>2924</v>
      </c>
      <c r="F27" s="46">
        <v>2931</v>
      </c>
      <c r="G27" s="45">
        <v>2932</v>
      </c>
      <c r="H27" s="44">
        <f t="shared" si="1"/>
        <v>2931.5</v>
      </c>
      <c r="I27" s="46">
        <v>2885</v>
      </c>
      <c r="J27" s="45">
        <v>2890</v>
      </c>
      <c r="K27" s="44">
        <f t="shared" si="2"/>
        <v>2887.5</v>
      </c>
      <c r="L27" s="46">
        <v>2795</v>
      </c>
      <c r="M27" s="45">
        <v>2800</v>
      </c>
      <c r="N27" s="44">
        <f t="shared" si="3"/>
        <v>2797.5</v>
      </c>
      <c r="O27" s="46">
        <v>2648</v>
      </c>
      <c r="P27" s="45">
        <v>2653</v>
      </c>
      <c r="Q27" s="44">
        <f t="shared" si="4"/>
        <v>2650.5</v>
      </c>
      <c r="R27" s="52">
        <v>2925</v>
      </c>
      <c r="S27" s="51">
        <v>1.2089000000000001</v>
      </c>
      <c r="T27" s="51">
        <v>1.0379</v>
      </c>
      <c r="U27" s="50">
        <v>139.30000000000001</v>
      </c>
      <c r="V27" s="43">
        <v>2419.5500000000002</v>
      </c>
      <c r="W27" s="43">
        <v>2418.94</v>
      </c>
      <c r="X27" s="49">
        <f t="shared" si="5"/>
        <v>2818.1905771268907</v>
      </c>
      <c r="Y27" s="48">
        <v>1.2121</v>
      </c>
    </row>
    <row r="28" spans="2:25" x14ac:dyDescent="0.2">
      <c r="B28" s="47">
        <v>44893</v>
      </c>
      <c r="C28" s="46">
        <v>2911</v>
      </c>
      <c r="D28" s="45">
        <v>2912</v>
      </c>
      <c r="E28" s="44">
        <f t="shared" si="0"/>
        <v>2911.5</v>
      </c>
      <c r="F28" s="46">
        <v>2908</v>
      </c>
      <c r="G28" s="45">
        <v>2910</v>
      </c>
      <c r="H28" s="44">
        <f t="shared" si="1"/>
        <v>2909</v>
      </c>
      <c r="I28" s="46">
        <v>2868</v>
      </c>
      <c r="J28" s="45">
        <v>2873</v>
      </c>
      <c r="K28" s="44">
        <f t="shared" si="2"/>
        <v>2870.5</v>
      </c>
      <c r="L28" s="46">
        <v>2775</v>
      </c>
      <c r="M28" s="45">
        <v>2780</v>
      </c>
      <c r="N28" s="44">
        <f t="shared" si="3"/>
        <v>2777.5</v>
      </c>
      <c r="O28" s="46">
        <v>2628</v>
      </c>
      <c r="P28" s="45">
        <v>2633</v>
      </c>
      <c r="Q28" s="44">
        <f t="shared" si="4"/>
        <v>2630.5</v>
      </c>
      <c r="R28" s="52">
        <v>2912</v>
      </c>
      <c r="S28" s="51">
        <v>1.2096</v>
      </c>
      <c r="T28" s="51">
        <v>1.0472999999999999</v>
      </c>
      <c r="U28" s="50">
        <v>138.24</v>
      </c>
      <c r="V28" s="43">
        <v>2407.41</v>
      </c>
      <c r="W28" s="43">
        <v>2399.0100000000002</v>
      </c>
      <c r="X28" s="49">
        <f t="shared" si="5"/>
        <v>2780.4831471402658</v>
      </c>
      <c r="Y28" s="48">
        <v>1.2130000000000001</v>
      </c>
    </row>
    <row r="29" spans="2:25" x14ac:dyDescent="0.2">
      <c r="B29" s="47">
        <v>44894</v>
      </c>
      <c r="C29" s="46">
        <v>2955</v>
      </c>
      <c r="D29" s="45">
        <v>2956</v>
      </c>
      <c r="E29" s="44">
        <f t="shared" si="0"/>
        <v>2955.5</v>
      </c>
      <c r="F29" s="46">
        <v>2946</v>
      </c>
      <c r="G29" s="45">
        <v>2948</v>
      </c>
      <c r="H29" s="44">
        <f t="shared" si="1"/>
        <v>2947</v>
      </c>
      <c r="I29" s="46">
        <v>2908</v>
      </c>
      <c r="J29" s="45">
        <v>2913</v>
      </c>
      <c r="K29" s="44">
        <f t="shared" si="2"/>
        <v>2910.5</v>
      </c>
      <c r="L29" s="46">
        <v>2813</v>
      </c>
      <c r="M29" s="45">
        <v>2818</v>
      </c>
      <c r="N29" s="44">
        <f t="shared" si="3"/>
        <v>2815.5</v>
      </c>
      <c r="O29" s="46">
        <v>2665</v>
      </c>
      <c r="P29" s="45">
        <v>2670</v>
      </c>
      <c r="Q29" s="44">
        <f t="shared" si="4"/>
        <v>2667.5</v>
      </c>
      <c r="R29" s="52">
        <v>2956</v>
      </c>
      <c r="S29" s="51">
        <v>1.2021999999999999</v>
      </c>
      <c r="T29" s="51">
        <v>1.0376000000000001</v>
      </c>
      <c r="U29" s="50">
        <v>138.11000000000001</v>
      </c>
      <c r="V29" s="43">
        <v>2458.83</v>
      </c>
      <c r="W29" s="43">
        <v>2445.66</v>
      </c>
      <c r="X29" s="49">
        <f t="shared" si="5"/>
        <v>2848.8820354664608</v>
      </c>
      <c r="Y29" s="48">
        <v>1.2054</v>
      </c>
    </row>
    <row r="30" spans="2:25" x14ac:dyDescent="0.2">
      <c r="B30" s="47">
        <v>44895</v>
      </c>
      <c r="C30" s="46">
        <v>2972</v>
      </c>
      <c r="D30" s="45">
        <v>2974</v>
      </c>
      <c r="E30" s="44">
        <f t="shared" si="0"/>
        <v>2973</v>
      </c>
      <c r="F30" s="46">
        <v>2961</v>
      </c>
      <c r="G30" s="45">
        <v>2962</v>
      </c>
      <c r="H30" s="44">
        <f t="shared" si="1"/>
        <v>2961.5</v>
      </c>
      <c r="I30" s="46">
        <v>2927</v>
      </c>
      <c r="J30" s="45">
        <v>2932</v>
      </c>
      <c r="K30" s="44">
        <f t="shared" si="2"/>
        <v>2929.5</v>
      </c>
      <c r="L30" s="46">
        <v>2830</v>
      </c>
      <c r="M30" s="45">
        <v>2835</v>
      </c>
      <c r="N30" s="44">
        <f t="shared" si="3"/>
        <v>2832.5</v>
      </c>
      <c r="O30" s="46">
        <v>2683</v>
      </c>
      <c r="P30" s="45">
        <v>2688</v>
      </c>
      <c r="Q30" s="44">
        <f t="shared" si="4"/>
        <v>2685.5</v>
      </c>
      <c r="R30" s="52">
        <v>2974</v>
      </c>
      <c r="S30" s="51">
        <v>1.2001999999999999</v>
      </c>
      <c r="T30" s="51">
        <v>1.0367999999999999</v>
      </c>
      <c r="U30" s="50">
        <v>138.84</v>
      </c>
      <c r="V30" s="43">
        <v>2477.92</v>
      </c>
      <c r="W30" s="43">
        <v>2461.15</v>
      </c>
      <c r="X30" s="49">
        <f t="shared" si="5"/>
        <v>2868.4413580246915</v>
      </c>
      <c r="Y30" s="48">
        <v>1.2035</v>
      </c>
    </row>
    <row r="31" spans="2:25" s="10" customFormat="1" x14ac:dyDescent="0.2">
      <c r="B31" s="42" t="s">
        <v>11</v>
      </c>
      <c r="C31" s="41">
        <f>ROUND(AVERAGE(C9:C30),2)</f>
        <v>2922.25</v>
      </c>
      <c r="D31" s="40">
        <f>ROUND(AVERAGE(D9:D30),2)</f>
        <v>2923.68</v>
      </c>
      <c r="E31" s="39">
        <f>ROUND(AVERAGE(C31:D31),2)</f>
        <v>2922.97</v>
      </c>
      <c r="F31" s="41">
        <f>ROUND(AVERAGE(F9:F30),2)</f>
        <v>2914.07</v>
      </c>
      <c r="G31" s="40">
        <f>ROUND(AVERAGE(G9:G30),2)</f>
        <v>2915.61</v>
      </c>
      <c r="H31" s="39">
        <f>ROUND(AVERAGE(F31:G31),2)</f>
        <v>2914.84</v>
      </c>
      <c r="I31" s="41">
        <f>ROUND(AVERAGE(I9:I30),2)</f>
        <v>2812.23</v>
      </c>
      <c r="J31" s="40">
        <f>ROUND(AVERAGE(J9:J30),2)</f>
        <v>2817.23</v>
      </c>
      <c r="K31" s="39">
        <f>ROUND(AVERAGE(I31:J31),2)</f>
        <v>2814.73</v>
      </c>
      <c r="L31" s="41">
        <f>ROUND(AVERAGE(L9:L30),2)</f>
        <v>2672.23</v>
      </c>
      <c r="M31" s="40">
        <f>ROUND(AVERAGE(M9:M30),2)</f>
        <v>2677.23</v>
      </c>
      <c r="N31" s="39">
        <f>ROUND(AVERAGE(L31:M31),2)</f>
        <v>2674.73</v>
      </c>
      <c r="O31" s="41">
        <f>ROUND(AVERAGE(O9:O30),2)</f>
        <v>2508.77</v>
      </c>
      <c r="P31" s="40">
        <f>ROUND(AVERAGE(P9:P30),2)</f>
        <v>2513.77</v>
      </c>
      <c r="Q31" s="39">
        <f>ROUND(AVERAGE(O31:P31),2)</f>
        <v>2511.27</v>
      </c>
      <c r="R31" s="38">
        <f>ROUND(AVERAGE(R9:R30),2)</f>
        <v>2923.68</v>
      </c>
      <c r="S31" s="37">
        <f>ROUND(AVERAGE(S9:S30),4)</f>
        <v>1.1741999999999999</v>
      </c>
      <c r="T31" s="36">
        <f>ROUND(AVERAGE(T9:T30),4)</f>
        <v>1.0201</v>
      </c>
      <c r="U31" s="175">
        <f>ROUND(AVERAGE(U9:U30),2)</f>
        <v>142.30000000000001</v>
      </c>
      <c r="V31" s="35">
        <f>AVERAGE(V9:V30)</f>
        <v>2490.0081818181816</v>
      </c>
      <c r="W31" s="35">
        <f>AVERAGE(W9:W30)</f>
        <v>2475.5390909090911</v>
      </c>
      <c r="X31" s="35">
        <f>AVERAGE(X9:X30)</f>
        <v>2865.6197737297339</v>
      </c>
      <c r="Y31" s="34">
        <f>AVERAGE(Y9:Y30)</f>
        <v>1.177727272727273</v>
      </c>
    </row>
    <row r="32" spans="2:25" s="5" customFormat="1" x14ac:dyDescent="0.2">
      <c r="B32" s="33" t="s">
        <v>12</v>
      </c>
      <c r="C32" s="32">
        <f t="shared" ref="C32:Y32" si="6">MAX(C9:C30)</f>
        <v>3143</v>
      </c>
      <c r="D32" s="31">
        <f t="shared" si="6"/>
        <v>3145</v>
      </c>
      <c r="E32" s="30">
        <f t="shared" si="6"/>
        <v>3144</v>
      </c>
      <c r="F32" s="32">
        <f t="shared" si="6"/>
        <v>3127</v>
      </c>
      <c r="G32" s="31">
        <f t="shared" si="6"/>
        <v>3128</v>
      </c>
      <c r="H32" s="30">
        <f t="shared" si="6"/>
        <v>3127.5</v>
      </c>
      <c r="I32" s="32">
        <f t="shared" si="6"/>
        <v>2992</v>
      </c>
      <c r="J32" s="31">
        <f t="shared" si="6"/>
        <v>2997</v>
      </c>
      <c r="K32" s="30">
        <f t="shared" si="6"/>
        <v>2994.5</v>
      </c>
      <c r="L32" s="32">
        <f t="shared" si="6"/>
        <v>2838</v>
      </c>
      <c r="M32" s="31">
        <f t="shared" si="6"/>
        <v>2843</v>
      </c>
      <c r="N32" s="30">
        <f t="shared" si="6"/>
        <v>2840.5</v>
      </c>
      <c r="O32" s="32">
        <f t="shared" si="6"/>
        <v>2683</v>
      </c>
      <c r="P32" s="31">
        <f t="shared" si="6"/>
        <v>2688</v>
      </c>
      <c r="Q32" s="30">
        <f t="shared" si="6"/>
        <v>2685.5</v>
      </c>
      <c r="R32" s="29">
        <f t="shared" si="6"/>
        <v>3145</v>
      </c>
      <c r="S32" s="28">
        <f t="shared" si="6"/>
        <v>1.2117</v>
      </c>
      <c r="T32" s="27">
        <f t="shared" si="6"/>
        <v>1.0472999999999999</v>
      </c>
      <c r="U32" s="26">
        <f t="shared" si="6"/>
        <v>148.44</v>
      </c>
      <c r="V32" s="25">
        <f t="shared" si="6"/>
        <v>2640.42</v>
      </c>
      <c r="W32" s="25">
        <f t="shared" si="6"/>
        <v>2618.23</v>
      </c>
      <c r="X32" s="25">
        <f t="shared" si="6"/>
        <v>3022.0044201018545</v>
      </c>
      <c r="Y32" s="24">
        <f t="shared" si="6"/>
        <v>1.2150000000000001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2680</v>
      </c>
      <c r="D33" s="21">
        <f t="shared" si="7"/>
        <v>2682</v>
      </c>
      <c r="E33" s="20">
        <f t="shared" si="7"/>
        <v>2681</v>
      </c>
      <c r="F33" s="22">
        <f t="shared" si="7"/>
        <v>2664</v>
      </c>
      <c r="G33" s="21">
        <f t="shared" si="7"/>
        <v>2666</v>
      </c>
      <c r="H33" s="20">
        <f t="shared" si="7"/>
        <v>2665</v>
      </c>
      <c r="I33" s="22">
        <f t="shared" si="7"/>
        <v>2512</v>
      </c>
      <c r="J33" s="21">
        <f t="shared" si="7"/>
        <v>2517</v>
      </c>
      <c r="K33" s="20">
        <f t="shared" si="7"/>
        <v>2514.5</v>
      </c>
      <c r="L33" s="22">
        <f t="shared" si="7"/>
        <v>2312</v>
      </c>
      <c r="M33" s="21">
        <f t="shared" si="7"/>
        <v>2317</v>
      </c>
      <c r="N33" s="20">
        <f t="shared" si="7"/>
        <v>2314.5</v>
      </c>
      <c r="O33" s="22">
        <f t="shared" si="7"/>
        <v>2162</v>
      </c>
      <c r="P33" s="21">
        <f t="shared" si="7"/>
        <v>2167</v>
      </c>
      <c r="Q33" s="20">
        <f t="shared" si="7"/>
        <v>2164.5</v>
      </c>
      <c r="R33" s="19">
        <f t="shared" si="7"/>
        <v>2682</v>
      </c>
      <c r="S33" s="18">
        <f t="shared" si="7"/>
        <v>1.1164000000000001</v>
      </c>
      <c r="T33" s="17">
        <f t="shared" si="7"/>
        <v>0.97409999999999997</v>
      </c>
      <c r="U33" s="16">
        <f t="shared" si="7"/>
        <v>138.11000000000001</v>
      </c>
      <c r="V33" s="15">
        <f t="shared" si="7"/>
        <v>2402.36</v>
      </c>
      <c r="W33" s="15">
        <f t="shared" si="7"/>
        <v>2374.0100000000002</v>
      </c>
      <c r="X33" s="15">
        <f t="shared" si="7"/>
        <v>2753.3107483831232</v>
      </c>
      <c r="Y33" s="14">
        <f t="shared" si="7"/>
        <v>1.1201000000000001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44866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44866</v>
      </c>
      <c r="C9" s="46">
        <v>2008</v>
      </c>
      <c r="D9" s="45">
        <v>2009</v>
      </c>
      <c r="E9" s="44">
        <f t="shared" ref="E9:E30" si="0">AVERAGE(C9:D9)</f>
        <v>2008.5</v>
      </c>
      <c r="F9" s="46">
        <v>1995</v>
      </c>
      <c r="G9" s="45">
        <v>1997</v>
      </c>
      <c r="H9" s="44">
        <f t="shared" ref="H9:H30" si="1">AVERAGE(F9:G9)</f>
        <v>1996</v>
      </c>
      <c r="I9" s="46">
        <v>1990</v>
      </c>
      <c r="J9" s="45">
        <v>1995</v>
      </c>
      <c r="K9" s="44">
        <f t="shared" ref="K9:K30" si="2">AVERAGE(I9:J9)</f>
        <v>1992.5</v>
      </c>
      <c r="L9" s="46">
        <v>1978</v>
      </c>
      <c r="M9" s="45">
        <v>1983</v>
      </c>
      <c r="N9" s="44">
        <f t="shared" ref="N9:N30" si="3">AVERAGE(L9:M9)</f>
        <v>1980.5</v>
      </c>
      <c r="O9" s="46">
        <v>1968</v>
      </c>
      <c r="P9" s="45">
        <v>1973</v>
      </c>
      <c r="Q9" s="44">
        <f t="shared" ref="Q9:Q30" si="4">AVERAGE(O9:P9)</f>
        <v>1970.5</v>
      </c>
      <c r="R9" s="52">
        <v>2009</v>
      </c>
      <c r="S9" s="51">
        <v>1.1552</v>
      </c>
      <c r="T9" s="53">
        <v>0.99409999999999998</v>
      </c>
      <c r="U9" s="50">
        <v>147.06</v>
      </c>
      <c r="V9" s="43">
        <v>1739.09</v>
      </c>
      <c r="W9" s="43">
        <v>1723.33</v>
      </c>
      <c r="X9" s="49">
        <f t="shared" ref="X9:X30" si="5">R9/T9</f>
        <v>2020.9234483452369</v>
      </c>
      <c r="Y9" s="48">
        <v>1.1588000000000001</v>
      </c>
    </row>
    <row r="10" spans="1:25" x14ac:dyDescent="0.2">
      <c r="B10" s="47">
        <v>44867</v>
      </c>
      <c r="C10" s="46">
        <v>1977</v>
      </c>
      <c r="D10" s="45">
        <v>1978</v>
      </c>
      <c r="E10" s="44">
        <f t="shared" si="0"/>
        <v>1977.5</v>
      </c>
      <c r="F10" s="46">
        <v>1963</v>
      </c>
      <c r="G10" s="45">
        <v>1965</v>
      </c>
      <c r="H10" s="44">
        <f t="shared" si="1"/>
        <v>1964</v>
      </c>
      <c r="I10" s="46">
        <v>1953</v>
      </c>
      <c r="J10" s="45">
        <v>1958</v>
      </c>
      <c r="K10" s="44">
        <f t="shared" si="2"/>
        <v>1955.5</v>
      </c>
      <c r="L10" s="46">
        <v>1942</v>
      </c>
      <c r="M10" s="45">
        <v>1947</v>
      </c>
      <c r="N10" s="44">
        <f t="shared" si="3"/>
        <v>1944.5</v>
      </c>
      <c r="O10" s="46">
        <v>1932</v>
      </c>
      <c r="P10" s="45">
        <v>1937</v>
      </c>
      <c r="Q10" s="44">
        <f t="shared" si="4"/>
        <v>1934.5</v>
      </c>
      <c r="R10" s="52">
        <v>1978</v>
      </c>
      <c r="S10" s="51">
        <v>1.1509</v>
      </c>
      <c r="T10" s="51">
        <v>0.99070000000000003</v>
      </c>
      <c r="U10" s="50">
        <v>147.1</v>
      </c>
      <c r="V10" s="43">
        <v>1718.65</v>
      </c>
      <c r="W10" s="43">
        <v>1701.74</v>
      </c>
      <c r="X10" s="49">
        <f t="shared" si="5"/>
        <v>1996.5680831735135</v>
      </c>
      <c r="Y10" s="48">
        <v>1.1547000000000001</v>
      </c>
    </row>
    <row r="11" spans="1:25" x14ac:dyDescent="0.2">
      <c r="B11" s="47">
        <v>44868</v>
      </c>
      <c r="C11" s="46">
        <v>1985</v>
      </c>
      <c r="D11" s="45">
        <v>1986</v>
      </c>
      <c r="E11" s="44">
        <f t="shared" si="0"/>
        <v>1985.5</v>
      </c>
      <c r="F11" s="46">
        <v>1978</v>
      </c>
      <c r="G11" s="45">
        <v>1980</v>
      </c>
      <c r="H11" s="44">
        <f t="shared" si="1"/>
        <v>1979</v>
      </c>
      <c r="I11" s="46">
        <v>1970</v>
      </c>
      <c r="J11" s="45">
        <v>1975</v>
      </c>
      <c r="K11" s="44">
        <f t="shared" si="2"/>
        <v>1972.5</v>
      </c>
      <c r="L11" s="46">
        <v>1958</v>
      </c>
      <c r="M11" s="45">
        <v>1963</v>
      </c>
      <c r="N11" s="44">
        <f t="shared" si="3"/>
        <v>1960.5</v>
      </c>
      <c r="O11" s="46">
        <v>1948</v>
      </c>
      <c r="P11" s="45">
        <v>1953</v>
      </c>
      <c r="Q11" s="44">
        <f t="shared" si="4"/>
        <v>1950.5</v>
      </c>
      <c r="R11" s="52">
        <v>1986</v>
      </c>
      <c r="S11" s="51">
        <v>1.1164000000000001</v>
      </c>
      <c r="T11" s="51">
        <v>0.97409999999999997</v>
      </c>
      <c r="U11" s="50">
        <v>148.44</v>
      </c>
      <c r="V11" s="43">
        <v>1778.93</v>
      </c>
      <c r="W11" s="43">
        <v>1767.7</v>
      </c>
      <c r="X11" s="49">
        <f t="shared" si="5"/>
        <v>2038.805050816138</v>
      </c>
      <c r="Y11" s="48">
        <v>1.1201000000000001</v>
      </c>
    </row>
    <row r="12" spans="1:25" x14ac:dyDescent="0.2">
      <c r="B12" s="47">
        <v>44869</v>
      </c>
      <c r="C12" s="46">
        <v>2020</v>
      </c>
      <c r="D12" s="45">
        <v>2022</v>
      </c>
      <c r="E12" s="44">
        <f t="shared" si="0"/>
        <v>2021</v>
      </c>
      <c r="F12" s="46">
        <v>2013</v>
      </c>
      <c r="G12" s="45">
        <v>2015</v>
      </c>
      <c r="H12" s="44">
        <f t="shared" si="1"/>
        <v>2014</v>
      </c>
      <c r="I12" s="46">
        <v>2002</v>
      </c>
      <c r="J12" s="45">
        <v>2007</v>
      </c>
      <c r="K12" s="44">
        <f t="shared" si="2"/>
        <v>2004.5</v>
      </c>
      <c r="L12" s="46">
        <v>1990</v>
      </c>
      <c r="M12" s="45">
        <v>1995</v>
      </c>
      <c r="N12" s="44">
        <f t="shared" si="3"/>
        <v>1992.5</v>
      </c>
      <c r="O12" s="46">
        <v>1980</v>
      </c>
      <c r="P12" s="45">
        <v>1985</v>
      </c>
      <c r="Q12" s="44">
        <f t="shared" si="4"/>
        <v>1982.5</v>
      </c>
      <c r="R12" s="52">
        <v>2022</v>
      </c>
      <c r="S12" s="51">
        <v>1.1268</v>
      </c>
      <c r="T12" s="51">
        <v>0.98470000000000002</v>
      </c>
      <c r="U12" s="50">
        <v>147.19</v>
      </c>
      <c r="V12" s="43">
        <v>1794.46</v>
      </c>
      <c r="W12" s="43">
        <v>1782.55</v>
      </c>
      <c r="X12" s="49">
        <f t="shared" si="5"/>
        <v>2053.4172844521172</v>
      </c>
      <c r="Y12" s="48">
        <v>1.1304000000000001</v>
      </c>
    </row>
    <row r="13" spans="1:25" x14ac:dyDescent="0.2">
      <c r="B13" s="47">
        <v>44872</v>
      </c>
      <c r="C13" s="46">
        <v>2013</v>
      </c>
      <c r="D13" s="45">
        <v>2015</v>
      </c>
      <c r="E13" s="44">
        <f t="shared" si="0"/>
        <v>2014</v>
      </c>
      <c r="F13" s="46">
        <v>2008</v>
      </c>
      <c r="G13" s="45">
        <v>2010</v>
      </c>
      <c r="H13" s="44">
        <f t="shared" si="1"/>
        <v>2009</v>
      </c>
      <c r="I13" s="46">
        <v>1997</v>
      </c>
      <c r="J13" s="45">
        <v>2002</v>
      </c>
      <c r="K13" s="44">
        <f t="shared" si="2"/>
        <v>1999.5</v>
      </c>
      <c r="L13" s="46">
        <v>1985</v>
      </c>
      <c r="M13" s="45">
        <v>1990</v>
      </c>
      <c r="N13" s="44">
        <f t="shared" si="3"/>
        <v>1987.5</v>
      </c>
      <c r="O13" s="46">
        <v>1975</v>
      </c>
      <c r="P13" s="45">
        <v>1980</v>
      </c>
      <c r="Q13" s="44">
        <f t="shared" si="4"/>
        <v>1977.5</v>
      </c>
      <c r="R13" s="52">
        <v>2015</v>
      </c>
      <c r="S13" s="51">
        <v>1.1454</v>
      </c>
      <c r="T13" s="51">
        <v>0.99880000000000002</v>
      </c>
      <c r="U13" s="50">
        <v>146.53</v>
      </c>
      <c r="V13" s="43">
        <v>1759.21</v>
      </c>
      <c r="W13" s="43">
        <v>1749.04</v>
      </c>
      <c r="X13" s="49">
        <f t="shared" si="5"/>
        <v>2017.4209050861032</v>
      </c>
      <c r="Y13" s="48">
        <v>1.1492</v>
      </c>
    </row>
    <row r="14" spans="1:25" x14ac:dyDescent="0.2">
      <c r="B14" s="47">
        <v>44873</v>
      </c>
      <c r="C14" s="46">
        <v>2029</v>
      </c>
      <c r="D14" s="45">
        <v>2030</v>
      </c>
      <c r="E14" s="44">
        <f t="shared" si="0"/>
        <v>2029.5</v>
      </c>
      <c r="F14" s="46">
        <v>2033</v>
      </c>
      <c r="G14" s="45">
        <v>2034</v>
      </c>
      <c r="H14" s="44">
        <f t="shared" si="1"/>
        <v>2033.5</v>
      </c>
      <c r="I14" s="46">
        <v>2025</v>
      </c>
      <c r="J14" s="45">
        <v>2030</v>
      </c>
      <c r="K14" s="44">
        <f t="shared" si="2"/>
        <v>2027.5</v>
      </c>
      <c r="L14" s="46">
        <v>2013</v>
      </c>
      <c r="M14" s="45">
        <v>2018</v>
      </c>
      <c r="N14" s="44">
        <f t="shared" si="3"/>
        <v>2015.5</v>
      </c>
      <c r="O14" s="46">
        <v>2003</v>
      </c>
      <c r="P14" s="45">
        <v>2008</v>
      </c>
      <c r="Q14" s="44">
        <f t="shared" si="4"/>
        <v>2005.5</v>
      </c>
      <c r="R14" s="52">
        <v>2030</v>
      </c>
      <c r="S14" s="51">
        <v>1.1440999999999999</v>
      </c>
      <c r="T14" s="51">
        <v>0.99939999999999996</v>
      </c>
      <c r="U14" s="50">
        <v>146.44</v>
      </c>
      <c r="V14" s="43">
        <v>1774.32</v>
      </c>
      <c r="W14" s="43">
        <v>1772.09</v>
      </c>
      <c r="X14" s="49">
        <f t="shared" si="5"/>
        <v>2031.2187312387434</v>
      </c>
      <c r="Y14" s="48">
        <v>1.1477999999999999</v>
      </c>
    </row>
    <row r="15" spans="1:25" x14ac:dyDescent="0.2">
      <c r="B15" s="47">
        <v>44874</v>
      </c>
      <c r="C15" s="46">
        <v>2058</v>
      </c>
      <c r="D15" s="45">
        <v>2060</v>
      </c>
      <c r="E15" s="44">
        <f t="shared" si="0"/>
        <v>2059</v>
      </c>
      <c r="F15" s="46">
        <v>2052</v>
      </c>
      <c r="G15" s="45">
        <v>2054</v>
      </c>
      <c r="H15" s="44">
        <f t="shared" si="1"/>
        <v>2053</v>
      </c>
      <c r="I15" s="46">
        <v>2050</v>
      </c>
      <c r="J15" s="45">
        <v>2055</v>
      </c>
      <c r="K15" s="44">
        <f t="shared" si="2"/>
        <v>2052.5</v>
      </c>
      <c r="L15" s="46">
        <v>2038</v>
      </c>
      <c r="M15" s="45">
        <v>2043</v>
      </c>
      <c r="N15" s="44">
        <f t="shared" si="3"/>
        <v>2040.5</v>
      </c>
      <c r="O15" s="46">
        <v>2028</v>
      </c>
      <c r="P15" s="45">
        <v>2033</v>
      </c>
      <c r="Q15" s="44">
        <f t="shared" si="4"/>
        <v>2030.5</v>
      </c>
      <c r="R15" s="52">
        <v>2060</v>
      </c>
      <c r="S15" s="51">
        <v>1.1456</v>
      </c>
      <c r="T15" s="51">
        <v>1.0049999999999999</v>
      </c>
      <c r="U15" s="50">
        <v>145.78</v>
      </c>
      <c r="V15" s="43">
        <v>1798.18</v>
      </c>
      <c r="W15" s="43">
        <v>1787.02</v>
      </c>
      <c r="X15" s="49">
        <f t="shared" si="5"/>
        <v>2049.7512437810947</v>
      </c>
      <c r="Y15" s="48">
        <v>1.1494</v>
      </c>
    </row>
    <row r="16" spans="1:25" x14ac:dyDescent="0.2">
      <c r="B16" s="47">
        <v>44875</v>
      </c>
      <c r="C16" s="46">
        <v>2064</v>
      </c>
      <c r="D16" s="45">
        <v>2065</v>
      </c>
      <c r="E16" s="44">
        <f t="shared" si="0"/>
        <v>2064.5</v>
      </c>
      <c r="F16" s="46">
        <v>2057</v>
      </c>
      <c r="G16" s="45">
        <v>2058</v>
      </c>
      <c r="H16" s="44">
        <f t="shared" si="1"/>
        <v>2057.5</v>
      </c>
      <c r="I16" s="46">
        <v>2050</v>
      </c>
      <c r="J16" s="45">
        <v>2055</v>
      </c>
      <c r="K16" s="44">
        <f t="shared" si="2"/>
        <v>2052.5</v>
      </c>
      <c r="L16" s="46">
        <v>2038</v>
      </c>
      <c r="M16" s="45">
        <v>2043</v>
      </c>
      <c r="N16" s="44">
        <f t="shared" si="3"/>
        <v>2040.5</v>
      </c>
      <c r="O16" s="46">
        <v>2028</v>
      </c>
      <c r="P16" s="45">
        <v>2033</v>
      </c>
      <c r="Q16" s="44">
        <f t="shared" si="4"/>
        <v>2030.5</v>
      </c>
      <c r="R16" s="52">
        <v>2065</v>
      </c>
      <c r="S16" s="51">
        <v>1.1393</v>
      </c>
      <c r="T16" s="51">
        <v>0.995</v>
      </c>
      <c r="U16" s="50">
        <v>146.26</v>
      </c>
      <c r="V16" s="43">
        <v>1812.52</v>
      </c>
      <c r="W16" s="43">
        <v>1800.52</v>
      </c>
      <c r="X16" s="49">
        <f t="shared" si="5"/>
        <v>2075.3768844221104</v>
      </c>
      <c r="Y16" s="48">
        <v>1.143</v>
      </c>
    </row>
    <row r="17" spans="2:25" x14ac:dyDescent="0.2">
      <c r="B17" s="47">
        <v>44876</v>
      </c>
      <c r="C17" s="46">
        <v>2155.5</v>
      </c>
      <c r="D17" s="45">
        <v>2156.5</v>
      </c>
      <c r="E17" s="44">
        <f t="shared" si="0"/>
        <v>2156</v>
      </c>
      <c r="F17" s="46">
        <v>2156</v>
      </c>
      <c r="G17" s="45">
        <v>2157</v>
      </c>
      <c r="H17" s="44">
        <f t="shared" si="1"/>
        <v>2156.5</v>
      </c>
      <c r="I17" s="46">
        <v>2148</v>
      </c>
      <c r="J17" s="45">
        <v>2153</v>
      </c>
      <c r="K17" s="44">
        <f t="shared" si="2"/>
        <v>2150.5</v>
      </c>
      <c r="L17" s="46">
        <v>2137</v>
      </c>
      <c r="M17" s="45">
        <v>2142</v>
      </c>
      <c r="N17" s="44">
        <f t="shared" si="3"/>
        <v>2139.5</v>
      </c>
      <c r="O17" s="46">
        <v>2127</v>
      </c>
      <c r="P17" s="45">
        <v>2132</v>
      </c>
      <c r="Q17" s="44">
        <f t="shared" si="4"/>
        <v>2129.5</v>
      </c>
      <c r="R17" s="52">
        <v>2156.5</v>
      </c>
      <c r="S17" s="51">
        <v>1.1782999999999999</v>
      </c>
      <c r="T17" s="51">
        <v>1.0309999999999999</v>
      </c>
      <c r="U17" s="50">
        <v>139.49</v>
      </c>
      <c r="V17" s="43">
        <v>1830.18</v>
      </c>
      <c r="W17" s="43">
        <v>1825.03</v>
      </c>
      <c r="X17" s="49">
        <f t="shared" si="5"/>
        <v>2091.6585838991273</v>
      </c>
      <c r="Y17" s="48">
        <v>1.1819</v>
      </c>
    </row>
    <row r="18" spans="2:25" x14ac:dyDescent="0.2">
      <c r="B18" s="47">
        <v>44879</v>
      </c>
      <c r="C18" s="46">
        <v>2173</v>
      </c>
      <c r="D18" s="45">
        <v>2175</v>
      </c>
      <c r="E18" s="44">
        <f t="shared" si="0"/>
        <v>2174</v>
      </c>
      <c r="F18" s="46">
        <v>2168</v>
      </c>
      <c r="G18" s="45">
        <v>2169</v>
      </c>
      <c r="H18" s="44">
        <f t="shared" si="1"/>
        <v>2168.5</v>
      </c>
      <c r="I18" s="46">
        <v>2153</v>
      </c>
      <c r="J18" s="45">
        <v>2158</v>
      </c>
      <c r="K18" s="44">
        <f t="shared" si="2"/>
        <v>2155.5</v>
      </c>
      <c r="L18" s="46">
        <v>2133</v>
      </c>
      <c r="M18" s="45">
        <v>2138</v>
      </c>
      <c r="N18" s="44">
        <f t="shared" si="3"/>
        <v>2135.5</v>
      </c>
      <c r="O18" s="46">
        <v>2123</v>
      </c>
      <c r="P18" s="45">
        <v>2128</v>
      </c>
      <c r="Q18" s="44">
        <f t="shared" si="4"/>
        <v>2125.5</v>
      </c>
      <c r="R18" s="52">
        <v>2175</v>
      </c>
      <c r="S18" s="51">
        <v>1.181</v>
      </c>
      <c r="T18" s="51">
        <v>1.0334000000000001</v>
      </c>
      <c r="U18" s="50">
        <v>140.16999999999999</v>
      </c>
      <c r="V18" s="43">
        <v>1841.66</v>
      </c>
      <c r="W18" s="43">
        <v>1831</v>
      </c>
      <c r="X18" s="49">
        <f t="shared" si="5"/>
        <v>2104.7029223921036</v>
      </c>
      <c r="Y18" s="48">
        <v>1.1846000000000001</v>
      </c>
    </row>
    <row r="19" spans="2:25" x14ac:dyDescent="0.2">
      <c r="B19" s="47">
        <v>44880</v>
      </c>
      <c r="C19" s="46">
        <v>2212</v>
      </c>
      <c r="D19" s="45">
        <v>2212.5</v>
      </c>
      <c r="E19" s="44">
        <f t="shared" si="0"/>
        <v>2212.25</v>
      </c>
      <c r="F19" s="46">
        <v>2218</v>
      </c>
      <c r="G19" s="45">
        <v>2219</v>
      </c>
      <c r="H19" s="44">
        <f t="shared" si="1"/>
        <v>2218.5</v>
      </c>
      <c r="I19" s="46">
        <v>2203</v>
      </c>
      <c r="J19" s="45">
        <v>2208</v>
      </c>
      <c r="K19" s="44">
        <f t="shared" si="2"/>
        <v>2205.5</v>
      </c>
      <c r="L19" s="46">
        <v>2183</v>
      </c>
      <c r="M19" s="45">
        <v>2188</v>
      </c>
      <c r="N19" s="44">
        <f t="shared" si="3"/>
        <v>2185.5</v>
      </c>
      <c r="O19" s="46">
        <v>2173</v>
      </c>
      <c r="P19" s="45">
        <v>2178</v>
      </c>
      <c r="Q19" s="44">
        <f t="shared" si="4"/>
        <v>2175.5</v>
      </c>
      <c r="R19" s="52">
        <v>2212.5</v>
      </c>
      <c r="S19" s="51">
        <v>1.1911</v>
      </c>
      <c r="T19" s="51">
        <v>1.0407</v>
      </c>
      <c r="U19" s="50">
        <v>139.25</v>
      </c>
      <c r="V19" s="43">
        <v>1857.53</v>
      </c>
      <c r="W19" s="43">
        <v>1857.37</v>
      </c>
      <c r="X19" s="49">
        <f t="shared" si="5"/>
        <v>2125.9729028538486</v>
      </c>
      <c r="Y19" s="48">
        <v>1.1947000000000001</v>
      </c>
    </row>
    <row r="20" spans="2:25" x14ac:dyDescent="0.2">
      <c r="B20" s="47">
        <v>44881</v>
      </c>
      <c r="C20" s="46">
        <v>2207</v>
      </c>
      <c r="D20" s="45">
        <v>2209</v>
      </c>
      <c r="E20" s="44">
        <f t="shared" si="0"/>
        <v>2208</v>
      </c>
      <c r="F20" s="46">
        <v>2198</v>
      </c>
      <c r="G20" s="45">
        <v>2200</v>
      </c>
      <c r="H20" s="44">
        <f t="shared" si="1"/>
        <v>2199</v>
      </c>
      <c r="I20" s="46">
        <v>2185</v>
      </c>
      <c r="J20" s="45">
        <v>2190</v>
      </c>
      <c r="K20" s="44">
        <f t="shared" si="2"/>
        <v>2187.5</v>
      </c>
      <c r="L20" s="46">
        <v>2165</v>
      </c>
      <c r="M20" s="45">
        <v>2170</v>
      </c>
      <c r="N20" s="44">
        <f t="shared" si="3"/>
        <v>2167.5</v>
      </c>
      <c r="O20" s="46">
        <v>2155</v>
      </c>
      <c r="P20" s="45">
        <v>2160</v>
      </c>
      <c r="Q20" s="44">
        <f t="shared" si="4"/>
        <v>2157.5</v>
      </c>
      <c r="R20" s="52">
        <v>2209</v>
      </c>
      <c r="S20" s="51">
        <v>1.1915</v>
      </c>
      <c r="T20" s="51">
        <v>1.042</v>
      </c>
      <c r="U20" s="50">
        <v>139.38</v>
      </c>
      <c r="V20" s="43">
        <v>1853.97</v>
      </c>
      <c r="W20" s="43">
        <v>1841</v>
      </c>
      <c r="X20" s="49">
        <f t="shared" si="5"/>
        <v>2119.9616122840689</v>
      </c>
      <c r="Y20" s="48">
        <v>1.1950000000000001</v>
      </c>
    </row>
    <row r="21" spans="2:25" x14ac:dyDescent="0.2">
      <c r="B21" s="47">
        <v>44882</v>
      </c>
      <c r="C21" s="46">
        <v>2145</v>
      </c>
      <c r="D21" s="45">
        <v>2147</v>
      </c>
      <c r="E21" s="44">
        <f t="shared" si="0"/>
        <v>2146</v>
      </c>
      <c r="F21" s="46">
        <v>2158</v>
      </c>
      <c r="G21" s="45">
        <v>2160</v>
      </c>
      <c r="H21" s="44">
        <f t="shared" si="1"/>
        <v>2159</v>
      </c>
      <c r="I21" s="46">
        <v>2153</v>
      </c>
      <c r="J21" s="45">
        <v>2158</v>
      </c>
      <c r="K21" s="44">
        <f t="shared" si="2"/>
        <v>2155.5</v>
      </c>
      <c r="L21" s="46">
        <v>2135</v>
      </c>
      <c r="M21" s="45">
        <v>2140</v>
      </c>
      <c r="N21" s="44">
        <f t="shared" si="3"/>
        <v>2137.5</v>
      </c>
      <c r="O21" s="46">
        <v>2125</v>
      </c>
      <c r="P21" s="45">
        <v>2130</v>
      </c>
      <c r="Q21" s="44">
        <f t="shared" si="4"/>
        <v>2127.5</v>
      </c>
      <c r="R21" s="52">
        <v>2147</v>
      </c>
      <c r="S21" s="51">
        <v>1.1807000000000001</v>
      </c>
      <c r="T21" s="51">
        <v>1.0331999999999999</v>
      </c>
      <c r="U21" s="50">
        <v>140.31</v>
      </c>
      <c r="V21" s="43">
        <v>1818.41</v>
      </c>
      <c r="W21" s="43">
        <v>1824.17</v>
      </c>
      <c r="X21" s="49">
        <f t="shared" si="5"/>
        <v>2078.010065814944</v>
      </c>
      <c r="Y21" s="48">
        <v>1.1840999999999999</v>
      </c>
    </row>
    <row r="22" spans="2:25" x14ac:dyDescent="0.2">
      <c r="B22" s="47">
        <v>44883</v>
      </c>
      <c r="C22" s="46">
        <v>2174</v>
      </c>
      <c r="D22" s="45">
        <v>2175</v>
      </c>
      <c r="E22" s="44">
        <f t="shared" si="0"/>
        <v>2174.5</v>
      </c>
      <c r="F22" s="46">
        <v>2183</v>
      </c>
      <c r="G22" s="45">
        <v>2184</v>
      </c>
      <c r="H22" s="44">
        <f t="shared" si="1"/>
        <v>2183.5</v>
      </c>
      <c r="I22" s="46">
        <v>2180</v>
      </c>
      <c r="J22" s="45">
        <v>2185</v>
      </c>
      <c r="K22" s="44">
        <f t="shared" si="2"/>
        <v>2182.5</v>
      </c>
      <c r="L22" s="46">
        <v>2163</v>
      </c>
      <c r="M22" s="45">
        <v>2168</v>
      </c>
      <c r="N22" s="44">
        <f t="shared" si="3"/>
        <v>2165.5</v>
      </c>
      <c r="O22" s="46">
        <v>2153</v>
      </c>
      <c r="P22" s="45">
        <v>2158</v>
      </c>
      <c r="Q22" s="44">
        <f t="shared" si="4"/>
        <v>2155.5</v>
      </c>
      <c r="R22" s="52">
        <v>2175</v>
      </c>
      <c r="S22" s="51">
        <v>1.1900999999999999</v>
      </c>
      <c r="T22" s="51">
        <v>1.0361</v>
      </c>
      <c r="U22" s="50">
        <v>139.97</v>
      </c>
      <c r="V22" s="43">
        <v>1827.58</v>
      </c>
      <c r="W22" s="43">
        <v>1829.76</v>
      </c>
      <c r="X22" s="49">
        <f t="shared" si="5"/>
        <v>2099.2182221793264</v>
      </c>
      <c r="Y22" s="48">
        <v>1.1936</v>
      </c>
    </row>
    <row r="23" spans="2:25" x14ac:dyDescent="0.2">
      <c r="B23" s="47">
        <v>44886</v>
      </c>
      <c r="C23" s="46">
        <v>2111</v>
      </c>
      <c r="D23" s="45">
        <v>2113</v>
      </c>
      <c r="E23" s="44">
        <f t="shared" si="0"/>
        <v>2112</v>
      </c>
      <c r="F23" s="46">
        <v>2125</v>
      </c>
      <c r="G23" s="45">
        <v>2127</v>
      </c>
      <c r="H23" s="44">
        <f t="shared" si="1"/>
        <v>2126</v>
      </c>
      <c r="I23" s="46">
        <v>2125</v>
      </c>
      <c r="J23" s="45">
        <v>2130</v>
      </c>
      <c r="K23" s="44">
        <f t="shared" si="2"/>
        <v>2127.5</v>
      </c>
      <c r="L23" s="46">
        <v>2107</v>
      </c>
      <c r="M23" s="45">
        <v>2112</v>
      </c>
      <c r="N23" s="44">
        <f t="shared" si="3"/>
        <v>2109.5</v>
      </c>
      <c r="O23" s="46">
        <v>2097</v>
      </c>
      <c r="P23" s="45">
        <v>2102</v>
      </c>
      <c r="Q23" s="44">
        <f t="shared" si="4"/>
        <v>2099.5</v>
      </c>
      <c r="R23" s="52">
        <v>2113</v>
      </c>
      <c r="S23" s="51">
        <v>1.1808000000000001</v>
      </c>
      <c r="T23" s="51">
        <v>1.024</v>
      </c>
      <c r="U23" s="50">
        <v>141.94999999999999</v>
      </c>
      <c r="V23" s="43">
        <v>1789.46</v>
      </c>
      <c r="W23" s="43">
        <v>1796.15</v>
      </c>
      <c r="X23" s="49">
        <f t="shared" si="5"/>
        <v>2063.4765625</v>
      </c>
      <c r="Y23" s="48">
        <v>1.1841999999999999</v>
      </c>
    </row>
    <row r="24" spans="2:25" x14ac:dyDescent="0.2">
      <c r="B24" s="47">
        <v>44887</v>
      </c>
      <c r="C24" s="46">
        <v>2094.5</v>
      </c>
      <c r="D24" s="45">
        <v>2095.5</v>
      </c>
      <c r="E24" s="44">
        <f t="shared" si="0"/>
        <v>2095</v>
      </c>
      <c r="F24" s="46">
        <v>2111</v>
      </c>
      <c r="G24" s="45">
        <v>2113</v>
      </c>
      <c r="H24" s="44">
        <f t="shared" si="1"/>
        <v>2112</v>
      </c>
      <c r="I24" s="46">
        <v>2107</v>
      </c>
      <c r="J24" s="45">
        <v>2112</v>
      </c>
      <c r="K24" s="44">
        <f t="shared" si="2"/>
        <v>2109.5</v>
      </c>
      <c r="L24" s="46">
        <v>2088</v>
      </c>
      <c r="M24" s="45">
        <v>2093</v>
      </c>
      <c r="N24" s="44">
        <f t="shared" si="3"/>
        <v>2090.5</v>
      </c>
      <c r="O24" s="46">
        <v>2078</v>
      </c>
      <c r="P24" s="45">
        <v>2083</v>
      </c>
      <c r="Q24" s="44">
        <f t="shared" si="4"/>
        <v>2080.5</v>
      </c>
      <c r="R24" s="52">
        <v>2095.5</v>
      </c>
      <c r="S24" s="51">
        <v>1.1883999999999999</v>
      </c>
      <c r="T24" s="51">
        <v>1.0270999999999999</v>
      </c>
      <c r="U24" s="50">
        <v>141.32</v>
      </c>
      <c r="V24" s="43">
        <v>1763.3</v>
      </c>
      <c r="W24" s="43">
        <v>1772.8</v>
      </c>
      <c r="X24" s="49">
        <f t="shared" si="5"/>
        <v>2040.2103008470453</v>
      </c>
      <c r="Y24" s="48">
        <v>1.1919</v>
      </c>
    </row>
    <row r="25" spans="2:25" x14ac:dyDescent="0.2">
      <c r="B25" s="47">
        <v>44888</v>
      </c>
      <c r="C25" s="46">
        <v>2080</v>
      </c>
      <c r="D25" s="45">
        <v>2082</v>
      </c>
      <c r="E25" s="44">
        <f t="shared" si="0"/>
        <v>2081</v>
      </c>
      <c r="F25" s="46">
        <v>2095</v>
      </c>
      <c r="G25" s="45">
        <v>2096</v>
      </c>
      <c r="H25" s="44">
        <f t="shared" si="1"/>
        <v>2095.5</v>
      </c>
      <c r="I25" s="46">
        <v>2093</v>
      </c>
      <c r="J25" s="45">
        <v>2098</v>
      </c>
      <c r="K25" s="44">
        <f t="shared" si="2"/>
        <v>2095.5</v>
      </c>
      <c r="L25" s="46">
        <v>2075</v>
      </c>
      <c r="M25" s="45">
        <v>2080</v>
      </c>
      <c r="N25" s="44">
        <f t="shared" si="3"/>
        <v>2077.5</v>
      </c>
      <c r="O25" s="46">
        <v>2065</v>
      </c>
      <c r="P25" s="45">
        <v>2070</v>
      </c>
      <c r="Q25" s="44">
        <f t="shared" si="4"/>
        <v>2067.5</v>
      </c>
      <c r="R25" s="52">
        <v>2082</v>
      </c>
      <c r="S25" s="51">
        <v>1.1941999999999999</v>
      </c>
      <c r="T25" s="51">
        <v>1.0323</v>
      </c>
      <c r="U25" s="50">
        <v>141.28</v>
      </c>
      <c r="V25" s="43">
        <v>1743.43</v>
      </c>
      <c r="W25" s="43">
        <v>1750.17</v>
      </c>
      <c r="X25" s="49">
        <f t="shared" si="5"/>
        <v>2016.8555652426621</v>
      </c>
      <c r="Y25" s="48">
        <v>1.1976</v>
      </c>
    </row>
    <row r="26" spans="2:25" x14ac:dyDescent="0.2">
      <c r="B26" s="47">
        <v>44889</v>
      </c>
      <c r="C26" s="46">
        <v>2126</v>
      </c>
      <c r="D26" s="45">
        <v>2128</v>
      </c>
      <c r="E26" s="44">
        <f t="shared" si="0"/>
        <v>2127</v>
      </c>
      <c r="F26" s="46">
        <v>2139</v>
      </c>
      <c r="G26" s="45">
        <v>2140</v>
      </c>
      <c r="H26" s="44">
        <f t="shared" si="1"/>
        <v>2139.5</v>
      </c>
      <c r="I26" s="46">
        <v>2140</v>
      </c>
      <c r="J26" s="45">
        <v>2145</v>
      </c>
      <c r="K26" s="44">
        <f t="shared" si="2"/>
        <v>2142.5</v>
      </c>
      <c r="L26" s="46">
        <v>2122</v>
      </c>
      <c r="M26" s="45">
        <v>2127</v>
      </c>
      <c r="N26" s="44">
        <f t="shared" si="3"/>
        <v>2124.5</v>
      </c>
      <c r="O26" s="46">
        <v>2112</v>
      </c>
      <c r="P26" s="45">
        <v>2117</v>
      </c>
      <c r="Q26" s="44">
        <f t="shared" si="4"/>
        <v>2114.5</v>
      </c>
      <c r="R26" s="52">
        <v>2128</v>
      </c>
      <c r="S26" s="51">
        <v>1.2117</v>
      </c>
      <c r="T26" s="51">
        <v>1.0411999999999999</v>
      </c>
      <c r="U26" s="50">
        <v>138.25</v>
      </c>
      <c r="V26" s="43">
        <v>1756.21</v>
      </c>
      <c r="W26" s="43">
        <v>1761.32</v>
      </c>
      <c r="X26" s="49">
        <f t="shared" si="5"/>
        <v>2043.7956204379564</v>
      </c>
      <c r="Y26" s="48">
        <v>1.2150000000000001</v>
      </c>
    </row>
    <row r="27" spans="2:25" x14ac:dyDescent="0.2">
      <c r="B27" s="47">
        <v>44890</v>
      </c>
      <c r="C27" s="46">
        <v>2133</v>
      </c>
      <c r="D27" s="45">
        <v>2135</v>
      </c>
      <c r="E27" s="44">
        <f t="shared" si="0"/>
        <v>2134</v>
      </c>
      <c r="F27" s="46">
        <v>2138</v>
      </c>
      <c r="G27" s="45">
        <v>2140</v>
      </c>
      <c r="H27" s="44">
        <f t="shared" si="1"/>
        <v>2139</v>
      </c>
      <c r="I27" s="46">
        <v>2135</v>
      </c>
      <c r="J27" s="45">
        <v>2140</v>
      </c>
      <c r="K27" s="44">
        <f t="shared" si="2"/>
        <v>2137.5</v>
      </c>
      <c r="L27" s="46">
        <v>2118</v>
      </c>
      <c r="M27" s="45">
        <v>2123</v>
      </c>
      <c r="N27" s="44">
        <f t="shared" si="3"/>
        <v>2120.5</v>
      </c>
      <c r="O27" s="46">
        <v>2108</v>
      </c>
      <c r="P27" s="45">
        <v>2113</v>
      </c>
      <c r="Q27" s="44">
        <f t="shared" si="4"/>
        <v>2110.5</v>
      </c>
      <c r="R27" s="52">
        <v>2135</v>
      </c>
      <c r="S27" s="51">
        <v>1.2089000000000001</v>
      </c>
      <c r="T27" s="51">
        <v>1.0379</v>
      </c>
      <c r="U27" s="50">
        <v>139.30000000000001</v>
      </c>
      <c r="V27" s="43">
        <v>1766.07</v>
      </c>
      <c r="W27" s="43">
        <v>1765.53</v>
      </c>
      <c r="X27" s="49">
        <f t="shared" si="5"/>
        <v>2057.0382503131323</v>
      </c>
      <c r="Y27" s="48">
        <v>1.2121</v>
      </c>
    </row>
    <row r="28" spans="2:25" x14ac:dyDescent="0.2">
      <c r="B28" s="47">
        <v>44893</v>
      </c>
      <c r="C28" s="46">
        <v>2105</v>
      </c>
      <c r="D28" s="45">
        <v>2107</v>
      </c>
      <c r="E28" s="44">
        <f t="shared" si="0"/>
        <v>2106</v>
      </c>
      <c r="F28" s="46">
        <v>2115</v>
      </c>
      <c r="G28" s="45">
        <v>2116</v>
      </c>
      <c r="H28" s="44">
        <f t="shared" si="1"/>
        <v>2115.5</v>
      </c>
      <c r="I28" s="46">
        <v>2110</v>
      </c>
      <c r="J28" s="45">
        <v>2115</v>
      </c>
      <c r="K28" s="44">
        <f t="shared" si="2"/>
        <v>2112.5</v>
      </c>
      <c r="L28" s="46">
        <v>2093</v>
      </c>
      <c r="M28" s="45">
        <v>2098</v>
      </c>
      <c r="N28" s="44">
        <f t="shared" si="3"/>
        <v>2095.5</v>
      </c>
      <c r="O28" s="46">
        <v>2083</v>
      </c>
      <c r="P28" s="45">
        <v>2088</v>
      </c>
      <c r="Q28" s="44">
        <f t="shared" si="4"/>
        <v>2085.5</v>
      </c>
      <c r="R28" s="52">
        <v>2107</v>
      </c>
      <c r="S28" s="51">
        <v>1.2096</v>
      </c>
      <c r="T28" s="51">
        <v>1.0472999999999999</v>
      </c>
      <c r="U28" s="50">
        <v>138.24</v>
      </c>
      <c r="V28" s="43">
        <v>1741.9</v>
      </c>
      <c r="W28" s="43">
        <v>1744.44</v>
      </c>
      <c r="X28" s="49">
        <f t="shared" si="5"/>
        <v>2011.8399694452403</v>
      </c>
      <c r="Y28" s="48">
        <v>1.2130000000000001</v>
      </c>
    </row>
    <row r="29" spans="2:25" x14ac:dyDescent="0.2">
      <c r="B29" s="47">
        <v>44894</v>
      </c>
      <c r="C29" s="46">
        <v>2121</v>
      </c>
      <c r="D29" s="45">
        <v>2122</v>
      </c>
      <c r="E29" s="44">
        <f t="shared" si="0"/>
        <v>2121.5</v>
      </c>
      <c r="F29" s="46">
        <v>2135</v>
      </c>
      <c r="G29" s="45">
        <v>2137</v>
      </c>
      <c r="H29" s="44">
        <f t="shared" si="1"/>
        <v>2136</v>
      </c>
      <c r="I29" s="46">
        <v>2133</v>
      </c>
      <c r="J29" s="45">
        <v>2138</v>
      </c>
      <c r="K29" s="44">
        <f t="shared" si="2"/>
        <v>2135.5</v>
      </c>
      <c r="L29" s="46">
        <v>2115</v>
      </c>
      <c r="M29" s="45">
        <v>2120</v>
      </c>
      <c r="N29" s="44">
        <f t="shared" si="3"/>
        <v>2117.5</v>
      </c>
      <c r="O29" s="46">
        <v>2105</v>
      </c>
      <c r="P29" s="45">
        <v>2110</v>
      </c>
      <c r="Q29" s="44">
        <f t="shared" si="4"/>
        <v>2107.5</v>
      </c>
      <c r="R29" s="52">
        <v>2122</v>
      </c>
      <c r="S29" s="51">
        <v>1.2021999999999999</v>
      </c>
      <c r="T29" s="51">
        <v>1.0376000000000001</v>
      </c>
      <c r="U29" s="50">
        <v>138.11000000000001</v>
      </c>
      <c r="V29" s="43">
        <v>1765.1</v>
      </c>
      <c r="W29" s="43">
        <v>1772.86</v>
      </c>
      <c r="X29" s="49">
        <f t="shared" si="5"/>
        <v>2045.1040863531225</v>
      </c>
      <c r="Y29" s="48">
        <v>1.2054</v>
      </c>
    </row>
    <row r="30" spans="2:25" x14ac:dyDescent="0.2">
      <c r="B30" s="47">
        <v>44895</v>
      </c>
      <c r="C30" s="46">
        <v>2163</v>
      </c>
      <c r="D30" s="45">
        <v>2164</v>
      </c>
      <c r="E30" s="44">
        <f t="shared" si="0"/>
        <v>2163.5</v>
      </c>
      <c r="F30" s="46">
        <v>2169</v>
      </c>
      <c r="G30" s="45">
        <v>2170</v>
      </c>
      <c r="H30" s="44">
        <f t="shared" si="1"/>
        <v>2169.5</v>
      </c>
      <c r="I30" s="46">
        <v>2163</v>
      </c>
      <c r="J30" s="45">
        <v>2168</v>
      </c>
      <c r="K30" s="44">
        <f t="shared" si="2"/>
        <v>2165.5</v>
      </c>
      <c r="L30" s="46">
        <v>2145</v>
      </c>
      <c r="M30" s="45">
        <v>2150</v>
      </c>
      <c r="N30" s="44">
        <f t="shared" si="3"/>
        <v>2147.5</v>
      </c>
      <c r="O30" s="46">
        <v>2135</v>
      </c>
      <c r="P30" s="45">
        <v>2140</v>
      </c>
      <c r="Q30" s="44">
        <f t="shared" si="4"/>
        <v>2137.5</v>
      </c>
      <c r="R30" s="52">
        <v>2164</v>
      </c>
      <c r="S30" s="51">
        <v>1.2001999999999999</v>
      </c>
      <c r="T30" s="51">
        <v>1.0367999999999999</v>
      </c>
      <c r="U30" s="50">
        <v>138.84</v>
      </c>
      <c r="V30" s="43">
        <v>1803.03</v>
      </c>
      <c r="W30" s="43">
        <v>1803.07</v>
      </c>
      <c r="X30" s="49">
        <f t="shared" si="5"/>
        <v>2087.1913580246915</v>
      </c>
      <c r="Y30" s="48">
        <v>1.2035</v>
      </c>
    </row>
    <row r="31" spans="2:25" s="10" customFormat="1" x14ac:dyDescent="0.2">
      <c r="B31" s="42" t="s">
        <v>11</v>
      </c>
      <c r="C31" s="41">
        <f>ROUND(AVERAGE(C9:C30),2)</f>
        <v>2097.91</v>
      </c>
      <c r="D31" s="40">
        <f>ROUND(AVERAGE(D9:D30),2)</f>
        <v>2099.39</v>
      </c>
      <c r="E31" s="39">
        <f>ROUND(AVERAGE(C31:D31),2)</f>
        <v>2098.65</v>
      </c>
      <c r="F31" s="41">
        <f>ROUND(AVERAGE(F9:F30),2)</f>
        <v>2100.3200000000002</v>
      </c>
      <c r="G31" s="40">
        <f>ROUND(AVERAGE(G9:G30),2)</f>
        <v>2101.86</v>
      </c>
      <c r="H31" s="39">
        <f>ROUND(AVERAGE(F31:G31),2)</f>
        <v>2101.09</v>
      </c>
      <c r="I31" s="41">
        <f>ROUND(AVERAGE(I9:I30),2)</f>
        <v>2093.86</v>
      </c>
      <c r="J31" s="40">
        <f>ROUND(AVERAGE(J9:J30),2)</f>
        <v>2098.86</v>
      </c>
      <c r="K31" s="39">
        <f>ROUND(AVERAGE(I31:J31),2)</f>
        <v>2096.36</v>
      </c>
      <c r="L31" s="41">
        <f>ROUND(AVERAGE(L9:L30),2)</f>
        <v>2078.23</v>
      </c>
      <c r="M31" s="40">
        <f>ROUND(AVERAGE(M9:M30),2)</f>
        <v>2083.23</v>
      </c>
      <c r="N31" s="39">
        <f>ROUND(AVERAGE(L31:M31),2)</f>
        <v>2080.73</v>
      </c>
      <c r="O31" s="41">
        <f>ROUND(AVERAGE(O9:O30),2)</f>
        <v>2068.23</v>
      </c>
      <c r="P31" s="40">
        <f>ROUND(AVERAGE(P9:P30),2)</f>
        <v>2073.23</v>
      </c>
      <c r="Q31" s="39">
        <f>ROUND(AVERAGE(O31:P31),2)</f>
        <v>2070.73</v>
      </c>
      <c r="R31" s="38">
        <f>ROUND(AVERAGE(R9:R30),2)</f>
        <v>2099.39</v>
      </c>
      <c r="S31" s="37">
        <f>ROUND(AVERAGE(S9:S30),4)</f>
        <v>1.1741999999999999</v>
      </c>
      <c r="T31" s="36">
        <f>ROUND(AVERAGE(T9:T30),4)</f>
        <v>1.0201</v>
      </c>
      <c r="U31" s="175">
        <f>ROUND(AVERAGE(U9:U30),2)</f>
        <v>142.30000000000001</v>
      </c>
      <c r="V31" s="35">
        <f>AVERAGE(V9:V30)</f>
        <v>1787.8722727272727</v>
      </c>
      <c r="W31" s="35">
        <f>AVERAGE(W9:W30)</f>
        <v>1784.4845454545457</v>
      </c>
      <c r="X31" s="35">
        <f>AVERAGE(X9:X30)</f>
        <v>2057.6598933591968</v>
      </c>
      <c r="Y31" s="34">
        <f>AVERAGE(Y9:Y30)</f>
        <v>1.177727272727273</v>
      </c>
    </row>
    <row r="32" spans="2:25" s="5" customFormat="1" x14ac:dyDescent="0.2">
      <c r="B32" s="33" t="s">
        <v>12</v>
      </c>
      <c r="C32" s="32">
        <f t="shared" ref="C32:Y32" si="6">MAX(C9:C30)</f>
        <v>2212</v>
      </c>
      <c r="D32" s="31">
        <f t="shared" si="6"/>
        <v>2212.5</v>
      </c>
      <c r="E32" s="30">
        <f t="shared" si="6"/>
        <v>2212.25</v>
      </c>
      <c r="F32" s="32">
        <f t="shared" si="6"/>
        <v>2218</v>
      </c>
      <c r="G32" s="31">
        <f t="shared" si="6"/>
        <v>2219</v>
      </c>
      <c r="H32" s="30">
        <f t="shared" si="6"/>
        <v>2218.5</v>
      </c>
      <c r="I32" s="32">
        <f t="shared" si="6"/>
        <v>2203</v>
      </c>
      <c r="J32" s="31">
        <f t="shared" si="6"/>
        <v>2208</v>
      </c>
      <c r="K32" s="30">
        <f t="shared" si="6"/>
        <v>2205.5</v>
      </c>
      <c r="L32" s="32">
        <f t="shared" si="6"/>
        <v>2183</v>
      </c>
      <c r="M32" s="31">
        <f t="shared" si="6"/>
        <v>2188</v>
      </c>
      <c r="N32" s="30">
        <f t="shared" si="6"/>
        <v>2185.5</v>
      </c>
      <c r="O32" s="32">
        <f t="shared" si="6"/>
        <v>2173</v>
      </c>
      <c r="P32" s="31">
        <f t="shared" si="6"/>
        <v>2178</v>
      </c>
      <c r="Q32" s="30">
        <f t="shared" si="6"/>
        <v>2175.5</v>
      </c>
      <c r="R32" s="29">
        <f t="shared" si="6"/>
        <v>2212.5</v>
      </c>
      <c r="S32" s="28">
        <f t="shared" si="6"/>
        <v>1.2117</v>
      </c>
      <c r="T32" s="27">
        <f t="shared" si="6"/>
        <v>1.0472999999999999</v>
      </c>
      <c r="U32" s="26">
        <f t="shared" si="6"/>
        <v>148.44</v>
      </c>
      <c r="V32" s="25">
        <f t="shared" si="6"/>
        <v>1857.53</v>
      </c>
      <c r="W32" s="25">
        <f t="shared" si="6"/>
        <v>1857.37</v>
      </c>
      <c r="X32" s="25">
        <f t="shared" si="6"/>
        <v>2125.9729028538486</v>
      </c>
      <c r="Y32" s="24">
        <f t="shared" si="6"/>
        <v>1.2150000000000001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1977</v>
      </c>
      <c r="D33" s="21">
        <f t="shared" si="7"/>
        <v>1978</v>
      </c>
      <c r="E33" s="20">
        <f t="shared" si="7"/>
        <v>1977.5</v>
      </c>
      <c r="F33" s="22">
        <f t="shared" si="7"/>
        <v>1963</v>
      </c>
      <c r="G33" s="21">
        <f t="shared" si="7"/>
        <v>1965</v>
      </c>
      <c r="H33" s="20">
        <f t="shared" si="7"/>
        <v>1964</v>
      </c>
      <c r="I33" s="22">
        <f t="shared" si="7"/>
        <v>1953</v>
      </c>
      <c r="J33" s="21">
        <f t="shared" si="7"/>
        <v>1958</v>
      </c>
      <c r="K33" s="20">
        <f t="shared" si="7"/>
        <v>1955.5</v>
      </c>
      <c r="L33" s="22">
        <f t="shared" si="7"/>
        <v>1942</v>
      </c>
      <c r="M33" s="21">
        <f t="shared" si="7"/>
        <v>1947</v>
      </c>
      <c r="N33" s="20">
        <f t="shared" si="7"/>
        <v>1944.5</v>
      </c>
      <c r="O33" s="22">
        <f t="shared" si="7"/>
        <v>1932</v>
      </c>
      <c r="P33" s="21">
        <f t="shared" si="7"/>
        <v>1937</v>
      </c>
      <c r="Q33" s="20">
        <f t="shared" si="7"/>
        <v>1934.5</v>
      </c>
      <c r="R33" s="19">
        <f t="shared" si="7"/>
        <v>1978</v>
      </c>
      <c r="S33" s="18">
        <f t="shared" si="7"/>
        <v>1.1164000000000001</v>
      </c>
      <c r="T33" s="17">
        <f t="shared" si="7"/>
        <v>0.97409999999999997</v>
      </c>
      <c r="U33" s="16">
        <f t="shared" si="7"/>
        <v>138.11000000000001</v>
      </c>
      <c r="V33" s="15">
        <f t="shared" si="7"/>
        <v>1718.65</v>
      </c>
      <c r="W33" s="15">
        <f t="shared" si="7"/>
        <v>1701.74</v>
      </c>
      <c r="X33" s="15">
        <f t="shared" si="7"/>
        <v>1996.5680831735135</v>
      </c>
      <c r="Y33" s="14">
        <f t="shared" si="7"/>
        <v>1.1201000000000001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44866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44866</v>
      </c>
      <c r="C9" s="46">
        <v>18075</v>
      </c>
      <c r="D9" s="45">
        <v>18125</v>
      </c>
      <c r="E9" s="44">
        <f t="shared" ref="E9:E30" si="0">AVERAGE(C9:D9)</f>
        <v>18100</v>
      </c>
      <c r="F9" s="46">
        <v>18100</v>
      </c>
      <c r="G9" s="45">
        <v>18150</v>
      </c>
      <c r="H9" s="44">
        <f t="shared" ref="H9:H30" si="1">AVERAGE(F9:G9)</f>
        <v>18125</v>
      </c>
      <c r="I9" s="46">
        <v>17680</v>
      </c>
      <c r="J9" s="45">
        <v>17730</v>
      </c>
      <c r="K9" s="44">
        <f t="shared" ref="K9:K30" si="2">AVERAGE(I9:J9)</f>
        <v>17705</v>
      </c>
      <c r="L9" s="52">
        <v>18125</v>
      </c>
      <c r="M9" s="51">
        <v>1.1552</v>
      </c>
      <c r="N9" s="53">
        <v>0.99409999999999998</v>
      </c>
      <c r="O9" s="50">
        <v>147.06</v>
      </c>
      <c r="P9" s="43">
        <v>15689.92</v>
      </c>
      <c r="Q9" s="43">
        <v>15662.75</v>
      </c>
      <c r="R9" s="49">
        <f t="shared" ref="R9:R30" si="3">L9/N9</f>
        <v>18232.572175837442</v>
      </c>
      <c r="S9" s="48">
        <v>1.1588000000000001</v>
      </c>
    </row>
    <row r="10" spans="1:19" x14ac:dyDescent="0.2">
      <c r="B10" s="47">
        <v>44867</v>
      </c>
      <c r="C10" s="46">
        <v>18000</v>
      </c>
      <c r="D10" s="45">
        <v>18050</v>
      </c>
      <c r="E10" s="44">
        <f t="shared" si="0"/>
        <v>18025</v>
      </c>
      <c r="F10" s="46">
        <v>17900</v>
      </c>
      <c r="G10" s="45">
        <v>17950</v>
      </c>
      <c r="H10" s="44">
        <f t="shared" si="1"/>
        <v>17925</v>
      </c>
      <c r="I10" s="46">
        <v>17430</v>
      </c>
      <c r="J10" s="45">
        <v>17480</v>
      </c>
      <c r="K10" s="44">
        <f t="shared" si="2"/>
        <v>17455</v>
      </c>
      <c r="L10" s="52">
        <v>18050</v>
      </c>
      <c r="M10" s="51">
        <v>1.1509</v>
      </c>
      <c r="N10" s="51">
        <v>0.99070000000000003</v>
      </c>
      <c r="O10" s="50">
        <v>147.1</v>
      </c>
      <c r="P10" s="43">
        <v>15683.38</v>
      </c>
      <c r="Q10" s="43">
        <v>15545.16</v>
      </c>
      <c r="R10" s="49">
        <f t="shared" si="3"/>
        <v>18219.440799434742</v>
      </c>
      <c r="S10" s="48">
        <v>1.1547000000000001</v>
      </c>
    </row>
    <row r="11" spans="1:19" x14ac:dyDescent="0.2">
      <c r="B11" s="47">
        <v>44868</v>
      </c>
      <c r="C11" s="46">
        <v>18000</v>
      </c>
      <c r="D11" s="45">
        <v>18100</v>
      </c>
      <c r="E11" s="44">
        <f t="shared" si="0"/>
        <v>18050</v>
      </c>
      <c r="F11" s="46">
        <v>17875</v>
      </c>
      <c r="G11" s="45">
        <v>17900</v>
      </c>
      <c r="H11" s="44">
        <f t="shared" si="1"/>
        <v>17887.5</v>
      </c>
      <c r="I11" s="46">
        <v>16490</v>
      </c>
      <c r="J11" s="45">
        <v>16540</v>
      </c>
      <c r="K11" s="44">
        <f t="shared" si="2"/>
        <v>16515</v>
      </c>
      <c r="L11" s="52">
        <v>18100</v>
      </c>
      <c r="M11" s="51">
        <v>1.1164000000000001</v>
      </c>
      <c r="N11" s="51">
        <v>0.97409999999999997</v>
      </c>
      <c r="O11" s="50">
        <v>148.44</v>
      </c>
      <c r="P11" s="43">
        <v>16212.83</v>
      </c>
      <c r="Q11" s="43">
        <v>15980.72</v>
      </c>
      <c r="R11" s="49">
        <f t="shared" si="3"/>
        <v>18581.254491325326</v>
      </c>
      <c r="S11" s="48">
        <v>1.1201000000000001</v>
      </c>
    </row>
    <row r="12" spans="1:19" x14ac:dyDescent="0.2">
      <c r="B12" s="47">
        <v>44869</v>
      </c>
      <c r="C12" s="46">
        <v>18350</v>
      </c>
      <c r="D12" s="45">
        <v>18375</v>
      </c>
      <c r="E12" s="44">
        <f t="shared" si="0"/>
        <v>18362.5</v>
      </c>
      <c r="F12" s="46">
        <v>18290</v>
      </c>
      <c r="G12" s="45">
        <v>18295</v>
      </c>
      <c r="H12" s="44">
        <f t="shared" si="1"/>
        <v>18292.5</v>
      </c>
      <c r="I12" s="46">
        <v>17150</v>
      </c>
      <c r="J12" s="45">
        <v>17200</v>
      </c>
      <c r="K12" s="44">
        <f t="shared" si="2"/>
        <v>17175</v>
      </c>
      <c r="L12" s="52">
        <v>18375</v>
      </c>
      <c r="M12" s="51">
        <v>1.1268</v>
      </c>
      <c r="N12" s="51">
        <v>0.98470000000000002</v>
      </c>
      <c r="O12" s="50">
        <v>147.19</v>
      </c>
      <c r="P12" s="43">
        <v>16307.24</v>
      </c>
      <c r="Q12" s="43">
        <v>16184.54</v>
      </c>
      <c r="R12" s="49">
        <f t="shared" si="3"/>
        <v>18660.505737788157</v>
      </c>
      <c r="S12" s="48">
        <v>1.1304000000000001</v>
      </c>
    </row>
    <row r="13" spans="1:19" x14ac:dyDescent="0.2">
      <c r="B13" s="47">
        <v>44872</v>
      </c>
      <c r="C13" s="46">
        <v>18800</v>
      </c>
      <c r="D13" s="45">
        <v>18825</v>
      </c>
      <c r="E13" s="44">
        <f t="shared" si="0"/>
        <v>18812.5</v>
      </c>
      <c r="F13" s="46">
        <v>18700</v>
      </c>
      <c r="G13" s="45">
        <v>18750</v>
      </c>
      <c r="H13" s="44">
        <f t="shared" si="1"/>
        <v>18725</v>
      </c>
      <c r="I13" s="46">
        <v>17580</v>
      </c>
      <c r="J13" s="45">
        <v>17630</v>
      </c>
      <c r="K13" s="44">
        <f t="shared" si="2"/>
        <v>17605</v>
      </c>
      <c r="L13" s="52">
        <v>18825</v>
      </c>
      <c r="M13" s="51">
        <v>1.1454</v>
      </c>
      <c r="N13" s="51">
        <v>0.99880000000000002</v>
      </c>
      <c r="O13" s="50">
        <v>146.53</v>
      </c>
      <c r="P13" s="43">
        <v>16435.310000000001</v>
      </c>
      <c r="Q13" s="43">
        <v>16315.7</v>
      </c>
      <c r="R13" s="49">
        <f t="shared" si="3"/>
        <v>18847.617140568684</v>
      </c>
      <c r="S13" s="48">
        <v>1.1492</v>
      </c>
    </row>
    <row r="14" spans="1:19" x14ac:dyDescent="0.2">
      <c r="B14" s="47">
        <v>44873</v>
      </c>
      <c r="C14" s="46">
        <v>19525</v>
      </c>
      <c r="D14" s="45">
        <v>19575</v>
      </c>
      <c r="E14" s="44">
        <f t="shared" si="0"/>
        <v>19550</v>
      </c>
      <c r="F14" s="46">
        <v>19400</v>
      </c>
      <c r="G14" s="45">
        <v>19500</v>
      </c>
      <c r="H14" s="44">
        <f t="shared" si="1"/>
        <v>19450</v>
      </c>
      <c r="I14" s="46">
        <v>18395</v>
      </c>
      <c r="J14" s="45">
        <v>18445</v>
      </c>
      <c r="K14" s="44">
        <f t="shared" si="2"/>
        <v>18420</v>
      </c>
      <c r="L14" s="52">
        <v>19575</v>
      </c>
      <c r="M14" s="51">
        <v>1.1440999999999999</v>
      </c>
      <c r="N14" s="51">
        <v>0.99939999999999996</v>
      </c>
      <c r="O14" s="50">
        <v>146.44</v>
      </c>
      <c r="P14" s="43">
        <v>17109.52</v>
      </c>
      <c r="Q14" s="43">
        <v>16989.02</v>
      </c>
      <c r="R14" s="49">
        <f t="shared" si="3"/>
        <v>19586.752051230738</v>
      </c>
      <c r="S14" s="48">
        <v>1.1477999999999999</v>
      </c>
    </row>
    <row r="15" spans="1:19" x14ac:dyDescent="0.2">
      <c r="B15" s="47">
        <v>44874</v>
      </c>
      <c r="C15" s="46">
        <v>19850</v>
      </c>
      <c r="D15" s="45">
        <v>19875</v>
      </c>
      <c r="E15" s="44">
        <f t="shared" si="0"/>
        <v>19862.5</v>
      </c>
      <c r="F15" s="46">
        <v>19710</v>
      </c>
      <c r="G15" s="45">
        <v>19715</v>
      </c>
      <c r="H15" s="44">
        <f t="shared" si="1"/>
        <v>19712.5</v>
      </c>
      <c r="I15" s="46">
        <v>18595</v>
      </c>
      <c r="J15" s="45">
        <v>18645</v>
      </c>
      <c r="K15" s="44">
        <f t="shared" si="2"/>
        <v>18620</v>
      </c>
      <c r="L15" s="52">
        <v>19875</v>
      </c>
      <c r="M15" s="51">
        <v>1.1456</v>
      </c>
      <c r="N15" s="51">
        <v>1.0049999999999999</v>
      </c>
      <c r="O15" s="50">
        <v>145.78</v>
      </c>
      <c r="P15" s="43">
        <v>17348.990000000002</v>
      </c>
      <c r="Q15" s="43">
        <v>17152.43</v>
      </c>
      <c r="R15" s="49">
        <f t="shared" si="3"/>
        <v>19776.119402985078</v>
      </c>
      <c r="S15" s="48">
        <v>1.1494</v>
      </c>
    </row>
    <row r="16" spans="1:19" x14ac:dyDescent="0.2">
      <c r="B16" s="47">
        <v>44875</v>
      </c>
      <c r="C16" s="46">
        <v>19650</v>
      </c>
      <c r="D16" s="45">
        <v>19675</v>
      </c>
      <c r="E16" s="44">
        <f t="shared" si="0"/>
        <v>19662.5</v>
      </c>
      <c r="F16" s="46">
        <v>19450</v>
      </c>
      <c r="G16" s="45">
        <v>19455</v>
      </c>
      <c r="H16" s="44">
        <f t="shared" si="1"/>
        <v>19452.5</v>
      </c>
      <c r="I16" s="46">
        <v>17965</v>
      </c>
      <c r="J16" s="45">
        <v>18015</v>
      </c>
      <c r="K16" s="44">
        <f t="shared" si="2"/>
        <v>17990</v>
      </c>
      <c r="L16" s="52">
        <v>19675</v>
      </c>
      <c r="M16" s="51">
        <v>1.1393</v>
      </c>
      <c r="N16" s="51">
        <v>0.995</v>
      </c>
      <c r="O16" s="50">
        <v>146.26</v>
      </c>
      <c r="P16" s="43">
        <v>17269.38</v>
      </c>
      <c r="Q16" s="43">
        <v>17021</v>
      </c>
      <c r="R16" s="49">
        <f t="shared" si="3"/>
        <v>19773.869346733667</v>
      </c>
      <c r="S16" s="48">
        <v>1.143</v>
      </c>
    </row>
    <row r="17" spans="2:19" x14ac:dyDescent="0.2">
      <c r="B17" s="47">
        <v>44876</v>
      </c>
      <c r="C17" s="46">
        <v>21145</v>
      </c>
      <c r="D17" s="45">
        <v>21150</v>
      </c>
      <c r="E17" s="44">
        <f t="shared" si="0"/>
        <v>21147.5</v>
      </c>
      <c r="F17" s="46">
        <v>20900</v>
      </c>
      <c r="G17" s="45">
        <v>21000</v>
      </c>
      <c r="H17" s="44">
        <f t="shared" si="1"/>
        <v>20950</v>
      </c>
      <c r="I17" s="46">
        <v>19645</v>
      </c>
      <c r="J17" s="45">
        <v>19695</v>
      </c>
      <c r="K17" s="44">
        <f t="shared" si="2"/>
        <v>19670</v>
      </c>
      <c r="L17" s="52">
        <v>21150</v>
      </c>
      <c r="M17" s="51">
        <v>1.1782999999999999</v>
      </c>
      <c r="N17" s="51">
        <v>1.0309999999999999</v>
      </c>
      <c r="O17" s="50">
        <v>139.49</v>
      </c>
      <c r="P17" s="43">
        <v>17949.59</v>
      </c>
      <c r="Q17" s="43">
        <v>17768</v>
      </c>
      <c r="R17" s="49">
        <f t="shared" si="3"/>
        <v>20514.064015518914</v>
      </c>
      <c r="S17" s="48">
        <v>1.1819</v>
      </c>
    </row>
    <row r="18" spans="2:19" x14ac:dyDescent="0.2">
      <c r="B18" s="47">
        <v>44879</v>
      </c>
      <c r="C18" s="46">
        <v>21850</v>
      </c>
      <c r="D18" s="45">
        <v>21900</v>
      </c>
      <c r="E18" s="44">
        <f t="shared" si="0"/>
        <v>21875</v>
      </c>
      <c r="F18" s="46">
        <v>21600</v>
      </c>
      <c r="G18" s="45">
        <v>21650</v>
      </c>
      <c r="H18" s="44">
        <f t="shared" si="1"/>
        <v>21625</v>
      </c>
      <c r="I18" s="46">
        <v>20370</v>
      </c>
      <c r="J18" s="45">
        <v>20420</v>
      </c>
      <c r="K18" s="44">
        <f t="shared" si="2"/>
        <v>20395</v>
      </c>
      <c r="L18" s="52">
        <v>21900</v>
      </c>
      <c r="M18" s="51">
        <v>1.181</v>
      </c>
      <c r="N18" s="51">
        <v>1.0334000000000001</v>
      </c>
      <c r="O18" s="50">
        <v>140.16999999999999</v>
      </c>
      <c r="P18" s="43">
        <v>18543.61</v>
      </c>
      <c r="Q18" s="43">
        <v>18276.21</v>
      </c>
      <c r="R18" s="49">
        <f t="shared" si="3"/>
        <v>21192.18114960325</v>
      </c>
      <c r="S18" s="48">
        <v>1.1846000000000001</v>
      </c>
    </row>
    <row r="19" spans="2:19" x14ac:dyDescent="0.2">
      <c r="B19" s="47">
        <v>44880</v>
      </c>
      <c r="C19" s="46">
        <v>23790</v>
      </c>
      <c r="D19" s="45">
        <v>23795</v>
      </c>
      <c r="E19" s="44">
        <f t="shared" si="0"/>
        <v>23792.5</v>
      </c>
      <c r="F19" s="46">
        <v>23400</v>
      </c>
      <c r="G19" s="45">
        <v>23450</v>
      </c>
      <c r="H19" s="44">
        <f t="shared" si="1"/>
        <v>23425</v>
      </c>
      <c r="I19" s="46">
        <v>22120</v>
      </c>
      <c r="J19" s="45">
        <v>22170</v>
      </c>
      <c r="K19" s="44">
        <f t="shared" si="2"/>
        <v>22145</v>
      </c>
      <c r="L19" s="52">
        <v>23795</v>
      </c>
      <c r="M19" s="51">
        <v>1.1911</v>
      </c>
      <c r="N19" s="51">
        <v>1.0407</v>
      </c>
      <c r="O19" s="50">
        <v>139.25</v>
      </c>
      <c r="P19" s="43">
        <v>19977.330000000002</v>
      </c>
      <c r="Q19" s="43">
        <v>19628.36</v>
      </c>
      <c r="R19" s="49">
        <f t="shared" si="3"/>
        <v>22864.418180071109</v>
      </c>
      <c r="S19" s="48">
        <v>1.1947000000000001</v>
      </c>
    </row>
    <row r="20" spans="2:19" x14ac:dyDescent="0.2">
      <c r="B20" s="47">
        <v>44881</v>
      </c>
      <c r="C20" s="46">
        <v>24475</v>
      </c>
      <c r="D20" s="45">
        <v>24525</v>
      </c>
      <c r="E20" s="44">
        <f t="shared" si="0"/>
        <v>24500</v>
      </c>
      <c r="F20" s="46">
        <v>24100</v>
      </c>
      <c r="G20" s="45">
        <v>24150</v>
      </c>
      <c r="H20" s="44">
        <f t="shared" si="1"/>
        <v>24125</v>
      </c>
      <c r="I20" s="46">
        <v>22780</v>
      </c>
      <c r="J20" s="45">
        <v>22830</v>
      </c>
      <c r="K20" s="44">
        <f t="shared" si="2"/>
        <v>22805</v>
      </c>
      <c r="L20" s="52">
        <v>24525</v>
      </c>
      <c r="M20" s="51">
        <v>1.1915</v>
      </c>
      <c r="N20" s="51">
        <v>1.042</v>
      </c>
      <c r="O20" s="50">
        <v>139.38</v>
      </c>
      <c r="P20" s="43">
        <v>20583.3</v>
      </c>
      <c r="Q20" s="43">
        <v>20209.21</v>
      </c>
      <c r="R20" s="49">
        <f t="shared" si="3"/>
        <v>23536.468330134358</v>
      </c>
      <c r="S20" s="48">
        <v>1.1950000000000001</v>
      </c>
    </row>
    <row r="21" spans="2:19" x14ac:dyDescent="0.2">
      <c r="B21" s="47">
        <v>44882</v>
      </c>
      <c r="C21" s="46">
        <v>23300</v>
      </c>
      <c r="D21" s="45">
        <v>23400</v>
      </c>
      <c r="E21" s="44">
        <f t="shared" si="0"/>
        <v>23350</v>
      </c>
      <c r="F21" s="46">
        <v>23050</v>
      </c>
      <c r="G21" s="45">
        <v>23100</v>
      </c>
      <c r="H21" s="44">
        <f t="shared" si="1"/>
        <v>23075</v>
      </c>
      <c r="I21" s="46">
        <v>21795</v>
      </c>
      <c r="J21" s="45">
        <v>21845</v>
      </c>
      <c r="K21" s="44">
        <f t="shared" si="2"/>
        <v>21820</v>
      </c>
      <c r="L21" s="52">
        <v>23400</v>
      </c>
      <c r="M21" s="51">
        <v>1.1807000000000001</v>
      </c>
      <c r="N21" s="51">
        <v>1.0331999999999999</v>
      </c>
      <c r="O21" s="50">
        <v>140.31</v>
      </c>
      <c r="P21" s="43">
        <v>19818.75</v>
      </c>
      <c r="Q21" s="43">
        <v>19508.490000000002</v>
      </c>
      <c r="R21" s="49">
        <f t="shared" si="3"/>
        <v>22648.083623693383</v>
      </c>
      <c r="S21" s="48">
        <v>1.1840999999999999</v>
      </c>
    </row>
    <row r="22" spans="2:19" x14ac:dyDescent="0.2">
      <c r="B22" s="47">
        <v>44883</v>
      </c>
      <c r="C22" s="46">
        <v>21700</v>
      </c>
      <c r="D22" s="45">
        <v>21750</v>
      </c>
      <c r="E22" s="44">
        <f t="shared" si="0"/>
        <v>21725</v>
      </c>
      <c r="F22" s="46">
        <v>21500</v>
      </c>
      <c r="G22" s="45">
        <v>21550</v>
      </c>
      <c r="H22" s="44">
        <f t="shared" si="1"/>
        <v>21525</v>
      </c>
      <c r="I22" s="46">
        <v>20255</v>
      </c>
      <c r="J22" s="45">
        <v>20305</v>
      </c>
      <c r="K22" s="44">
        <f t="shared" si="2"/>
        <v>20280</v>
      </c>
      <c r="L22" s="52">
        <v>21750</v>
      </c>
      <c r="M22" s="51">
        <v>1.1900999999999999</v>
      </c>
      <c r="N22" s="51">
        <v>1.0361</v>
      </c>
      <c r="O22" s="50">
        <v>139.97</v>
      </c>
      <c r="P22" s="43">
        <v>18275.78</v>
      </c>
      <c r="Q22" s="43">
        <v>18054.62</v>
      </c>
      <c r="R22" s="49">
        <f t="shared" si="3"/>
        <v>20992.182221793264</v>
      </c>
      <c r="S22" s="48">
        <v>1.1936</v>
      </c>
    </row>
    <row r="23" spans="2:19" x14ac:dyDescent="0.2">
      <c r="B23" s="47">
        <v>44886</v>
      </c>
      <c r="C23" s="46">
        <v>21600</v>
      </c>
      <c r="D23" s="45">
        <v>21650</v>
      </c>
      <c r="E23" s="44">
        <f t="shared" si="0"/>
        <v>21625</v>
      </c>
      <c r="F23" s="46">
        <v>21550</v>
      </c>
      <c r="G23" s="45">
        <v>21600</v>
      </c>
      <c r="H23" s="44">
        <f t="shared" si="1"/>
        <v>21575</v>
      </c>
      <c r="I23" s="46">
        <v>20270</v>
      </c>
      <c r="J23" s="45">
        <v>20320</v>
      </c>
      <c r="K23" s="44">
        <f t="shared" si="2"/>
        <v>20295</v>
      </c>
      <c r="L23" s="52">
        <v>21650</v>
      </c>
      <c r="M23" s="51">
        <v>1.1808000000000001</v>
      </c>
      <c r="N23" s="51">
        <v>1.024</v>
      </c>
      <c r="O23" s="50">
        <v>141.94999999999999</v>
      </c>
      <c r="P23" s="43">
        <v>18335.03</v>
      </c>
      <c r="Q23" s="43">
        <v>18240.16</v>
      </c>
      <c r="R23" s="49">
        <f t="shared" si="3"/>
        <v>21142.578125</v>
      </c>
      <c r="S23" s="48">
        <v>1.1841999999999999</v>
      </c>
    </row>
    <row r="24" spans="2:19" x14ac:dyDescent="0.2">
      <c r="B24" s="47">
        <v>44887</v>
      </c>
      <c r="C24" s="46">
        <v>21300</v>
      </c>
      <c r="D24" s="45">
        <v>21310</v>
      </c>
      <c r="E24" s="44">
        <f t="shared" si="0"/>
        <v>21305</v>
      </c>
      <c r="F24" s="46">
        <v>21400</v>
      </c>
      <c r="G24" s="45">
        <v>21450</v>
      </c>
      <c r="H24" s="44">
        <f t="shared" si="1"/>
        <v>21425</v>
      </c>
      <c r="I24" s="46">
        <v>20175</v>
      </c>
      <c r="J24" s="45">
        <v>20225</v>
      </c>
      <c r="K24" s="44">
        <f t="shared" si="2"/>
        <v>20200</v>
      </c>
      <c r="L24" s="52">
        <v>21310</v>
      </c>
      <c r="M24" s="51">
        <v>1.1883999999999999</v>
      </c>
      <c r="N24" s="51">
        <v>1.0270999999999999</v>
      </c>
      <c r="O24" s="50">
        <v>141.32</v>
      </c>
      <c r="P24" s="43">
        <v>17931.669999999998</v>
      </c>
      <c r="Q24" s="43">
        <v>17996.48</v>
      </c>
      <c r="R24" s="49">
        <f t="shared" si="3"/>
        <v>20747.736345049168</v>
      </c>
      <c r="S24" s="48">
        <v>1.1919</v>
      </c>
    </row>
    <row r="25" spans="2:19" x14ac:dyDescent="0.2">
      <c r="B25" s="47">
        <v>44888</v>
      </c>
      <c r="C25" s="46">
        <v>21990</v>
      </c>
      <c r="D25" s="45">
        <v>21995</v>
      </c>
      <c r="E25" s="44">
        <f t="shared" si="0"/>
        <v>21992.5</v>
      </c>
      <c r="F25" s="46">
        <v>21990</v>
      </c>
      <c r="G25" s="45">
        <v>21995</v>
      </c>
      <c r="H25" s="44">
        <f t="shared" si="1"/>
        <v>21992.5</v>
      </c>
      <c r="I25" s="46">
        <v>20850</v>
      </c>
      <c r="J25" s="45">
        <v>20900</v>
      </c>
      <c r="K25" s="44">
        <f t="shared" si="2"/>
        <v>20875</v>
      </c>
      <c r="L25" s="52">
        <v>21995</v>
      </c>
      <c r="M25" s="51">
        <v>1.1941999999999999</v>
      </c>
      <c r="N25" s="51">
        <v>1.0323</v>
      </c>
      <c r="O25" s="50">
        <v>141.28</v>
      </c>
      <c r="P25" s="43">
        <v>18418.189999999999</v>
      </c>
      <c r="Q25" s="43">
        <v>18365.900000000001</v>
      </c>
      <c r="R25" s="49">
        <f t="shared" si="3"/>
        <v>21306.790661629373</v>
      </c>
      <c r="S25" s="48">
        <v>1.1976</v>
      </c>
    </row>
    <row r="26" spans="2:19" x14ac:dyDescent="0.2">
      <c r="B26" s="47">
        <v>44889</v>
      </c>
      <c r="C26" s="46">
        <v>22400</v>
      </c>
      <c r="D26" s="45">
        <v>22450</v>
      </c>
      <c r="E26" s="44">
        <f t="shared" si="0"/>
        <v>22425</v>
      </c>
      <c r="F26" s="46">
        <v>22300</v>
      </c>
      <c r="G26" s="45">
        <v>22350</v>
      </c>
      <c r="H26" s="44">
        <f t="shared" si="1"/>
        <v>22325</v>
      </c>
      <c r="I26" s="46">
        <v>21220</v>
      </c>
      <c r="J26" s="45">
        <v>21270</v>
      </c>
      <c r="K26" s="44">
        <f t="shared" si="2"/>
        <v>21245</v>
      </c>
      <c r="L26" s="52">
        <v>22450</v>
      </c>
      <c r="M26" s="51">
        <v>1.2117</v>
      </c>
      <c r="N26" s="51">
        <v>1.0411999999999999</v>
      </c>
      <c r="O26" s="50">
        <v>138.25</v>
      </c>
      <c r="P26" s="43">
        <v>18527.689999999999</v>
      </c>
      <c r="Q26" s="43">
        <v>18395.060000000001</v>
      </c>
      <c r="R26" s="49">
        <f t="shared" si="3"/>
        <v>21561.659623511336</v>
      </c>
      <c r="S26" s="48">
        <v>1.2150000000000001</v>
      </c>
    </row>
    <row r="27" spans="2:19" x14ac:dyDescent="0.2">
      <c r="B27" s="47">
        <v>44890</v>
      </c>
      <c r="C27" s="46">
        <v>22350</v>
      </c>
      <c r="D27" s="45">
        <v>22450</v>
      </c>
      <c r="E27" s="44">
        <f t="shared" si="0"/>
        <v>22400</v>
      </c>
      <c r="F27" s="46">
        <v>22300</v>
      </c>
      <c r="G27" s="45">
        <v>22400</v>
      </c>
      <c r="H27" s="44">
        <f t="shared" si="1"/>
        <v>22350</v>
      </c>
      <c r="I27" s="46">
        <v>21240</v>
      </c>
      <c r="J27" s="45">
        <v>21290</v>
      </c>
      <c r="K27" s="44">
        <f t="shared" si="2"/>
        <v>21265</v>
      </c>
      <c r="L27" s="52">
        <v>22450</v>
      </c>
      <c r="M27" s="51">
        <v>1.2089000000000001</v>
      </c>
      <c r="N27" s="51">
        <v>1.0379</v>
      </c>
      <c r="O27" s="50">
        <v>139.30000000000001</v>
      </c>
      <c r="P27" s="43">
        <v>18570.599999999999</v>
      </c>
      <c r="Q27" s="43">
        <v>18480.32</v>
      </c>
      <c r="R27" s="49">
        <f t="shared" si="3"/>
        <v>21630.21485692263</v>
      </c>
      <c r="S27" s="48">
        <v>1.2121</v>
      </c>
    </row>
    <row r="28" spans="2:19" x14ac:dyDescent="0.2">
      <c r="B28" s="47">
        <v>44893</v>
      </c>
      <c r="C28" s="46">
        <v>22440</v>
      </c>
      <c r="D28" s="45">
        <v>22450</v>
      </c>
      <c r="E28" s="44">
        <f t="shared" si="0"/>
        <v>22445</v>
      </c>
      <c r="F28" s="46">
        <v>22250</v>
      </c>
      <c r="G28" s="45">
        <v>22300</v>
      </c>
      <c r="H28" s="44">
        <f t="shared" si="1"/>
        <v>22275</v>
      </c>
      <c r="I28" s="46">
        <v>21175</v>
      </c>
      <c r="J28" s="45">
        <v>21225</v>
      </c>
      <c r="K28" s="44">
        <f t="shared" si="2"/>
        <v>21200</v>
      </c>
      <c r="L28" s="52">
        <v>22450</v>
      </c>
      <c r="M28" s="51">
        <v>1.2096</v>
      </c>
      <c r="N28" s="51">
        <v>1.0472999999999999</v>
      </c>
      <c r="O28" s="50">
        <v>138.24</v>
      </c>
      <c r="P28" s="43">
        <v>18559.849999999999</v>
      </c>
      <c r="Q28" s="43">
        <v>18384.169999999998</v>
      </c>
      <c r="R28" s="49">
        <f t="shared" si="3"/>
        <v>21436.073713358161</v>
      </c>
      <c r="S28" s="48">
        <v>1.2130000000000001</v>
      </c>
    </row>
    <row r="29" spans="2:19" x14ac:dyDescent="0.2">
      <c r="B29" s="47">
        <v>44894</v>
      </c>
      <c r="C29" s="46">
        <v>22500</v>
      </c>
      <c r="D29" s="45">
        <v>22600</v>
      </c>
      <c r="E29" s="44">
        <f t="shared" si="0"/>
        <v>22550</v>
      </c>
      <c r="F29" s="46">
        <v>22650</v>
      </c>
      <c r="G29" s="45">
        <v>22700</v>
      </c>
      <c r="H29" s="44">
        <f t="shared" si="1"/>
        <v>22675</v>
      </c>
      <c r="I29" s="46">
        <v>21555</v>
      </c>
      <c r="J29" s="45">
        <v>21605</v>
      </c>
      <c r="K29" s="44">
        <f t="shared" si="2"/>
        <v>21580</v>
      </c>
      <c r="L29" s="52">
        <v>22600</v>
      </c>
      <c r="M29" s="51">
        <v>1.2021999999999999</v>
      </c>
      <c r="N29" s="51">
        <v>1.0376000000000001</v>
      </c>
      <c r="O29" s="50">
        <v>138.11000000000001</v>
      </c>
      <c r="P29" s="43">
        <v>18798.87</v>
      </c>
      <c r="Q29" s="43">
        <v>18831.919999999998</v>
      </c>
      <c r="R29" s="49">
        <f t="shared" si="3"/>
        <v>21781.033153430992</v>
      </c>
      <c r="S29" s="48">
        <v>1.2054</v>
      </c>
    </row>
    <row r="30" spans="2:19" x14ac:dyDescent="0.2">
      <c r="B30" s="47">
        <v>44895</v>
      </c>
      <c r="C30" s="46">
        <v>22925</v>
      </c>
      <c r="D30" s="45">
        <v>22975</v>
      </c>
      <c r="E30" s="44">
        <f t="shared" si="0"/>
        <v>22950</v>
      </c>
      <c r="F30" s="46">
        <v>22625</v>
      </c>
      <c r="G30" s="45">
        <v>22675</v>
      </c>
      <c r="H30" s="44">
        <f t="shared" si="1"/>
        <v>22650</v>
      </c>
      <c r="I30" s="46">
        <v>21530</v>
      </c>
      <c r="J30" s="45">
        <v>21580</v>
      </c>
      <c r="K30" s="44">
        <f t="shared" si="2"/>
        <v>21555</v>
      </c>
      <c r="L30" s="52">
        <v>22975</v>
      </c>
      <c r="M30" s="51">
        <v>1.2001999999999999</v>
      </c>
      <c r="N30" s="51">
        <v>1.0367999999999999</v>
      </c>
      <c r="O30" s="50">
        <v>138.84</v>
      </c>
      <c r="P30" s="43">
        <v>19142.64</v>
      </c>
      <c r="Q30" s="43">
        <v>18840.88</v>
      </c>
      <c r="R30" s="49">
        <f t="shared" si="3"/>
        <v>22159.529320987655</v>
      </c>
      <c r="S30" s="48">
        <v>1.2035</v>
      </c>
    </row>
    <row r="31" spans="2:19" s="10" customFormat="1" x14ac:dyDescent="0.2">
      <c r="B31" s="42" t="s">
        <v>11</v>
      </c>
      <c r="C31" s="41">
        <f>ROUND(AVERAGE(C9:C30),2)</f>
        <v>21091.59</v>
      </c>
      <c r="D31" s="40">
        <f>ROUND(AVERAGE(D9:D30),2)</f>
        <v>21136.36</v>
      </c>
      <c r="E31" s="39">
        <f>ROUND(AVERAGE(C31:D31),2)</f>
        <v>21113.98</v>
      </c>
      <c r="F31" s="41">
        <f>ROUND(AVERAGE(F9:F30),2)</f>
        <v>20956.36</v>
      </c>
      <c r="G31" s="40">
        <f>ROUND(AVERAGE(G9:G30),2)</f>
        <v>21003.86</v>
      </c>
      <c r="H31" s="39">
        <f>ROUND(AVERAGE(F31:G31),2)</f>
        <v>20980.11</v>
      </c>
      <c r="I31" s="41">
        <f>ROUND(AVERAGE(I9:I30),2)</f>
        <v>19830.23</v>
      </c>
      <c r="J31" s="40">
        <f>ROUND(AVERAGE(J9:J30),2)</f>
        <v>19880.23</v>
      </c>
      <c r="K31" s="39">
        <f>ROUND(AVERAGE(I31:J31),2)</f>
        <v>19855.23</v>
      </c>
      <c r="L31" s="38">
        <f>ROUND(AVERAGE(L9:L30),2)</f>
        <v>21136.36</v>
      </c>
      <c r="M31" s="37">
        <f>ROUND(AVERAGE(M9:M30),4)</f>
        <v>1.1741999999999999</v>
      </c>
      <c r="N31" s="36">
        <f>ROUND(AVERAGE(N9:N30),4)</f>
        <v>1.0201</v>
      </c>
      <c r="O31" s="175">
        <f>ROUND(AVERAGE(O9:O30),2)</f>
        <v>142.30000000000001</v>
      </c>
      <c r="P31" s="35">
        <f>AVERAGE(P9:P30)</f>
        <v>17976.79409090909</v>
      </c>
      <c r="Q31" s="35">
        <f>AVERAGE(Q9:Q30)</f>
        <v>17810.504545454543</v>
      </c>
      <c r="R31" s="35">
        <f>AVERAGE(R9:R30)</f>
        <v>20690.506566663968</v>
      </c>
      <c r="S31" s="34">
        <f>AVERAGE(S9:S30)</f>
        <v>1.177727272727273</v>
      </c>
    </row>
    <row r="32" spans="2:19" s="5" customFormat="1" x14ac:dyDescent="0.2">
      <c r="B32" s="33" t="s">
        <v>12</v>
      </c>
      <c r="C32" s="32">
        <f t="shared" ref="C32:S32" si="4">MAX(C9:C30)</f>
        <v>24475</v>
      </c>
      <c r="D32" s="31">
        <f t="shared" si="4"/>
        <v>24525</v>
      </c>
      <c r="E32" s="30">
        <f t="shared" si="4"/>
        <v>24500</v>
      </c>
      <c r="F32" s="32">
        <f t="shared" si="4"/>
        <v>24100</v>
      </c>
      <c r="G32" s="31">
        <f t="shared" si="4"/>
        <v>24150</v>
      </c>
      <c r="H32" s="30">
        <f t="shared" si="4"/>
        <v>24125</v>
      </c>
      <c r="I32" s="32">
        <f t="shared" si="4"/>
        <v>22780</v>
      </c>
      <c r="J32" s="31">
        <f t="shared" si="4"/>
        <v>22830</v>
      </c>
      <c r="K32" s="30">
        <f t="shared" si="4"/>
        <v>22805</v>
      </c>
      <c r="L32" s="29">
        <f t="shared" si="4"/>
        <v>24525</v>
      </c>
      <c r="M32" s="28">
        <f t="shared" si="4"/>
        <v>1.2117</v>
      </c>
      <c r="N32" s="27">
        <f t="shared" si="4"/>
        <v>1.0472999999999999</v>
      </c>
      <c r="O32" s="26">
        <f t="shared" si="4"/>
        <v>148.44</v>
      </c>
      <c r="P32" s="25">
        <f t="shared" si="4"/>
        <v>20583.3</v>
      </c>
      <c r="Q32" s="25">
        <f t="shared" si="4"/>
        <v>20209.21</v>
      </c>
      <c r="R32" s="25">
        <f t="shared" si="4"/>
        <v>23536.468330134358</v>
      </c>
      <c r="S32" s="24">
        <f t="shared" si="4"/>
        <v>1.2150000000000001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18000</v>
      </c>
      <c r="D33" s="21">
        <f t="shared" si="5"/>
        <v>18050</v>
      </c>
      <c r="E33" s="20">
        <f t="shared" si="5"/>
        <v>18025</v>
      </c>
      <c r="F33" s="22">
        <f t="shared" si="5"/>
        <v>17875</v>
      </c>
      <c r="G33" s="21">
        <f t="shared" si="5"/>
        <v>17900</v>
      </c>
      <c r="H33" s="20">
        <f t="shared" si="5"/>
        <v>17887.5</v>
      </c>
      <c r="I33" s="22">
        <f t="shared" si="5"/>
        <v>16490</v>
      </c>
      <c r="J33" s="21">
        <f t="shared" si="5"/>
        <v>16540</v>
      </c>
      <c r="K33" s="20">
        <f t="shared" si="5"/>
        <v>16515</v>
      </c>
      <c r="L33" s="19">
        <f t="shared" si="5"/>
        <v>18050</v>
      </c>
      <c r="M33" s="18">
        <f t="shared" si="5"/>
        <v>1.1164000000000001</v>
      </c>
      <c r="N33" s="17">
        <f t="shared" si="5"/>
        <v>0.97409999999999997</v>
      </c>
      <c r="O33" s="16">
        <f t="shared" si="5"/>
        <v>138.11000000000001</v>
      </c>
      <c r="P33" s="15">
        <f t="shared" si="5"/>
        <v>15683.38</v>
      </c>
      <c r="Q33" s="15">
        <f t="shared" si="5"/>
        <v>15545.16</v>
      </c>
      <c r="R33" s="15">
        <f t="shared" si="5"/>
        <v>18219.440799434742</v>
      </c>
      <c r="S33" s="14">
        <f t="shared" si="5"/>
        <v>1.1201000000000001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44866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44866</v>
      </c>
      <c r="C9" s="46">
        <v>22700</v>
      </c>
      <c r="D9" s="45">
        <v>22705</v>
      </c>
      <c r="E9" s="44">
        <f t="shared" ref="E9:E30" si="0">AVERAGE(C9:D9)</f>
        <v>22702.5</v>
      </c>
      <c r="F9" s="46">
        <v>22800</v>
      </c>
      <c r="G9" s="45">
        <v>22850</v>
      </c>
      <c r="H9" s="44">
        <f t="shared" ref="H9:H30" si="1">AVERAGE(F9:G9)</f>
        <v>22825</v>
      </c>
      <c r="I9" s="46">
        <v>23435</v>
      </c>
      <c r="J9" s="45">
        <v>23485</v>
      </c>
      <c r="K9" s="44">
        <f t="shared" ref="K9:K30" si="2">AVERAGE(I9:J9)</f>
        <v>23460</v>
      </c>
      <c r="L9" s="46">
        <v>24395</v>
      </c>
      <c r="M9" s="45">
        <v>24445</v>
      </c>
      <c r="N9" s="44">
        <f t="shared" ref="N9:N30" si="3">AVERAGE(L9:M9)</f>
        <v>24420</v>
      </c>
      <c r="O9" s="46">
        <v>25345</v>
      </c>
      <c r="P9" s="45">
        <v>25395</v>
      </c>
      <c r="Q9" s="44">
        <f t="shared" ref="Q9:Q30" si="4">AVERAGE(O9:P9)</f>
        <v>25370</v>
      </c>
      <c r="R9" s="52">
        <v>22705</v>
      </c>
      <c r="S9" s="51">
        <v>1.1552</v>
      </c>
      <c r="T9" s="53">
        <v>0.99409999999999998</v>
      </c>
      <c r="U9" s="50">
        <v>147.06</v>
      </c>
      <c r="V9" s="43">
        <v>19654.61</v>
      </c>
      <c r="W9" s="43">
        <v>19718.669999999998</v>
      </c>
      <c r="X9" s="49">
        <f t="shared" ref="X9:X30" si="5">R9/T9</f>
        <v>22839.754551855949</v>
      </c>
      <c r="Y9" s="48">
        <v>1.1588000000000001</v>
      </c>
    </row>
    <row r="10" spans="1:25" x14ac:dyDescent="0.2">
      <c r="B10" s="47">
        <v>44867</v>
      </c>
      <c r="C10" s="46">
        <v>23355</v>
      </c>
      <c r="D10" s="45">
        <v>23360</v>
      </c>
      <c r="E10" s="44">
        <f t="shared" si="0"/>
        <v>23357.5</v>
      </c>
      <c r="F10" s="46">
        <v>23450</v>
      </c>
      <c r="G10" s="45">
        <v>23500</v>
      </c>
      <c r="H10" s="44">
        <f t="shared" si="1"/>
        <v>23475</v>
      </c>
      <c r="I10" s="46">
        <v>24050</v>
      </c>
      <c r="J10" s="45">
        <v>24100</v>
      </c>
      <c r="K10" s="44">
        <f t="shared" si="2"/>
        <v>24075</v>
      </c>
      <c r="L10" s="46">
        <v>24950</v>
      </c>
      <c r="M10" s="45">
        <v>25000</v>
      </c>
      <c r="N10" s="44">
        <f t="shared" si="3"/>
        <v>24975</v>
      </c>
      <c r="O10" s="46">
        <v>25885</v>
      </c>
      <c r="P10" s="45">
        <v>25935</v>
      </c>
      <c r="Q10" s="44">
        <f t="shared" si="4"/>
        <v>25910</v>
      </c>
      <c r="R10" s="52">
        <v>23360</v>
      </c>
      <c r="S10" s="51">
        <v>1.1509</v>
      </c>
      <c r="T10" s="51">
        <v>0.99070000000000003</v>
      </c>
      <c r="U10" s="50">
        <v>147.1</v>
      </c>
      <c r="V10" s="43">
        <v>20297.16</v>
      </c>
      <c r="W10" s="43">
        <v>20351.61</v>
      </c>
      <c r="X10" s="49">
        <f t="shared" si="5"/>
        <v>23579.287372564853</v>
      </c>
      <c r="Y10" s="48">
        <v>1.1547000000000001</v>
      </c>
    </row>
    <row r="11" spans="1:25" x14ac:dyDescent="0.2">
      <c r="B11" s="47">
        <v>44868</v>
      </c>
      <c r="C11" s="46">
        <v>23055</v>
      </c>
      <c r="D11" s="45">
        <v>23060</v>
      </c>
      <c r="E11" s="44">
        <f t="shared" si="0"/>
        <v>23057.5</v>
      </c>
      <c r="F11" s="46">
        <v>23290</v>
      </c>
      <c r="G11" s="45">
        <v>23295</v>
      </c>
      <c r="H11" s="44">
        <f t="shared" si="1"/>
        <v>23292.5</v>
      </c>
      <c r="I11" s="46">
        <v>23885</v>
      </c>
      <c r="J11" s="45">
        <v>23935</v>
      </c>
      <c r="K11" s="44">
        <f t="shared" si="2"/>
        <v>23910</v>
      </c>
      <c r="L11" s="46">
        <v>24785</v>
      </c>
      <c r="M11" s="45">
        <v>24835</v>
      </c>
      <c r="N11" s="44">
        <f t="shared" si="3"/>
        <v>24810</v>
      </c>
      <c r="O11" s="46">
        <v>25735</v>
      </c>
      <c r="P11" s="45">
        <v>25785</v>
      </c>
      <c r="Q11" s="44">
        <f t="shared" si="4"/>
        <v>25760</v>
      </c>
      <c r="R11" s="52">
        <v>23060</v>
      </c>
      <c r="S11" s="51">
        <v>1.1164000000000001</v>
      </c>
      <c r="T11" s="51">
        <v>0.97409999999999997</v>
      </c>
      <c r="U11" s="50">
        <v>148.44</v>
      </c>
      <c r="V11" s="43">
        <v>20655.68</v>
      </c>
      <c r="W11" s="43">
        <v>20797.25</v>
      </c>
      <c r="X11" s="49">
        <f t="shared" si="5"/>
        <v>23673.134175136023</v>
      </c>
      <c r="Y11" s="48">
        <v>1.1201000000000001</v>
      </c>
    </row>
    <row r="12" spans="1:25" x14ac:dyDescent="0.2">
      <c r="B12" s="47">
        <v>44869</v>
      </c>
      <c r="C12" s="46">
        <v>23725</v>
      </c>
      <c r="D12" s="45">
        <v>23735</v>
      </c>
      <c r="E12" s="44">
        <f t="shared" si="0"/>
        <v>23730</v>
      </c>
      <c r="F12" s="46">
        <v>23900</v>
      </c>
      <c r="G12" s="45">
        <v>23925</v>
      </c>
      <c r="H12" s="44">
        <f t="shared" si="1"/>
        <v>23912.5</v>
      </c>
      <c r="I12" s="46">
        <v>24525</v>
      </c>
      <c r="J12" s="45">
        <v>24575</v>
      </c>
      <c r="K12" s="44">
        <f t="shared" si="2"/>
        <v>24550</v>
      </c>
      <c r="L12" s="46">
        <v>25425</v>
      </c>
      <c r="M12" s="45">
        <v>25475</v>
      </c>
      <c r="N12" s="44">
        <f t="shared" si="3"/>
        <v>25450</v>
      </c>
      <c r="O12" s="46">
        <v>26370</v>
      </c>
      <c r="P12" s="45">
        <v>26420</v>
      </c>
      <c r="Q12" s="44">
        <f t="shared" si="4"/>
        <v>26395</v>
      </c>
      <c r="R12" s="52">
        <v>23735</v>
      </c>
      <c r="S12" s="51">
        <v>1.1268</v>
      </c>
      <c r="T12" s="51">
        <v>0.98470000000000002</v>
      </c>
      <c r="U12" s="50">
        <v>147.19</v>
      </c>
      <c r="V12" s="43">
        <v>21064.080000000002</v>
      </c>
      <c r="W12" s="43">
        <v>21165.07</v>
      </c>
      <c r="X12" s="49">
        <f t="shared" si="5"/>
        <v>24103.787955722553</v>
      </c>
      <c r="Y12" s="48">
        <v>1.1304000000000001</v>
      </c>
    </row>
    <row r="13" spans="1:25" x14ac:dyDescent="0.2">
      <c r="B13" s="47">
        <v>44872</v>
      </c>
      <c r="C13" s="46">
        <v>22900</v>
      </c>
      <c r="D13" s="45">
        <v>22950</v>
      </c>
      <c r="E13" s="44">
        <f t="shared" si="0"/>
        <v>22925</v>
      </c>
      <c r="F13" s="46">
        <v>23100</v>
      </c>
      <c r="G13" s="45">
        <v>23150</v>
      </c>
      <c r="H13" s="44">
        <f t="shared" si="1"/>
        <v>23125</v>
      </c>
      <c r="I13" s="46">
        <v>23725</v>
      </c>
      <c r="J13" s="45">
        <v>23775</v>
      </c>
      <c r="K13" s="44">
        <f t="shared" si="2"/>
        <v>23750</v>
      </c>
      <c r="L13" s="46">
        <v>24605</v>
      </c>
      <c r="M13" s="45">
        <v>24655</v>
      </c>
      <c r="N13" s="44">
        <f t="shared" si="3"/>
        <v>24630</v>
      </c>
      <c r="O13" s="46">
        <v>25480</v>
      </c>
      <c r="P13" s="45">
        <v>25530</v>
      </c>
      <c r="Q13" s="44">
        <f t="shared" si="4"/>
        <v>25505</v>
      </c>
      <c r="R13" s="52">
        <v>22950</v>
      </c>
      <c r="S13" s="51">
        <v>1.1454</v>
      </c>
      <c r="T13" s="51">
        <v>0.99880000000000002</v>
      </c>
      <c r="U13" s="50">
        <v>146.53</v>
      </c>
      <c r="V13" s="43">
        <v>20036.669999999998</v>
      </c>
      <c r="W13" s="43">
        <v>20144.45</v>
      </c>
      <c r="X13" s="49">
        <f t="shared" si="5"/>
        <v>22977.573087705245</v>
      </c>
      <c r="Y13" s="48">
        <v>1.1492</v>
      </c>
    </row>
    <row r="14" spans="1:25" x14ac:dyDescent="0.2">
      <c r="B14" s="47">
        <v>44873</v>
      </c>
      <c r="C14" s="46">
        <v>23405</v>
      </c>
      <c r="D14" s="45">
        <v>23410</v>
      </c>
      <c r="E14" s="44">
        <f t="shared" si="0"/>
        <v>23407.5</v>
      </c>
      <c r="F14" s="46">
        <v>23525</v>
      </c>
      <c r="G14" s="45">
        <v>23535</v>
      </c>
      <c r="H14" s="44">
        <f t="shared" si="1"/>
        <v>23530</v>
      </c>
      <c r="I14" s="46">
        <v>24165</v>
      </c>
      <c r="J14" s="45">
        <v>24215</v>
      </c>
      <c r="K14" s="44">
        <f t="shared" si="2"/>
        <v>24190</v>
      </c>
      <c r="L14" s="46">
        <v>25065</v>
      </c>
      <c r="M14" s="45">
        <v>25115</v>
      </c>
      <c r="N14" s="44">
        <f t="shared" si="3"/>
        <v>25090</v>
      </c>
      <c r="O14" s="46">
        <v>25940</v>
      </c>
      <c r="P14" s="45">
        <v>25990</v>
      </c>
      <c r="Q14" s="44">
        <f t="shared" si="4"/>
        <v>25965</v>
      </c>
      <c r="R14" s="52">
        <v>23410</v>
      </c>
      <c r="S14" s="51">
        <v>1.1440999999999999</v>
      </c>
      <c r="T14" s="51">
        <v>0.99939999999999996</v>
      </c>
      <c r="U14" s="50">
        <v>146.44</v>
      </c>
      <c r="V14" s="43">
        <v>20461.5</v>
      </c>
      <c r="W14" s="43">
        <v>20504.439999999999</v>
      </c>
      <c r="X14" s="49">
        <f t="shared" si="5"/>
        <v>23424.054432659595</v>
      </c>
      <c r="Y14" s="48">
        <v>1.1477999999999999</v>
      </c>
    </row>
    <row r="15" spans="1:25" x14ac:dyDescent="0.2">
      <c r="B15" s="47">
        <v>44874</v>
      </c>
      <c r="C15" s="46">
        <v>24090</v>
      </c>
      <c r="D15" s="45">
        <v>24095</v>
      </c>
      <c r="E15" s="44">
        <f t="shared" si="0"/>
        <v>24092.5</v>
      </c>
      <c r="F15" s="46">
        <v>24155</v>
      </c>
      <c r="G15" s="45">
        <v>24160</v>
      </c>
      <c r="H15" s="44">
        <f t="shared" si="1"/>
        <v>24157.5</v>
      </c>
      <c r="I15" s="46">
        <v>24780</v>
      </c>
      <c r="J15" s="45">
        <v>24830</v>
      </c>
      <c r="K15" s="44">
        <f t="shared" si="2"/>
        <v>24805</v>
      </c>
      <c r="L15" s="46">
        <v>25660</v>
      </c>
      <c r="M15" s="45">
        <v>25710</v>
      </c>
      <c r="N15" s="44">
        <f t="shared" si="3"/>
        <v>25685</v>
      </c>
      <c r="O15" s="46">
        <v>26535</v>
      </c>
      <c r="P15" s="45">
        <v>26585</v>
      </c>
      <c r="Q15" s="44">
        <f t="shared" si="4"/>
        <v>26560</v>
      </c>
      <c r="R15" s="52">
        <v>24095</v>
      </c>
      <c r="S15" s="51">
        <v>1.1456</v>
      </c>
      <c r="T15" s="51">
        <v>1.0049999999999999</v>
      </c>
      <c r="U15" s="50">
        <v>145.78</v>
      </c>
      <c r="V15" s="43">
        <v>21032.65</v>
      </c>
      <c r="W15" s="43">
        <v>21019.66</v>
      </c>
      <c r="X15" s="49">
        <f t="shared" si="5"/>
        <v>23975.124378109456</v>
      </c>
      <c r="Y15" s="48">
        <v>1.1494</v>
      </c>
    </row>
    <row r="16" spans="1:25" x14ac:dyDescent="0.2">
      <c r="B16" s="47">
        <v>44875</v>
      </c>
      <c r="C16" s="46">
        <v>24410</v>
      </c>
      <c r="D16" s="45">
        <v>24420</v>
      </c>
      <c r="E16" s="44">
        <f t="shared" si="0"/>
        <v>24415</v>
      </c>
      <c r="F16" s="46">
        <v>24525</v>
      </c>
      <c r="G16" s="45">
        <v>24550</v>
      </c>
      <c r="H16" s="44">
        <f t="shared" si="1"/>
        <v>24537.5</v>
      </c>
      <c r="I16" s="46">
        <v>25115</v>
      </c>
      <c r="J16" s="45">
        <v>25165</v>
      </c>
      <c r="K16" s="44">
        <f t="shared" si="2"/>
        <v>25140</v>
      </c>
      <c r="L16" s="46">
        <v>25995</v>
      </c>
      <c r="M16" s="45">
        <v>26045</v>
      </c>
      <c r="N16" s="44">
        <f t="shared" si="3"/>
        <v>26020</v>
      </c>
      <c r="O16" s="46">
        <v>26870</v>
      </c>
      <c r="P16" s="45">
        <v>26920</v>
      </c>
      <c r="Q16" s="44">
        <f t="shared" si="4"/>
        <v>26895</v>
      </c>
      <c r="R16" s="52">
        <v>24420</v>
      </c>
      <c r="S16" s="51">
        <v>1.1393</v>
      </c>
      <c r="T16" s="51">
        <v>0.995</v>
      </c>
      <c r="U16" s="50">
        <v>146.26</v>
      </c>
      <c r="V16" s="43">
        <v>21434.21</v>
      </c>
      <c r="W16" s="43">
        <v>21478.57</v>
      </c>
      <c r="X16" s="49">
        <f t="shared" si="5"/>
        <v>24542.713567839197</v>
      </c>
      <c r="Y16" s="48">
        <v>1.143</v>
      </c>
    </row>
    <row r="17" spans="2:25" x14ac:dyDescent="0.2">
      <c r="B17" s="47">
        <v>44876</v>
      </c>
      <c r="C17" s="46">
        <v>26000</v>
      </c>
      <c r="D17" s="45">
        <v>26025</v>
      </c>
      <c r="E17" s="44">
        <f t="shared" si="0"/>
        <v>26012.5</v>
      </c>
      <c r="F17" s="46">
        <v>26050</v>
      </c>
      <c r="G17" s="45">
        <v>26100</v>
      </c>
      <c r="H17" s="44">
        <f t="shared" si="1"/>
        <v>26075</v>
      </c>
      <c r="I17" s="46">
        <v>26605</v>
      </c>
      <c r="J17" s="45">
        <v>26655</v>
      </c>
      <c r="K17" s="44">
        <f t="shared" si="2"/>
        <v>26630</v>
      </c>
      <c r="L17" s="46">
        <v>27480</v>
      </c>
      <c r="M17" s="45">
        <v>27530</v>
      </c>
      <c r="N17" s="44">
        <f t="shared" si="3"/>
        <v>27505</v>
      </c>
      <c r="O17" s="46">
        <v>28335</v>
      </c>
      <c r="P17" s="45">
        <v>28385</v>
      </c>
      <c r="Q17" s="44">
        <f t="shared" si="4"/>
        <v>28360</v>
      </c>
      <c r="R17" s="52">
        <v>26025</v>
      </c>
      <c r="S17" s="51">
        <v>1.1782999999999999</v>
      </c>
      <c r="T17" s="51">
        <v>1.0309999999999999</v>
      </c>
      <c r="U17" s="50">
        <v>139.49</v>
      </c>
      <c r="V17" s="43">
        <v>22086.9</v>
      </c>
      <c r="W17" s="43">
        <v>22083.09</v>
      </c>
      <c r="X17" s="49">
        <f t="shared" si="5"/>
        <v>25242.483026188169</v>
      </c>
      <c r="Y17" s="48">
        <v>1.1819</v>
      </c>
    </row>
    <row r="18" spans="2:25" x14ac:dyDescent="0.2">
      <c r="B18" s="47">
        <v>44879</v>
      </c>
      <c r="C18" s="46">
        <v>27000</v>
      </c>
      <c r="D18" s="45">
        <v>27005</v>
      </c>
      <c r="E18" s="44">
        <f t="shared" si="0"/>
        <v>27002.5</v>
      </c>
      <c r="F18" s="46">
        <v>27190</v>
      </c>
      <c r="G18" s="45">
        <v>27210</v>
      </c>
      <c r="H18" s="44">
        <f t="shared" si="1"/>
        <v>27200</v>
      </c>
      <c r="I18" s="46">
        <v>27695</v>
      </c>
      <c r="J18" s="45">
        <v>27745</v>
      </c>
      <c r="K18" s="44">
        <f t="shared" si="2"/>
        <v>27720</v>
      </c>
      <c r="L18" s="46">
        <v>28545</v>
      </c>
      <c r="M18" s="45">
        <v>28595</v>
      </c>
      <c r="N18" s="44">
        <f t="shared" si="3"/>
        <v>28570</v>
      </c>
      <c r="O18" s="46">
        <v>29395</v>
      </c>
      <c r="P18" s="45">
        <v>29445</v>
      </c>
      <c r="Q18" s="44">
        <f t="shared" si="4"/>
        <v>29420</v>
      </c>
      <c r="R18" s="52">
        <v>27005</v>
      </c>
      <c r="S18" s="51">
        <v>1.181</v>
      </c>
      <c r="T18" s="51">
        <v>1.0334000000000001</v>
      </c>
      <c r="U18" s="50">
        <v>140.16999999999999</v>
      </c>
      <c r="V18" s="43">
        <v>22866.22</v>
      </c>
      <c r="W18" s="43">
        <v>22969.78</v>
      </c>
      <c r="X18" s="49">
        <f t="shared" si="5"/>
        <v>26132.185020321267</v>
      </c>
      <c r="Y18" s="48">
        <v>1.1846000000000001</v>
      </c>
    </row>
    <row r="19" spans="2:25" x14ac:dyDescent="0.2">
      <c r="B19" s="47">
        <v>44880</v>
      </c>
      <c r="C19" s="46">
        <v>29595</v>
      </c>
      <c r="D19" s="45">
        <v>29600</v>
      </c>
      <c r="E19" s="44">
        <f t="shared" si="0"/>
        <v>29597.5</v>
      </c>
      <c r="F19" s="46">
        <v>29690</v>
      </c>
      <c r="G19" s="45">
        <v>29700</v>
      </c>
      <c r="H19" s="44">
        <f t="shared" si="1"/>
        <v>29695</v>
      </c>
      <c r="I19" s="46">
        <v>30150</v>
      </c>
      <c r="J19" s="45">
        <v>30200</v>
      </c>
      <c r="K19" s="44">
        <f t="shared" si="2"/>
        <v>30175</v>
      </c>
      <c r="L19" s="46">
        <v>31000</v>
      </c>
      <c r="M19" s="45">
        <v>31050</v>
      </c>
      <c r="N19" s="44">
        <f t="shared" si="3"/>
        <v>31025</v>
      </c>
      <c r="O19" s="46">
        <v>31850</v>
      </c>
      <c r="P19" s="45">
        <v>31900</v>
      </c>
      <c r="Q19" s="44">
        <f t="shared" si="4"/>
        <v>31875</v>
      </c>
      <c r="R19" s="52">
        <v>29600</v>
      </c>
      <c r="S19" s="51">
        <v>1.1911</v>
      </c>
      <c r="T19" s="51">
        <v>1.0407</v>
      </c>
      <c r="U19" s="50">
        <v>139.25</v>
      </c>
      <c r="V19" s="43">
        <v>24850.98</v>
      </c>
      <c r="W19" s="43">
        <v>24859.8</v>
      </c>
      <c r="X19" s="49">
        <f t="shared" si="5"/>
        <v>28442.394542135102</v>
      </c>
      <c r="Y19" s="48">
        <v>1.1947000000000001</v>
      </c>
    </row>
    <row r="20" spans="2:25" x14ac:dyDescent="0.2">
      <c r="B20" s="47">
        <v>44881</v>
      </c>
      <c r="C20" s="46">
        <v>28550</v>
      </c>
      <c r="D20" s="45">
        <v>28555</v>
      </c>
      <c r="E20" s="44">
        <f t="shared" si="0"/>
        <v>28552.5</v>
      </c>
      <c r="F20" s="46">
        <v>28695</v>
      </c>
      <c r="G20" s="45">
        <v>28700</v>
      </c>
      <c r="H20" s="44">
        <f t="shared" si="1"/>
        <v>28697.5</v>
      </c>
      <c r="I20" s="46">
        <v>29170</v>
      </c>
      <c r="J20" s="45">
        <v>29220</v>
      </c>
      <c r="K20" s="44">
        <f t="shared" si="2"/>
        <v>29195</v>
      </c>
      <c r="L20" s="46">
        <v>30020</v>
      </c>
      <c r="M20" s="45">
        <v>30070</v>
      </c>
      <c r="N20" s="44">
        <f t="shared" si="3"/>
        <v>30045</v>
      </c>
      <c r="O20" s="46">
        <v>30820</v>
      </c>
      <c r="P20" s="45">
        <v>30870</v>
      </c>
      <c r="Q20" s="44">
        <f t="shared" si="4"/>
        <v>30845</v>
      </c>
      <c r="R20" s="52">
        <v>28555</v>
      </c>
      <c r="S20" s="51">
        <v>1.1915</v>
      </c>
      <c r="T20" s="51">
        <v>1.042</v>
      </c>
      <c r="U20" s="50">
        <v>139.38</v>
      </c>
      <c r="V20" s="43">
        <v>23965.59</v>
      </c>
      <c r="W20" s="43">
        <v>24016.74</v>
      </c>
      <c r="X20" s="49">
        <f t="shared" si="5"/>
        <v>27404.030710172745</v>
      </c>
      <c r="Y20" s="48">
        <v>1.1950000000000001</v>
      </c>
    </row>
    <row r="21" spans="2:25" x14ac:dyDescent="0.2">
      <c r="B21" s="47">
        <v>44882</v>
      </c>
      <c r="C21" s="46">
        <v>26050</v>
      </c>
      <c r="D21" s="45">
        <v>26070</v>
      </c>
      <c r="E21" s="44">
        <f t="shared" si="0"/>
        <v>26060</v>
      </c>
      <c r="F21" s="46">
        <v>26150</v>
      </c>
      <c r="G21" s="45">
        <v>26200</v>
      </c>
      <c r="H21" s="44">
        <f t="shared" si="1"/>
        <v>26175</v>
      </c>
      <c r="I21" s="46">
        <v>26795</v>
      </c>
      <c r="J21" s="45">
        <v>26845</v>
      </c>
      <c r="K21" s="44">
        <f t="shared" si="2"/>
        <v>26820</v>
      </c>
      <c r="L21" s="46">
        <v>27745</v>
      </c>
      <c r="M21" s="45">
        <v>27795</v>
      </c>
      <c r="N21" s="44">
        <f t="shared" si="3"/>
        <v>27770</v>
      </c>
      <c r="O21" s="46">
        <v>28645</v>
      </c>
      <c r="P21" s="45">
        <v>28695</v>
      </c>
      <c r="Q21" s="44">
        <f t="shared" si="4"/>
        <v>28670</v>
      </c>
      <c r="R21" s="52">
        <v>26070</v>
      </c>
      <c r="S21" s="51">
        <v>1.1807000000000001</v>
      </c>
      <c r="T21" s="51">
        <v>1.0331999999999999</v>
      </c>
      <c r="U21" s="50">
        <v>140.31</v>
      </c>
      <c r="V21" s="43">
        <v>22080.12</v>
      </c>
      <c r="W21" s="43">
        <v>22126.51</v>
      </c>
      <c r="X21" s="49">
        <f t="shared" si="5"/>
        <v>25232.288037166087</v>
      </c>
      <c r="Y21" s="48">
        <v>1.1840999999999999</v>
      </c>
    </row>
    <row r="22" spans="2:25" x14ac:dyDescent="0.2">
      <c r="B22" s="47">
        <v>44883</v>
      </c>
      <c r="C22" s="46">
        <v>24800</v>
      </c>
      <c r="D22" s="45">
        <v>24850</v>
      </c>
      <c r="E22" s="44">
        <f t="shared" si="0"/>
        <v>24825</v>
      </c>
      <c r="F22" s="46">
        <v>25000</v>
      </c>
      <c r="G22" s="45">
        <v>25050</v>
      </c>
      <c r="H22" s="44">
        <f t="shared" si="1"/>
        <v>25025</v>
      </c>
      <c r="I22" s="46">
        <v>25690</v>
      </c>
      <c r="J22" s="45">
        <v>25740</v>
      </c>
      <c r="K22" s="44">
        <f t="shared" si="2"/>
        <v>25715</v>
      </c>
      <c r="L22" s="46">
        <v>26755</v>
      </c>
      <c r="M22" s="45">
        <v>26805</v>
      </c>
      <c r="N22" s="44">
        <f t="shared" si="3"/>
        <v>26780</v>
      </c>
      <c r="O22" s="46">
        <v>27715</v>
      </c>
      <c r="P22" s="45">
        <v>27765</v>
      </c>
      <c r="Q22" s="44">
        <f t="shared" si="4"/>
        <v>27740</v>
      </c>
      <c r="R22" s="52">
        <v>24850</v>
      </c>
      <c r="S22" s="51">
        <v>1.1900999999999999</v>
      </c>
      <c r="T22" s="51">
        <v>1.0361</v>
      </c>
      <c r="U22" s="50">
        <v>139.97</v>
      </c>
      <c r="V22" s="43">
        <v>20880.599999999999</v>
      </c>
      <c r="W22" s="43">
        <v>20986.93</v>
      </c>
      <c r="X22" s="49">
        <f t="shared" si="5"/>
        <v>23984.171412025866</v>
      </c>
      <c r="Y22" s="48">
        <v>1.1936</v>
      </c>
    </row>
    <row r="23" spans="2:25" x14ac:dyDescent="0.2">
      <c r="B23" s="47">
        <v>44886</v>
      </c>
      <c r="C23" s="46">
        <v>24400</v>
      </c>
      <c r="D23" s="45">
        <v>24450</v>
      </c>
      <c r="E23" s="44">
        <f t="shared" si="0"/>
        <v>24425</v>
      </c>
      <c r="F23" s="46">
        <v>24600</v>
      </c>
      <c r="G23" s="45">
        <v>24625</v>
      </c>
      <c r="H23" s="44">
        <f t="shared" si="1"/>
        <v>24612.5</v>
      </c>
      <c r="I23" s="46">
        <v>25295</v>
      </c>
      <c r="J23" s="45">
        <v>25345</v>
      </c>
      <c r="K23" s="44">
        <f t="shared" si="2"/>
        <v>25320</v>
      </c>
      <c r="L23" s="46">
        <v>26295</v>
      </c>
      <c r="M23" s="45">
        <v>26345</v>
      </c>
      <c r="N23" s="44">
        <f t="shared" si="3"/>
        <v>26320</v>
      </c>
      <c r="O23" s="46">
        <v>27295</v>
      </c>
      <c r="P23" s="45">
        <v>27345</v>
      </c>
      <c r="Q23" s="44">
        <f t="shared" si="4"/>
        <v>27320</v>
      </c>
      <c r="R23" s="52">
        <v>24450</v>
      </c>
      <c r="S23" s="51">
        <v>1.1808000000000001</v>
      </c>
      <c r="T23" s="51">
        <v>1.024</v>
      </c>
      <c r="U23" s="50">
        <v>141.94999999999999</v>
      </c>
      <c r="V23" s="43">
        <v>20706.3</v>
      </c>
      <c r="W23" s="43">
        <v>20794.63</v>
      </c>
      <c r="X23" s="49">
        <f t="shared" si="5"/>
        <v>23876.953125</v>
      </c>
      <c r="Y23" s="48">
        <v>1.1841999999999999</v>
      </c>
    </row>
    <row r="24" spans="2:25" x14ac:dyDescent="0.2">
      <c r="B24" s="47">
        <v>44887</v>
      </c>
      <c r="C24" s="46">
        <v>25695</v>
      </c>
      <c r="D24" s="45">
        <v>25700</v>
      </c>
      <c r="E24" s="44">
        <f t="shared" si="0"/>
        <v>25697.5</v>
      </c>
      <c r="F24" s="46">
        <v>25625</v>
      </c>
      <c r="G24" s="45">
        <v>25675</v>
      </c>
      <c r="H24" s="44">
        <f t="shared" si="1"/>
        <v>25650</v>
      </c>
      <c r="I24" s="46">
        <v>26360</v>
      </c>
      <c r="J24" s="45">
        <v>26410</v>
      </c>
      <c r="K24" s="44">
        <f t="shared" si="2"/>
        <v>26385</v>
      </c>
      <c r="L24" s="46">
        <v>27380</v>
      </c>
      <c r="M24" s="45">
        <v>27430</v>
      </c>
      <c r="N24" s="44">
        <f t="shared" si="3"/>
        <v>27405</v>
      </c>
      <c r="O24" s="46">
        <v>28360</v>
      </c>
      <c r="P24" s="45">
        <v>28410</v>
      </c>
      <c r="Q24" s="44">
        <f t="shared" si="4"/>
        <v>28385</v>
      </c>
      <c r="R24" s="52">
        <v>25700</v>
      </c>
      <c r="S24" s="51">
        <v>1.1883999999999999</v>
      </c>
      <c r="T24" s="51">
        <v>1.0270999999999999</v>
      </c>
      <c r="U24" s="50">
        <v>141.32</v>
      </c>
      <c r="V24" s="43">
        <v>21625.72</v>
      </c>
      <c r="W24" s="43">
        <v>21541.24</v>
      </c>
      <c r="X24" s="49">
        <f t="shared" si="5"/>
        <v>25021.906338233865</v>
      </c>
      <c r="Y24" s="48">
        <v>1.1919</v>
      </c>
    </row>
    <row r="25" spans="2:25" x14ac:dyDescent="0.2">
      <c r="B25" s="47">
        <v>44888</v>
      </c>
      <c r="C25" s="46">
        <v>25850</v>
      </c>
      <c r="D25" s="45">
        <v>25900</v>
      </c>
      <c r="E25" s="44">
        <f t="shared" si="0"/>
        <v>25875</v>
      </c>
      <c r="F25" s="46">
        <v>25875</v>
      </c>
      <c r="G25" s="45">
        <v>25925</v>
      </c>
      <c r="H25" s="44">
        <f t="shared" si="1"/>
        <v>25900</v>
      </c>
      <c r="I25" s="46">
        <v>26575</v>
      </c>
      <c r="J25" s="45">
        <v>26625</v>
      </c>
      <c r="K25" s="44">
        <f t="shared" si="2"/>
        <v>26600</v>
      </c>
      <c r="L25" s="46">
        <v>27575</v>
      </c>
      <c r="M25" s="45">
        <v>27625</v>
      </c>
      <c r="N25" s="44">
        <f t="shared" si="3"/>
        <v>27600</v>
      </c>
      <c r="O25" s="46">
        <v>28490</v>
      </c>
      <c r="P25" s="45">
        <v>28540</v>
      </c>
      <c r="Q25" s="44">
        <f t="shared" si="4"/>
        <v>28515</v>
      </c>
      <c r="R25" s="52">
        <v>25900</v>
      </c>
      <c r="S25" s="51">
        <v>1.1941999999999999</v>
      </c>
      <c r="T25" s="51">
        <v>1.0323</v>
      </c>
      <c r="U25" s="50">
        <v>141.28</v>
      </c>
      <c r="V25" s="43">
        <v>21688.16</v>
      </c>
      <c r="W25" s="43">
        <v>21647.46</v>
      </c>
      <c r="X25" s="49">
        <f t="shared" si="5"/>
        <v>25089.605734767025</v>
      </c>
      <c r="Y25" s="48">
        <v>1.1976</v>
      </c>
    </row>
    <row r="26" spans="2:25" x14ac:dyDescent="0.2">
      <c r="B26" s="47">
        <v>44889</v>
      </c>
      <c r="C26" s="46">
        <v>26150</v>
      </c>
      <c r="D26" s="45">
        <v>26160</v>
      </c>
      <c r="E26" s="44">
        <f t="shared" si="0"/>
        <v>26155</v>
      </c>
      <c r="F26" s="46">
        <v>26350</v>
      </c>
      <c r="G26" s="45">
        <v>26400</v>
      </c>
      <c r="H26" s="44">
        <f t="shared" si="1"/>
        <v>26375</v>
      </c>
      <c r="I26" s="46">
        <v>26985</v>
      </c>
      <c r="J26" s="45">
        <v>27035</v>
      </c>
      <c r="K26" s="44">
        <f t="shared" si="2"/>
        <v>27010</v>
      </c>
      <c r="L26" s="46">
        <v>27930</v>
      </c>
      <c r="M26" s="45">
        <v>27980</v>
      </c>
      <c r="N26" s="44">
        <f t="shared" si="3"/>
        <v>27955</v>
      </c>
      <c r="O26" s="46">
        <v>28780</v>
      </c>
      <c r="P26" s="45">
        <v>28830</v>
      </c>
      <c r="Q26" s="44">
        <f t="shared" si="4"/>
        <v>28805</v>
      </c>
      <c r="R26" s="52">
        <v>26160</v>
      </c>
      <c r="S26" s="51">
        <v>1.2117</v>
      </c>
      <c r="T26" s="51">
        <v>1.0411999999999999</v>
      </c>
      <c r="U26" s="50">
        <v>138.25</v>
      </c>
      <c r="V26" s="43">
        <v>21589.5</v>
      </c>
      <c r="W26" s="43">
        <v>21728.400000000001</v>
      </c>
      <c r="X26" s="49">
        <f t="shared" si="5"/>
        <v>25124.855935459087</v>
      </c>
      <c r="Y26" s="48">
        <v>1.2150000000000001</v>
      </c>
    </row>
    <row r="27" spans="2:25" x14ac:dyDescent="0.2">
      <c r="B27" s="47">
        <v>44890</v>
      </c>
      <c r="C27" s="46">
        <v>25550</v>
      </c>
      <c r="D27" s="45">
        <v>25600</v>
      </c>
      <c r="E27" s="44">
        <f t="shared" si="0"/>
        <v>25575</v>
      </c>
      <c r="F27" s="46">
        <v>25700</v>
      </c>
      <c r="G27" s="45">
        <v>25750</v>
      </c>
      <c r="H27" s="44">
        <f t="shared" si="1"/>
        <v>25725</v>
      </c>
      <c r="I27" s="46">
        <v>26350</v>
      </c>
      <c r="J27" s="45">
        <v>26400</v>
      </c>
      <c r="K27" s="44">
        <f t="shared" si="2"/>
        <v>26375</v>
      </c>
      <c r="L27" s="46">
        <v>27325</v>
      </c>
      <c r="M27" s="45">
        <v>27375</v>
      </c>
      <c r="N27" s="44">
        <f t="shared" si="3"/>
        <v>27350</v>
      </c>
      <c r="O27" s="46">
        <v>28175</v>
      </c>
      <c r="P27" s="45">
        <v>28225</v>
      </c>
      <c r="Q27" s="44">
        <f t="shared" si="4"/>
        <v>28200</v>
      </c>
      <c r="R27" s="52">
        <v>25600</v>
      </c>
      <c r="S27" s="51">
        <v>1.2089000000000001</v>
      </c>
      <c r="T27" s="51">
        <v>1.0379</v>
      </c>
      <c r="U27" s="50">
        <v>139.30000000000001</v>
      </c>
      <c r="V27" s="43">
        <v>21176.28</v>
      </c>
      <c r="W27" s="43">
        <v>21244.12</v>
      </c>
      <c r="X27" s="49">
        <f t="shared" si="5"/>
        <v>24665.189324597744</v>
      </c>
      <c r="Y27" s="48">
        <v>1.2121</v>
      </c>
    </row>
    <row r="28" spans="2:25" x14ac:dyDescent="0.2">
      <c r="B28" s="47">
        <v>44893</v>
      </c>
      <c r="C28" s="46">
        <v>25200</v>
      </c>
      <c r="D28" s="45">
        <v>25250</v>
      </c>
      <c r="E28" s="44">
        <f t="shared" si="0"/>
        <v>25225</v>
      </c>
      <c r="F28" s="46">
        <v>25300</v>
      </c>
      <c r="G28" s="45">
        <v>25350</v>
      </c>
      <c r="H28" s="44">
        <f t="shared" si="1"/>
        <v>25325</v>
      </c>
      <c r="I28" s="46">
        <v>25880</v>
      </c>
      <c r="J28" s="45">
        <v>25930</v>
      </c>
      <c r="K28" s="44">
        <f t="shared" si="2"/>
        <v>25905</v>
      </c>
      <c r="L28" s="46">
        <v>26820</v>
      </c>
      <c r="M28" s="45">
        <v>26870</v>
      </c>
      <c r="N28" s="44">
        <f t="shared" si="3"/>
        <v>26845</v>
      </c>
      <c r="O28" s="46">
        <v>27620</v>
      </c>
      <c r="P28" s="45">
        <v>27670</v>
      </c>
      <c r="Q28" s="44">
        <f t="shared" si="4"/>
        <v>27645</v>
      </c>
      <c r="R28" s="52">
        <v>25250</v>
      </c>
      <c r="S28" s="51">
        <v>1.2096</v>
      </c>
      <c r="T28" s="51">
        <v>1.0472999999999999</v>
      </c>
      <c r="U28" s="50">
        <v>138.24</v>
      </c>
      <c r="V28" s="43">
        <v>20874.669999999998</v>
      </c>
      <c r="W28" s="43">
        <v>20898.599999999999</v>
      </c>
      <c r="X28" s="49">
        <f t="shared" si="5"/>
        <v>24109.615200993034</v>
      </c>
      <c r="Y28" s="48">
        <v>1.2130000000000001</v>
      </c>
    </row>
    <row r="29" spans="2:25" x14ac:dyDescent="0.2">
      <c r="B29" s="47">
        <v>44894</v>
      </c>
      <c r="C29" s="46">
        <v>26250</v>
      </c>
      <c r="D29" s="45">
        <v>26255</v>
      </c>
      <c r="E29" s="44">
        <f t="shared" si="0"/>
        <v>26252.5</v>
      </c>
      <c r="F29" s="46">
        <v>26300</v>
      </c>
      <c r="G29" s="45">
        <v>26350</v>
      </c>
      <c r="H29" s="44">
        <f t="shared" si="1"/>
        <v>26325</v>
      </c>
      <c r="I29" s="46">
        <v>26895</v>
      </c>
      <c r="J29" s="45">
        <v>26945</v>
      </c>
      <c r="K29" s="44">
        <f t="shared" si="2"/>
        <v>26920</v>
      </c>
      <c r="L29" s="46">
        <v>27840</v>
      </c>
      <c r="M29" s="45">
        <v>27890</v>
      </c>
      <c r="N29" s="44">
        <f t="shared" si="3"/>
        <v>27865</v>
      </c>
      <c r="O29" s="46">
        <v>28645</v>
      </c>
      <c r="P29" s="45">
        <v>28695</v>
      </c>
      <c r="Q29" s="44">
        <f t="shared" si="4"/>
        <v>28670</v>
      </c>
      <c r="R29" s="52">
        <v>26255</v>
      </c>
      <c r="S29" s="51">
        <v>1.2021999999999999</v>
      </c>
      <c r="T29" s="51">
        <v>1.0376000000000001</v>
      </c>
      <c r="U29" s="50">
        <v>138.11000000000001</v>
      </c>
      <c r="V29" s="43">
        <v>21839.13</v>
      </c>
      <c r="W29" s="43">
        <v>21859.96</v>
      </c>
      <c r="X29" s="49">
        <f t="shared" si="5"/>
        <v>25303.585196607553</v>
      </c>
      <c r="Y29" s="48">
        <v>1.2054</v>
      </c>
    </row>
    <row r="30" spans="2:25" x14ac:dyDescent="0.2">
      <c r="B30" s="47">
        <v>44895</v>
      </c>
      <c r="C30" s="46">
        <v>26450</v>
      </c>
      <c r="D30" s="45">
        <v>26500</v>
      </c>
      <c r="E30" s="44">
        <f t="shared" si="0"/>
        <v>26475</v>
      </c>
      <c r="F30" s="46">
        <v>26500</v>
      </c>
      <c r="G30" s="45">
        <v>26510</v>
      </c>
      <c r="H30" s="44">
        <f t="shared" si="1"/>
        <v>26505</v>
      </c>
      <c r="I30" s="46">
        <v>27080</v>
      </c>
      <c r="J30" s="45">
        <v>27130</v>
      </c>
      <c r="K30" s="44">
        <f t="shared" si="2"/>
        <v>27105</v>
      </c>
      <c r="L30" s="46">
        <v>28030</v>
      </c>
      <c r="M30" s="45">
        <v>28080</v>
      </c>
      <c r="N30" s="44">
        <f t="shared" si="3"/>
        <v>28055</v>
      </c>
      <c r="O30" s="46">
        <v>28855</v>
      </c>
      <c r="P30" s="45">
        <v>28905</v>
      </c>
      <c r="Q30" s="44">
        <f t="shared" si="4"/>
        <v>28880</v>
      </c>
      <c r="R30" s="52">
        <v>26500</v>
      </c>
      <c r="S30" s="51">
        <v>1.2001999999999999</v>
      </c>
      <c r="T30" s="51">
        <v>1.0367999999999999</v>
      </c>
      <c r="U30" s="50">
        <v>138.84</v>
      </c>
      <c r="V30" s="43">
        <v>22079.65</v>
      </c>
      <c r="W30" s="43">
        <v>22027.42</v>
      </c>
      <c r="X30" s="49">
        <f t="shared" si="5"/>
        <v>25559.413580246914</v>
      </c>
      <c r="Y30" s="48">
        <v>1.2035</v>
      </c>
    </row>
    <row r="31" spans="2:25" s="10" customFormat="1" x14ac:dyDescent="0.2">
      <c r="B31" s="42" t="s">
        <v>11</v>
      </c>
      <c r="C31" s="41">
        <f>ROUND(AVERAGE(C9:C30),2)</f>
        <v>25235.45</v>
      </c>
      <c r="D31" s="40">
        <f>ROUND(AVERAGE(D9:D30),2)</f>
        <v>25257.05</v>
      </c>
      <c r="E31" s="39">
        <f>ROUND(AVERAGE(C31:D31),2)</f>
        <v>25246.25</v>
      </c>
      <c r="F31" s="41">
        <f>ROUND(AVERAGE(F9:F30),2)</f>
        <v>25353.18</v>
      </c>
      <c r="G31" s="40">
        <f>ROUND(AVERAGE(G9:G30),2)</f>
        <v>25386.82</v>
      </c>
      <c r="H31" s="39">
        <f>ROUND(AVERAGE(F31:G31),2)</f>
        <v>25370</v>
      </c>
      <c r="I31" s="41">
        <f>ROUND(AVERAGE(I9:I30),2)</f>
        <v>25963.86</v>
      </c>
      <c r="J31" s="40">
        <f>ROUND(AVERAGE(J9:J30),2)</f>
        <v>26013.86</v>
      </c>
      <c r="K31" s="39">
        <f>ROUND(AVERAGE(I31:J31),2)</f>
        <v>25988.86</v>
      </c>
      <c r="L31" s="41">
        <f>ROUND(AVERAGE(L9:L30),2)</f>
        <v>26891.82</v>
      </c>
      <c r="M31" s="40">
        <f>ROUND(AVERAGE(M9:M30),2)</f>
        <v>26941.82</v>
      </c>
      <c r="N31" s="39">
        <f>ROUND(AVERAGE(L31:M31),2)</f>
        <v>26916.82</v>
      </c>
      <c r="O31" s="41">
        <f>ROUND(AVERAGE(O9:O30),2)</f>
        <v>27779.09</v>
      </c>
      <c r="P31" s="40">
        <f>ROUND(AVERAGE(P9:P30),2)</f>
        <v>27829.09</v>
      </c>
      <c r="Q31" s="39">
        <f>ROUND(AVERAGE(O31:P31),2)</f>
        <v>27804.09</v>
      </c>
      <c r="R31" s="38">
        <f>ROUND(AVERAGE(R9:R30),2)</f>
        <v>25257.05</v>
      </c>
      <c r="S31" s="37">
        <f>ROUND(AVERAGE(S9:S30),4)</f>
        <v>1.1741999999999999</v>
      </c>
      <c r="T31" s="36">
        <f>ROUND(AVERAGE(T9:T30),4)</f>
        <v>1.0201</v>
      </c>
      <c r="U31" s="175">
        <f>ROUND(AVERAGE(U9:U30),2)</f>
        <v>142.30000000000001</v>
      </c>
      <c r="V31" s="35">
        <f>AVERAGE(V9:V30)</f>
        <v>21497.562727272725</v>
      </c>
      <c r="W31" s="35">
        <f>AVERAGE(W9:W30)</f>
        <v>21543.836363636361</v>
      </c>
      <c r="X31" s="35">
        <f>AVERAGE(X9:X30)</f>
        <v>24741.095759341246</v>
      </c>
      <c r="Y31" s="34">
        <f>AVERAGE(Y9:Y30)</f>
        <v>1.177727272727273</v>
      </c>
    </row>
    <row r="32" spans="2:25" s="5" customFormat="1" x14ac:dyDescent="0.2">
      <c r="B32" s="33" t="s">
        <v>12</v>
      </c>
      <c r="C32" s="32">
        <f t="shared" ref="C32:Y32" si="6">MAX(C9:C30)</f>
        <v>29595</v>
      </c>
      <c r="D32" s="31">
        <f t="shared" si="6"/>
        <v>29600</v>
      </c>
      <c r="E32" s="30">
        <f t="shared" si="6"/>
        <v>29597.5</v>
      </c>
      <c r="F32" s="32">
        <f t="shared" si="6"/>
        <v>29690</v>
      </c>
      <c r="G32" s="31">
        <f t="shared" si="6"/>
        <v>29700</v>
      </c>
      <c r="H32" s="30">
        <f t="shared" si="6"/>
        <v>29695</v>
      </c>
      <c r="I32" s="32">
        <f t="shared" si="6"/>
        <v>30150</v>
      </c>
      <c r="J32" s="31">
        <f t="shared" si="6"/>
        <v>30200</v>
      </c>
      <c r="K32" s="30">
        <f t="shared" si="6"/>
        <v>30175</v>
      </c>
      <c r="L32" s="32">
        <f t="shared" si="6"/>
        <v>31000</v>
      </c>
      <c r="M32" s="31">
        <f t="shared" si="6"/>
        <v>31050</v>
      </c>
      <c r="N32" s="30">
        <f t="shared" si="6"/>
        <v>31025</v>
      </c>
      <c r="O32" s="32">
        <f t="shared" si="6"/>
        <v>31850</v>
      </c>
      <c r="P32" s="31">
        <f t="shared" si="6"/>
        <v>31900</v>
      </c>
      <c r="Q32" s="30">
        <f t="shared" si="6"/>
        <v>31875</v>
      </c>
      <c r="R32" s="29">
        <f t="shared" si="6"/>
        <v>29600</v>
      </c>
      <c r="S32" s="28">
        <f t="shared" si="6"/>
        <v>1.2117</v>
      </c>
      <c r="T32" s="27">
        <f t="shared" si="6"/>
        <v>1.0472999999999999</v>
      </c>
      <c r="U32" s="26">
        <f t="shared" si="6"/>
        <v>148.44</v>
      </c>
      <c r="V32" s="25">
        <f t="shared" si="6"/>
        <v>24850.98</v>
      </c>
      <c r="W32" s="25">
        <f t="shared" si="6"/>
        <v>24859.8</v>
      </c>
      <c r="X32" s="25">
        <f t="shared" si="6"/>
        <v>28442.394542135102</v>
      </c>
      <c r="Y32" s="24">
        <f t="shared" si="6"/>
        <v>1.2150000000000001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22700</v>
      </c>
      <c r="D33" s="21">
        <f t="shared" si="7"/>
        <v>22705</v>
      </c>
      <c r="E33" s="20">
        <f t="shared" si="7"/>
        <v>22702.5</v>
      </c>
      <c r="F33" s="22">
        <f t="shared" si="7"/>
        <v>22800</v>
      </c>
      <c r="G33" s="21">
        <f t="shared" si="7"/>
        <v>22850</v>
      </c>
      <c r="H33" s="20">
        <f t="shared" si="7"/>
        <v>22825</v>
      </c>
      <c r="I33" s="22">
        <f t="shared" si="7"/>
        <v>23435</v>
      </c>
      <c r="J33" s="21">
        <f t="shared" si="7"/>
        <v>23485</v>
      </c>
      <c r="K33" s="20">
        <f t="shared" si="7"/>
        <v>23460</v>
      </c>
      <c r="L33" s="22">
        <f t="shared" si="7"/>
        <v>24395</v>
      </c>
      <c r="M33" s="21">
        <f t="shared" si="7"/>
        <v>24445</v>
      </c>
      <c r="N33" s="20">
        <f t="shared" si="7"/>
        <v>24420</v>
      </c>
      <c r="O33" s="22">
        <f t="shared" si="7"/>
        <v>25345</v>
      </c>
      <c r="P33" s="21">
        <f t="shared" si="7"/>
        <v>25395</v>
      </c>
      <c r="Q33" s="20">
        <f t="shared" si="7"/>
        <v>25370</v>
      </c>
      <c r="R33" s="19">
        <f t="shared" si="7"/>
        <v>22705</v>
      </c>
      <c r="S33" s="18">
        <f t="shared" si="7"/>
        <v>1.1164000000000001</v>
      </c>
      <c r="T33" s="17">
        <f t="shared" si="7"/>
        <v>0.97409999999999997</v>
      </c>
      <c r="U33" s="16">
        <f t="shared" si="7"/>
        <v>138.11000000000001</v>
      </c>
      <c r="V33" s="15">
        <f t="shared" si="7"/>
        <v>19654.61</v>
      </c>
      <c r="W33" s="15">
        <f t="shared" si="7"/>
        <v>19718.669999999998</v>
      </c>
      <c r="X33" s="15">
        <f t="shared" si="7"/>
        <v>22839.754551855949</v>
      </c>
      <c r="Y33" s="14">
        <f t="shared" si="7"/>
        <v>1.1201000000000001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6"/>
  <sheetViews>
    <sheetView tabSelected="1" workbookViewId="0">
      <pane ySplit="8" topLeftCell="A9" activePane="bottomLeft" state="frozen"/>
      <selection activeCell="C46" sqref="C46"/>
      <selection pane="bottomLeft" activeCell="K61" sqref="K6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44866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44866</v>
      </c>
      <c r="C9" s="46">
        <v>51005</v>
      </c>
      <c r="D9" s="45">
        <v>51505</v>
      </c>
      <c r="E9" s="44">
        <f t="shared" ref="E9:E30" si="0">AVERAGE(C9:D9)</f>
        <v>51255</v>
      </c>
      <c r="F9" s="46">
        <v>51455</v>
      </c>
      <c r="G9" s="45">
        <v>51955</v>
      </c>
      <c r="H9" s="44">
        <f t="shared" ref="H9:H30" si="1">AVERAGE(F9:G9)</f>
        <v>51705</v>
      </c>
      <c r="I9" s="46">
        <v>53080</v>
      </c>
      <c r="J9" s="45">
        <v>54080</v>
      </c>
      <c r="K9" s="44">
        <f t="shared" ref="K9:K30" si="2">AVERAGE(I9:J9)</f>
        <v>53580</v>
      </c>
      <c r="L9" s="52">
        <v>51505</v>
      </c>
      <c r="M9" s="51">
        <v>1.1552</v>
      </c>
      <c r="N9" s="53">
        <v>0.99409999999999998</v>
      </c>
      <c r="O9" s="50">
        <v>147.06</v>
      </c>
      <c r="P9" s="43">
        <v>44585.35</v>
      </c>
      <c r="Q9" s="43">
        <v>44835.17</v>
      </c>
      <c r="R9" s="49">
        <f t="shared" ref="R9:R30" si="3">L9/N9</f>
        <v>51810.683029876272</v>
      </c>
      <c r="S9" s="48">
        <v>1.1588000000000001</v>
      </c>
    </row>
    <row r="10" spans="1:19" x14ac:dyDescent="0.2">
      <c r="B10" s="47">
        <v>44867</v>
      </c>
      <c r="C10" s="46">
        <v>51005</v>
      </c>
      <c r="D10" s="45">
        <v>51505</v>
      </c>
      <c r="E10" s="44">
        <f t="shared" si="0"/>
        <v>51255</v>
      </c>
      <c r="F10" s="46">
        <v>51455</v>
      </c>
      <c r="G10" s="45">
        <v>51955</v>
      </c>
      <c r="H10" s="44">
        <f t="shared" si="1"/>
        <v>51705</v>
      </c>
      <c r="I10" s="46">
        <v>53075</v>
      </c>
      <c r="J10" s="45">
        <v>54075</v>
      </c>
      <c r="K10" s="44">
        <f t="shared" si="2"/>
        <v>53575</v>
      </c>
      <c r="L10" s="52">
        <v>51505</v>
      </c>
      <c r="M10" s="51">
        <v>1.1509</v>
      </c>
      <c r="N10" s="51">
        <v>0.99070000000000003</v>
      </c>
      <c r="O10" s="50">
        <v>147.1</v>
      </c>
      <c r="P10" s="43">
        <v>44751.93</v>
      </c>
      <c r="Q10" s="43">
        <v>44994.37</v>
      </c>
      <c r="R10" s="49">
        <f t="shared" si="3"/>
        <v>51988.492984758253</v>
      </c>
      <c r="S10" s="48">
        <v>1.1547000000000001</v>
      </c>
    </row>
    <row r="11" spans="1:19" x14ac:dyDescent="0.2">
      <c r="B11" s="47">
        <v>44868</v>
      </c>
      <c r="C11" s="46">
        <v>51015</v>
      </c>
      <c r="D11" s="45">
        <v>51515</v>
      </c>
      <c r="E11" s="44">
        <f t="shared" si="0"/>
        <v>51265</v>
      </c>
      <c r="F11" s="46">
        <v>51455</v>
      </c>
      <c r="G11" s="45">
        <v>51955</v>
      </c>
      <c r="H11" s="44">
        <f t="shared" si="1"/>
        <v>51705</v>
      </c>
      <c r="I11" s="46">
        <v>53070</v>
      </c>
      <c r="J11" s="45">
        <v>54070</v>
      </c>
      <c r="K11" s="44">
        <f t="shared" si="2"/>
        <v>53570</v>
      </c>
      <c r="L11" s="52">
        <v>51515</v>
      </c>
      <c r="M11" s="51">
        <v>1.1164000000000001</v>
      </c>
      <c r="N11" s="51">
        <v>0.97409999999999997</v>
      </c>
      <c r="O11" s="50">
        <v>148.44</v>
      </c>
      <c r="P11" s="43">
        <v>46143.86</v>
      </c>
      <c r="Q11" s="43">
        <v>46384.25</v>
      </c>
      <c r="R11" s="49">
        <f t="shared" si="3"/>
        <v>52884.714095062111</v>
      </c>
      <c r="S11" s="48">
        <v>1.1201000000000001</v>
      </c>
    </row>
    <row r="12" spans="1:19" x14ac:dyDescent="0.2">
      <c r="B12" s="47">
        <v>44869</v>
      </c>
      <c r="C12" s="46">
        <v>51020</v>
      </c>
      <c r="D12" s="45">
        <v>51520</v>
      </c>
      <c r="E12" s="44">
        <f t="shared" si="0"/>
        <v>51270</v>
      </c>
      <c r="F12" s="46">
        <v>51455</v>
      </c>
      <c r="G12" s="45">
        <v>51955</v>
      </c>
      <c r="H12" s="44">
        <f t="shared" si="1"/>
        <v>51705</v>
      </c>
      <c r="I12" s="46">
        <v>53070</v>
      </c>
      <c r="J12" s="45">
        <v>54070</v>
      </c>
      <c r="K12" s="44">
        <f t="shared" si="2"/>
        <v>53570</v>
      </c>
      <c r="L12" s="52">
        <v>51520</v>
      </c>
      <c r="M12" s="51">
        <v>1.1268</v>
      </c>
      <c r="N12" s="51">
        <v>0.98470000000000002</v>
      </c>
      <c r="O12" s="50">
        <v>147.19</v>
      </c>
      <c r="P12" s="43">
        <v>45722.400000000001</v>
      </c>
      <c r="Q12" s="43">
        <v>45961.61</v>
      </c>
      <c r="R12" s="49">
        <f t="shared" si="3"/>
        <v>52320.503706712705</v>
      </c>
      <c r="S12" s="48">
        <v>1.1304000000000001</v>
      </c>
    </row>
    <row r="13" spans="1:19" x14ac:dyDescent="0.2">
      <c r="B13" s="47">
        <v>44872</v>
      </c>
      <c r="C13" s="46">
        <v>51005</v>
      </c>
      <c r="D13" s="45">
        <v>51505</v>
      </c>
      <c r="E13" s="44">
        <f t="shared" si="0"/>
        <v>51255</v>
      </c>
      <c r="F13" s="46">
        <v>51455</v>
      </c>
      <c r="G13" s="45">
        <v>51955</v>
      </c>
      <c r="H13" s="44">
        <f t="shared" si="1"/>
        <v>51705</v>
      </c>
      <c r="I13" s="46">
        <v>53045</v>
      </c>
      <c r="J13" s="45">
        <v>54045</v>
      </c>
      <c r="K13" s="44">
        <f t="shared" si="2"/>
        <v>53545</v>
      </c>
      <c r="L13" s="52">
        <v>51505</v>
      </c>
      <c r="M13" s="51">
        <v>1.1454</v>
      </c>
      <c r="N13" s="51">
        <v>0.99880000000000002</v>
      </c>
      <c r="O13" s="50">
        <v>146.53</v>
      </c>
      <c r="P13" s="43">
        <v>44966.82</v>
      </c>
      <c r="Q13" s="43">
        <v>45209.71</v>
      </c>
      <c r="R13" s="49">
        <f t="shared" si="3"/>
        <v>51566.880256307566</v>
      </c>
      <c r="S13" s="48">
        <v>1.1492</v>
      </c>
    </row>
    <row r="14" spans="1:19" x14ac:dyDescent="0.2">
      <c r="B14" s="47">
        <v>44873</v>
      </c>
      <c r="C14" s="46">
        <v>51005</v>
      </c>
      <c r="D14" s="45">
        <v>51505</v>
      </c>
      <c r="E14" s="44">
        <f t="shared" si="0"/>
        <v>51255</v>
      </c>
      <c r="F14" s="46">
        <v>51455</v>
      </c>
      <c r="G14" s="45">
        <v>51955</v>
      </c>
      <c r="H14" s="44">
        <f t="shared" si="1"/>
        <v>51705</v>
      </c>
      <c r="I14" s="46">
        <v>53040</v>
      </c>
      <c r="J14" s="45">
        <v>54040</v>
      </c>
      <c r="K14" s="44">
        <f t="shared" si="2"/>
        <v>53540</v>
      </c>
      <c r="L14" s="52">
        <v>51505</v>
      </c>
      <c r="M14" s="51">
        <v>1.1440999999999999</v>
      </c>
      <c r="N14" s="51">
        <v>0.99939999999999996</v>
      </c>
      <c r="O14" s="50">
        <v>146.44</v>
      </c>
      <c r="P14" s="43">
        <v>45017.919999999998</v>
      </c>
      <c r="Q14" s="43">
        <v>45264.85</v>
      </c>
      <c r="R14" s="49">
        <f t="shared" si="3"/>
        <v>51535.921552931759</v>
      </c>
      <c r="S14" s="48">
        <v>1.1477999999999999</v>
      </c>
    </row>
    <row r="15" spans="1:19" x14ac:dyDescent="0.2">
      <c r="B15" s="47">
        <v>44874</v>
      </c>
      <c r="C15" s="46">
        <v>51020</v>
      </c>
      <c r="D15" s="45">
        <v>51520</v>
      </c>
      <c r="E15" s="44">
        <f t="shared" si="0"/>
        <v>51270</v>
      </c>
      <c r="F15" s="46">
        <v>51455</v>
      </c>
      <c r="G15" s="45">
        <v>51955</v>
      </c>
      <c r="H15" s="44">
        <f t="shared" si="1"/>
        <v>51705</v>
      </c>
      <c r="I15" s="46">
        <v>53035</v>
      </c>
      <c r="J15" s="45">
        <v>54035</v>
      </c>
      <c r="K15" s="44">
        <f t="shared" si="2"/>
        <v>53535</v>
      </c>
      <c r="L15" s="52">
        <v>51520</v>
      </c>
      <c r="M15" s="51">
        <v>1.1456</v>
      </c>
      <c r="N15" s="51">
        <v>1.0049999999999999</v>
      </c>
      <c r="O15" s="50">
        <v>145.78</v>
      </c>
      <c r="P15" s="43">
        <v>44972.07</v>
      </c>
      <c r="Q15" s="43">
        <v>45201.84</v>
      </c>
      <c r="R15" s="49">
        <f t="shared" si="3"/>
        <v>51263.681592039808</v>
      </c>
      <c r="S15" s="48">
        <v>1.1494</v>
      </c>
    </row>
    <row r="16" spans="1:19" x14ac:dyDescent="0.2">
      <c r="B16" s="47">
        <v>44875</v>
      </c>
      <c r="C16" s="46">
        <v>51015</v>
      </c>
      <c r="D16" s="45">
        <v>51515</v>
      </c>
      <c r="E16" s="44">
        <f t="shared" si="0"/>
        <v>51265</v>
      </c>
      <c r="F16" s="46">
        <v>51455</v>
      </c>
      <c r="G16" s="45">
        <v>51955</v>
      </c>
      <c r="H16" s="44">
        <f t="shared" si="1"/>
        <v>51705</v>
      </c>
      <c r="I16" s="46">
        <v>53030</v>
      </c>
      <c r="J16" s="45">
        <v>54030</v>
      </c>
      <c r="K16" s="44">
        <f t="shared" si="2"/>
        <v>53530</v>
      </c>
      <c r="L16" s="52">
        <v>51515</v>
      </c>
      <c r="M16" s="51">
        <v>1.1393</v>
      </c>
      <c r="N16" s="51">
        <v>0.995</v>
      </c>
      <c r="O16" s="50">
        <v>146.26</v>
      </c>
      <c r="P16" s="43">
        <v>45216.36</v>
      </c>
      <c r="Q16" s="43">
        <v>45454.94</v>
      </c>
      <c r="R16" s="49">
        <f t="shared" si="3"/>
        <v>51773.869346733671</v>
      </c>
      <c r="S16" s="48">
        <v>1.143</v>
      </c>
    </row>
    <row r="17" spans="2:19" x14ac:dyDescent="0.2">
      <c r="B17" s="47">
        <v>44876</v>
      </c>
      <c r="C17" s="46">
        <v>51020</v>
      </c>
      <c r="D17" s="45">
        <v>51520</v>
      </c>
      <c r="E17" s="44">
        <f t="shared" si="0"/>
        <v>51270</v>
      </c>
      <c r="F17" s="46">
        <v>51455</v>
      </c>
      <c r="G17" s="45">
        <v>51955</v>
      </c>
      <c r="H17" s="44">
        <f t="shared" si="1"/>
        <v>51705</v>
      </c>
      <c r="I17" s="46">
        <v>53030</v>
      </c>
      <c r="J17" s="45">
        <v>54030</v>
      </c>
      <c r="K17" s="44">
        <f t="shared" si="2"/>
        <v>53530</v>
      </c>
      <c r="L17" s="52">
        <v>51520</v>
      </c>
      <c r="M17" s="51">
        <v>1.1782999999999999</v>
      </c>
      <c r="N17" s="51">
        <v>1.0309999999999999</v>
      </c>
      <c r="O17" s="50">
        <v>139.49</v>
      </c>
      <c r="P17" s="43">
        <v>43724.01</v>
      </c>
      <c r="Q17" s="43">
        <v>43958.879999999997</v>
      </c>
      <c r="R17" s="49">
        <f t="shared" si="3"/>
        <v>49970.902036857427</v>
      </c>
      <c r="S17" s="48">
        <v>1.1819</v>
      </c>
    </row>
    <row r="18" spans="2:19" x14ac:dyDescent="0.2">
      <c r="B18" s="47">
        <v>44879</v>
      </c>
      <c r="C18" s="46">
        <v>51005</v>
      </c>
      <c r="D18" s="45">
        <v>51505</v>
      </c>
      <c r="E18" s="44">
        <f t="shared" si="0"/>
        <v>51255</v>
      </c>
      <c r="F18" s="46">
        <v>51455</v>
      </c>
      <c r="G18" s="45">
        <v>51955</v>
      </c>
      <c r="H18" s="44">
        <f t="shared" si="1"/>
        <v>51705</v>
      </c>
      <c r="I18" s="46">
        <v>53010</v>
      </c>
      <c r="J18" s="45">
        <v>54010</v>
      </c>
      <c r="K18" s="44">
        <f t="shared" si="2"/>
        <v>53510</v>
      </c>
      <c r="L18" s="52">
        <v>51505</v>
      </c>
      <c r="M18" s="51">
        <v>1.181</v>
      </c>
      <c r="N18" s="51">
        <v>1.0334000000000001</v>
      </c>
      <c r="O18" s="50">
        <v>140.16999999999999</v>
      </c>
      <c r="P18" s="43">
        <v>43611.35</v>
      </c>
      <c r="Q18" s="43">
        <v>43858.69</v>
      </c>
      <c r="R18" s="49">
        <f t="shared" si="3"/>
        <v>49840.332881749557</v>
      </c>
      <c r="S18" s="48">
        <v>1.1846000000000001</v>
      </c>
    </row>
    <row r="19" spans="2:19" x14ac:dyDescent="0.2">
      <c r="B19" s="47">
        <v>44880</v>
      </c>
      <c r="C19" s="46">
        <v>51000</v>
      </c>
      <c r="D19" s="45">
        <v>51500</v>
      </c>
      <c r="E19" s="44">
        <f t="shared" si="0"/>
        <v>51250</v>
      </c>
      <c r="F19" s="46">
        <v>51455</v>
      </c>
      <c r="G19" s="45">
        <v>51955</v>
      </c>
      <c r="H19" s="44">
        <f t="shared" si="1"/>
        <v>51705</v>
      </c>
      <c r="I19" s="46">
        <v>53005</v>
      </c>
      <c r="J19" s="45">
        <v>54005</v>
      </c>
      <c r="K19" s="44">
        <f t="shared" si="2"/>
        <v>53505</v>
      </c>
      <c r="L19" s="52">
        <v>51500</v>
      </c>
      <c r="M19" s="51">
        <v>1.1911</v>
      </c>
      <c r="N19" s="51">
        <v>1.0407</v>
      </c>
      <c r="O19" s="50">
        <v>139.25</v>
      </c>
      <c r="P19" s="43">
        <v>43237.34</v>
      </c>
      <c r="Q19" s="43">
        <v>43487.9</v>
      </c>
      <c r="R19" s="49">
        <f t="shared" si="3"/>
        <v>49485.922936485062</v>
      </c>
      <c r="S19" s="48">
        <v>1.1947000000000001</v>
      </c>
    </row>
    <row r="20" spans="2:19" x14ac:dyDescent="0.2">
      <c r="B20" s="47">
        <v>44881</v>
      </c>
      <c r="C20" s="46">
        <v>51000</v>
      </c>
      <c r="D20" s="45">
        <v>51500</v>
      </c>
      <c r="E20" s="44">
        <f t="shared" si="0"/>
        <v>51250</v>
      </c>
      <c r="F20" s="46">
        <v>51455</v>
      </c>
      <c r="G20" s="45">
        <v>51955</v>
      </c>
      <c r="H20" s="44">
        <f t="shared" si="1"/>
        <v>51705</v>
      </c>
      <c r="I20" s="46">
        <v>53000</v>
      </c>
      <c r="J20" s="45">
        <v>54000</v>
      </c>
      <c r="K20" s="44">
        <f t="shared" si="2"/>
        <v>53500</v>
      </c>
      <c r="L20" s="52">
        <v>51500</v>
      </c>
      <c r="M20" s="51">
        <v>1.1915</v>
      </c>
      <c r="N20" s="51">
        <v>1.042</v>
      </c>
      <c r="O20" s="50">
        <v>139.38</v>
      </c>
      <c r="P20" s="43">
        <v>43222.83</v>
      </c>
      <c r="Q20" s="43">
        <v>43476.99</v>
      </c>
      <c r="R20" s="49">
        <f t="shared" si="3"/>
        <v>49424.184261036469</v>
      </c>
      <c r="S20" s="48">
        <v>1.1950000000000001</v>
      </c>
    </row>
    <row r="21" spans="2:19" x14ac:dyDescent="0.2">
      <c r="B21" s="47">
        <v>44882</v>
      </c>
      <c r="C21" s="46">
        <v>51010</v>
      </c>
      <c r="D21" s="45">
        <v>51510</v>
      </c>
      <c r="E21" s="44">
        <f t="shared" si="0"/>
        <v>51260</v>
      </c>
      <c r="F21" s="46">
        <v>51455</v>
      </c>
      <c r="G21" s="45">
        <v>51955</v>
      </c>
      <c r="H21" s="44">
        <f t="shared" si="1"/>
        <v>51705</v>
      </c>
      <c r="I21" s="46">
        <v>52995</v>
      </c>
      <c r="J21" s="45">
        <v>53995</v>
      </c>
      <c r="K21" s="44">
        <f t="shared" si="2"/>
        <v>53495</v>
      </c>
      <c r="L21" s="52">
        <v>51510</v>
      </c>
      <c r="M21" s="51">
        <v>1.1807000000000001</v>
      </c>
      <c r="N21" s="51">
        <v>1.0331999999999999</v>
      </c>
      <c r="O21" s="50">
        <v>140.31</v>
      </c>
      <c r="P21" s="43">
        <v>43626.66</v>
      </c>
      <c r="Q21" s="43">
        <v>43877.21</v>
      </c>
      <c r="R21" s="49">
        <f t="shared" si="3"/>
        <v>49854.819976771199</v>
      </c>
      <c r="S21" s="48">
        <v>1.1840999999999999</v>
      </c>
    </row>
    <row r="22" spans="2:19" x14ac:dyDescent="0.2">
      <c r="B22" s="47">
        <v>44883</v>
      </c>
      <c r="C22" s="46">
        <v>51015</v>
      </c>
      <c r="D22" s="45">
        <v>51515</v>
      </c>
      <c r="E22" s="44">
        <f t="shared" si="0"/>
        <v>51265</v>
      </c>
      <c r="F22" s="46">
        <v>51455</v>
      </c>
      <c r="G22" s="45">
        <v>51955</v>
      </c>
      <c r="H22" s="44">
        <f t="shared" si="1"/>
        <v>51705</v>
      </c>
      <c r="I22" s="46">
        <v>52995</v>
      </c>
      <c r="J22" s="45">
        <v>53995</v>
      </c>
      <c r="K22" s="44">
        <f t="shared" si="2"/>
        <v>53495</v>
      </c>
      <c r="L22" s="52">
        <v>51515</v>
      </c>
      <c r="M22" s="51">
        <v>1.1900999999999999</v>
      </c>
      <c r="N22" s="51">
        <v>1.0361</v>
      </c>
      <c r="O22" s="50">
        <v>139.97</v>
      </c>
      <c r="P22" s="43">
        <v>43286.28</v>
      </c>
      <c r="Q22" s="43">
        <v>43527.98</v>
      </c>
      <c r="R22" s="49">
        <f t="shared" si="3"/>
        <v>49720.104237042753</v>
      </c>
      <c r="S22" s="48">
        <v>1.1936</v>
      </c>
    </row>
    <row r="23" spans="2:19" x14ac:dyDescent="0.2">
      <c r="B23" s="47">
        <v>44886</v>
      </c>
      <c r="C23" s="46">
        <v>50995</v>
      </c>
      <c r="D23" s="45">
        <v>51495</v>
      </c>
      <c r="E23" s="44">
        <f t="shared" si="0"/>
        <v>51245</v>
      </c>
      <c r="F23" s="46">
        <v>51455</v>
      </c>
      <c r="G23" s="45">
        <v>51955</v>
      </c>
      <c r="H23" s="44">
        <f t="shared" si="1"/>
        <v>51705</v>
      </c>
      <c r="I23" s="46">
        <v>52975</v>
      </c>
      <c r="J23" s="45">
        <v>53975</v>
      </c>
      <c r="K23" s="44">
        <f t="shared" si="2"/>
        <v>53475</v>
      </c>
      <c r="L23" s="52">
        <v>51495</v>
      </c>
      <c r="M23" s="51">
        <v>1.1808000000000001</v>
      </c>
      <c r="N23" s="51">
        <v>1.024</v>
      </c>
      <c r="O23" s="50">
        <v>141.94999999999999</v>
      </c>
      <c r="P23" s="43">
        <v>43610.26</v>
      </c>
      <c r="Q23" s="43">
        <v>43873.5</v>
      </c>
      <c r="R23" s="49">
        <f t="shared" si="3"/>
        <v>50288.0859375</v>
      </c>
      <c r="S23" s="48">
        <v>1.1841999999999999</v>
      </c>
    </row>
    <row r="24" spans="2:19" x14ac:dyDescent="0.2">
      <c r="B24" s="47">
        <v>44887</v>
      </c>
      <c r="C24" s="46">
        <v>51000</v>
      </c>
      <c r="D24" s="45">
        <v>51500</v>
      </c>
      <c r="E24" s="44">
        <f t="shared" si="0"/>
        <v>51250</v>
      </c>
      <c r="F24" s="46">
        <v>51455</v>
      </c>
      <c r="G24" s="45">
        <v>51955</v>
      </c>
      <c r="H24" s="44">
        <f t="shared" si="1"/>
        <v>51705</v>
      </c>
      <c r="I24" s="46">
        <v>52970</v>
      </c>
      <c r="J24" s="45">
        <v>53970</v>
      </c>
      <c r="K24" s="44">
        <f t="shared" si="2"/>
        <v>53470</v>
      </c>
      <c r="L24" s="52">
        <v>51500</v>
      </c>
      <c r="M24" s="51">
        <v>1.1883999999999999</v>
      </c>
      <c r="N24" s="51">
        <v>1.0270999999999999</v>
      </c>
      <c r="O24" s="50">
        <v>141.32</v>
      </c>
      <c r="P24" s="43">
        <v>43335.58</v>
      </c>
      <c r="Q24" s="43">
        <v>43590.07</v>
      </c>
      <c r="R24" s="49">
        <f t="shared" si="3"/>
        <v>50141.174179729336</v>
      </c>
      <c r="S24" s="48">
        <v>1.1919</v>
      </c>
    </row>
    <row r="25" spans="2:19" x14ac:dyDescent="0.2">
      <c r="B25" s="47">
        <v>44888</v>
      </c>
      <c r="C25" s="46">
        <v>50995</v>
      </c>
      <c r="D25" s="45">
        <v>51495</v>
      </c>
      <c r="E25" s="44">
        <f t="shared" si="0"/>
        <v>51245</v>
      </c>
      <c r="F25" s="46">
        <v>51455</v>
      </c>
      <c r="G25" s="45">
        <v>51955</v>
      </c>
      <c r="H25" s="44">
        <f t="shared" si="1"/>
        <v>51705</v>
      </c>
      <c r="I25" s="46">
        <v>52965</v>
      </c>
      <c r="J25" s="45">
        <v>53965</v>
      </c>
      <c r="K25" s="44">
        <f t="shared" si="2"/>
        <v>53465</v>
      </c>
      <c r="L25" s="52">
        <v>51495</v>
      </c>
      <c r="M25" s="51">
        <v>1.1941999999999999</v>
      </c>
      <c r="N25" s="51">
        <v>1.0323</v>
      </c>
      <c r="O25" s="50">
        <v>141.28</v>
      </c>
      <c r="P25" s="43">
        <v>43120.92</v>
      </c>
      <c r="Q25" s="43">
        <v>43382.6</v>
      </c>
      <c r="R25" s="49">
        <f t="shared" si="3"/>
        <v>49883.7547224644</v>
      </c>
      <c r="S25" s="48">
        <v>1.1976</v>
      </c>
    </row>
    <row r="26" spans="2:19" x14ac:dyDescent="0.2">
      <c r="B26" s="47">
        <v>44889</v>
      </c>
      <c r="C26" s="46">
        <v>51000</v>
      </c>
      <c r="D26" s="45">
        <v>51500</v>
      </c>
      <c r="E26" s="44">
        <f t="shared" si="0"/>
        <v>51250</v>
      </c>
      <c r="F26" s="46">
        <v>51455</v>
      </c>
      <c r="G26" s="45">
        <v>51955</v>
      </c>
      <c r="H26" s="44">
        <f t="shared" si="1"/>
        <v>51705</v>
      </c>
      <c r="I26" s="46">
        <v>52960</v>
      </c>
      <c r="J26" s="45">
        <v>53960</v>
      </c>
      <c r="K26" s="44">
        <f t="shared" si="2"/>
        <v>53460</v>
      </c>
      <c r="L26" s="52">
        <v>51500</v>
      </c>
      <c r="M26" s="51">
        <v>1.2117</v>
      </c>
      <c r="N26" s="51">
        <v>1.0411999999999999</v>
      </c>
      <c r="O26" s="50">
        <v>138.25</v>
      </c>
      <c r="P26" s="43">
        <v>42502.27</v>
      </c>
      <c r="Q26" s="43">
        <v>42761.32</v>
      </c>
      <c r="R26" s="49">
        <f t="shared" si="3"/>
        <v>49462.159047253175</v>
      </c>
      <c r="S26" s="48">
        <v>1.2150000000000001</v>
      </c>
    </row>
    <row r="27" spans="2:19" x14ac:dyDescent="0.2">
      <c r="B27" s="47">
        <v>44890</v>
      </c>
      <c r="C27" s="46">
        <v>51005</v>
      </c>
      <c r="D27" s="45">
        <v>51505</v>
      </c>
      <c r="E27" s="44">
        <f t="shared" si="0"/>
        <v>51255</v>
      </c>
      <c r="F27" s="46">
        <v>51455</v>
      </c>
      <c r="G27" s="45">
        <v>51955</v>
      </c>
      <c r="H27" s="44">
        <f t="shared" si="1"/>
        <v>51705</v>
      </c>
      <c r="I27" s="46">
        <v>52960</v>
      </c>
      <c r="J27" s="45">
        <v>53960</v>
      </c>
      <c r="K27" s="44">
        <f t="shared" si="2"/>
        <v>53460</v>
      </c>
      <c r="L27" s="52">
        <v>51505</v>
      </c>
      <c r="M27" s="51">
        <v>1.2089000000000001</v>
      </c>
      <c r="N27" s="51">
        <v>1.0379</v>
      </c>
      <c r="O27" s="50">
        <v>139.30000000000001</v>
      </c>
      <c r="P27" s="43">
        <v>42604.85</v>
      </c>
      <c r="Q27" s="43">
        <v>42863.63</v>
      </c>
      <c r="R27" s="49">
        <f t="shared" si="3"/>
        <v>49624.24125638308</v>
      </c>
      <c r="S27" s="48">
        <v>1.2121</v>
      </c>
    </row>
    <row r="28" spans="2:19" x14ac:dyDescent="0.2">
      <c r="B28" s="47">
        <v>44893</v>
      </c>
      <c r="C28" s="46">
        <v>50990</v>
      </c>
      <c r="D28" s="45">
        <v>51490</v>
      </c>
      <c r="E28" s="44">
        <f t="shared" si="0"/>
        <v>51240</v>
      </c>
      <c r="F28" s="46">
        <v>51455</v>
      </c>
      <c r="G28" s="45">
        <v>51955</v>
      </c>
      <c r="H28" s="44">
        <f t="shared" si="1"/>
        <v>51705</v>
      </c>
      <c r="I28" s="46">
        <v>52935</v>
      </c>
      <c r="J28" s="45">
        <v>53935</v>
      </c>
      <c r="K28" s="44">
        <f t="shared" si="2"/>
        <v>53435</v>
      </c>
      <c r="L28" s="52">
        <v>51490</v>
      </c>
      <c r="M28" s="51">
        <v>1.2096</v>
      </c>
      <c r="N28" s="51">
        <v>1.0472999999999999</v>
      </c>
      <c r="O28" s="50">
        <v>138.24</v>
      </c>
      <c r="P28" s="43">
        <v>42567.79</v>
      </c>
      <c r="Q28" s="43">
        <v>42831.82</v>
      </c>
      <c r="R28" s="49">
        <f t="shared" si="3"/>
        <v>49164.518285114107</v>
      </c>
      <c r="S28" s="48">
        <v>1.2130000000000001</v>
      </c>
    </row>
    <row r="29" spans="2:19" x14ac:dyDescent="0.2">
      <c r="B29" s="47">
        <v>44894</v>
      </c>
      <c r="C29" s="46">
        <v>50995</v>
      </c>
      <c r="D29" s="45">
        <v>51495</v>
      </c>
      <c r="E29" s="44">
        <f t="shared" si="0"/>
        <v>51245</v>
      </c>
      <c r="F29" s="46">
        <v>51455</v>
      </c>
      <c r="G29" s="45">
        <v>51955</v>
      </c>
      <c r="H29" s="44">
        <f t="shared" si="1"/>
        <v>51705</v>
      </c>
      <c r="I29" s="46">
        <v>52935</v>
      </c>
      <c r="J29" s="45">
        <v>53935</v>
      </c>
      <c r="K29" s="44">
        <f t="shared" si="2"/>
        <v>53435</v>
      </c>
      <c r="L29" s="52">
        <v>51495</v>
      </c>
      <c r="M29" s="51">
        <v>1.2021999999999999</v>
      </c>
      <c r="N29" s="51">
        <v>1.0376000000000001</v>
      </c>
      <c r="O29" s="50">
        <v>138.11000000000001</v>
      </c>
      <c r="P29" s="43">
        <v>42833.97</v>
      </c>
      <c r="Q29" s="43">
        <v>43101.87</v>
      </c>
      <c r="R29" s="49">
        <f t="shared" si="3"/>
        <v>49628.951426368541</v>
      </c>
      <c r="S29" s="48">
        <v>1.2054</v>
      </c>
    </row>
    <row r="30" spans="2:19" x14ac:dyDescent="0.2">
      <c r="B30" s="47">
        <v>44895</v>
      </c>
      <c r="C30" s="46">
        <v>51000</v>
      </c>
      <c r="D30" s="45">
        <v>51500</v>
      </c>
      <c r="E30" s="44">
        <f t="shared" si="0"/>
        <v>51250</v>
      </c>
      <c r="F30" s="46">
        <v>51455</v>
      </c>
      <c r="G30" s="45">
        <v>51955</v>
      </c>
      <c r="H30" s="44">
        <f t="shared" si="1"/>
        <v>51705</v>
      </c>
      <c r="I30" s="46">
        <v>52935</v>
      </c>
      <c r="J30" s="45">
        <v>53935</v>
      </c>
      <c r="K30" s="44">
        <f t="shared" si="2"/>
        <v>53435</v>
      </c>
      <c r="L30" s="52">
        <v>51500</v>
      </c>
      <c r="M30" s="51">
        <v>1.2001999999999999</v>
      </c>
      <c r="N30" s="51">
        <v>1.0367999999999999</v>
      </c>
      <c r="O30" s="50">
        <v>138.84</v>
      </c>
      <c r="P30" s="43">
        <v>42909.52</v>
      </c>
      <c r="Q30" s="43">
        <v>43169.919999999998</v>
      </c>
      <c r="R30" s="49">
        <f t="shared" si="3"/>
        <v>49672.067901234572</v>
      </c>
      <c r="S30" s="48">
        <v>1.2035</v>
      </c>
    </row>
    <row r="31" spans="2:19" s="10" customFormat="1" x14ac:dyDescent="0.2">
      <c r="B31" s="42" t="s">
        <v>11</v>
      </c>
      <c r="C31" s="41">
        <f>ROUND(AVERAGE(C9:C30),2)</f>
        <v>51005.45</v>
      </c>
      <c r="D31" s="40">
        <f>ROUND(AVERAGE(D9:D30),2)</f>
        <v>51505.45</v>
      </c>
      <c r="E31" s="39">
        <f>ROUND(AVERAGE(C31:D31),2)</f>
        <v>51255.45</v>
      </c>
      <c r="F31" s="41">
        <f>ROUND(AVERAGE(F9:F30),2)</f>
        <v>51455</v>
      </c>
      <c r="G31" s="40">
        <f>ROUND(AVERAGE(G9:G30),2)</f>
        <v>51955</v>
      </c>
      <c r="H31" s="39">
        <f>ROUND(AVERAGE(F31:G31),2)</f>
        <v>51705</v>
      </c>
      <c r="I31" s="41">
        <f>ROUND(AVERAGE(I9:I30),2)</f>
        <v>53005.23</v>
      </c>
      <c r="J31" s="40">
        <f>ROUND(AVERAGE(J9:J30),2)</f>
        <v>54005.23</v>
      </c>
      <c r="K31" s="39">
        <f>ROUND(AVERAGE(I31:J31),2)</f>
        <v>53505.23</v>
      </c>
      <c r="L31" s="38">
        <f>ROUND(AVERAGE(L9:L30),2)</f>
        <v>51505.45</v>
      </c>
      <c r="M31" s="37">
        <f>ROUND(AVERAGE(M9:M30),4)</f>
        <v>1.1741999999999999</v>
      </c>
      <c r="N31" s="36">
        <f>ROUND(AVERAGE(N9:N30),4)</f>
        <v>1.0201</v>
      </c>
      <c r="O31" s="175">
        <f>ROUND(AVERAGE(O9:O30),2)</f>
        <v>142.30000000000001</v>
      </c>
      <c r="P31" s="35">
        <f>AVERAGE(P9:P30)</f>
        <v>43889.560909090913</v>
      </c>
      <c r="Q31" s="35">
        <f>AVERAGE(Q9:Q30)</f>
        <v>44139.505454545448</v>
      </c>
      <c r="R31" s="35">
        <f>AVERAGE(R9:R30)</f>
        <v>50513.907529564174</v>
      </c>
      <c r="S31" s="34">
        <f>AVERAGE(S9:S30)</f>
        <v>1.177727272727273</v>
      </c>
    </row>
    <row r="32" spans="2:19" s="5" customFormat="1" x14ac:dyDescent="0.2">
      <c r="B32" s="33" t="s">
        <v>12</v>
      </c>
      <c r="C32" s="32">
        <f t="shared" ref="C32:S32" si="4">MAX(C9:C30)</f>
        <v>51020</v>
      </c>
      <c r="D32" s="31">
        <f t="shared" si="4"/>
        <v>51520</v>
      </c>
      <c r="E32" s="30">
        <f t="shared" si="4"/>
        <v>51270</v>
      </c>
      <c r="F32" s="32">
        <f t="shared" si="4"/>
        <v>51455</v>
      </c>
      <c r="G32" s="31">
        <f t="shared" si="4"/>
        <v>51955</v>
      </c>
      <c r="H32" s="30">
        <f t="shared" si="4"/>
        <v>51705</v>
      </c>
      <c r="I32" s="32">
        <f t="shared" si="4"/>
        <v>53080</v>
      </c>
      <c r="J32" s="31">
        <f t="shared" si="4"/>
        <v>54080</v>
      </c>
      <c r="K32" s="30">
        <f t="shared" si="4"/>
        <v>53580</v>
      </c>
      <c r="L32" s="29">
        <f t="shared" si="4"/>
        <v>51520</v>
      </c>
      <c r="M32" s="28">
        <f t="shared" si="4"/>
        <v>1.2117</v>
      </c>
      <c r="N32" s="27">
        <f t="shared" si="4"/>
        <v>1.0472999999999999</v>
      </c>
      <c r="O32" s="26">
        <f t="shared" si="4"/>
        <v>148.44</v>
      </c>
      <c r="P32" s="25">
        <f t="shared" si="4"/>
        <v>46143.86</v>
      </c>
      <c r="Q32" s="25">
        <f t="shared" si="4"/>
        <v>46384.25</v>
      </c>
      <c r="R32" s="25">
        <f t="shared" si="4"/>
        <v>52884.714095062111</v>
      </c>
      <c r="S32" s="24">
        <f t="shared" si="4"/>
        <v>1.2150000000000001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50990</v>
      </c>
      <c r="D33" s="21">
        <f t="shared" si="5"/>
        <v>51490</v>
      </c>
      <c r="E33" s="20">
        <f t="shared" si="5"/>
        <v>51240</v>
      </c>
      <c r="F33" s="22">
        <f t="shared" si="5"/>
        <v>51455</v>
      </c>
      <c r="G33" s="21">
        <f t="shared" si="5"/>
        <v>51955</v>
      </c>
      <c r="H33" s="20">
        <f t="shared" si="5"/>
        <v>51705</v>
      </c>
      <c r="I33" s="22">
        <f t="shared" si="5"/>
        <v>52935</v>
      </c>
      <c r="J33" s="21">
        <f t="shared" si="5"/>
        <v>53935</v>
      </c>
      <c r="K33" s="20">
        <f t="shared" si="5"/>
        <v>53435</v>
      </c>
      <c r="L33" s="19">
        <f t="shared" si="5"/>
        <v>51490</v>
      </c>
      <c r="M33" s="18">
        <f t="shared" si="5"/>
        <v>1.1164000000000001</v>
      </c>
      <c r="N33" s="17">
        <f t="shared" si="5"/>
        <v>0.97409999999999997</v>
      </c>
      <c r="O33" s="16">
        <f t="shared" si="5"/>
        <v>138.11000000000001</v>
      </c>
      <c r="P33" s="15">
        <f t="shared" si="5"/>
        <v>42502.27</v>
      </c>
      <c r="Q33" s="15">
        <f t="shared" si="5"/>
        <v>42761.32</v>
      </c>
      <c r="R33" s="15">
        <f t="shared" si="5"/>
        <v>49164.518285114107</v>
      </c>
      <c r="S33" s="14">
        <f t="shared" si="5"/>
        <v>1.1201000000000001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2022-12-01T09:15:13Z</dcterms:modified>
</cp:coreProperties>
</file>