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A7937423-1CAE-40AF-8E67-D1EBA6AAF0DB}" xr6:coauthVersionLast="47" xr6:coauthVersionMax="47" xr10:uidLastSave="{00000000-0000-0000-0000-000000000000}"/>
  <bookViews>
    <workbookView xWindow="2745" yWindow="870" windowWidth="13740" windowHeight="13635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2" i="12"/>
  <c r="G32" i="12"/>
  <c r="D32" i="12"/>
  <c r="J31" i="12"/>
  <c r="G31" i="12"/>
  <c r="D31" i="12"/>
  <c r="J30" i="12"/>
  <c r="E11" i="13" s="1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G31" i="10"/>
  <c r="F31" i="10"/>
  <c r="H31" i="10" s="1"/>
  <c r="D31" i="10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K9" i="10"/>
  <c r="H9" i="10"/>
  <c r="E9" i="10"/>
  <c r="E32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Q31" i="8" s="1"/>
  <c r="O31" i="8"/>
  <c r="M31" i="8"/>
  <c r="L31" i="8"/>
  <c r="N31" i="8" s="1"/>
  <c r="J31" i="8"/>
  <c r="I31" i="8"/>
  <c r="K31" i="8" s="1"/>
  <c r="H31" i="8"/>
  <c r="G31" i="8"/>
  <c r="F31" i="8"/>
  <c r="D31" i="8"/>
  <c r="C31" i="8"/>
  <c r="E31" i="8" s="1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3" i="8" s="1"/>
  <c r="Q9" i="8"/>
  <c r="Q32" i="8" s="1"/>
  <c r="N9" i="8"/>
  <c r="N32" i="8" s="1"/>
  <c r="K9" i="8"/>
  <c r="K33" i="8" s="1"/>
  <c r="H9" i="8"/>
  <c r="E9" i="8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I32" i="7"/>
  <c r="H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H31" i="7" s="1"/>
  <c r="F31" i="7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K33" i="7" s="1"/>
  <c r="H9" i="7"/>
  <c r="H33" i="7" s="1"/>
  <c r="E9" i="7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Q31" i="6" s="1"/>
  <c r="M31" i="6"/>
  <c r="L31" i="6"/>
  <c r="N31" i="6" s="1"/>
  <c r="J31" i="6"/>
  <c r="I31" i="6"/>
  <c r="K31" i="6" s="1"/>
  <c r="G31" i="6"/>
  <c r="F31" i="6"/>
  <c r="H31" i="6" s="1"/>
  <c r="D31" i="6"/>
  <c r="C31" i="6"/>
  <c r="E31" i="6" s="1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Q32" i="6" s="1"/>
  <c r="N9" i="6"/>
  <c r="N32" i="6" s="1"/>
  <c r="K9" i="6"/>
  <c r="K32" i="6" s="1"/>
  <c r="H9" i="6"/>
  <c r="H32" i="6" s="1"/>
  <c r="E9" i="6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Q31" i="5" s="1"/>
  <c r="M31" i="5"/>
  <c r="L31" i="5"/>
  <c r="J31" i="5"/>
  <c r="I31" i="5"/>
  <c r="K31" i="5" s="1"/>
  <c r="G31" i="5"/>
  <c r="F31" i="5"/>
  <c r="H31" i="5" s="1"/>
  <c r="D31" i="5"/>
  <c r="C31" i="5"/>
  <c r="E31" i="5" s="1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Q9" i="5"/>
  <c r="Q32" i="5" s="1"/>
  <c r="N9" i="5"/>
  <c r="K9" i="5"/>
  <c r="K32" i="5" s="1"/>
  <c r="H9" i="5"/>
  <c r="H33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Q31" i="4" s="1"/>
  <c r="O31" i="4"/>
  <c r="M31" i="4"/>
  <c r="L31" i="4"/>
  <c r="N31" i="4" s="1"/>
  <c r="J31" i="4"/>
  <c r="I31" i="4"/>
  <c r="K31" i="4" s="1"/>
  <c r="G31" i="4"/>
  <c r="F31" i="4"/>
  <c r="D31" i="4"/>
  <c r="C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1" i="4" s="1"/>
  <c r="Q9" i="4"/>
  <c r="Q32" i="4" s="1"/>
  <c r="N9" i="4"/>
  <c r="N32" i="4" s="1"/>
  <c r="K9" i="4"/>
  <c r="H9" i="4"/>
  <c r="H32" i="4" s="1"/>
  <c r="E9" i="4"/>
  <c r="E32" i="4" s="1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H31" i="3" s="1"/>
  <c r="D31" i="3"/>
  <c r="C31" i="3"/>
  <c r="E31" i="3" s="1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K32" i="3" s="1"/>
  <c r="H9" i="3"/>
  <c r="H33" i="3" s="1"/>
  <c r="E9" i="3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H31" i="2" s="1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R31" i="2" s="1"/>
  <c r="K10" i="2"/>
  <c r="H10" i="2"/>
  <c r="E10" i="2"/>
  <c r="R9" i="2"/>
  <c r="R32" i="2" s="1"/>
  <c r="K9" i="2"/>
  <c r="K33" i="2" s="1"/>
  <c r="H9" i="2"/>
  <c r="E9" i="2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Q31" i="1" s="1"/>
  <c r="M31" i="1"/>
  <c r="L31" i="1"/>
  <c r="N31" i="1" s="1"/>
  <c r="J31" i="1"/>
  <c r="I31" i="1"/>
  <c r="K31" i="1" s="1"/>
  <c r="G31" i="1"/>
  <c r="F31" i="1"/>
  <c r="H31" i="1" s="1"/>
  <c r="D31" i="1"/>
  <c r="C31" i="1"/>
  <c r="E31" i="1" s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2" i="1" s="1"/>
  <c r="N9" i="1"/>
  <c r="N32" i="1" s="1"/>
  <c r="K9" i="1"/>
  <c r="K32" i="1" s="1"/>
  <c r="H9" i="1"/>
  <c r="H33" i="1" s="1"/>
  <c r="E9" i="1"/>
  <c r="E32" i="1" s="1"/>
  <c r="K32" i="2" l="1"/>
  <c r="K32" i="8"/>
  <c r="E33" i="2"/>
  <c r="R31" i="3"/>
  <c r="N32" i="5"/>
  <c r="N33" i="6"/>
  <c r="R31" i="7"/>
  <c r="H32" i="2"/>
  <c r="X32" i="6"/>
  <c r="E33" i="3"/>
  <c r="R32" i="3"/>
  <c r="X31" i="5"/>
  <c r="K31" i="2"/>
  <c r="N31" i="5"/>
  <c r="K33" i="5"/>
  <c r="E32" i="6"/>
  <c r="E31" i="10"/>
  <c r="E33" i="10"/>
  <c r="E32" i="8"/>
  <c r="E32" i="7"/>
  <c r="H32" i="8"/>
  <c r="H32" i="1"/>
  <c r="H33" i="2"/>
  <c r="E31" i="4"/>
  <c r="R32" i="7"/>
  <c r="H33" i="10"/>
  <c r="X31" i="6"/>
  <c r="H32" i="5"/>
  <c r="K33" i="10"/>
  <c r="R33" i="2"/>
  <c r="K33" i="3"/>
  <c r="K32" i="4"/>
  <c r="H31" i="4"/>
  <c r="H33" i="4"/>
  <c r="X32" i="5"/>
  <c r="R32" i="10"/>
  <c r="E32" i="3"/>
  <c r="X33" i="5"/>
  <c r="H32" i="10"/>
  <c r="K33" i="4"/>
  <c r="N33" i="5"/>
  <c r="E33" i="6"/>
  <c r="Q33" i="6"/>
  <c r="X32" i="8"/>
  <c r="K33" i="1"/>
  <c r="H32" i="3"/>
  <c r="X33" i="4"/>
  <c r="E33" i="7"/>
  <c r="X31" i="8"/>
  <c r="N33" i="8"/>
  <c r="K32" i="10"/>
  <c r="R33" i="10"/>
  <c r="X33" i="1"/>
  <c r="X32" i="4"/>
  <c r="K32" i="7"/>
  <c r="R33" i="7"/>
  <c r="X32" i="1"/>
  <c r="E32" i="2"/>
  <c r="N33" i="4"/>
  <c r="E33" i="5"/>
  <c r="Q33" i="5"/>
  <c r="H33" i="6"/>
  <c r="R31" i="10"/>
  <c r="N33" i="1"/>
  <c r="R33" i="3"/>
  <c r="E33" i="8"/>
  <c r="Q33" i="8"/>
  <c r="E33" i="4"/>
  <c r="Q33" i="4"/>
  <c r="K33" i="6"/>
  <c r="E33" i="1"/>
  <c r="Q33" i="1"/>
  <c r="X33" i="6"/>
  <c r="H33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<sst xmlns="http://schemas.openxmlformats.org/spreadsheetml/2006/main" count="429" uniqueCount="99">
  <si>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</si>
  <si>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</si>
  <si>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</si>
  <si>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</si>
  <si>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</si>
  <si>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</si>
  <si>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</si>
  <si>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</si>
  <si>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</si>
  <si>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</si>
  <si>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</si>
  <si>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</si>
  <si>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</si>
  <si>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</si>
  <si>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</si>
  <si>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</si>
  <si>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</si>
  <si>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</si>
  <si>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</si>
  <si>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</si>
  <si>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</si>
  <si>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</si>
  <si>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</si>
  <si>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</si>
  <si>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</si>
  <si>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</si>
  <si>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</si>
  <si>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</si>
  <si>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</si>
  <si>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</si>
  <si>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</si>
  <si>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</si>
  <si>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</si>
  <si>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</si>
  <si>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</si>
  <si>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</si>
  <si>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</si>
  <si>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</si>
  <si>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</si>
  <si>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</si>
  <si>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</si>
  <si>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</si>
  <si>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</si>
  <si>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</si>
  <si>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</si>
  <si>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</si>
  <si>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</si>
  <si>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</si>
  <si>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</si>
  <si>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</si>
  <si>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</si>
  <si>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</si>
  <si>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</si>
  <si>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</si>
  <si>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</si>
  <si>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</si>
  <si>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</si>
  <si>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</si>
  <si>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</si>
  <si>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</si>
  <si>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</si>
  <si>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</si>
  <si>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</si>
  <si>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</si>
  <si>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</si>
  <si>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</si>
  <si>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</si>
  <si>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</si>
  <si>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</si>
  <si>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</si>
  <si>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</si>
  <si>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</si>
  <si>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</si>
  <si>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</si>
  <si>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</si>
  <si>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</si>
  <si>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</si>
  <si>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</si>
  <si>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</si>
  <si>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</si>
  <si>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</si>
  <si>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</si>
  <si>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</si>
  <si>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</si>
  <si>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</si>
  <si>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</si>
  <si>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</si>
  <si>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</si>
  <si>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</si>
  <si>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</si>
  <si>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</si>
  <si>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</si>
  <si>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</si>
  <si>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</si>
  <si>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</si>
  <si>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SEPTEMBER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</si>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</sst>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44805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44805</v>
      </c>
      <c r="C9" s="46">
        <v>7701</v>
      </c>
      <c r="D9" s="45">
        <v>7702</v>
      </c>
      <c r="E9" s="44">
        <f t="shared" ref="E9:E30" si="0">AVERAGE(C9:D9)</f>
        <v>7701.5</v>
      </c>
      <c r="F9" s="46">
        <v>7663</v>
      </c>
      <c r="G9" s="45">
        <v>7665</v>
      </c>
      <c r="H9" s="44">
        <f t="shared" ref="H9:H30" si="1">AVERAGE(F9:G9)</f>
        <v>7664</v>
      </c>
      <c r="I9" s="46">
        <v>7615</v>
      </c>
      <c r="J9" s="45">
        <v>7625</v>
      </c>
      <c r="K9" s="44">
        <f t="shared" ref="K9:K30" si="2">AVERAGE(I9:J9)</f>
        <v>7620</v>
      </c>
      <c r="L9" s="46">
        <v>7580</v>
      </c>
      <c r="M9" s="45">
        <v>7590</v>
      </c>
      <c r="N9" s="44">
        <f t="shared" ref="N9:N30" si="3">AVERAGE(L9:M9)</f>
        <v>7585</v>
      </c>
      <c r="O9" s="46">
        <v>7545</v>
      </c>
      <c r="P9" s="45">
        <v>7555</v>
      </c>
      <c r="Q9" s="44">
        <f t="shared" ref="Q9:Q30" si="4">AVERAGE(O9:P9)</f>
        <v>7550</v>
      </c>
      <c r="R9" s="52">
        <v>7702</v>
      </c>
      <c r="S9" s="51">
        <v>1.1566000000000001</v>
      </c>
      <c r="T9" s="53">
        <v>1.0002</v>
      </c>
      <c r="U9" s="50">
        <v>139.22999999999999</v>
      </c>
      <c r="V9" s="43">
        <v>6659.17</v>
      </c>
      <c r="W9" s="43">
        <v>6616.31</v>
      </c>
      <c r="X9" s="49">
        <f t="shared" ref="X9:X30" si="5">R9/T9</f>
        <v>7700.4599080183962</v>
      </c>
      <c r="Y9" s="48">
        <v>1.1585000000000001</v>
      </c>
    </row>
    <row r="10" spans="1:25" x14ac:dyDescent="0.2">
      <c r="B10" s="47">
        <v>44806</v>
      </c>
      <c r="C10" s="46">
        <v>7585</v>
      </c>
      <c r="D10" s="45">
        <v>7587</v>
      </c>
      <c r="E10" s="44">
        <f t="shared" si="0"/>
        <v>7586</v>
      </c>
      <c r="F10" s="46">
        <v>7516</v>
      </c>
      <c r="G10" s="45">
        <v>7517</v>
      </c>
      <c r="H10" s="44">
        <f t="shared" si="1"/>
        <v>7516.5</v>
      </c>
      <c r="I10" s="46">
        <v>7470</v>
      </c>
      <c r="J10" s="45">
        <v>7480</v>
      </c>
      <c r="K10" s="44">
        <f t="shared" si="2"/>
        <v>7475</v>
      </c>
      <c r="L10" s="46">
        <v>7450</v>
      </c>
      <c r="M10" s="45">
        <v>7460</v>
      </c>
      <c r="N10" s="44">
        <f t="shared" si="3"/>
        <v>7455</v>
      </c>
      <c r="O10" s="46">
        <v>7430</v>
      </c>
      <c r="P10" s="45">
        <v>7440</v>
      </c>
      <c r="Q10" s="44">
        <f t="shared" si="4"/>
        <v>7435</v>
      </c>
      <c r="R10" s="52">
        <v>7587</v>
      </c>
      <c r="S10" s="51">
        <v>1.1559999999999999</v>
      </c>
      <c r="T10" s="51">
        <v>0.99909999999999999</v>
      </c>
      <c r="U10" s="50">
        <v>140.44</v>
      </c>
      <c r="V10" s="43">
        <v>6563.15</v>
      </c>
      <c r="W10" s="43">
        <v>6492.49</v>
      </c>
      <c r="X10" s="49">
        <f t="shared" si="5"/>
        <v>7593.8344510059051</v>
      </c>
      <c r="Y10" s="48">
        <v>1.1577999999999999</v>
      </c>
    </row>
    <row r="11" spans="1:25" x14ac:dyDescent="0.2">
      <c r="B11" s="47">
        <v>44809</v>
      </c>
      <c r="C11" s="46">
        <v>7652</v>
      </c>
      <c r="D11" s="45">
        <v>7652.5</v>
      </c>
      <c r="E11" s="44">
        <f t="shared" si="0"/>
        <v>7652.25</v>
      </c>
      <c r="F11" s="46">
        <v>7605</v>
      </c>
      <c r="G11" s="45">
        <v>7606</v>
      </c>
      <c r="H11" s="44">
        <f t="shared" si="1"/>
        <v>7605.5</v>
      </c>
      <c r="I11" s="46">
        <v>7555</v>
      </c>
      <c r="J11" s="45">
        <v>7565</v>
      </c>
      <c r="K11" s="44">
        <f t="shared" si="2"/>
        <v>7560</v>
      </c>
      <c r="L11" s="46">
        <v>7525</v>
      </c>
      <c r="M11" s="45">
        <v>7535</v>
      </c>
      <c r="N11" s="44">
        <f t="shared" si="3"/>
        <v>7530</v>
      </c>
      <c r="O11" s="46">
        <v>7495</v>
      </c>
      <c r="P11" s="45">
        <v>7505</v>
      </c>
      <c r="Q11" s="44">
        <f t="shared" si="4"/>
        <v>7500</v>
      </c>
      <c r="R11" s="52">
        <v>7652.5</v>
      </c>
      <c r="S11" s="51">
        <v>1.1506000000000001</v>
      </c>
      <c r="T11" s="51">
        <v>0.99170000000000003</v>
      </c>
      <c r="U11" s="50">
        <v>140.51</v>
      </c>
      <c r="V11" s="43">
        <v>6650.88</v>
      </c>
      <c r="W11" s="43">
        <v>6601.28</v>
      </c>
      <c r="X11" s="49">
        <f t="shared" si="5"/>
        <v>7716.5473429464555</v>
      </c>
      <c r="Y11" s="48">
        <v>1.1521999999999999</v>
      </c>
    </row>
    <row r="12" spans="1:25" x14ac:dyDescent="0.2">
      <c r="B12" s="47">
        <v>44810</v>
      </c>
      <c r="C12" s="46">
        <v>7705</v>
      </c>
      <c r="D12" s="45">
        <v>7707</v>
      </c>
      <c r="E12" s="44">
        <f t="shared" si="0"/>
        <v>7706</v>
      </c>
      <c r="F12" s="46">
        <v>7650</v>
      </c>
      <c r="G12" s="45">
        <v>7651</v>
      </c>
      <c r="H12" s="44">
        <f t="shared" si="1"/>
        <v>7650.5</v>
      </c>
      <c r="I12" s="46">
        <v>7585</v>
      </c>
      <c r="J12" s="45">
        <v>7595</v>
      </c>
      <c r="K12" s="44">
        <f t="shared" si="2"/>
        <v>7590</v>
      </c>
      <c r="L12" s="46">
        <v>7560</v>
      </c>
      <c r="M12" s="45">
        <v>7570</v>
      </c>
      <c r="N12" s="44">
        <f t="shared" si="3"/>
        <v>7565</v>
      </c>
      <c r="O12" s="46">
        <v>7530</v>
      </c>
      <c r="P12" s="45">
        <v>7540</v>
      </c>
      <c r="Q12" s="44">
        <f t="shared" si="4"/>
        <v>7535</v>
      </c>
      <c r="R12" s="52">
        <v>7707</v>
      </c>
      <c r="S12" s="51">
        <v>1.1574</v>
      </c>
      <c r="T12" s="51">
        <v>0.99239999999999995</v>
      </c>
      <c r="U12" s="50">
        <v>141.91999999999999</v>
      </c>
      <c r="V12" s="43">
        <v>6658.89</v>
      </c>
      <c r="W12" s="43">
        <v>6601.38</v>
      </c>
      <c r="X12" s="49">
        <f t="shared" si="5"/>
        <v>7766.0217654171711</v>
      </c>
      <c r="Y12" s="48">
        <v>1.159</v>
      </c>
    </row>
    <row r="13" spans="1:25" x14ac:dyDescent="0.2">
      <c r="B13" s="47">
        <v>44811</v>
      </c>
      <c r="C13" s="46">
        <v>7728</v>
      </c>
      <c r="D13" s="45">
        <v>7730</v>
      </c>
      <c r="E13" s="44">
        <f t="shared" si="0"/>
        <v>7729</v>
      </c>
      <c r="F13" s="46">
        <v>7643</v>
      </c>
      <c r="G13" s="45">
        <v>7645</v>
      </c>
      <c r="H13" s="44">
        <f t="shared" si="1"/>
        <v>7644</v>
      </c>
      <c r="I13" s="46">
        <v>7585</v>
      </c>
      <c r="J13" s="45">
        <v>7595</v>
      </c>
      <c r="K13" s="44">
        <f t="shared" si="2"/>
        <v>7590</v>
      </c>
      <c r="L13" s="46">
        <v>7565</v>
      </c>
      <c r="M13" s="45">
        <v>7575</v>
      </c>
      <c r="N13" s="44">
        <f t="shared" si="3"/>
        <v>7570</v>
      </c>
      <c r="O13" s="46">
        <v>7535</v>
      </c>
      <c r="P13" s="45">
        <v>7545</v>
      </c>
      <c r="Q13" s="44">
        <f t="shared" si="4"/>
        <v>7540</v>
      </c>
      <c r="R13" s="52">
        <v>7730</v>
      </c>
      <c r="S13" s="51">
        <v>1.1425000000000001</v>
      </c>
      <c r="T13" s="51">
        <v>0.9879</v>
      </c>
      <c r="U13" s="50">
        <v>144.97</v>
      </c>
      <c r="V13" s="43">
        <v>6765.86</v>
      </c>
      <c r="W13" s="43">
        <v>6679.77</v>
      </c>
      <c r="X13" s="49">
        <f t="shared" si="5"/>
        <v>7824.6786111954652</v>
      </c>
      <c r="Y13" s="48">
        <v>1.1445000000000001</v>
      </c>
    </row>
    <row r="14" spans="1:25" x14ac:dyDescent="0.2">
      <c r="B14" s="47">
        <v>44812</v>
      </c>
      <c r="C14" s="46">
        <v>7905</v>
      </c>
      <c r="D14" s="45">
        <v>7906</v>
      </c>
      <c r="E14" s="44">
        <f t="shared" si="0"/>
        <v>7905.5</v>
      </c>
      <c r="F14" s="46">
        <v>7795</v>
      </c>
      <c r="G14" s="45">
        <v>7798</v>
      </c>
      <c r="H14" s="44">
        <f t="shared" si="1"/>
        <v>7796.5</v>
      </c>
      <c r="I14" s="46">
        <v>7725</v>
      </c>
      <c r="J14" s="45">
        <v>7735</v>
      </c>
      <c r="K14" s="44">
        <f t="shared" si="2"/>
        <v>7730</v>
      </c>
      <c r="L14" s="46">
        <v>7720</v>
      </c>
      <c r="M14" s="45">
        <v>7730</v>
      </c>
      <c r="N14" s="44">
        <f t="shared" si="3"/>
        <v>7725</v>
      </c>
      <c r="O14" s="46">
        <v>7695</v>
      </c>
      <c r="P14" s="45">
        <v>7705</v>
      </c>
      <c r="Q14" s="44">
        <f t="shared" si="4"/>
        <v>7700</v>
      </c>
      <c r="R14" s="52">
        <v>7906</v>
      </c>
      <c r="S14" s="51">
        <v>1.1555</v>
      </c>
      <c r="T14" s="51">
        <v>1.0021</v>
      </c>
      <c r="U14" s="50">
        <v>143.47</v>
      </c>
      <c r="V14" s="43">
        <v>6842.06</v>
      </c>
      <c r="W14" s="43">
        <v>6737.52</v>
      </c>
      <c r="X14" s="49">
        <f t="shared" si="5"/>
        <v>7889.4321923959687</v>
      </c>
      <c r="Y14" s="48">
        <v>1.1574</v>
      </c>
    </row>
    <row r="15" spans="1:25" x14ac:dyDescent="0.2">
      <c r="B15" s="47">
        <v>44813</v>
      </c>
      <c r="C15" s="46">
        <v>7984</v>
      </c>
      <c r="D15" s="45">
        <v>7985</v>
      </c>
      <c r="E15" s="44">
        <f t="shared" si="0"/>
        <v>7984.5</v>
      </c>
      <c r="F15" s="46">
        <v>7918</v>
      </c>
      <c r="G15" s="45">
        <v>7920</v>
      </c>
      <c r="H15" s="44">
        <f t="shared" si="1"/>
        <v>7919</v>
      </c>
      <c r="I15" s="46">
        <v>7840</v>
      </c>
      <c r="J15" s="45">
        <v>7850</v>
      </c>
      <c r="K15" s="44">
        <f t="shared" si="2"/>
        <v>7845</v>
      </c>
      <c r="L15" s="46">
        <v>7815</v>
      </c>
      <c r="M15" s="45">
        <v>7825</v>
      </c>
      <c r="N15" s="44">
        <f t="shared" si="3"/>
        <v>7820</v>
      </c>
      <c r="O15" s="46">
        <v>7785</v>
      </c>
      <c r="P15" s="45">
        <v>7795</v>
      </c>
      <c r="Q15" s="44">
        <f t="shared" si="4"/>
        <v>7790</v>
      </c>
      <c r="R15" s="52">
        <v>7985</v>
      </c>
      <c r="S15" s="51">
        <v>1.1558999999999999</v>
      </c>
      <c r="T15" s="51">
        <v>1.0037</v>
      </c>
      <c r="U15" s="50">
        <v>142.55000000000001</v>
      </c>
      <c r="V15" s="43">
        <v>6908.04</v>
      </c>
      <c r="W15" s="43">
        <v>6839.97</v>
      </c>
      <c r="X15" s="49">
        <f t="shared" si="5"/>
        <v>7955.5644116767953</v>
      </c>
      <c r="Y15" s="48">
        <v>1.1578999999999999</v>
      </c>
    </row>
    <row r="16" spans="1:25" x14ac:dyDescent="0.2">
      <c r="B16" s="47">
        <v>44816</v>
      </c>
      <c r="C16" s="46">
        <v>8024</v>
      </c>
      <c r="D16" s="45">
        <v>8026</v>
      </c>
      <c r="E16" s="44">
        <f t="shared" si="0"/>
        <v>8025</v>
      </c>
      <c r="F16" s="46">
        <v>7943</v>
      </c>
      <c r="G16" s="45">
        <v>7945</v>
      </c>
      <c r="H16" s="44">
        <f t="shared" si="1"/>
        <v>7944</v>
      </c>
      <c r="I16" s="46">
        <v>7870</v>
      </c>
      <c r="J16" s="45">
        <v>7880</v>
      </c>
      <c r="K16" s="44">
        <f t="shared" si="2"/>
        <v>7875</v>
      </c>
      <c r="L16" s="46">
        <v>7845</v>
      </c>
      <c r="M16" s="45">
        <v>7855</v>
      </c>
      <c r="N16" s="44">
        <f t="shared" si="3"/>
        <v>7850</v>
      </c>
      <c r="O16" s="46">
        <v>7815</v>
      </c>
      <c r="P16" s="45">
        <v>7825</v>
      </c>
      <c r="Q16" s="44">
        <f t="shared" si="4"/>
        <v>7820</v>
      </c>
      <c r="R16" s="52">
        <v>8026</v>
      </c>
      <c r="S16" s="51">
        <v>1.169</v>
      </c>
      <c r="T16" s="51">
        <v>1.0144</v>
      </c>
      <c r="U16" s="50">
        <v>142.56</v>
      </c>
      <c r="V16" s="43">
        <v>6865.7</v>
      </c>
      <c r="W16" s="43">
        <v>6784.22</v>
      </c>
      <c r="X16" s="49">
        <f t="shared" si="5"/>
        <v>7912.0662460567828</v>
      </c>
      <c r="Y16" s="48">
        <v>1.1711</v>
      </c>
    </row>
    <row r="17" spans="2:25" x14ac:dyDescent="0.2">
      <c r="B17" s="47">
        <v>44817</v>
      </c>
      <c r="C17" s="46">
        <v>8225</v>
      </c>
      <c r="D17" s="45">
        <v>8230</v>
      </c>
      <c r="E17" s="44">
        <f t="shared" si="0"/>
        <v>8227.5</v>
      </c>
      <c r="F17" s="46">
        <v>8090</v>
      </c>
      <c r="G17" s="45">
        <v>8095</v>
      </c>
      <c r="H17" s="44">
        <f t="shared" si="1"/>
        <v>8092.5</v>
      </c>
      <c r="I17" s="46">
        <v>7995</v>
      </c>
      <c r="J17" s="45">
        <v>8005</v>
      </c>
      <c r="K17" s="44">
        <f t="shared" si="2"/>
        <v>8000</v>
      </c>
      <c r="L17" s="46">
        <v>7970</v>
      </c>
      <c r="M17" s="45">
        <v>7980</v>
      </c>
      <c r="N17" s="44">
        <f t="shared" si="3"/>
        <v>7975</v>
      </c>
      <c r="O17" s="46">
        <v>7960</v>
      </c>
      <c r="P17" s="45">
        <v>7970</v>
      </c>
      <c r="Q17" s="44">
        <f t="shared" si="4"/>
        <v>7965</v>
      </c>
      <c r="R17" s="52">
        <v>8230</v>
      </c>
      <c r="S17" s="51">
        <v>1.1734</v>
      </c>
      <c r="T17" s="51">
        <v>1.0177</v>
      </c>
      <c r="U17" s="50">
        <v>142.05000000000001</v>
      </c>
      <c r="V17" s="43">
        <v>7013.81</v>
      </c>
      <c r="W17" s="43">
        <v>6887.02</v>
      </c>
      <c r="X17" s="49">
        <f t="shared" si="5"/>
        <v>8086.8625331630146</v>
      </c>
      <c r="Y17" s="48">
        <v>1.1754</v>
      </c>
    </row>
    <row r="18" spans="2:25" x14ac:dyDescent="0.2">
      <c r="B18" s="47">
        <v>44818</v>
      </c>
      <c r="C18" s="46">
        <v>7860</v>
      </c>
      <c r="D18" s="45">
        <v>7865</v>
      </c>
      <c r="E18" s="44">
        <f t="shared" si="0"/>
        <v>7862.5</v>
      </c>
      <c r="F18" s="46">
        <v>7785</v>
      </c>
      <c r="G18" s="45">
        <v>7790</v>
      </c>
      <c r="H18" s="44">
        <f t="shared" si="1"/>
        <v>7787.5</v>
      </c>
      <c r="I18" s="46">
        <v>7715</v>
      </c>
      <c r="J18" s="45">
        <v>7725</v>
      </c>
      <c r="K18" s="44">
        <f t="shared" si="2"/>
        <v>7720</v>
      </c>
      <c r="L18" s="46">
        <v>7695</v>
      </c>
      <c r="M18" s="45">
        <v>7705</v>
      </c>
      <c r="N18" s="44">
        <f t="shared" si="3"/>
        <v>7700</v>
      </c>
      <c r="O18" s="46">
        <v>7685</v>
      </c>
      <c r="P18" s="45">
        <v>7695</v>
      </c>
      <c r="Q18" s="44">
        <f t="shared" si="4"/>
        <v>7690</v>
      </c>
      <c r="R18" s="52">
        <v>7865</v>
      </c>
      <c r="S18" s="51">
        <v>1.1545000000000001</v>
      </c>
      <c r="T18" s="51">
        <v>0.99929999999999997</v>
      </c>
      <c r="U18" s="50">
        <v>143.38999999999999</v>
      </c>
      <c r="V18" s="43">
        <v>6812.47</v>
      </c>
      <c r="W18" s="43">
        <v>6732.93</v>
      </c>
      <c r="X18" s="49">
        <f t="shared" si="5"/>
        <v>7870.5093565495854</v>
      </c>
      <c r="Y18" s="48">
        <v>1.157</v>
      </c>
    </row>
    <row r="19" spans="2:25" x14ac:dyDescent="0.2">
      <c r="B19" s="47">
        <v>44819</v>
      </c>
      <c r="C19" s="46">
        <v>7805.5</v>
      </c>
      <c r="D19" s="45">
        <v>7806</v>
      </c>
      <c r="E19" s="44">
        <f t="shared" si="0"/>
        <v>7805.75</v>
      </c>
      <c r="F19" s="46">
        <v>7725</v>
      </c>
      <c r="G19" s="45">
        <v>7726</v>
      </c>
      <c r="H19" s="44">
        <f t="shared" si="1"/>
        <v>7725.5</v>
      </c>
      <c r="I19" s="46">
        <v>7650</v>
      </c>
      <c r="J19" s="45">
        <v>7660</v>
      </c>
      <c r="K19" s="44">
        <f t="shared" si="2"/>
        <v>7655</v>
      </c>
      <c r="L19" s="46">
        <v>7630</v>
      </c>
      <c r="M19" s="45">
        <v>7640</v>
      </c>
      <c r="N19" s="44">
        <f t="shared" si="3"/>
        <v>7635</v>
      </c>
      <c r="O19" s="46">
        <v>7620</v>
      </c>
      <c r="P19" s="45">
        <v>7630</v>
      </c>
      <c r="Q19" s="44">
        <f t="shared" si="4"/>
        <v>7625</v>
      </c>
      <c r="R19" s="52">
        <v>7806</v>
      </c>
      <c r="S19" s="51">
        <v>1.1496</v>
      </c>
      <c r="T19" s="51">
        <v>0.99850000000000005</v>
      </c>
      <c r="U19" s="50">
        <v>143.52000000000001</v>
      </c>
      <c r="V19" s="43">
        <v>6790.19</v>
      </c>
      <c r="W19" s="43">
        <v>6706.02</v>
      </c>
      <c r="X19" s="49">
        <f t="shared" si="5"/>
        <v>7817.7265898848273</v>
      </c>
      <c r="Y19" s="48">
        <v>1.1520999999999999</v>
      </c>
    </row>
    <row r="20" spans="2:25" x14ac:dyDescent="0.2">
      <c r="B20" s="47">
        <v>44820</v>
      </c>
      <c r="C20" s="46">
        <v>7790</v>
      </c>
      <c r="D20" s="45">
        <v>7792</v>
      </c>
      <c r="E20" s="44">
        <f t="shared" si="0"/>
        <v>7791</v>
      </c>
      <c r="F20" s="46">
        <v>7660</v>
      </c>
      <c r="G20" s="45">
        <v>7660.5</v>
      </c>
      <c r="H20" s="44">
        <f t="shared" si="1"/>
        <v>7660.25</v>
      </c>
      <c r="I20" s="46">
        <v>7590</v>
      </c>
      <c r="J20" s="45">
        <v>7600</v>
      </c>
      <c r="K20" s="44">
        <f t="shared" si="2"/>
        <v>7595</v>
      </c>
      <c r="L20" s="46">
        <v>7575</v>
      </c>
      <c r="M20" s="45">
        <v>7585</v>
      </c>
      <c r="N20" s="44">
        <f t="shared" si="3"/>
        <v>7580</v>
      </c>
      <c r="O20" s="46">
        <v>7565</v>
      </c>
      <c r="P20" s="45">
        <v>7575</v>
      </c>
      <c r="Q20" s="44">
        <f t="shared" si="4"/>
        <v>7570</v>
      </c>
      <c r="R20" s="52">
        <v>7792</v>
      </c>
      <c r="S20" s="51">
        <v>1.1398999999999999</v>
      </c>
      <c r="T20" s="51">
        <v>0.997</v>
      </c>
      <c r="U20" s="50">
        <v>143.08000000000001</v>
      </c>
      <c r="V20" s="43">
        <v>6835.69</v>
      </c>
      <c r="W20" s="43">
        <v>6706.21</v>
      </c>
      <c r="X20" s="49">
        <f t="shared" si="5"/>
        <v>7815.4463390170513</v>
      </c>
      <c r="Y20" s="48">
        <v>1.1423000000000001</v>
      </c>
    </row>
    <row r="21" spans="2:25" x14ac:dyDescent="0.2">
      <c r="B21" s="47">
        <v>44823</v>
      </c>
      <c r="C21" s="46">
        <v>7770</v>
      </c>
      <c r="D21" s="45">
        <v>7772</v>
      </c>
      <c r="E21" s="44">
        <f t="shared" si="0"/>
        <v>7771</v>
      </c>
      <c r="F21" s="46">
        <v>7702</v>
      </c>
      <c r="G21" s="45">
        <v>7703</v>
      </c>
      <c r="H21" s="44">
        <f t="shared" si="1"/>
        <v>7702.5</v>
      </c>
      <c r="I21" s="46">
        <v>7625</v>
      </c>
      <c r="J21" s="45">
        <v>7635</v>
      </c>
      <c r="K21" s="44">
        <f t="shared" si="2"/>
        <v>7630</v>
      </c>
      <c r="L21" s="46">
        <v>7610</v>
      </c>
      <c r="M21" s="45">
        <v>7620</v>
      </c>
      <c r="N21" s="44">
        <f t="shared" si="3"/>
        <v>7615</v>
      </c>
      <c r="O21" s="46">
        <v>7600</v>
      </c>
      <c r="P21" s="45">
        <v>7610</v>
      </c>
      <c r="Q21" s="44">
        <f t="shared" si="4"/>
        <v>7605</v>
      </c>
      <c r="R21" s="52">
        <v>7772</v>
      </c>
      <c r="S21" s="51">
        <v>1.1373</v>
      </c>
      <c r="T21" s="51">
        <v>0.99829999999999997</v>
      </c>
      <c r="U21" s="50">
        <v>143.63</v>
      </c>
      <c r="V21" s="43">
        <v>6833.73</v>
      </c>
      <c r="W21" s="43">
        <v>6758.8</v>
      </c>
      <c r="X21" s="49">
        <f t="shared" si="5"/>
        <v>7785.2348993288597</v>
      </c>
      <c r="Y21" s="48">
        <v>1.1396999999999999</v>
      </c>
    </row>
    <row r="22" spans="2:25" x14ac:dyDescent="0.2">
      <c r="B22" s="47">
        <v>44824</v>
      </c>
      <c r="C22" s="46">
        <v>7795</v>
      </c>
      <c r="D22" s="45">
        <v>7796</v>
      </c>
      <c r="E22" s="44">
        <f t="shared" si="0"/>
        <v>7795.5</v>
      </c>
      <c r="F22" s="46">
        <v>7750</v>
      </c>
      <c r="G22" s="45">
        <v>7755</v>
      </c>
      <c r="H22" s="44">
        <f t="shared" si="1"/>
        <v>7752.5</v>
      </c>
      <c r="I22" s="46">
        <v>7685</v>
      </c>
      <c r="J22" s="45">
        <v>7695</v>
      </c>
      <c r="K22" s="44">
        <f t="shared" si="2"/>
        <v>7690</v>
      </c>
      <c r="L22" s="46">
        <v>7665</v>
      </c>
      <c r="M22" s="45">
        <v>7675</v>
      </c>
      <c r="N22" s="44">
        <f t="shared" si="3"/>
        <v>7670</v>
      </c>
      <c r="O22" s="46">
        <v>7655</v>
      </c>
      <c r="P22" s="45">
        <v>7665</v>
      </c>
      <c r="Q22" s="44">
        <f t="shared" si="4"/>
        <v>7660</v>
      </c>
      <c r="R22" s="52">
        <v>7796</v>
      </c>
      <c r="S22" s="51">
        <v>1.143</v>
      </c>
      <c r="T22" s="51">
        <v>0.99880000000000002</v>
      </c>
      <c r="U22" s="50">
        <v>143.63</v>
      </c>
      <c r="V22" s="43">
        <v>6820.65</v>
      </c>
      <c r="W22" s="43">
        <v>6770.56</v>
      </c>
      <c r="X22" s="49">
        <f t="shared" si="5"/>
        <v>7805.3664397276734</v>
      </c>
      <c r="Y22" s="48">
        <v>1.1454</v>
      </c>
    </row>
    <row r="23" spans="2:25" x14ac:dyDescent="0.2">
      <c r="B23" s="47">
        <v>44825</v>
      </c>
      <c r="C23" s="46">
        <v>7761</v>
      </c>
      <c r="D23" s="45">
        <v>7761.5</v>
      </c>
      <c r="E23" s="44">
        <f t="shared" si="0"/>
        <v>7761.25</v>
      </c>
      <c r="F23" s="46">
        <v>7710</v>
      </c>
      <c r="G23" s="45">
        <v>7710.5</v>
      </c>
      <c r="H23" s="44">
        <f t="shared" si="1"/>
        <v>7710.25</v>
      </c>
      <c r="I23" s="46">
        <v>7655</v>
      </c>
      <c r="J23" s="45">
        <v>7665</v>
      </c>
      <c r="K23" s="44">
        <f t="shared" si="2"/>
        <v>7660</v>
      </c>
      <c r="L23" s="46">
        <v>7650</v>
      </c>
      <c r="M23" s="45">
        <v>7660</v>
      </c>
      <c r="N23" s="44">
        <f t="shared" si="3"/>
        <v>7655</v>
      </c>
      <c r="O23" s="46">
        <v>7640</v>
      </c>
      <c r="P23" s="45">
        <v>7650</v>
      </c>
      <c r="Q23" s="44">
        <f t="shared" si="4"/>
        <v>7645</v>
      </c>
      <c r="R23" s="52">
        <v>7761.5</v>
      </c>
      <c r="S23" s="51">
        <v>1.1336999999999999</v>
      </c>
      <c r="T23" s="51">
        <v>0.99</v>
      </c>
      <c r="U23" s="50">
        <v>144.08000000000001</v>
      </c>
      <c r="V23" s="43">
        <v>6846.17</v>
      </c>
      <c r="W23" s="43">
        <v>6787.41</v>
      </c>
      <c r="X23" s="49">
        <f t="shared" si="5"/>
        <v>7839.8989898989903</v>
      </c>
      <c r="Y23" s="48">
        <v>1.1359999999999999</v>
      </c>
    </row>
    <row r="24" spans="2:25" x14ac:dyDescent="0.2">
      <c r="B24" s="47">
        <v>44826</v>
      </c>
      <c r="C24" s="46">
        <v>7814</v>
      </c>
      <c r="D24" s="45">
        <v>7815</v>
      </c>
      <c r="E24" s="44">
        <f t="shared" si="0"/>
        <v>7814.5</v>
      </c>
      <c r="F24" s="46">
        <v>7735</v>
      </c>
      <c r="G24" s="45">
        <v>7737</v>
      </c>
      <c r="H24" s="44">
        <f t="shared" si="1"/>
        <v>7736</v>
      </c>
      <c r="I24" s="46">
        <v>7690</v>
      </c>
      <c r="J24" s="45">
        <v>7700</v>
      </c>
      <c r="K24" s="44">
        <f t="shared" si="2"/>
        <v>7695</v>
      </c>
      <c r="L24" s="46">
        <v>7710</v>
      </c>
      <c r="M24" s="45">
        <v>7720</v>
      </c>
      <c r="N24" s="44">
        <f t="shared" si="3"/>
        <v>7715</v>
      </c>
      <c r="O24" s="46">
        <v>7715</v>
      </c>
      <c r="P24" s="45">
        <v>7725</v>
      </c>
      <c r="Q24" s="44">
        <f t="shared" si="4"/>
        <v>7720</v>
      </c>
      <c r="R24" s="52">
        <v>7815</v>
      </c>
      <c r="S24" s="51">
        <v>1.1314</v>
      </c>
      <c r="T24" s="51">
        <v>0.98660000000000003</v>
      </c>
      <c r="U24" s="50">
        <v>141.26</v>
      </c>
      <c r="V24" s="43">
        <v>6907.37</v>
      </c>
      <c r="W24" s="43">
        <v>6822.75</v>
      </c>
      <c r="X24" s="49">
        <f t="shared" si="5"/>
        <v>7921.1433204946279</v>
      </c>
      <c r="Y24" s="48">
        <v>1.1339999999999999</v>
      </c>
    </row>
    <row r="25" spans="2:25" x14ac:dyDescent="0.2">
      <c r="B25" s="47">
        <v>44827</v>
      </c>
      <c r="C25" s="46">
        <v>7445</v>
      </c>
      <c r="D25" s="45">
        <v>7446</v>
      </c>
      <c r="E25" s="44">
        <f t="shared" si="0"/>
        <v>7445.5</v>
      </c>
      <c r="F25" s="46">
        <v>7409</v>
      </c>
      <c r="G25" s="45">
        <v>7410</v>
      </c>
      <c r="H25" s="44">
        <f t="shared" si="1"/>
        <v>7409.5</v>
      </c>
      <c r="I25" s="46">
        <v>7380</v>
      </c>
      <c r="J25" s="45">
        <v>7390</v>
      </c>
      <c r="K25" s="44">
        <f t="shared" si="2"/>
        <v>7385</v>
      </c>
      <c r="L25" s="46">
        <v>7410</v>
      </c>
      <c r="M25" s="45">
        <v>7420</v>
      </c>
      <c r="N25" s="44">
        <f t="shared" si="3"/>
        <v>7415</v>
      </c>
      <c r="O25" s="46">
        <v>7440</v>
      </c>
      <c r="P25" s="45">
        <v>7450</v>
      </c>
      <c r="Q25" s="44">
        <f t="shared" si="4"/>
        <v>7445</v>
      </c>
      <c r="R25" s="52">
        <v>7446</v>
      </c>
      <c r="S25" s="51">
        <v>1.1055999999999999</v>
      </c>
      <c r="T25" s="51">
        <v>0.97509999999999997</v>
      </c>
      <c r="U25" s="50">
        <v>142.80000000000001</v>
      </c>
      <c r="V25" s="43">
        <v>6734.8</v>
      </c>
      <c r="W25" s="43">
        <v>6690.74</v>
      </c>
      <c r="X25" s="49">
        <f t="shared" si="5"/>
        <v>7636.1398830889138</v>
      </c>
      <c r="Y25" s="48">
        <v>1.1074999999999999</v>
      </c>
    </row>
    <row r="26" spans="2:25" x14ac:dyDescent="0.2">
      <c r="B26" s="47">
        <v>44830</v>
      </c>
      <c r="C26" s="46">
        <v>7448</v>
      </c>
      <c r="D26" s="45">
        <v>7449</v>
      </c>
      <c r="E26" s="44">
        <f t="shared" si="0"/>
        <v>7448.5</v>
      </c>
      <c r="F26" s="46">
        <v>7347</v>
      </c>
      <c r="G26" s="45">
        <v>7350</v>
      </c>
      <c r="H26" s="44">
        <f t="shared" si="1"/>
        <v>7348.5</v>
      </c>
      <c r="I26" s="46">
        <v>7325</v>
      </c>
      <c r="J26" s="45">
        <v>7335</v>
      </c>
      <c r="K26" s="44">
        <f t="shared" si="2"/>
        <v>7330</v>
      </c>
      <c r="L26" s="46">
        <v>7355</v>
      </c>
      <c r="M26" s="45">
        <v>7365</v>
      </c>
      <c r="N26" s="44">
        <f t="shared" si="3"/>
        <v>7360</v>
      </c>
      <c r="O26" s="46">
        <v>7385</v>
      </c>
      <c r="P26" s="45">
        <v>7395</v>
      </c>
      <c r="Q26" s="44">
        <f t="shared" si="4"/>
        <v>7390</v>
      </c>
      <c r="R26" s="52">
        <v>7449</v>
      </c>
      <c r="S26" s="51">
        <v>1.0778000000000001</v>
      </c>
      <c r="T26" s="51">
        <v>0.96379999999999999</v>
      </c>
      <c r="U26" s="50">
        <v>144.21</v>
      </c>
      <c r="V26" s="43">
        <v>6911.3</v>
      </c>
      <c r="W26" s="43">
        <v>6822.61</v>
      </c>
      <c r="X26" s="49">
        <f t="shared" si="5"/>
        <v>7728.7819049595355</v>
      </c>
      <c r="Y26" s="48">
        <v>1.0772999999999999</v>
      </c>
    </row>
    <row r="27" spans="2:25" x14ac:dyDescent="0.2">
      <c r="B27" s="47">
        <v>44831</v>
      </c>
      <c r="C27" s="46">
        <v>7470</v>
      </c>
      <c r="D27" s="45">
        <v>7475</v>
      </c>
      <c r="E27" s="44">
        <f t="shared" si="0"/>
        <v>7472.5</v>
      </c>
      <c r="F27" s="46">
        <v>7395</v>
      </c>
      <c r="G27" s="45">
        <v>7400</v>
      </c>
      <c r="H27" s="44">
        <f t="shared" si="1"/>
        <v>7397.5</v>
      </c>
      <c r="I27" s="46">
        <v>7380</v>
      </c>
      <c r="J27" s="45">
        <v>7390</v>
      </c>
      <c r="K27" s="44">
        <f t="shared" si="2"/>
        <v>7385</v>
      </c>
      <c r="L27" s="46">
        <v>7405</v>
      </c>
      <c r="M27" s="45">
        <v>7415</v>
      </c>
      <c r="N27" s="44">
        <f t="shared" si="3"/>
        <v>7410</v>
      </c>
      <c r="O27" s="46">
        <v>7435</v>
      </c>
      <c r="P27" s="45">
        <v>7445</v>
      </c>
      <c r="Q27" s="44">
        <f t="shared" si="4"/>
        <v>7440</v>
      </c>
      <c r="R27" s="52">
        <v>7475</v>
      </c>
      <c r="S27" s="51">
        <v>1.0789</v>
      </c>
      <c r="T27" s="51">
        <v>0.96389999999999998</v>
      </c>
      <c r="U27" s="50">
        <v>144.46</v>
      </c>
      <c r="V27" s="43">
        <v>6928.35</v>
      </c>
      <c r="W27" s="43">
        <v>6853.76</v>
      </c>
      <c r="X27" s="49">
        <f t="shared" si="5"/>
        <v>7754.9538333852061</v>
      </c>
      <c r="Y27" s="48">
        <v>1.0797000000000001</v>
      </c>
    </row>
    <row r="28" spans="2:25" x14ac:dyDescent="0.2">
      <c r="B28" s="47">
        <v>44832</v>
      </c>
      <c r="C28" s="46">
        <v>7351</v>
      </c>
      <c r="D28" s="45">
        <v>7353</v>
      </c>
      <c r="E28" s="44">
        <f t="shared" si="0"/>
        <v>7352</v>
      </c>
      <c r="F28" s="46">
        <v>7290.5</v>
      </c>
      <c r="G28" s="45">
        <v>7291.5</v>
      </c>
      <c r="H28" s="44">
        <f t="shared" si="1"/>
        <v>7291</v>
      </c>
      <c r="I28" s="46">
        <v>7275</v>
      </c>
      <c r="J28" s="45">
        <v>7285</v>
      </c>
      <c r="K28" s="44">
        <f t="shared" si="2"/>
        <v>7280</v>
      </c>
      <c r="L28" s="46">
        <v>7300</v>
      </c>
      <c r="M28" s="45">
        <v>7310</v>
      </c>
      <c r="N28" s="44">
        <f t="shared" si="3"/>
        <v>7305</v>
      </c>
      <c r="O28" s="46">
        <v>7330</v>
      </c>
      <c r="P28" s="45">
        <v>7340</v>
      </c>
      <c r="Q28" s="44">
        <f t="shared" si="4"/>
        <v>7335</v>
      </c>
      <c r="R28" s="52">
        <v>7353</v>
      </c>
      <c r="S28" s="51">
        <v>1.0582</v>
      </c>
      <c r="T28" s="51">
        <v>0.95660000000000001</v>
      </c>
      <c r="U28" s="50">
        <v>144.75</v>
      </c>
      <c r="V28" s="43">
        <v>6948.59</v>
      </c>
      <c r="W28" s="43">
        <v>6891.78</v>
      </c>
      <c r="X28" s="49">
        <f t="shared" si="5"/>
        <v>7686.5983692243362</v>
      </c>
      <c r="Y28" s="48">
        <v>1.0580000000000001</v>
      </c>
    </row>
    <row r="29" spans="2:25" x14ac:dyDescent="0.2">
      <c r="B29" s="47">
        <v>44833</v>
      </c>
      <c r="C29" s="46">
        <v>7660</v>
      </c>
      <c r="D29" s="45">
        <v>7660.5</v>
      </c>
      <c r="E29" s="44">
        <f t="shared" si="0"/>
        <v>7660.25</v>
      </c>
      <c r="F29" s="46">
        <v>7555</v>
      </c>
      <c r="G29" s="45">
        <v>7560</v>
      </c>
      <c r="H29" s="44">
        <f t="shared" si="1"/>
        <v>7557.5</v>
      </c>
      <c r="I29" s="46">
        <v>7520</v>
      </c>
      <c r="J29" s="45">
        <v>7530</v>
      </c>
      <c r="K29" s="44">
        <f t="shared" si="2"/>
        <v>7525</v>
      </c>
      <c r="L29" s="46">
        <v>7540</v>
      </c>
      <c r="M29" s="45">
        <v>7550</v>
      </c>
      <c r="N29" s="44">
        <f t="shared" si="3"/>
        <v>7545</v>
      </c>
      <c r="O29" s="46">
        <v>7570</v>
      </c>
      <c r="P29" s="45">
        <v>7580</v>
      </c>
      <c r="Q29" s="44">
        <f t="shared" si="4"/>
        <v>7575</v>
      </c>
      <c r="R29" s="52">
        <v>7660.5</v>
      </c>
      <c r="S29" s="51">
        <v>1.0869</v>
      </c>
      <c r="T29" s="51">
        <v>0.97230000000000005</v>
      </c>
      <c r="U29" s="50">
        <v>144.71</v>
      </c>
      <c r="V29" s="43">
        <v>7048.03</v>
      </c>
      <c r="W29" s="43">
        <v>6949.17</v>
      </c>
      <c r="X29" s="49">
        <f t="shared" si="5"/>
        <v>7878.7411292810857</v>
      </c>
      <c r="Y29" s="48">
        <v>1.0879000000000001</v>
      </c>
    </row>
    <row r="30" spans="2:25" x14ac:dyDescent="0.2">
      <c r="B30" s="47">
        <v>44834</v>
      </c>
      <c r="C30" s="46">
        <v>7646</v>
      </c>
      <c r="D30" s="45">
        <v>7647</v>
      </c>
      <c r="E30" s="44">
        <f t="shared" si="0"/>
        <v>7646.5</v>
      </c>
      <c r="F30" s="46">
        <v>7540</v>
      </c>
      <c r="G30" s="45">
        <v>7540.5</v>
      </c>
      <c r="H30" s="44">
        <f t="shared" si="1"/>
        <v>7540.25</v>
      </c>
      <c r="I30" s="46">
        <v>7460</v>
      </c>
      <c r="J30" s="45">
        <v>7470</v>
      </c>
      <c r="K30" s="44">
        <f t="shared" si="2"/>
        <v>7465</v>
      </c>
      <c r="L30" s="46">
        <v>7445</v>
      </c>
      <c r="M30" s="45">
        <v>7455</v>
      </c>
      <c r="N30" s="44">
        <f t="shared" si="3"/>
        <v>7450</v>
      </c>
      <c r="O30" s="46">
        <v>7445</v>
      </c>
      <c r="P30" s="45">
        <v>7455</v>
      </c>
      <c r="Q30" s="44">
        <f t="shared" si="4"/>
        <v>7450</v>
      </c>
      <c r="R30" s="52">
        <v>7647</v>
      </c>
      <c r="S30" s="51">
        <v>1.1040000000000001</v>
      </c>
      <c r="T30" s="51">
        <v>0.9748</v>
      </c>
      <c r="U30" s="50">
        <v>144.63999999999999</v>
      </c>
      <c r="V30" s="43">
        <v>6926.63</v>
      </c>
      <c r="W30" s="43">
        <v>6820.28</v>
      </c>
      <c r="X30" s="49">
        <f t="shared" si="5"/>
        <v>7844.6860894542469</v>
      </c>
      <c r="Y30" s="48">
        <v>1.1055999999999999</v>
      </c>
    </row>
    <row r="31" spans="2:25" s="10" customFormat="1" x14ac:dyDescent="0.2">
      <c r="B31" s="42" t="s">
        <v>11</v>
      </c>
      <c r="C31" s="41">
        <f>ROUND(AVERAGE(C9:C30),2)</f>
        <v>7732.93</v>
      </c>
      <c r="D31" s="40">
        <f>ROUND(AVERAGE(D9:D30),2)</f>
        <v>7734.7</v>
      </c>
      <c r="E31" s="39">
        <f>ROUND(AVERAGE(C31:D31),2)</f>
        <v>7733.82</v>
      </c>
      <c r="F31" s="41">
        <f>ROUND(AVERAGE(F9:F30),2)</f>
        <v>7655.75</v>
      </c>
      <c r="G31" s="40">
        <f>ROUND(AVERAGE(G9:G30),2)</f>
        <v>7658</v>
      </c>
      <c r="H31" s="39">
        <f>ROUND(AVERAGE(F31:G31),2)</f>
        <v>7656.88</v>
      </c>
      <c r="I31" s="41">
        <f>ROUND(AVERAGE(I9:I30),2)</f>
        <v>7599.55</v>
      </c>
      <c r="J31" s="40">
        <f>ROUND(AVERAGE(J9:J30),2)</f>
        <v>7609.55</v>
      </c>
      <c r="K31" s="39">
        <f>ROUND(AVERAGE(I31:J31),2)</f>
        <v>7604.55</v>
      </c>
      <c r="L31" s="41">
        <f>ROUND(AVERAGE(L9:L30),2)</f>
        <v>7591.82</v>
      </c>
      <c r="M31" s="40">
        <f>ROUND(AVERAGE(M9:M30),2)</f>
        <v>7601.82</v>
      </c>
      <c r="N31" s="39">
        <f>ROUND(AVERAGE(L31:M31),2)</f>
        <v>7596.82</v>
      </c>
      <c r="O31" s="41">
        <f>ROUND(AVERAGE(O9:O30),2)</f>
        <v>7585.23</v>
      </c>
      <c r="P31" s="40">
        <f>ROUND(AVERAGE(P9:P30),2)</f>
        <v>7595.23</v>
      </c>
      <c r="Q31" s="39">
        <f>ROUND(AVERAGE(O31:P31),2)</f>
        <v>7590.23</v>
      </c>
      <c r="R31" s="38">
        <f>ROUND(AVERAGE(R9:R30),2)</f>
        <v>7734.7</v>
      </c>
      <c r="S31" s="37">
        <f>ROUND(AVERAGE(S9:S30),4)</f>
        <v>1.1326000000000001</v>
      </c>
      <c r="T31" s="36">
        <f>ROUND(AVERAGE(T9:T30),4)</f>
        <v>0.99019999999999997</v>
      </c>
      <c r="U31" s="175">
        <f>ROUND(AVERAGE(U9:U30),2)</f>
        <v>142.99</v>
      </c>
      <c r="V31" s="35">
        <f>AVERAGE(V9:V30)</f>
        <v>6830.5240909090908</v>
      </c>
      <c r="W31" s="35">
        <f>AVERAGE(W9:W30)</f>
        <v>6752.4081818181839</v>
      </c>
      <c r="X31" s="35">
        <f>AVERAGE(X9:X30)</f>
        <v>7810.4861184623142</v>
      </c>
      <c r="Y31" s="34">
        <f>AVERAGE(Y9:Y30)</f>
        <v>1.1343772727272725</v>
      </c>
    </row>
    <row r="32" spans="2:25" s="5" customFormat="1" x14ac:dyDescent="0.2">
      <c r="B32" s="33" t="s">
        <v>12</v>
      </c>
      <c r="C32" s="32">
        <f t="shared" ref="C32:Y32" si="6">MAX(C9:C30)</f>
        <v>8225</v>
      </c>
      <c r="D32" s="31">
        <f t="shared" si="6"/>
        <v>8230</v>
      </c>
      <c r="E32" s="30">
        <f t="shared" si="6"/>
        <v>8227.5</v>
      </c>
      <c r="F32" s="32">
        <f t="shared" si="6"/>
        <v>8090</v>
      </c>
      <c r="G32" s="31">
        <f t="shared" si="6"/>
        <v>8095</v>
      </c>
      <c r="H32" s="30">
        <f t="shared" si="6"/>
        <v>8092.5</v>
      </c>
      <c r="I32" s="32">
        <f t="shared" si="6"/>
        <v>7995</v>
      </c>
      <c r="J32" s="31">
        <f t="shared" si="6"/>
        <v>8005</v>
      </c>
      <c r="K32" s="30">
        <f t="shared" si="6"/>
        <v>8000</v>
      </c>
      <c r="L32" s="32">
        <f t="shared" si="6"/>
        <v>7970</v>
      </c>
      <c r="M32" s="31">
        <f t="shared" si="6"/>
        <v>7980</v>
      </c>
      <c r="N32" s="30">
        <f t="shared" si="6"/>
        <v>7975</v>
      </c>
      <c r="O32" s="32">
        <f t="shared" si="6"/>
        <v>7960</v>
      </c>
      <c r="P32" s="31">
        <f t="shared" si="6"/>
        <v>7970</v>
      </c>
      <c r="Q32" s="30">
        <f t="shared" si="6"/>
        <v>7965</v>
      </c>
      <c r="R32" s="29">
        <f t="shared" si="6"/>
        <v>8230</v>
      </c>
      <c r="S32" s="28">
        <f t="shared" si="6"/>
        <v>1.1734</v>
      </c>
      <c r="T32" s="27">
        <f t="shared" si="6"/>
        <v>1.0177</v>
      </c>
      <c r="U32" s="26">
        <f t="shared" si="6"/>
        <v>144.97</v>
      </c>
      <c r="V32" s="25">
        <f t="shared" si="6"/>
        <v>7048.03</v>
      </c>
      <c r="W32" s="25">
        <f t="shared" si="6"/>
        <v>6949.17</v>
      </c>
      <c r="X32" s="25">
        <f t="shared" si="6"/>
        <v>8086.8625331630146</v>
      </c>
      <c r="Y32" s="24">
        <f t="shared" si="6"/>
        <v>1.1754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7351</v>
      </c>
      <c r="D33" s="21">
        <f t="shared" si="7"/>
        <v>7353</v>
      </c>
      <c r="E33" s="20">
        <f t="shared" si="7"/>
        <v>7352</v>
      </c>
      <c r="F33" s="22">
        <f t="shared" si="7"/>
        <v>7290.5</v>
      </c>
      <c r="G33" s="21">
        <f t="shared" si="7"/>
        <v>7291.5</v>
      </c>
      <c r="H33" s="20">
        <f t="shared" si="7"/>
        <v>7291</v>
      </c>
      <c r="I33" s="22">
        <f t="shared" si="7"/>
        <v>7275</v>
      </c>
      <c r="J33" s="21">
        <f t="shared" si="7"/>
        <v>7285</v>
      </c>
      <c r="K33" s="20">
        <f t="shared" si="7"/>
        <v>7280</v>
      </c>
      <c r="L33" s="22">
        <f t="shared" si="7"/>
        <v>7300</v>
      </c>
      <c r="M33" s="21">
        <f t="shared" si="7"/>
        <v>7310</v>
      </c>
      <c r="N33" s="20">
        <f t="shared" si="7"/>
        <v>7305</v>
      </c>
      <c r="O33" s="22">
        <f t="shared" si="7"/>
        <v>7330</v>
      </c>
      <c r="P33" s="21">
        <f t="shared" si="7"/>
        <v>7340</v>
      </c>
      <c r="Q33" s="20">
        <f t="shared" si="7"/>
        <v>7335</v>
      </c>
      <c r="R33" s="19">
        <f t="shared" si="7"/>
        <v>7353</v>
      </c>
      <c r="S33" s="18">
        <f t="shared" si="7"/>
        <v>1.0582</v>
      </c>
      <c r="T33" s="17">
        <f t="shared" si="7"/>
        <v>0.95660000000000001</v>
      </c>
      <c r="U33" s="16">
        <f t="shared" si="7"/>
        <v>139.22999999999999</v>
      </c>
      <c r="V33" s="15">
        <f t="shared" si="7"/>
        <v>6563.15</v>
      </c>
      <c r="W33" s="15">
        <f t="shared" si="7"/>
        <v>6492.49</v>
      </c>
      <c r="X33" s="15">
        <f t="shared" si="7"/>
        <v>7593.8344510059051</v>
      </c>
      <c r="Y33" s="14">
        <f t="shared" si="7"/>
        <v>1.0580000000000001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5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44834</v>
      </c>
      <c r="D5" s="74"/>
      <c r="F5" s="75">
        <v>44834</v>
      </c>
      <c r="G5" s="74"/>
      <c r="I5" s="75">
        <v>44834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44805</v>
      </c>
      <c r="D8" s="68">
        <v>7711.63</v>
      </c>
      <c r="F8" s="69">
        <f t="shared" ref="F8:F29" si="0">C8</f>
        <v>44805</v>
      </c>
      <c r="G8" s="68">
        <v>2321.34</v>
      </c>
      <c r="I8" s="69">
        <f t="shared" ref="I8:I29" si="1">C8</f>
        <v>44805</v>
      </c>
      <c r="J8" s="68">
        <v>3361.6</v>
      </c>
    </row>
    <row r="9" spans="2:10" x14ac:dyDescent="0.2">
      <c r="C9" s="69">
        <v>44806</v>
      </c>
      <c r="D9" s="68">
        <v>7557.04</v>
      </c>
      <c r="F9" s="69">
        <f t="shared" si="0"/>
        <v>44806</v>
      </c>
      <c r="G9" s="68">
        <v>2308.3200000000002</v>
      </c>
      <c r="I9" s="69">
        <f t="shared" si="1"/>
        <v>44806</v>
      </c>
      <c r="J9" s="68">
        <v>3213.29</v>
      </c>
    </row>
    <row r="10" spans="2:10" x14ac:dyDescent="0.2">
      <c r="C10" s="69">
        <v>44809</v>
      </c>
      <c r="D10" s="68">
        <v>7629.98</v>
      </c>
      <c r="F10" s="69">
        <f t="shared" si="0"/>
        <v>44809</v>
      </c>
      <c r="G10" s="68">
        <v>2301.5300000000002</v>
      </c>
      <c r="I10" s="69">
        <f t="shared" si="1"/>
        <v>44809</v>
      </c>
      <c r="J10" s="68">
        <v>3182</v>
      </c>
    </row>
    <row r="11" spans="2:10" x14ac:dyDescent="0.2">
      <c r="C11" s="69">
        <v>44810</v>
      </c>
      <c r="D11" s="68">
        <v>7745.39</v>
      </c>
      <c r="F11" s="69">
        <f t="shared" si="0"/>
        <v>44810</v>
      </c>
      <c r="G11" s="68">
        <v>2292.2199999999998</v>
      </c>
      <c r="I11" s="69">
        <f t="shared" si="1"/>
        <v>44810</v>
      </c>
      <c r="J11" s="68">
        <v>3209.03</v>
      </c>
    </row>
    <row r="12" spans="2:10" x14ac:dyDescent="0.2">
      <c r="C12" s="69">
        <v>44811</v>
      </c>
      <c r="D12" s="68">
        <v>7590.25</v>
      </c>
      <c r="F12" s="69">
        <f t="shared" si="0"/>
        <v>44811</v>
      </c>
      <c r="G12" s="68">
        <v>2252.29</v>
      </c>
      <c r="I12" s="69">
        <f t="shared" si="1"/>
        <v>44811</v>
      </c>
      <c r="J12" s="68">
        <v>3126.3</v>
      </c>
    </row>
    <row r="13" spans="2:10" x14ac:dyDescent="0.2">
      <c r="C13" s="69">
        <v>44812</v>
      </c>
      <c r="D13" s="68">
        <v>7682.08</v>
      </c>
      <c r="F13" s="69">
        <f t="shared" si="0"/>
        <v>44812</v>
      </c>
      <c r="G13" s="68">
        <v>2273.14</v>
      </c>
      <c r="I13" s="69">
        <f t="shared" si="1"/>
        <v>44812</v>
      </c>
      <c r="J13" s="68">
        <v>3156</v>
      </c>
    </row>
    <row r="14" spans="2:10" x14ac:dyDescent="0.2">
      <c r="C14" s="69">
        <v>44813</v>
      </c>
      <c r="D14" s="68">
        <v>7980.92</v>
      </c>
      <c r="F14" s="69">
        <f t="shared" si="0"/>
        <v>44813</v>
      </c>
      <c r="G14" s="68">
        <v>2330.63</v>
      </c>
      <c r="I14" s="69">
        <f t="shared" si="1"/>
        <v>44813</v>
      </c>
      <c r="J14" s="68">
        <v>3244.02</v>
      </c>
    </row>
    <row r="15" spans="2:10" x14ac:dyDescent="0.2">
      <c r="C15" s="69">
        <v>44816</v>
      </c>
      <c r="D15" s="68">
        <v>7911.76</v>
      </c>
      <c r="F15" s="69">
        <f t="shared" si="0"/>
        <v>44816</v>
      </c>
      <c r="G15" s="68">
        <v>2299.1</v>
      </c>
      <c r="I15" s="69">
        <f t="shared" si="1"/>
        <v>44816</v>
      </c>
      <c r="J15" s="68">
        <v>3209.65</v>
      </c>
    </row>
    <row r="16" spans="2:10" x14ac:dyDescent="0.2">
      <c r="C16" s="69">
        <v>44817</v>
      </c>
      <c r="D16" s="68">
        <v>7998.2</v>
      </c>
      <c r="F16" s="69">
        <f t="shared" si="0"/>
        <v>44817</v>
      </c>
      <c r="G16" s="68">
        <v>2306.0700000000002</v>
      </c>
      <c r="I16" s="69">
        <f t="shared" si="1"/>
        <v>44817</v>
      </c>
      <c r="J16" s="68">
        <v>3251.13</v>
      </c>
    </row>
    <row r="17" spans="2:10" x14ac:dyDescent="0.2">
      <c r="C17" s="69">
        <v>44818</v>
      </c>
      <c r="D17" s="68">
        <v>7821.24</v>
      </c>
      <c r="F17" s="69">
        <f t="shared" si="0"/>
        <v>44818</v>
      </c>
      <c r="G17" s="68">
        <v>2305.87</v>
      </c>
      <c r="I17" s="69">
        <f t="shared" si="1"/>
        <v>44818</v>
      </c>
      <c r="J17" s="68">
        <v>3224.77</v>
      </c>
    </row>
    <row r="18" spans="2:10" x14ac:dyDescent="0.2">
      <c r="C18" s="69">
        <v>44819</v>
      </c>
      <c r="D18" s="68">
        <v>7989.78</v>
      </c>
      <c r="F18" s="69">
        <f t="shared" si="0"/>
        <v>44819</v>
      </c>
      <c r="G18" s="68">
        <v>2301.1799999999998</v>
      </c>
      <c r="I18" s="69">
        <f t="shared" si="1"/>
        <v>44819</v>
      </c>
      <c r="J18" s="68">
        <v>3241.28</v>
      </c>
    </row>
    <row r="19" spans="2:10" x14ac:dyDescent="0.2">
      <c r="C19" s="69">
        <v>44820</v>
      </c>
      <c r="D19" s="68">
        <v>7676.82</v>
      </c>
      <c r="F19" s="69">
        <f t="shared" si="0"/>
        <v>44820</v>
      </c>
      <c r="G19" s="68">
        <v>2278.61</v>
      </c>
      <c r="I19" s="69">
        <f t="shared" si="1"/>
        <v>44820</v>
      </c>
      <c r="J19" s="68">
        <v>3126.65</v>
      </c>
    </row>
    <row r="20" spans="2:10" x14ac:dyDescent="0.2">
      <c r="C20" s="69">
        <v>44823</v>
      </c>
      <c r="D20" s="68">
        <v>7760</v>
      </c>
      <c r="F20" s="69">
        <f t="shared" si="0"/>
        <v>44823</v>
      </c>
      <c r="G20" s="68">
        <v>2267.2399999999998</v>
      </c>
      <c r="I20" s="69">
        <f t="shared" si="1"/>
        <v>44823</v>
      </c>
      <c r="J20" s="68">
        <v>3129.84</v>
      </c>
    </row>
    <row r="21" spans="2:10" x14ac:dyDescent="0.2">
      <c r="C21" s="69">
        <v>44824</v>
      </c>
      <c r="D21" s="68">
        <v>7784.2</v>
      </c>
      <c r="F21" s="69">
        <f t="shared" si="0"/>
        <v>44824</v>
      </c>
      <c r="G21" s="68">
        <v>2254.08</v>
      </c>
      <c r="I21" s="69">
        <f t="shared" si="1"/>
        <v>44824</v>
      </c>
      <c r="J21" s="68">
        <v>3139</v>
      </c>
    </row>
    <row r="22" spans="2:10" x14ac:dyDescent="0.2">
      <c r="C22" s="69">
        <v>44825</v>
      </c>
      <c r="D22" s="68">
        <v>7757.15</v>
      </c>
      <c r="F22" s="69">
        <f t="shared" si="0"/>
        <v>44825</v>
      </c>
      <c r="G22" s="68">
        <v>2250.4299999999998</v>
      </c>
      <c r="I22" s="69">
        <f t="shared" si="1"/>
        <v>44825</v>
      </c>
      <c r="J22" s="68">
        <v>3138.01</v>
      </c>
    </row>
    <row r="23" spans="2:10" x14ac:dyDescent="0.2">
      <c r="C23" s="69">
        <v>44826</v>
      </c>
      <c r="D23" s="68">
        <v>7639.65</v>
      </c>
      <c r="F23" s="69">
        <f t="shared" si="0"/>
        <v>44826</v>
      </c>
      <c r="G23" s="68">
        <v>2209.87</v>
      </c>
      <c r="I23" s="69">
        <f t="shared" si="1"/>
        <v>44826</v>
      </c>
      <c r="J23" s="68">
        <v>3109.66</v>
      </c>
    </row>
    <row r="24" spans="2:10" x14ac:dyDescent="0.2">
      <c r="C24" s="69">
        <v>44827</v>
      </c>
      <c r="D24" s="68">
        <v>7614.63</v>
      </c>
      <c r="F24" s="69">
        <f t="shared" si="0"/>
        <v>44827</v>
      </c>
      <c r="G24" s="68">
        <v>2208.58</v>
      </c>
      <c r="I24" s="69">
        <f t="shared" si="1"/>
        <v>44827</v>
      </c>
      <c r="J24" s="68">
        <v>3080.72</v>
      </c>
    </row>
    <row r="25" spans="2:10" x14ac:dyDescent="0.2">
      <c r="C25" s="69">
        <v>44830</v>
      </c>
      <c r="D25" s="68">
        <v>7305.8</v>
      </c>
      <c r="F25" s="69">
        <f t="shared" si="0"/>
        <v>44830</v>
      </c>
      <c r="G25" s="68">
        <v>2143.69</v>
      </c>
      <c r="I25" s="69">
        <f t="shared" si="1"/>
        <v>44830</v>
      </c>
      <c r="J25" s="68">
        <v>2941.82</v>
      </c>
    </row>
    <row r="26" spans="2:10" x14ac:dyDescent="0.2">
      <c r="C26" s="69">
        <v>44831</v>
      </c>
      <c r="D26" s="68">
        <v>7385.77</v>
      </c>
      <c r="F26" s="69">
        <f t="shared" si="0"/>
        <v>44831</v>
      </c>
      <c r="G26" s="68">
        <v>2139.3000000000002</v>
      </c>
      <c r="I26" s="69">
        <f t="shared" si="1"/>
        <v>44831</v>
      </c>
      <c r="J26" s="68">
        <v>2927.19</v>
      </c>
    </row>
    <row r="27" spans="2:10" x14ac:dyDescent="0.2">
      <c r="C27" s="69">
        <v>44832</v>
      </c>
      <c r="D27" s="68">
        <v>7241.29</v>
      </c>
      <c r="F27" s="69">
        <f t="shared" si="0"/>
        <v>44832</v>
      </c>
      <c r="G27" s="68">
        <v>2088.19</v>
      </c>
      <c r="I27" s="69">
        <f t="shared" si="1"/>
        <v>44832</v>
      </c>
      <c r="J27" s="68">
        <v>2818.22</v>
      </c>
    </row>
    <row r="28" spans="2:10" x14ac:dyDescent="0.2">
      <c r="C28" s="69">
        <v>44833</v>
      </c>
      <c r="D28" s="68">
        <v>7387.91</v>
      </c>
      <c r="F28" s="69">
        <f t="shared" si="0"/>
        <v>44833</v>
      </c>
      <c r="G28" s="68">
        <v>2135.62</v>
      </c>
      <c r="I28" s="69">
        <f t="shared" si="1"/>
        <v>44833</v>
      </c>
      <c r="J28" s="68">
        <v>2884.73</v>
      </c>
    </row>
    <row r="29" spans="2:10" ht="13.5" thickBot="1" x14ac:dyDescent="0.25">
      <c r="C29" s="69">
        <v>44834</v>
      </c>
      <c r="D29" s="68">
        <v>7555.06</v>
      </c>
      <c r="F29" s="69">
        <f t="shared" si="0"/>
        <v>44834</v>
      </c>
      <c r="G29" s="68">
        <v>2231.7399999999998</v>
      </c>
      <c r="I29" s="69">
        <f t="shared" si="1"/>
        <v>44834</v>
      </c>
      <c r="J29" s="68">
        <v>2989.5</v>
      </c>
    </row>
    <row r="30" spans="2:10" x14ac:dyDescent="0.2">
      <c r="B30" s="5"/>
      <c r="C30" s="67" t="s">
        <v>11</v>
      </c>
      <c r="D30" s="66">
        <f>ROUND(AVERAGE(D8:D29),2)</f>
        <v>7669.39</v>
      </c>
      <c r="F30" s="67" t="s">
        <v>11</v>
      </c>
      <c r="G30" s="66">
        <f>ROUND(AVERAGE(G8:G29),2)</f>
        <v>2249.96</v>
      </c>
      <c r="I30" s="67" t="s">
        <v>11</v>
      </c>
      <c r="J30" s="66">
        <f>ROUND(AVERAGE(J8:J29),2)</f>
        <v>3122.93</v>
      </c>
    </row>
    <row r="31" spans="2:10" x14ac:dyDescent="0.2">
      <c r="B31" s="5"/>
      <c r="C31" s="65" t="s">
        <v>12</v>
      </c>
      <c r="D31" s="64">
        <f>MAX(D8:D29)</f>
        <v>7998.2</v>
      </c>
      <c r="F31" s="65" t="s">
        <v>12</v>
      </c>
      <c r="G31" s="64">
        <f>MAX(G8:G29)</f>
        <v>2330.63</v>
      </c>
      <c r="I31" s="65" t="s">
        <v>12</v>
      </c>
      <c r="J31" s="64">
        <f>MAX(J8:J29)</f>
        <v>3361.6</v>
      </c>
    </row>
    <row r="32" spans="2:10" x14ac:dyDescent="0.2">
      <c r="B32" s="5"/>
      <c r="C32" s="63" t="s">
        <v>13</v>
      </c>
      <c r="D32" s="62">
        <f>MIN(D8:D29)</f>
        <v>7241.29</v>
      </c>
      <c r="F32" s="63" t="s">
        <v>13</v>
      </c>
      <c r="G32" s="62">
        <f>MIN(G8:G29)</f>
        <v>2088.19</v>
      </c>
      <c r="I32" s="63" t="s">
        <v>13</v>
      </c>
      <c r="J32" s="62">
        <f>MIN(J8:J29)</f>
        <v>2818.22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ABR!D30</f>
        <v>7669.39</v>
      </c>
      <c r="D11" s="155">
        <f>ABR!G30</f>
        <v>2249.96</v>
      </c>
      <c r="E11" s="155">
        <f>ABR!J30</f>
        <v>3122.93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1.1326000000000001</v>
      </c>
    </row>
    <row r="18" spans="2:9" x14ac:dyDescent="0.2">
      <c r="B18" s="151" t="s">
        <v>43</v>
      </c>
      <c r="C18" s="150">
        <f>'Averages Inc. Euro Eq'!F67</f>
        <v>142.99</v>
      </c>
    </row>
    <row r="19" spans="2:9" x14ac:dyDescent="0.2">
      <c r="B19" s="151" t="s">
        <v>41</v>
      </c>
      <c r="C19" s="149">
        <f>'Averages Inc. Euro Eq'!F68</f>
        <v>0.99019999999999997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2229.11</v>
      </c>
      <c r="D13" s="113">
        <v>1750</v>
      </c>
      <c r="E13" s="113">
        <v>7732.93</v>
      </c>
      <c r="F13" s="113">
        <v>1872.86</v>
      </c>
      <c r="G13" s="113">
        <v>22663.41</v>
      </c>
      <c r="H13" s="113">
        <v>21229.09</v>
      </c>
      <c r="I13" s="113">
        <v>3135</v>
      </c>
      <c r="J13" s="113">
        <v>2334.41</v>
      </c>
      <c r="K13" s="113">
        <v>0.5</v>
      </c>
      <c r="L13" s="113">
        <v>51015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2229.91</v>
      </c>
      <c r="D15" s="113">
        <v>1760</v>
      </c>
      <c r="E15" s="113">
        <v>7734.7</v>
      </c>
      <c r="F15" s="113">
        <v>1874.45</v>
      </c>
      <c r="G15" s="113">
        <v>22682.27</v>
      </c>
      <c r="H15" s="113">
        <v>21257.95</v>
      </c>
      <c r="I15" s="113">
        <v>3136.43</v>
      </c>
      <c r="J15" s="113">
        <v>2344</v>
      </c>
      <c r="K15" s="113">
        <v>1</v>
      </c>
      <c r="L15" s="113">
        <v>51515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2229.5100000000002</v>
      </c>
      <c r="D17" s="113">
        <v>1755</v>
      </c>
      <c r="E17" s="113">
        <v>7733.82</v>
      </c>
      <c r="F17" s="113">
        <v>1873.66</v>
      </c>
      <c r="G17" s="113">
        <v>22672.84</v>
      </c>
      <c r="H17" s="113">
        <v>21243.52</v>
      </c>
      <c r="I17" s="113">
        <v>3135.72</v>
      </c>
      <c r="J17" s="113">
        <v>2339.1999999999998</v>
      </c>
      <c r="K17" s="113">
        <v>0.75</v>
      </c>
      <c r="L17" s="113">
        <v>51265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2241.9299999999998</v>
      </c>
      <c r="D19" s="113">
        <v>1750</v>
      </c>
      <c r="E19" s="113">
        <v>7655.75</v>
      </c>
      <c r="F19" s="113">
        <v>1882.16</v>
      </c>
      <c r="G19" s="113">
        <v>22709.32</v>
      </c>
      <c r="H19" s="113">
        <v>21106.82</v>
      </c>
      <c r="I19" s="113">
        <v>3106.07</v>
      </c>
      <c r="J19" s="113">
        <v>2353.0500000000002</v>
      </c>
      <c r="K19" s="113">
        <v>0.5</v>
      </c>
      <c r="L19" s="113">
        <v>51455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2243.0700000000002</v>
      </c>
      <c r="D21" s="113">
        <v>1760</v>
      </c>
      <c r="E21" s="113">
        <v>7658</v>
      </c>
      <c r="F21" s="113">
        <v>1883.52</v>
      </c>
      <c r="G21" s="113">
        <v>22732.5</v>
      </c>
      <c r="H21" s="113">
        <v>21150.45</v>
      </c>
      <c r="I21" s="113">
        <v>3107.59</v>
      </c>
      <c r="J21" s="113">
        <v>2363.0500000000002</v>
      </c>
      <c r="K21" s="113">
        <v>1</v>
      </c>
      <c r="L21" s="113">
        <v>51955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2242.5</v>
      </c>
      <c r="D23" s="113">
        <v>1755</v>
      </c>
      <c r="E23" s="113">
        <v>7656.88</v>
      </c>
      <c r="F23" s="113">
        <v>1882.84</v>
      </c>
      <c r="G23" s="113">
        <v>22720.91</v>
      </c>
      <c r="H23" s="113">
        <v>21128.639999999999</v>
      </c>
      <c r="I23" s="113">
        <v>3106.83</v>
      </c>
      <c r="J23" s="113">
        <v>2358.0500000000002</v>
      </c>
      <c r="K23" s="113">
        <v>0.75</v>
      </c>
      <c r="L23" s="113">
        <v>51705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2328.41</v>
      </c>
      <c r="D25" s="113">
        <v>1750</v>
      </c>
      <c r="E25" s="113">
        <v>7599.55</v>
      </c>
      <c r="F25" s="113">
        <v>1872.45</v>
      </c>
      <c r="G25" s="113">
        <v>23169.32</v>
      </c>
      <c r="H25" s="113"/>
      <c r="I25" s="113">
        <v>2845.77</v>
      </c>
      <c r="J25" s="113">
        <v>2352.9499999999998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2333.41</v>
      </c>
      <c r="D27" s="113">
        <v>1760</v>
      </c>
      <c r="E27" s="113">
        <v>7609.55</v>
      </c>
      <c r="F27" s="113">
        <v>1877.45</v>
      </c>
      <c r="G27" s="113">
        <v>23219.32</v>
      </c>
      <c r="H27" s="113"/>
      <c r="I27" s="113">
        <v>2850.77</v>
      </c>
      <c r="J27" s="113">
        <v>2362.9499999999998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2330.91</v>
      </c>
      <c r="D29" s="113">
        <v>1755</v>
      </c>
      <c r="E29" s="113">
        <v>7604.55</v>
      </c>
      <c r="F29" s="113">
        <v>1874.95</v>
      </c>
      <c r="G29" s="113">
        <v>23194.32</v>
      </c>
      <c r="H29" s="113"/>
      <c r="I29" s="113">
        <v>2848.27</v>
      </c>
      <c r="J29" s="113">
        <v>2357.9499999999998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2421.59</v>
      </c>
      <c r="D31" s="113"/>
      <c r="E31" s="113">
        <v>7591.82</v>
      </c>
      <c r="F31" s="113">
        <v>1856.36</v>
      </c>
      <c r="G31" s="113">
        <v>23690.68</v>
      </c>
      <c r="H31" s="113"/>
      <c r="I31" s="113">
        <v>2603.41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2426.59</v>
      </c>
      <c r="D33" s="113"/>
      <c r="E33" s="113">
        <v>7601.82</v>
      </c>
      <c r="F33" s="113">
        <v>1861.36</v>
      </c>
      <c r="G33" s="113">
        <v>23740.68</v>
      </c>
      <c r="H33" s="113"/>
      <c r="I33" s="113">
        <v>2608.41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2424.09</v>
      </c>
      <c r="D35" s="113"/>
      <c r="E35" s="113">
        <v>7596.82</v>
      </c>
      <c r="F35" s="113">
        <v>1858.86</v>
      </c>
      <c r="G35" s="113">
        <v>23715.68</v>
      </c>
      <c r="H35" s="113"/>
      <c r="I35" s="113">
        <v>2605.91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2514.5</v>
      </c>
      <c r="D37" s="113"/>
      <c r="E37" s="113">
        <v>7585.23</v>
      </c>
      <c r="F37" s="113">
        <v>1836.36</v>
      </c>
      <c r="G37" s="113">
        <v>24186.59</v>
      </c>
      <c r="H37" s="113"/>
      <c r="I37" s="113">
        <v>2320.6799999999998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2519.5</v>
      </c>
      <c r="D39" s="113"/>
      <c r="E39" s="113">
        <v>7595.23</v>
      </c>
      <c r="F39" s="113">
        <v>1841.36</v>
      </c>
      <c r="G39" s="113">
        <v>24236.59</v>
      </c>
      <c r="H39" s="113"/>
      <c r="I39" s="113">
        <v>2325.6799999999998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2517</v>
      </c>
      <c r="D41" s="113"/>
      <c r="E41" s="113">
        <v>7590.23</v>
      </c>
      <c r="F41" s="113">
        <v>1838.86</v>
      </c>
      <c r="G41" s="113">
        <v>24211.59</v>
      </c>
      <c r="H41" s="113"/>
      <c r="I41" s="113">
        <v>2323.1799999999998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20115.45</v>
      </c>
      <c r="I43" s="113"/>
      <c r="J43" s="113"/>
      <c r="K43" s="113">
        <v>0.5</v>
      </c>
      <c r="L43" s="113">
        <v>53025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20165.45</v>
      </c>
      <c r="I45" s="113"/>
      <c r="J45" s="113"/>
      <c r="K45" s="113">
        <v>1</v>
      </c>
      <c r="L45" s="113">
        <v>54025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20140.45</v>
      </c>
      <c r="I47" s="110"/>
      <c r="J47" s="110"/>
      <c r="K47" s="110">
        <v>0.75</v>
      </c>
      <c r="L47" s="110">
        <v>53525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2251.67</v>
      </c>
    </row>
    <row r="55" spans="2:5" x14ac:dyDescent="0.2">
      <c r="B55" s="100" t="s">
        <v>56</v>
      </c>
      <c r="C55" s="101">
        <v>1777.89</v>
      </c>
    </row>
    <row r="56" spans="2:5" x14ac:dyDescent="0.2">
      <c r="B56" s="100" t="s">
        <v>55</v>
      </c>
      <c r="C56" s="101">
        <v>7810.49</v>
      </c>
    </row>
    <row r="57" spans="2:5" x14ac:dyDescent="0.2">
      <c r="B57" s="100" t="s">
        <v>54</v>
      </c>
      <c r="C57" s="101">
        <v>1892.73</v>
      </c>
    </row>
    <row r="58" spans="2:5" x14ac:dyDescent="0.2">
      <c r="B58" s="100" t="s">
        <v>53</v>
      </c>
      <c r="C58" s="101">
        <v>22906.9</v>
      </c>
    </row>
    <row r="59" spans="2:5" x14ac:dyDescent="0.2">
      <c r="B59" s="100" t="s">
        <v>52</v>
      </c>
      <c r="C59" s="101">
        <v>21469.61</v>
      </c>
    </row>
    <row r="60" spans="2:5" x14ac:dyDescent="0.2">
      <c r="B60" s="100" t="s">
        <v>51</v>
      </c>
      <c r="C60" s="101">
        <v>3166.43</v>
      </c>
    </row>
    <row r="61" spans="2:5" x14ac:dyDescent="0.2">
      <c r="B61" s="98" t="s">
        <v>50</v>
      </c>
      <c r="C61" s="97">
        <v>2369.27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6830.52</v>
      </c>
      <c r="E65" s="96" t="s">
        <v>46</v>
      </c>
    </row>
    <row r="66" spans="2:9" x14ac:dyDescent="0.2">
      <c r="B66" s="93" t="s">
        <v>45</v>
      </c>
      <c r="D66" s="92">
        <v>6752.41</v>
      </c>
      <c r="E66" s="95" t="s">
        <v>10</v>
      </c>
      <c r="F66" s="90">
        <v>1.1326000000000001</v>
      </c>
    </row>
    <row r="67" spans="2:9" x14ac:dyDescent="0.2">
      <c r="B67" s="93" t="s">
        <v>44</v>
      </c>
      <c r="D67" s="92">
        <v>1655.09</v>
      </c>
      <c r="E67" s="95" t="s">
        <v>43</v>
      </c>
      <c r="F67" s="94">
        <v>142.99</v>
      </c>
    </row>
    <row r="68" spans="2:9" x14ac:dyDescent="0.2">
      <c r="B68" s="93" t="s">
        <v>42</v>
      </c>
      <c r="D68" s="92">
        <v>1660.62</v>
      </c>
      <c r="E68" s="91" t="s">
        <v>41</v>
      </c>
      <c r="F68" s="90">
        <v>0.99019999999999997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44805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44805</v>
      </c>
      <c r="C9" s="46">
        <v>1750</v>
      </c>
      <c r="D9" s="45">
        <v>1760</v>
      </c>
      <c r="E9" s="44">
        <f t="shared" ref="E9:E30" si="0">AVERAGE(C9:D9)</f>
        <v>1755</v>
      </c>
      <c r="F9" s="46">
        <v>1750</v>
      </c>
      <c r="G9" s="45">
        <v>1760</v>
      </c>
      <c r="H9" s="44">
        <f t="shared" ref="H9:H30" si="1">AVERAGE(F9:G9)</f>
        <v>1755</v>
      </c>
      <c r="I9" s="46">
        <v>1750</v>
      </c>
      <c r="J9" s="45">
        <v>1760</v>
      </c>
      <c r="K9" s="44">
        <f t="shared" ref="K9:K30" si="2">AVERAGE(I9:J9)</f>
        <v>1755</v>
      </c>
      <c r="L9" s="52">
        <v>1760</v>
      </c>
      <c r="M9" s="51">
        <v>1.1566000000000001</v>
      </c>
      <c r="N9" s="53">
        <v>1.0002</v>
      </c>
      <c r="O9" s="50">
        <v>139.22999999999999</v>
      </c>
      <c r="P9" s="43">
        <v>1521.7</v>
      </c>
      <c r="Q9" s="43">
        <v>1519.21</v>
      </c>
      <c r="R9" s="49">
        <f t="shared" ref="R9:R30" si="3">L9/N9</f>
        <v>1759.6480703859229</v>
      </c>
      <c r="S9" s="48">
        <v>1.1585000000000001</v>
      </c>
    </row>
    <row r="10" spans="1:19" x14ac:dyDescent="0.2">
      <c r="B10" s="47">
        <v>44806</v>
      </c>
      <c r="C10" s="46">
        <v>1750</v>
      </c>
      <c r="D10" s="45">
        <v>1760</v>
      </c>
      <c r="E10" s="44">
        <f t="shared" si="0"/>
        <v>1755</v>
      </c>
      <c r="F10" s="46">
        <v>1750</v>
      </c>
      <c r="G10" s="45">
        <v>1760</v>
      </c>
      <c r="H10" s="44">
        <f t="shared" si="1"/>
        <v>1755</v>
      </c>
      <c r="I10" s="46">
        <v>1750</v>
      </c>
      <c r="J10" s="45">
        <v>1760</v>
      </c>
      <c r="K10" s="44">
        <f t="shared" si="2"/>
        <v>1755</v>
      </c>
      <c r="L10" s="52">
        <v>1760</v>
      </c>
      <c r="M10" s="51">
        <v>1.1559999999999999</v>
      </c>
      <c r="N10" s="51">
        <v>0.99909999999999999</v>
      </c>
      <c r="O10" s="50">
        <v>140.44</v>
      </c>
      <c r="P10" s="43">
        <v>1522.49</v>
      </c>
      <c r="Q10" s="43">
        <v>1520.12</v>
      </c>
      <c r="R10" s="49">
        <f t="shared" si="3"/>
        <v>1761.5854268841958</v>
      </c>
      <c r="S10" s="48">
        <v>1.1577999999999999</v>
      </c>
    </row>
    <row r="11" spans="1:19" x14ac:dyDescent="0.2">
      <c r="B11" s="47">
        <v>44809</v>
      </c>
      <c r="C11" s="46">
        <v>1750</v>
      </c>
      <c r="D11" s="45">
        <v>1760</v>
      </c>
      <c r="E11" s="44">
        <f t="shared" si="0"/>
        <v>1755</v>
      </c>
      <c r="F11" s="46">
        <v>1750</v>
      </c>
      <c r="G11" s="45">
        <v>1760</v>
      </c>
      <c r="H11" s="44">
        <f t="shared" si="1"/>
        <v>1755</v>
      </c>
      <c r="I11" s="46">
        <v>1750</v>
      </c>
      <c r="J11" s="45">
        <v>1760</v>
      </c>
      <c r="K11" s="44">
        <f t="shared" si="2"/>
        <v>1755</v>
      </c>
      <c r="L11" s="52">
        <v>1760</v>
      </c>
      <c r="M11" s="51">
        <v>1.1506000000000001</v>
      </c>
      <c r="N11" s="51">
        <v>0.99170000000000003</v>
      </c>
      <c r="O11" s="50">
        <v>140.51</v>
      </c>
      <c r="P11" s="43">
        <v>1529.64</v>
      </c>
      <c r="Q11" s="43">
        <v>1527.51</v>
      </c>
      <c r="R11" s="49">
        <f t="shared" si="3"/>
        <v>1774.7302611676919</v>
      </c>
      <c r="S11" s="48">
        <v>1.1521999999999999</v>
      </c>
    </row>
    <row r="12" spans="1:19" x14ac:dyDescent="0.2">
      <c r="B12" s="47">
        <v>44810</v>
      </c>
      <c r="C12" s="46">
        <v>1750</v>
      </c>
      <c r="D12" s="45">
        <v>1760</v>
      </c>
      <c r="E12" s="44">
        <f t="shared" si="0"/>
        <v>1755</v>
      </c>
      <c r="F12" s="46">
        <v>1750</v>
      </c>
      <c r="G12" s="45">
        <v>1760</v>
      </c>
      <c r="H12" s="44">
        <f t="shared" si="1"/>
        <v>1755</v>
      </c>
      <c r="I12" s="46">
        <v>1750</v>
      </c>
      <c r="J12" s="45">
        <v>1760</v>
      </c>
      <c r="K12" s="44">
        <f t="shared" si="2"/>
        <v>1755</v>
      </c>
      <c r="L12" s="52">
        <v>1760</v>
      </c>
      <c r="M12" s="51">
        <v>1.1574</v>
      </c>
      <c r="N12" s="51">
        <v>0.99239999999999995</v>
      </c>
      <c r="O12" s="50">
        <v>141.91999999999999</v>
      </c>
      <c r="P12" s="43">
        <v>1520.65</v>
      </c>
      <c r="Q12" s="43">
        <v>1518.55</v>
      </c>
      <c r="R12" s="49">
        <f t="shared" si="3"/>
        <v>1773.47843611447</v>
      </c>
      <c r="S12" s="48">
        <v>1.159</v>
      </c>
    </row>
    <row r="13" spans="1:19" x14ac:dyDescent="0.2">
      <c r="B13" s="47">
        <v>44811</v>
      </c>
      <c r="C13" s="46">
        <v>1750</v>
      </c>
      <c r="D13" s="45">
        <v>1760</v>
      </c>
      <c r="E13" s="44">
        <f t="shared" si="0"/>
        <v>1755</v>
      </c>
      <c r="F13" s="46">
        <v>1750</v>
      </c>
      <c r="G13" s="45">
        <v>1760</v>
      </c>
      <c r="H13" s="44">
        <f t="shared" si="1"/>
        <v>1755</v>
      </c>
      <c r="I13" s="46">
        <v>1750</v>
      </c>
      <c r="J13" s="45">
        <v>1760</v>
      </c>
      <c r="K13" s="44">
        <f t="shared" si="2"/>
        <v>1755</v>
      </c>
      <c r="L13" s="52">
        <v>1760</v>
      </c>
      <c r="M13" s="51">
        <v>1.1425000000000001</v>
      </c>
      <c r="N13" s="51">
        <v>0.9879</v>
      </c>
      <c r="O13" s="50">
        <v>144.97</v>
      </c>
      <c r="P13" s="43">
        <v>1540.48</v>
      </c>
      <c r="Q13" s="43">
        <v>1537.79</v>
      </c>
      <c r="R13" s="49">
        <f t="shared" si="3"/>
        <v>1781.556837736613</v>
      </c>
      <c r="S13" s="48">
        <v>1.1445000000000001</v>
      </c>
    </row>
    <row r="14" spans="1:19" x14ac:dyDescent="0.2">
      <c r="B14" s="47">
        <v>44812</v>
      </c>
      <c r="C14" s="46">
        <v>1750</v>
      </c>
      <c r="D14" s="45">
        <v>1760</v>
      </c>
      <c r="E14" s="44">
        <f t="shared" si="0"/>
        <v>1755</v>
      </c>
      <c r="F14" s="46">
        <v>1750</v>
      </c>
      <c r="G14" s="45">
        <v>1760</v>
      </c>
      <c r="H14" s="44">
        <f t="shared" si="1"/>
        <v>1755</v>
      </c>
      <c r="I14" s="46">
        <v>1750</v>
      </c>
      <c r="J14" s="45">
        <v>1760</v>
      </c>
      <c r="K14" s="44">
        <f t="shared" si="2"/>
        <v>1755</v>
      </c>
      <c r="L14" s="52">
        <v>1760</v>
      </c>
      <c r="M14" s="51">
        <v>1.1555</v>
      </c>
      <c r="N14" s="51">
        <v>1.0021</v>
      </c>
      <c r="O14" s="50">
        <v>143.47</v>
      </c>
      <c r="P14" s="43">
        <v>1523.15</v>
      </c>
      <c r="Q14" s="43">
        <v>1520.65</v>
      </c>
      <c r="R14" s="49">
        <f t="shared" si="3"/>
        <v>1756.311745334797</v>
      </c>
      <c r="S14" s="48">
        <v>1.1574</v>
      </c>
    </row>
    <row r="15" spans="1:19" x14ac:dyDescent="0.2">
      <c r="B15" s="47">
        <v>44813</v>
      </c>
      <c r="C15" s="46">
        <v>1750</v>
      </c>
      <c r="D15" s="45">
        <v>1760</v>
      </c>
      <c r="E15" s="44">
        <f t="shared" si="0"/>
        <v>1755</v>
      </c>
      <c r="F15" s="46">
        <v>1750</v>
      </c>
      <c r="G15" s="45">
        <v>1760</v>
      </c>
      <c r="H15" s="44">
        <f t="shared" si="1"/>
        <v>1755</v>
      </c>
      <c r="I15" s="46">
        <v>1750</v>
      </c>
      <c r="J15" s="45">
        <v>1760</v>
      </c>
      <c r="K15" s="44">
        <f t="shared" si="2"/>
        <v>1755</v>
      </c>
      <c r="L15" s="52">
        <v>1760</v>
      </c>
      <c r="M15" s="51">
        <v>1.1558999999999999</v>
      </c>
      <c r="N15" s="51">
        <v>1.0037</v>
      </c>
      <c r="O15" s="50">
        <v>142.55000000000001</v>
      </c>
      <c r="P15" s="43">
        <v>1522.62</v>
      </c>
      <c r="Q15" s="43">
        <v>1519.99</v>
      </c>
      <c r="R15" s="49">
        <f t="shared" si="3"/>
        <v>1753.5120055793564</v>
      </c>
      <c r="S15" s="48">
        <v>1.1578999999999999</v>
      </c>
    </row>
    <row r="16" spans="1:19" x14ac:dyDescent="0.2">
      <c r="B16" s="47">
        <v>44816</v>
      </c>
      <c r="C16" s="46">
        <v>1750</v>
      </c>
      <c r="D16" s="45">
        <v>1760</v>
      </c>
      <c r="E16" s="44">
        <f t="shared" si="0"/>
        <v>1755</v>
      </c>
      <c r="F16" s="46">
        <v>1750</v>
      </c>
      <c r="G16" s="45">
        <v>1760</v>
      </c>
      <c r="H16" s="44">
        <f t="shared" si="1"/>
        <v>1755</v>
      </c>
      <c r="I16" s="46">
        <v>1750</v>
      </c>
      <c r="J16" s="45">
        <v>1760</v>
      </c>
      <c r="K16" s="44">
        <f t="shared" si="2"/>
        <v>1755</v>
      </c>
      <c r="L16" s="52">
        <v>1760</v>
      </c>
      <c r="M16" s="51">
        <v>1.169</v>
      </c>
      <c r="N16" s="51">
        <v>1.0144</v>
      </c>
      <c r="O16" s="50">
        <v>142.56</v>
      </c>
      <c r="P16" s="43">
        <v>1505.56</v>
      </c>
      <c r="Q16" s="43">
        <v>1502.86</v>
      </c>
      <c r="R16" s="49">
        <f t="shared" si="3"/>
        <v>1735.0157728706624</v>
      </c>
      <c r="S16" s="48">
        <v>1.1711</v>
      </c>
    </row>
    <row r="17" spans="2:19" x14ac:dyDescent="0.2">
      <c r="B17" s="47">
        <v>44817</v>
      </c>
      <c r="C17" s="46">
        <v>1750</v>
      </c>
      <c r="D17" s="45">
        <v>1760</v>
      </c>
      <c r="E17" s="44">
        <f t="shared" si="0"/>
        <v>1755</v>
      </c>
      <c r="F17" s="46">
        <v>1750</v>
      </c>
      <c r="G17" s="45">
        <v>1760</v>
      </c>
      <c r="H17" s="44">
        <f t="shared" si="1"/>
        <v>1755</v>
      </c>
      <c r="I17" s="46">
        <v>1750</v>
      </c>
      <c r="J17" s="45">
        <v>1760</v>
      </c>
      <c r="K17" s="44">
        <f t="shared" si="2"/>
        <v>1755</v>
      </c>
      <c r="L17" s="52">
        <v>1760</v>
      </c>
      <c r="M17" s="51">
        <v>1.1734</v>
      </c>
      <c r="N17" s="51">
        <v>1.0177</v>
      </c>
      <c r="O17" s="50">
        <v>142.05000000000001</v>
      </c>
      <c r="P17" s="43">
        <v>1499.91</v>
      </c>
      <c r="Q17" s="43">
        <v>1497.36</v>
      </c>
      <c r="R17" s="49">
        <f t="shared" si="3"/>
        <v>1729.3898005306082</v>
      </c>
      <c r="S17" s="48">
        <v>1.1754</v>
      </c>
    </row>
    <row r="18" spans="2:19" x14ac:dyDescent="0.2">
      <c r="B18" s="47">
        <v>44818</v>
      </c>
      <c r="C18" s="46">
        <v>1750</v>
      </c>
      <c r="D18" s="45">
        <v>1760</v>
      </c>
      <c r="E18" s="44">
        <f t="shared" si="0"/>
        <v>1755</v>
      </c>
      <c r="F18" s="46">
        <v>1750</v>
      </c>
      <c r="G18" s="45">
        <v>1760</v>
      </c>
      <c r="H18" s="44">
        <f t="shared" si="1"/>
        <v>1755</v>
      </c>
      <c r="I18" s="46">
        <v>1750</v>
      </c>
      <c r="J18" s="45">
        <v>1760</v>
      </c>
      <c r="K18" s="44">
        <f t="shared" si="2"/>
        <v>1755</v>
      </c>
      <c r="L18" s="52">
        <v>1760</v>
      </c>
      <c r="M18" s="51">
        <v>1.1545000000000001</v>
      </c>
      <c r="N18" s="51">
        <v>0.99929999999999997</v>
      </c>
      <c r="O18" s="50">
        <v>143.38999999999999</v>
      </c>
      <c r="P18" s="43">
        <v>1524.47</v>
      </c>
      <c r="Q18" s="43">
        <v>1521.18</v>
      </c>
      <c r="R18" s="49">
        <f t="shared" si="3"/>
        <v>1761.2328630041029</v>
      </c>
      <c r="S18" s="48">
        <v>1.157</v>
      </c>
    </row>
    <row r="19" spans="2:19" x14ac:dyDescent="0.2">
      <c r="B19" s="47">
        <v>44819</v>
      </c>
      <c r="C19" s="46">
        <v>1750</v>
      </c>
      <c r="D19" s="45">
        <v>1760</v>
      </c>
      <c r="E19" s="44">
        <f t="shared" si="0"/>
        <v>1755</v>
      </c>
      <c r="F19" s="46">
        <v>1750</v>
      </c>
      <c r="G19" s="45">
        <v>1760</v>
      </c>
      <c r="H19" s="44">
        <f t="shared" si="1"/>
        <v>1755</v>
      </c>
      <c r="I19" s="46">
        <v>1750</v>
      </c>
      <c r="J19" s="45">
        <v>1760</v>
      </c>
      <c r="K19" s="44">
        <f t="shared" si="2"/>
        <v>1755</v>
      </c>
      <c r="L19" s="52">
        <v>1760</v>
      </c>
      <c r="M19" s="51">
        <v>1.1496</v>
      </c>
      <c r="N19" s="51">
        <v>0.99850000000000005</v>
      </c>
      <c r="O19" s="50">
        <v>143.52000000000001</v>
      </c>
      <c r="P19" s="43">
        <v>1530.97</v>
      </c>
      <c r="Q19" s="43">
        <v>1527.65</v>
      </c>
      <c r="R19" s="49">
        <f t="shared" si="3"/>
        <v>1762.6439659489233</v>
      </c>
      <c r="S19" s="48">
        <v>1.1520999999999999</v>
      </c>
    </row>
    <row r="20" spans="2:19" x14ac:dyDescent="0.2">
      <c r="B20" s="47">
        <v>44820</v>
      </c>
      <c r="C20" s="46">
        <v>1750</v>
      </c>
      <c r="D20" s="45">
        <v>1760</v>
      </c>
      <c r="E20" s="44">
        <f t="shared" si="0"/>
        <v>1755</v>
      </c>
      <c r="F20" s="46">
        <v>1750</v>
      </c>
      <c r="G20" s="45">
        <v>1760</v>
      </c>
      <c r="H20" s="44">
        <f t="shared" si="1"/>
        <v>1755</v>
      </c>
      <c r="I20" s="46">
        <v>1750</v>
      </c>
      <c r="J20" s="45">
        <v>1760</v>
      </c>
      <c r="K20" s="44">
        <f t="shared" si="2"/>
        <v>1755</v>
      </c>
      <c r="L20" s="52">
        <v>1760</v>
      </c>
      <c r="M20" s="51">
        <v>1.1398999999999999</v>
      </c>
      <c r="N20" s="51">
        <v>0.997</v>
      </c>
      <c r="O20" s="50">
        <v>143.08000000000001</v>
      </c>
      <c r="P20" s="43">
        <v>1544</v>
      </c>
      <c r="Q20" s="43">
        <v>1540.75</v>
      </c>
      <c r="R20" s="49">
        <f t="shared" si="3"/>
        <v>1765.2958876629889</v>
      </c>
      <c r="S20" s="48">
        <v>1.1423000000000001</v>
      </c>
    </row>
    <row r="21" spans="2:19" x14ac:dyDescent="0.2">
      <c r="B21" s="47">
        <v>44823</v>
      </c>
      <c r="C21" s="46">
        <v>1750</v>
      </c>
      <c r="D21" s="45">
        <v>1760</v>
      </c>
      <c r="E21" s="44">
        <f t="shared" si="0"/>
        <v>1755</v>
      </c>
      <c r="F21" s="46">
        <v>1750</v>
      </c>
      <c r="G21" s="45">
        <v>1760</v>
      </c>
      <c r="H21" s="44">
        <f t="shared" si="1"/>
        <v>1755</v>
      </c>
      <c r="I21" s="46">
        <v>1750</v>
      </c>
      <c r="J21" s="45">
        <v>1760</v>
      </c>
      <c r="K21" s="44">
        <f t="shared" si="2"/>
        <v>1755</v>
      </c>
      <c r="L21" s="52">
        <v>1760</v>
      </c>
      <c r="M21" s="51">
        <v>1.1373</v>
      </c>
      <c r="N21" s="51">
        <v>0.99829999999999997</v>
      </c>
      <c r="O21" s="50">
        <v>143.63</v>
      </c>
      <c r="P21" s="43">
        <v>1547.52</v>
      </c>
      <c r="Q21" s="43">
        <v>1544.27</v>
      </c>
      <c r="R21" s="49">
        <f t="shared" si="3"/>
        <v>1762.9970950616048</v>
      </c>
      <c r="S21" s="48">
        <v>1.1396999999999999</v>
      </c>
    </row>
    <row r="22" spans="2:19" x14ac:dyDescent="0.2">
      <c r="B22" s="47">
        <v>44824</v>
      </c>
      <c r="C22" s="46">
        <v>1750</v>
      </c>
      <c r="D22" s="45">
        <v>1760</v>
      </c>
      <c r="E22" s="44">
        <f t="shared" si="0"/>
        <v>1755</v>
      </c>
      <c r="F22" s="46">
        <v>1750</v>
      </c>
      <c r="G22" s="45">
        <v>1760</v>
      </c>
      <c r="H22" s="44">
        <f t="shared" si="1"/>
        <v>1755</v>
      </c>
      <c r="I22" s="46">
        <v>1750</v>
      </c>
      <c r="J22" s="45">
        <v>1760</v>
      </c>
      <c r="K22" s="44">
        <f t="shared" si="2"/>
        <v>1755</v>
      </c>
      <c r="L22" s="52">
        <v>1760</v>
      </c>
      <c r="M22" s="51">
        <v>1.143</v>
      </c>
      <c r="N22" s="51">
        <v>0.99880000000000002</v>
      </c>
      <c r="O22" s="50">
        <v>143.63</v>
      </c>
      <c r="P22" s="43">
        <v>1539.81</v>
      </c>
      <c r="Q22" s="43">
        <v>1536.58</v>
      </c>
      <c r="R22" s="49">
        <f t="shared" si="3"/>
        <v>1762.1145374449338</v>
      </c>
      <c r="S22" s="48">
        <v>1.1454</v>
      </c>
    </row>
    <row r="23" spans="2:19" x14ac:dyDescent="0.2">
      <c r="B23" s="47">
        <v>44825</v>
      </c>
      <c r="C23" s="46">
        <v>1750</v>
      </c>
      <c r="D23" s="45">
        <v>1760</v>
      </c>
      <c r="E23" s="44">
        <f t="shared" si="0"/>
        <v>1755</v>
      </c>
      <c r="F23" s="46">
        <v>1750</v>
      </c>
      <c r="G23" s="45">
        <v>1760</v>
      </c>
      <c r="H23" s="44">
        <f t="shared" si="1"/>
        <v>1755</v>
      </c>
      <c r="I23" s="46">
        <v>1750</v>
      </c>
      <c r="J23" s="45">
        <v>1760</v>
      </c>
      <c r="K23" s="44">
        <f t="shared" si="2"/>
        <v>1755</v>
      </c>
      <c r="L23" s="52">
        <v>1760</v>
      </c>
      <c r="M23" s="51">
        <v>1.1336999999999999</v>
      </c>
      <c r="N23" s="51">
        <v>0.99</v>
      </c>
      <c r="O23" s="50">
        <v>144.08000000000001</v>
      </c>
      <c r="P23" s="43">
        <v>1552.44</v>
      </c>
      <c r="Q23" s="43">
        <v>1549.3</v>
      </c>
      <c r="R23" s="49">
        <f t="shared" si="3"/>
        <v>1777.7777777777778</v>
      </c>
      <c r="S23" s="48">
        <v>1.1359999999999999</v>
      </c>
    </row>
    <row r="24" spans="2:19" x14ac:dyDescent="0.2">
      <c r="B24" s="47">
        <v>44826</v>
      </c>
      <c r="C24" s="46">
        <v>1750</v>
      </c>
      <c r="D24" s="45">
        <v>1760</v>
      </c>
      <c r="E24" s="44">
        <f t="shared" si="0"/>
        <v>1755</v>
      </c>
      <c r="F24" s="46">
        <v>1750</v>
      </c>
      <c r="G24" s="45">
        <v>1760</v>
      </c>
      <c r="H24" s="44">
        <f t="shared" si="1"/>
        <v>1755</v>
      </c>
      <c r="I24" s="46">
        <v>1750</v>
      </c>
      <c r="J24" s="45">
        <v>1760</v>
      </c>
      <c r="K24" s="44">
        <f t="shared" si="2"/>
        <v>1755</v>
      </c>
      <c r="L24" s="52">
        <v>1760</v>
      </c>
      <c r="M24" s="51">
        <v>1.1314</v>
      </c>
      <c r="N24" s="51">
        <v>0.98660000000000003</v>
      </c>
      <c r="O24" s="50">
        <v>141.26</v>
      </c>
      <c r="P24" s="43">
        <v>1555.59</v>
      </c>
      <c r="Q24" s="43">
        <v>1552.03</v>
      </c>
      <c r="R24" s="49">
        <f t="shared" si="3"/>
        <v>1783.9043178593147</v>
      </c>
      <c r="S24" s="48">
        <v>1.1339999999999999</v>
      </c>
    </row>
    <row r="25" spans="2:19" x14ac:dyDescent="0.2">
      <c r="B25" s="47">
        <v>44827</v>
      </c>
      <c r="C25" s="46">
        <v>1750</v>
      </c>
      <c r="D25" s="45">
        <v>1760</v>
      </c>
      <c r="E25" s="44">
        <f t="shared" si="0"/>
        <v>1755</v>
      </c>
      <c r="F25" s="46">
        <v>1750</v>
      </c>
      <c r="G25" s="45">
        <v>1760</v>
      </c>
      <c r="H25" s="44">
        <f t="shared" si="1"/>
        <v>1755</v>
      </c>
      <c r="I25" s="46">
        <v>1750</v>
      </c>
      <c r="J25" s="45">
        <v>1760</v>
      </c>
      <c r="K25" s="44">
        <f t="shared" si="2"/>
        <v>1755</v>
      </c>
      <c r="L25" s="52">
        <v>1760</v>
      </c>
      <c r="M25" s="51">
        <v>1.1055999999999999</v>
      </c>
      <c r="N25" s="51">
        <v>0.97509999999999997</v>
      </c>
      <c r="O25" s="50">
        <v>142.80000000000001</v>
      </c>
      <c r="P25" s="43">
        <v>1591.9</v>
      </c>
      <c r="Q25" s="43">
        <v>1589.16</v>
      </c>
      <c r="R25" s="49">
        <f t="shared" si="3"/>
        <v>1804.9430827607425</v>
      </c>
      <c r="S25" s="48">
        <v>1.1074999999999999</v>
      </c>
    </row>
    <row r="26" spans="2:19" x14ac:dyDescent="0.2">
      <c r="B26" s="47">
        <v>44830</v>
      </c>
      <c r="C26" s="46">
        <v>1750</v>
      </c>
      <c r="D26" s="45">
        <v>1760</v>
      </c>
      <c r="E26" s="44">
        <f t="shared" si="0"/>
        <v>1755</v>
      </c>
      <c r="F26" s="46">
        <v>1750</v>
      </c>
      <c r="G26" s="45">
        <v>1760</v>
      </c>
      <c r="H26" s="44">
        <f t="shared" si="1"/>
        <v>1755</v>
      </c>
      <c r="I26" s="46">
        <v>1750</v>
      </c>
      <c r="J26" s="45">
        <v>1760</v>
      </c>
      <c r="K26" s="44">
        <f t="shared" si="2"/>
        <v>1755</v>
      </c>
      <c r="L26" s="52">
        <v>1760</v>
      </c>
      <c r="M26" s="51">
        <v>1.0778000000000001</v>
      </c>
      <c r="N26" s="51">
        <v>0.96379999999999999</v>
      </c>
      <c r="O26" s="50">
        <v>144.21</v>
      </c>
      <c r="P26" s="43">
        <v>1632.96</v>
      </c>
      <c r="Q26" s="43">
        <v>1633.71</v>
      </c>
      <c r="R26" s="49">
        <f t="shared" si="3"/>
        <v>1826.1050010375598</v>
      </c>
      <c r="S26" s="48">
        <v>1.0772999999999999</v>
      </c>
    </row>
    <row r="27" spans="2:19" x14ac:dyDescent="0.2">
      <c r="B27" s="47">
        <v>44831</v>
      </c>
      <c r="C27" s="46">
        <v>1750</v>
      </c>
      <c r="D27" s="45">
        <v>1760</v>
      </c>
      <c r="E27" s="44">
        <f t="shared" si="0"/>
        <v>1755</v>
      </c>
      <c r="F27" s="46">
        <v>1750</v>
      </c>
      <c r="G27" s="45">
        <v>1760</v>
      </c>
      <c r="H27" s="44">
        <f t="shared" si="1"/>
        <v>1755</v>
      </c>
      <c r="I27" s="46">
        <v>1750</v>
      </c>
      <c r="J27" s="45">
        <v>1760</v>
      </c>
      <c r="K27" s="44">
        <f t="shared" si="2"/>
        <v>1755</v>
      </c>
      <c r="L27" s="52">
        <v>1760</v>
      </c>
      <c r="M27" s="51">
        <v>1.0789</v>
      </c>
      <c r="N27" s="51">
        <v>0.96389999999999998</v>
      </c>
      <c r="O27" s="50">
        <v>144.46</v>
      </c>
      <c r="P27" s="43">
        <v>1631.29</v>
      </c>
      <c r="Q27" s="43">
        <v>1630.08</v>
      </c>
      <c r="R27" s="49">
        <f t="shared" si="3"/>
        <v>1825.9155514057475</v>
      </c>
      <c r="S27" s="48">
        <v>1.0797000000000001</v>
      </c>
    </row>
    <row r="28" spans="2:19" x14ac:dyDescent="0.2">
      <c r="B28" s="47">
        <v>44832</v>
      </c>
      <c r="C28" s="46">
        <v>1750</v>
      </c>
      <c r="D28" s="45">
        <v>1760</v>
      </c>
      <c r="E28" s="44">
        <f t="shared" si="0"/>
        <v>1755</v>
      </c>
      <c r="F28" s="46">
        <v>1750</v>
      </c>
      <c r="G28" s="45">
        <v>1760</v>
      </c>
      <c r="H28" s="44">
        <f t="shared" si="1"/>
        <v>1755</v>
      </c>
      <c r="I28" s="46">
        <v>1750</v>
      </c>
      <c r="J28" s="45">
        <v>1760</v>
      </c>
      <c r="K28" s="44">
        <f t="shared" si="2"/>
        <v>1755</v>
      </c>
      <c r="L28" s="52">
        <v>1760</v>
      </c>
      <c r="M28" s="51">
        <v>1.0582</v>
      </c>
      <c r="N28" s="51">
        <v>0.95660000000000001</v>
      </c>
      <c r="O28" s="50">
        <v>144.75</v>
      </c>
      <c r="P28" s="43">
        <v>1663.2</v>
      </c>
      <c r="Q28" s="43">
        <v>1663.52</v>
      </c>
      <c r="R28" s="49">
        <f t="shared" si="3"/>
        <v>1839.8494668618023</v>
      </c>
      <c r="S28" s="48">
        <v>1.0580000000000001</v>
      </c>
    </row>
    <row r="29" spans="2:19" x14ac:dyDescent="0.2">
      <c r="B29" s="47">
        <v>44833</v>
      </c>
      <c r="C29" s="46">
        <v>1750</v>
      </c>
      <c r="D29" s="45">
        <v>1760</v>
      </c>
      <c r="E29" s="44">
        <f t="shared" si="0"/>
        <v>1755</v>
      </c>
      <c r="F29" s="46">
        <v>1750</v>
      </c>
      <c r="G29" s="45">
        <v>1760</v>
      </c>
      <c r="H29" s="44">
        <f t="shared" si="1"/>
        <v>1755</v>
      </c>
      <c r="I29" s="46">
        <v>1750</v>
      </c>
      <c r="J29" s="45">
        <v>1760</v>
      </c>
      <c r="K29" s="44">
        <f t="shared" si="2"/>
        <v>1755</v>
      </c>
      <c r="L29" s="52">
        <v>1760</v>
      </c>
      <c r="M29" s="51">
        <v>1.0869</v>
      </c>
      <c r="N29" s="51">
        <v>0.97230000000000005</v>
      </c>
      <c r="O29" s="50">
        <v>144.71</v>
      </c>
      <c r="P29" s="43">
        <v>1619.28</v>
      </c>
      <c r="Q29" s="43">
        <v>1617.8</v>
      </c>
      <c r="R29" s="49">
        <f t="shared" si="3"/>
        <v>1810.140903013473</v>
      </c>
      <c r="S29" s="48">
        <v>1.0879000000000001</v>
      </c>
    </row>
    <row r="30" spans="2:19" x14ac:dyDescent="0.2">
      <c r="B30" s="47">
        <v>44834</v>
      </c>
      <c r="C30" s="46">
        <v>1750</v>
      </c>
      <c r="D30" s="45">
        <v>1760</v>
      </c>
      <c r="E30" s="44">
        <f t="shared" si="0"/>
        <v>1755</v>
      </c>
      <c r="F30" s="46">
        <v>1750</v>
      </c>
      <c r="G30" s="45">
        <v>1760</v>
      </c>
      <c r="H30" s="44">
        <f t="shared" si="1"/>
        <v>1755</v>
      </c>
      <c r="I30" s="46">
        <v>1750</v>
      </c>
      <c r="J30" s="45">
        <v>1760</v>
      </c>
      <c r="K30" s="44">
        <f t="shared" si="2"/>
        <v>1755</v>
      </c>
      <c r="L30" s="52">
        <v>1760</v>
      </c>
      <c r="M30" s="51">
        <v>1.1040000000000001</v>
      </c>
      <c r="N30" s="51">
        <v>0.9748</v>
      </c>
      <c r="O30" s="50">
        <v>144.63999999999999</v>
      </c>
      <c r="P30" s="43">
        <v>1594.2</v>
      </c>
      <c r="Q30" s="43">
        <v>1591.9</v>
      </c>
      <c r="R30" s="49">
        <f t="shared" si="3"/>
        <v>1805.4985638079606</v>
      </c>
      <c r="S30" s="48">
        <v>1.1055999999999999</v>
      </c>
    </row>
    <row r="31" spans="2:19" s="10" customFormat="1" x14ac:dyDescent="0.2">
      <c r="B31" s="42" t="s">
        <v>11</v>
      </c>
      <c r="C31" s="41">
        <f>ROUND(AVERAGE(C9:C30),2)</f>
        <v>1750</v>
      </c>
      <c r="D31" s="40">
        <f>ROUND(AVERAGE(D9:D30),2)</f>
        <v>1760</v>
      </c>
      <c r="E31" s="39">
        <f>ROUND(AVERAGE(C31:D31),2)</f>
        <v>1755</v>
      </c>
      <c r="F31" s="41">
        <f>ROUND(AVERAGE(F9:F30),2)</f>
        <v>1750</v>
      </c>
      <c r="G31" s="40">
        <f>ROUND(AVERAGE(G9:G30),2)</f>
        <v>1760</v>
      </c>
      <c r="H31" s="39">
        <f>ROUND(AVERAGE(F31:G31),2)</f>
        <v>1755</v>
      </c>
      <c r="I31" s="41">
        <f>ROUND(AVERAGE(I9:I30),2)</f>
        <v>1750</v>
      </c>
      <c r="J31" s="40">
        <f>ROUND(AVERAGE(J9:J30),2)</f>
        <v>1760</v>
      </c>
      <c r="K31" s="39">
        <f>ROUND(AVERAGE(I31:J31),2)</f>
        <v>1755</v>
      </c>
      <c r="L31" s="38">
        <f>ROUND(AVERAGE(L9:L30),2)</f>
        <v>1760</v>
      </c>
      <c r="M31" s="37">
        <f>ROUND(AVERAGE(M9:M30),4)</f>
        <v>1.1326000000000001</v>
      </c>
      <c r="N31" s="36">
        <f>ROUND(AVERAGE(N9:N30),4)</f>
        <v>0.99019999999999997</v>
      </c>
      <c r="O31" s="175">
        <f>ROUND(AVERAGE(O9:O30),2)</f>
        <v>142.99</v>
      </c>
      <c r="P31" s="35">
        <f>AVERAGE(P9:P30)</f>
        <v>1555.1740909090911</v>
      </c>
      <c r="Q31" s="35">
        <f>AVERAGE(Q9:Q30)</f>
        <v>1552.8168181818182</v>
      </c>
      <c r="R31" s="35">
        <f>AVERAGE(R9:R30)</f>
        <v>1777.8930622841474</v>
      </c>
      <c r="S31" s="34">
        <f>AVERAGE(S9:S30)</f>
        <v>1.1343772727272725</v>
      </c>
    </row>
    <row r="32" spans="2:19" s="5" customFormat="1" x14ac:dyDescent="0.2">
      <c r="B32" s="33" t="s">
        <v>12</v>
      </c>
      <c r="C32" s="32">
        <f t="shared" ref="C32:S32" si="4">MAX(C9:C30)</f>
        <v>1750</v>
      </c>
      <c r="D32" s="31">
        <f t="shared" si="4"/>
        <v>1760</v>
      </c>
      <c r="E32" s="30">
        <f t="shared" si="4"/>
        <v>1755</v>
      </c>
      <c r="F32" s="32">
        <f t="shared" si="4"/>
        <v>1750</v>
      </c>
      <c r="G32" s="31">
        <f t="shared" si="4"/>
        <v>1760</v>
      </c>
      <c r="H32" s="30">
        <f t="shared" si="4"/>
        <v>1755</v>
      </c>
      <c r="I32" s="32">
        <f t="shared" si="4"/>
        <v>1750</v>
      </c>
      <c r="J32" s="31">
        <f t="shared" si="4"/>
        <v>1760</v>
      </c>
      <c r="K32" s="30">
        <f t="shared" si="4"/>
        <v>1755</v>
      </c>
      <c r="L32" s="29">
        <f t="shared" si="4"/>
        <v>1760</v>
      </c>
      <c r="M32" s="28">
        <f t="shared" si="4"/>
        <v>1.1734</v>
      </c>
      <c r="N32" s="27">
        <f t="shared" si="4"/>
        <v>1.0177</v>
      </c>
      <c r="O32" s="26">
        <f t="shared" si="4"/>
        <v>144.97</v>
      </c>
      <c r="P32" s="25">
        <f t="shared" si="4"/>
        <v>1663.2</v>
      </c>
      <c r="Q32" s="25">
        <f t="shared" si="4"/>
        <v>1663.52</v>
      </c>
      <c r="R32" s="25">
        <f t="shared" si="4"/>
        <v>1839.8494668618023</v>
      </c>
      <c r="S32" s="24">
        <f t="shared" si="4"/>
        <v>1.1754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1750</v>
      </c>
      <c r="D33" s="21">
        <f t="shared" si="5"/>
        <v>1760</v>
      </c>
      <c r="E33" s="20">
        <f t="shared" si="5"/>
        <v>1755</v>
      </c>
      <c r="F33" s="22">
        <f t="shared" si="5"/>
        <v>1750</v>
      </c>
      <c r="G33" s="21">
        <f t="shared" si="5"/>
        <v>1760</v>
      </c>
      <c r="H33" s="20">
        <f t="shared" si="5"/>
        <v>1755</v>
      </c>
      <c r="I33" s="22">
        <f t="shared" si="5"/>
        <v>1750</v>
      </c>
      <c r="J33" s="21">
        <f t="shared" si="5"/>
        <v>1760</v>
      </c>
      <c r="K33" s="20">
        <f t="shared" si="5"/>
        <v>1755</v>
      </c>
      <c r="L33" s="19">
        <f t="shared" si="5"/>
        <v>1760</v>
      </c>
      <c r="M33" s="18">
        <f t="shared" si="5"/>
        <v>1.0582</v>
      </c>
      <c r="N33" s="17">
        <f t="shared" si="5"/>
        <v>0.95660000000000001</v>
      </c>
      <c r="O33" s="16">
        <f t="shared" si="5"/>
        <v>139.22999999999999</v>
      </c>
      <c r="P33" s="15">
        <f t="shared" si="5"/>
        <v>1499.91</v>
      </c>
      <c r="Q33" s="15">
        <f t="shared" si="5"/>
        <v>1497.36</v>
      </c>
      <c r="R33" s="15">
        <f t="shared" si="5"/>
        <v>1729.3898005306082</v>
      </c>
      <c r="S33" s="14">
        <f t="shared" si="5"/>
        <v>1.0580000000000001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44805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44805</v>
      </c>
      <c r="C9" s="46">
        <v>2272</v>
      </c>
      <c r="D9" s="45">
        <v>2282</v>
      </c>
      <c r="E9" s="44">
        <f t="shared" ref="E9:E30" si="0">AVERAGE(C9:D9)</f>
        <v>2277</v>
      </c>
      <c r="F9" s="46">
        <v>2267</v>
      </c>
      <c r="G9" s="45">
        <v>2277</v>
      </c>
      <c r="H9" s="44">
        <f t="shared" ref="H9:H30" si="1">AVERAGE(F9:G9)</f>
        <v>2272</v>
      </c>
      <c r="I9" s="46">
        <v>2265</v>
      </c>
      <c r="J9" s="45">
        <v>2275</v>
      </c>
      <c r="K9" s="44">
        <f t="shared" ref="K9:K30" si="2">AVERAGE(I9:J9)</f>
        <v>2270</v>
      </c>
      <c r="L9" s="52">
        <v>2282</v>
      </c>
      <c r="M9" s="51">
        <v>1.1566000000000001</v>
      </c>
      <c r="N9" s="53">
        <v>1.0002</v>
      </c>
      <c r="O9" s="50">
        <v>139.22999999999999</v>
      </c>
      <c r="P9" s="43">
        <v>1973.02</v>
      </c>
      <c r="Q9" s="43">
        <v>1965.47</v>
      </c>
      <c r="R9" s="49">
        <f t="shared" ref="R9:R30" si="3">L9/N9</f>
        <v>2281.5436912617479</v>
      </c>
      <c r="S9" s="48">
        <v>1.1585000000000001</v>
      </c>
    </row>
    <row r="10" spans="1:19" x14ac:dyDescent="0.2">
      <c r="B10" s="47">
        <v>44806</v>
      </c>
      <c r="C10" s="46">
        <v>2272</v>
      </c>
      <c r="D10" s="45">
        <v>2282</v>
      </c>
      <c r="E10" s="44">
        <f t="shared" si="0"/>
        <v>2277</v>
      </c>
      <c r="F10" s="46">
        <v>2267</v>
      </c>
      <c r="G10" s="45">
        <v>2277</v>
      </c>
      <c r="H10" s="44">
        <f t="shared" si="1"/>
        <v>2272</v>
      </c>
      <c r="I10" s="46">
        <v>2265</v>
      </c>
      <c r="J10" s="45">
        <v>2275</v>
      </c>
      <c r="K10" s="44">
        <f t="shared" si="2"/>
        <v>2270</v>
      </c>
      <c r="L10" s="52">
        <v>2282</v>
      </c>
      <c r="M10" s="51">
        <v>1.1559999999999999</v>
      </c>
      <c r="N10" s="51">
        <v>0.99909999999999999</v>
      </c>
      <c r="O10" s="50">
        <v>140.44</v>
      </c>
      <c r="P10" s="43">
        <v>1974.05</v>
      </c>
      <c r="Q10" s="43">
        <v>1966.66</v>
      </c>
      <c r="R10" s="49">
        <f t="shared" si="3"/>
        <v>2284.0556500850766</v>
      </c>
      <c r="S10" s="48">
        <v>1.1577999999999999</v>
      </c>
    </row>
    <row r="11" spans="1:19" x14ac:dyDescent="0.2">
      <c r="B11" s="47">
        <v>44809</v>
      </c>
      <c r="C11" s="46">
        <v>2258</v>
      </c>
      <c r="D11" s="45">
        <v>2268</v>
      </c>
      <c r="E11" s="44">
        <f t="shared" si="0"/>
        <v>2263</v>
      </c>
      <c r="F11" s="46">
        <v>2255</v>
      </c>
      <c r="G11" s="45">
        <v>2265</v>
      </c>
      <c r="H11" s="44">
        <f t="shared" si="1"/>
        <v>2260</v>
      </c>
      <c r="I11" s="46">
        <v>2255</v>
      </c>
      <c r="J11" s="45">
        <v>2265</v>
      </c>
      <c r="K11" s="44">
        <f t="shared" si="2"/>
        <v>2260</v>
      </c>
      <c r="L11" s="52">
        <v>2268</v>
      </c>
      <c r="M11" s="51">
        <v>1.1506000000000001</v>
      </c>
      <c r="N11" s="51">
        <v>0.99170000000000003</v>
      </c>
      <c r="O11" s="50">
        <v>140.51</v>
      </c>
      <c r="P11" s="43">
        <v>1971.15</v>
      </c>
      <c r="Q11" s="43">
        <v>1965.8</v>
      </c>
      <c r="R11" s="49">
        <f t="shared" si="3"/>
        <v>2286.9819501865481</v>
      </c>
      <c r="S11" s="48">
        <v>1.1521999999999999</v>
      </c>
    </row>
    <row r="12" spans="1:19" x14ac:dyDescent="0.2">
      <c r="B12" s="47">
        <v>44810</v>
      </c>
      <c r="C12" s="46">
        <v>2255</v>
      </c>
      <c r="D12" s="45">
        <v>2265</v>
      </c>
      <c r="E12" s="44">
        <f t="shared" si="0"/>
        <v>2260</v>
      </c>
      <c r="F12" s="46">
        <v>2255</v>
      </c>
      <c r="G12" s="45">
        <v>2265</v>
      </c>
      <c r="H12" s="44">
        <f t="shared" si="1"/>
        <v>2260</v>
      </c>
      <c r="I12" s="46">
        <v>2255</v>
      </c>
      <c r="J12" s="45">
        <v>2265</v>
      </c>
      <c r="K12" s="44">
        <f t="shared" si="2"/>
        <v>2260</v>
      </c>
      <c r="L12" s="52">
        <v>2265</v>
      </c>
      <c r="M12" s="51">
        <v>1.1574</v>
      </c>
      <c r="N12" s="51">
        <v>0.99239999999999995</v>
      </c>
      <c r="O12" s="50">
        <v>141.91999999999999</v>
      </c>
      <c r="P12" s="43">
        <v>1956.97</v>
      </c>
      <c r="Q12" s="43">
        <v>1954.27</v>
      </c>
      <c r="R12" s="49">
        <f t="shared" si="3"/>
        <v>2282.3458282950423</v>
      </c>
      <c r="S12" s="48">
        <v>1.159</v>
      </c>
    </row>
    <row r="13" spans="1:19" x14ac:dyDescent="0.2">
      <c r="B13" s="47">
        <v>44811</v>
      </c>
      <c r="C13" s="46">
        <v>2237</v>
      </c>
      <c r="D13" s="45">
        <v>2247</v>
      </c>
      <c r="E13" s="44">
        <f t="shared" si="0"/>
        <v>2242</v>
      </c>
      <c r="F13" s="46">
        <v>2265</v>
      </c>
      <c r="G13" s="45">
        <v>2275</v>
      </c>
      <c r="H13" s="44">
        <f t="shared" si="1"/>
        <v>2270</v>
      </c>
      <c r="I13" s="46">
        <v>2265</v>
      </c>
      <c r="J13" s="45">
        <v>2275</v>
      </c>
      <c r="K13" s="44">
        <f t="shared" si="2"/>
        <v>2270</v>
      </c>
      <c r="L13" s="52">
        <v>2247</v>
      </c>
      <c r="M13" s="51">
        <v>1.1425000000000001</v>
      </c>
      <c r="N13" s="51">
        <v>0.9879</v>
      </c>
      <c r="O13" s="50">
        <v>144.97</v>
      </c>
      <c r="P13" s="43">
        <v>1966.74</v>
      </c>
      <c r="Q13" s="43">
        <v>1987.77</v>
      </c>
      <c r="R13" s="49">
        <f t="shared" si="3"/>
        <v>2274.5217127239598</v>
      </c>
      <c r="S13" s="48">
        <v>1.1445000000000001</v>
      </c>
    </row>
    <row r="14" spans="1:19" x14ac:dyDescent="0.2">
      <c r="B14" s="47">
        <v>44812</v>
      </c>
      <c r="C14" s="46">
        <v>2213</v>
      </c>
      <c r="D14" s="45">
        <v>2223</v>
      </c>
      <c r="E14" s="44">
        <f t="shared" si="0"/>
        <v>2218</v>
      </c>
      <c r="F14" s="46">
        <v>2240</v>
      </c>
      <c r="G14" s="45">
        <v>2250</v>
      </c>
      <c r="H14" s="44">
        <f t="shared" si="1"/>
        <v>2245</v>
      </c>
      <c r="I14" s="46">
        <v>2240</v>
      </c>
      <c r="J14" s="45">
        <v>2250</v>
      </c>
      <c r="K14" s="44">
        <f t="shared" si="2"/>
        <v>2245</v>
      </c>
      <c r="L14" s="52">
        <v>2223</v>
      </c>
      <c r="M14" s="51">
        <v>1.1555</v>
      </c>
      <c r="N14" s="51">
        <v>1.0021</v>
      </c>
      <c r="O14" s="50">
        <v>143.47</v>
      </c>
      <c r="P14" s="43">
        <v>1923.84</v>
      </c>
      <c r="Q14" s="43">
        <v>1944.01</v>
      </c>
      <c r="R14" s="49">
        <f t="shared" si="3"/>
        <v>2218.3414828859395</v>
      </c>
      <c r="S14" s="48">
        <v>1.1574</v>
      </c>
    </row>
    <row r="15" spans="1:19" x14ac:dyDescent="0.2">
      <c r="B15" s="47">
        <v>44813</v>
      </c>
      <c r="C15" s="46">
        <v>2213</v>
      </c>
      <c r="D15" s="45">
        <v>2223</v>
      </c>
      <c r="E15" s="44">
        <f t="shared" si="0"/>
        <v>2218</v>
      </c>
      <c r="F15" s="46">
        <v>2240</v>
      </c>
      <c r="G15" s="45">
        <v>2250</v>
      </c>
      <c r="H15" s="44">
        <f t="shared" si="1"/>
        <v>2245</v>
      </c>
      <c r="I15" s="46">
        <v>2240</v>
      </c>
      <c r="J15" s="45">
        <v>2250</v>
      </c>
      <c r="K15" s="44">
        <f t="shared" si="2"/>
        <v>2245</v>
      </c>
      <c r="L15" s="52">
        <v>2223</v>
      </c>
      <c r="M15" s="51">
        <v>1.1558999999999999</v>
      </c>
      <c r="N15" s="51">
        <v>1.0037</v>
      </c>
      <c r="O15" s="50">
        <v>142.55000000000001</v>
      </c>
      <c r="P15" s="43">
        <v>1923.18</v>
      </c>
      <c r="Q15" s="43">
        <v>1943.17</v>
      </c>
      <c r="R15" s="49">
        <f t="shared" si="3"/>
        <v>2214.8052206834709</v>
      </c>
      <c r="S15" s="48">
        <v>1.1578999999999999</v>
      </c>
    </row>
    <row r="16" spans="1:19" x14ac:dyDescent="0.2">
      <c r="B16" s="47">
        <v>44816</v>
      </c>
      <c r="C16" s="46">
        <v>2199</v>
      </c>
      <c r="D16" s="45">
        <v>2209</v>
      </c>
      <c r="E16" s="44">
        <f t="shared" si="0"/>
        <v>2204</v>
      </c>
      <c r="F16" s="46">
        <v>2225</v>
      </c>
      <c r="G16" s="45">
        <v>2235</v>
      </c>
      <c r="H16" s="44">
        <f t="shared" si="1"/>
        <v>2230</v>
      </c>
      <c r="I16" s="46">
        <v>2225</v>
      </c>
      <c r="J16" s="45">
        <v>2235</v>
      </c>
      <c r="K16" s="44">
        <f t="shared" si="2"/>
        <v>2230</v>
      </c>
      <c r="L16" s="52">
        <v>2209</v>
      </c>
      <c r="M16" s="51">
        <v>1.169</v>
      </c>
      <c r="N16" s="51">
        <v>1.0144</v>
      </c>
      <c r="O16" s="50">
        <v>142.56</v>
      </c>
      <c r="P16" s="43">
        <v>1889.65</v>
      </c>
      <c r="Q16" s="43">
        <v>1908.46</v>
      </c>
      <c r="R16" s="49">
        <f t="shared" si="3"/>
        <v>2177.6419558359621</v>
      </c>
      <c r="S16" s="48">
        <v>1.1711</v>
      </c>
    </row>
    <row r="17" spans="2:19" x14ac:dyDescent="0.2">
      <c r="B17" s="47">
        <v>44817</v>
      </c>
      <c r="C17" s="46">
        <v>2199</v>
      </c>
      <c r="D17" s="45">
        <v>2209</v>
      </c>
      <c r="E17" s="44">
        <f t="shared" si="0"/>
        <v>2204</v>
      </c>
      <c r="F17" s="46">
        <v>2225</v>
      </c>
      <c r="G17" s="45">
        <v>2235</v>
      </c>
      <c r="H17" s="44">
        <f t="shared" si="1"/>
        <v>2230</v>
      </c>
      <c r="I17" s="46">
        <v>2225</v>
      </c>
      <c r="J17" s="45">
        <v>2235</v>
      </c>
      <c r="K17" s="44">
        <f t="shared" si="2"/>
        <v>2230</v>
      </c>
      <c r="L17" s="52">
        <v>2209</v>
      </c>
      <c r="M17" s="51">
        <v>1.1734</v>
      </c>
      <c r="N17" s="51">
        <v>1.0177</v>
      </c>
      <c r="O17" s="50">
        <v>142.05000000000001</v>
      </c>
      <c r="P17" s="43">
        <v>1882.56</v>
      </c>
      <c r="Q17" s="43">
        <v>1901.48</v>
      </c>
      <c r="R17" s="49">
        <f t="shared" si="3"/>
        <v>2170.5807212341551</v>
      </c>
      <c r="S17" s="48">
        <v>1.1754</v>
      </c>
    </row>
    <row r="18" spans="2:19" x14ac:dyDescent="0.2">
      <c r="B18" s="47">
        <v>44818</v>
      </c>
      <c r="C18" s="46">
        <v>2199</v>
      </c>
      <c r="D18" s="45">
        <v>2209</v>
      </c>
      <c r="E18" s="44">
        <f t="shared" si="0"/>
        <v>2204</v>
      </c>
      <c r="F18" s="46">
        <v>2225</v>
      </c>
      <c r="G18" s="45">
        <v>2235</v>
      </c>
      <c r="H18" s="44">
        <f t="shared" si="1"/>
        <v>2230</v>
      </c>
      <c r="I18" s="46">
        <v>2225</v>
      </c>
      <c r="J18" s="45">
        <v>2235</v>
      </c>
      <c r="K18" s="44">
        <f t="shared" si="2"/>
        <v>2230</v>
      </c>
      <c r="L18" s="52">
        <v>2209</v>
      </c>
      <c r="M18" s="51">
        <v>1.1545000000000001</v>
      </c>
      <c r="N18" s="51">
        <v>0.99929999999999997</v>
      </c>
      <c r="O18" s="50">
        <v>143.38999999999999</v>
      </c>
      <c r="P18" s="43">
        <v>1913.38</v>
      </c>
      <c r="Q18" s="43">
        <v>1931.72</v>
      </c>
      <c r="R18" s="49">
        <f t="shared" si="3"/>
        <v>2210.5473831682179</v>
      </c>
      <c r="S18" s="48">
        <v>1.157</v>
      </c>
    </row>
    <row r="19" spans="2:19" x14ac:dyDescent="0.2">
      <c r="B19" s="47">
        <v>44819</v>
      </c>
      <c r="C19" s="46">
        <v>2270</v>
      </c>
      <c r="D19" s="45">
        <v>2280</v>
      </c>
      <c r="E19" s="44">
        <f t="shared" si="0"/>
        <v>2275</v>
      </c>
      <c r="F19" s="46">
        <v>2295</v>
      </c>
      <c r="G19" s="45">
        <v>2305</v>
      </c>
      <c r="H19" s="44">
        <f t="shared" si="1"/>
        <v>2300</v>
      </c>
      <c r="I19" s="46">
        <v>2295</v>
      </c>
      <c r="J19" s="45">
        <v>2305</v>
      </c>
      <c r="K19" s="44">
        <f t="shared" si="2"/>
        <v>2300</v>
      </c>
      <c r="L19" s="52">
        <v>2280</v>
      </c>
      <c r="M19" s="51">
        <v>1.1496</v>
      </c>
      <c r="N19" s="51">
        <v>0.99850000000000005</v>
      </c>
      <c r="O19" s="50">
        <v>143.52000000000001</v>
      </c>
      <c r="P19" s="43">
        <v>1983.3</v>
      </c>
      <c r="Q19" s="43">
        <v>2000.69</v>
      </c>
      <c r="R19" s="49">
        <f t="shared" si="3"/>
        <v>2283.4251377065598</v>
      </c>
      <c r="S19" s="48">
        <v>1.1520999999999999</v>
      </c>
    </row>
    <row r="20" spans="2:19" x14ac:dyDescent="0.2">
      <c r="B20" s="47">
        <v>44820</v>
      </c>
      <c r="C20" s="46">
        <v>2270</v>
      </c>
      <c r="D20" s="45">
        <v>2280</v>
      </c>
      <c r="E20" s="44">
        <f t="shared" si="0"/>
        <v>2275</v>
      </c>
      <c r="F20" s="46">
        <v>2295</v>
      </c>
      <c r="G20" s="45">
        <v>2305</v>
      </c>
      <c r="H20" s="44">
        <f t="shared" si="1"/>
        <v>2300</v>
      </c>
      <c r="I20" s="46">
        <v>2295</v>
      </c>
      <c r="J20" s="45">
        <v>2305</v>
      </c>
      <c r="K20" s="44">
        <f t="shared" si="2"/>
        <v>2300</v>
      </c>
      <c r="L20" s="52">
        <v>2280</v>
      </c>
      <c r="M20" s="51">
        <v>1.1398999999999999</v>
      </c>
      <c r="N20" s="51">
        <v>0.997</v>
      </c>
      <c r="O20" s="50">
        <v>143.08000000000001</v>
      </c>
      <c r="P20" s="43">
        <v>2000.18</v>
      </c>
      <c r="Q20" s="43">
        <v>2017.86</v>
      </c>
      <c r="R20" s="49">
        <f t="shared" si="3"/>
        <v>2286.8605817452358</v>
      </c>
      <c r="S20" s="48">
        <v>1.1423000000000001</v>
      </c>
    </row>
    <row r="21" spans="2:19" x14ac:dyDescent="0.2">
      <c r="B21" s="47">
        <v>44823</v>
      </c>
      <c r="C21" s="46">
        <v>2271</v>
      </c>
      <c r="D21" s="45">
        <v>2281</v>
      </c>
      <c r="E21" s="44">
        <f t="shared" si="0"/>
        <v>2276</v>
      </c>
      <c r="F21" s="46">
        <v>2295</v>
      </c>
      <c r="G21" s="45">
        <v>2305</v>
      </c>
      <c r="H21" s="44">
        <f t="shared" si="1"/>
        <v>2300</v>
      </c>
      <c r="I21" s="46">
        <v>2295</v>
      </c>
      <c r="J21" s="45">
        <v>2305</v>
      </c>
      <c r="K21" s="44">
        <f t="shared" si="2"/>
        <v>2300</v>
      </c>
      <c r="L21" s="52">
        <v>2281</v>
      </c>
      <c r="M21" s="51">
        <v>1.1373</v>
      </c>
      <c r="N21" s="51">
        <v>0.99829999999999997</v>
      </c>
      <c r="O21" s="50">
        <v>143.63</v>
      </c>
      <c r="P21" s="43">
        <v>2005.63</v>
      </c>
      <c r="Q21" s="43">
        <v>2022.46</v>
      </c>
      <c r="R21" s="49">
        <f t="shared" si="3"/>
        <v>2284.8843033156368</v>
      </c>
      <c r="S21" s="48">
        <v>1.1396999999999999</v>
      </c>
    </row>
    <row r="22" spans="2:19" x14ac:dyDescent="0.2">
      <c r="B22" s="47">
        <v>44824</v>
      </c>
      <c r="C22" s="46">
        <v>2499</v>
      </c>
      <c r="D22" s="45">
        <v>2500</v>
      </c>
      <c r="E22" s="44">
        <f t="shared" si="0"/>
        <v>2499.5</v>
      </c>
      <c r="F22" s="46">
        <v>2518</v>
      </c>
      <c r="G22" s="45">
        <v>2528</v>
      </c>
      <c r="H22" s="44">
        <f t="shared" si="1"/>
        <v>2523</v>
      </c>
      <c r="I22" s="46">
        <v>2520</v>
      </c>
      <c r="J22" s="45">
        <v>2530</v>
      </c>
      <c r="K22" s="44">
        <f t="shared" si="2"/>
        <v>2525</v>
      </c>
      <c r="L22" s="52">
        <v>2500</v>
      </c>
      <c r="M22" s="51">
        <v>1.143</v>
      </c>
      <c r="N22" s="51">
        <v>0.99880000000000002</v>
      </c>
      <c r="O22" s="50">
        <v>143.63</v>
      </c>
      <c r="P22" s="43">
        <v>2187.23</v>
      </c>
      <c r="Q22" s="43">
        <v>2207.09</v>
      </c>
      <c r="R22" s="49">
        <f t="shared" si="3"/>
        <v>2503.0036043251903</v>
      </c>
      <c r="S22" s="48">
        <v>1.1454</v>
      </c>
    </row>
    <row r="23" spans="2:19" x14ac:dyDescent="0.2">
      <c r="B23" s="47">
        <v>44825</v>
      </c>
      <c r="C23" s="46">
        <v>2467</v>
      </c>
      <c r="D23" s="45">
        <v>2477</v>
      </c>
      <c r="E23" s="44">
        <f t="shared" si="0"/>
        <v>2472</v>
      </c>
      <c r="F23" s="46">
        <v>2490</v>
      </c>
      <c r="G23" s="45">
        <v>2500</v>
      </c>
      <c r="H23" s="44">
        <f t="shared" si="1"/>
        <v>2495</v>
      </c>
      <c r="I23" s="46">
        <v>2490</v>
      </c>
      <c r="J23" s="45">
        <v>2500</v>
      </c>
      <c r="K23" s="44">
        <f t="shared" si="2"/>
        <v>2495</v>
      </c>
      <c r="L23" s="52">
        <v>2477</v>
      </c>
      <c r="M23" s="51">
        <v>1.1336999999999999</v>
      </c>
      <c r="N23" s="51">
        <v>0.99</v>
      </c>
      <c r="O23" s="50">
        <v>144.08000000000001</v>
      </c>
      <c r="P23" s="43">
        <v>2184.88</v>
      </c>
      <c r="Q23" s="43">
        <v>2200.6999999999998</v>
      </c>
      <c r="R23" s="49">
        <f t="shared" si="3"/>
        <v>2502.0202020202019</v>
      </c>
      <c r="S23" s="48">
        <v>1.1359999999999999</v>
      </c>
    </row>
    <row r="24" spans="2:19" x14ac:dyDescent="0.2">
      <c r="B24" s="47">
        <v>44826</v>
      </c>
      <c r="C24" s="46">
        <v>2468</v>
      </c>
      <c r="D24" s="45">
        <v>2478</v>
      </c>
      <c r="E24" s="44">
        <f t="shared" si="0"/>
        <v>2473</v>
      </c>
      <c r="F24" s="46">
        <v>2490</v>
      </c>
      <c r="G24" s="45">
        <v>2500</v>
      </c>
      <c r="H24" s="44">
        <f t="shared" si="1"/>
        <v>2495</v>
      </c>
      <c r="I24" s="46">
        <v>2490</v>
      </c>
      <c r="J24" s="45">
        <v>2500</v>
      </c>
      <c r="K24" s="44">
        <f t="shared" si="2"/>
        <v>2495</v>
      </c>
      <c r="L24" s="52">
        <v>2478</v>
      </c>
      <c r="M24" s="51">
        <v>1.1314</v>
      </c>
      <c r="N24" s="51">
        <v>0.98660000000000003</v>
      </c>
      <c r="O24" s="50">
        <v>141.26</v>
      </c>
      <c r="P24" s="43">
        <v>2190.21</v>
      </c>
      <c r="Q24" s="43">
        <v>2204.59</v>
      </c>
      <c r="R24" s="49">
        <f t="shared" si="3"/>
        <v>2511.6561929860127</v>
      </c>
      <c r="S24" s="48">
        <v>1.1339999999999999</v>
      </c>
    </row>
    <row r="25" spans="2:19" x14ac:dyDescent="0.2">
      <c r="B25" s="47">
        <v>44827</v>
      </c>
      <c r="C25" s="46">
        <v>2468</v>
      </c>
      <c r="D25" s="45">
        <v>2478</v>
      </c>
      <c r="E25" s="44">
        <f t="shared" si="0"/>
        <v>2473</v>
      </c>
      <c r="F25" s="46">
        <v>2490</v>
      </c>
      <c r="G25" s="45">
        <v>2500</v>
      </c>
      <c r="H25" s="44">
        <f t="shared" si="1"/>
        <v>2495</v>
      </c>
      <c r="I25" s="46">
        <v>2490</v>
      </c>
      <c r="J25" s="45">
        <v>2500</v>
      </c>
      <c r="K25" s="44">
        <f t="shared" si="2"/>
        <v>2495</v>
      </c>
      <c r="L25" s="52">
        <v>2478</v>
      </c>
      <c r="M25" s="51">
        <v>1.1055999999999999</v>
      </c>
      <c r="N25" s="51">
        <v>0.97509999999999997</v>
      </c>
      <c r="O25" s="50">
        <v>142.80000000000001</v>
      </c>
      <c r="P25" s="43">
        <v>2241.3200000000002</v>
      </c>
      <c r="Q25" s="43">
        <v>2257.34</v>
      </c>
      <c r="R25" s="49">
        <f t="shared" si="3"/>
        <v>2541.2778176597271</v>
      </c>
      <c r="S25" s="48">
        <v>1.1074999999999999</v>
      </c>
    </row>
    <row r="26" spans="2:19" x14ac:dyDescent="0.2">
      <c r="B26" s="47">
        <v>44830</v>
      </c>
      <c r="C26" s="46">
        <v>2469</v>
      </c>
      <c r="D26" s="45">
        <v>2479</v>
      </c>
      <c r="E26" s="44">
        <f t="shared" si="0"/>
        <v>2474</v>
      </c>
      <c r="F26" s="46">
        <v>2490</v>
      </c>
      <c r="G26" s="45">
        <v>2500</v>
      </c>
      <c r="H26" s="44">
        <f t="shared" si="1"/>
        <v>2495</v>
      </c>
      <c r="I26" s="46">
        <v>2490</v>
      </c>
      <c r="J26" s="45">
        <v>2500</v>
      </c>
      <c r="K26" s="44">
        <f t="shared" si="2"/>
        <v>2495</v>
      </c>
      <c r="L26" s="52">
        <v>2479</v>
      </c>
      <c r="M26" s="51">
        <v>1.0778000000000001</v>
      </c>
      <c r="N26" s="51">
        <v>0.96379999999999999</v>
      </c>
      <c r="O26" s="50">
        <v>144.21</v>
      </c>
      <c r="P26" s="43">
        <v>2300.06</v>
      </c>
      <c r="Q26" s="43">
        <v>2320.62</v>
      </c>
      <c r="R26" s="49">
        <f t="shared" si="3"/>
        <v>2572.1103963477899</v>
      </c>
      <c r="S26" s="48">
        <v>1.0772999999999999</v>
      </c>
    </row>
    <row r="27" spans="2:19" x14ac:dyDescent="0.2">
      <c r="B27" s="47">
        <v>44831</v>
      </c>
      <c r="C27" s="46">
        <v>2464</v>
      </c>
      <c r="D27" s="45">
        <v>2474</v>
      </c>
      <c r="E27" s="44">
        <f t="shared" si="0"/>
        <v>2469</v>
      </c>
      <c r="F27" s="46">
        <v>2485</v>
      </c>
      <c r="G27" s="45">
        <v>2495</v>
      </c>
      <c r="H27" s="44">
        <f t="shared" si="1"/>
        <v>2490</v>
      </c>
      <c r="I27" s="46">
        <v>2485</v>
      </c>
      <c r="J27" s="45">
        <v>2495</v>
      </c>
      <c r="K27" s="44">
        <f t="shared" si="2"/>
        <v>2490</v>
      </c>
      <c r="L27" s="52">
        <v>2474</v>
      </c>
      <c r="M27" s="51">
        <v>1.0789</v>
      </c>
      <c r="N27" s="51">
        <v>0.96389999999999998</v>
      </c>
      <c r="O27" s="50">
        <v>144.46</v>
      </c>
      <c r="P27" s="43">
        <v>2293.08</v>
      </c>
      <c r="Q27" s="43">
        <v>2310.83</v>
      </c>
      <c r="R27" s="49">
        <f t="shared" si="3"/>
        <v>2566.6562921464883</v>
      </c>
      <c r="S27" s="48">
        <v>1.0797000000000001</v>
      </c>
    </row>
    <row r="28" spans="2:19" x14ac:dyDescent="0.2">
      <c r="B28" s="47">
        <v>44832</v>
      </c>
      <c r="C28" s="46">
        <v>2464</v>
      </c>
      <c r="D28" s="45">
        <v>2474</v>
      </c>
      <c r="E28" s="44">
        <f t="shared" si="0"/>
        <v>2469</v>
      </c>
      <c r="F28" s="46">
        <v>2485</v>
      </c>
      <c r="G28" s="45">
        <v>2495</v>
      </c>
      <c r="H28" s="44">
        <f t="shared" si="1"/>
        <v>2490</v>
      </c>
      <c r="I28" s="46">
        <v>2485</v>
      </c>
      <c r="J28" s="45">
        <v>2495</v>
      </c>
      <c r="K28" s="44">
        <f t="shared" si="2"/>
        <v>2490</v>
      </c>
      <c r="L28" s="52">
        <v>2474</v>
      </c>
      <c r="M28" s="51">
        <v>1.0582</v>
      </c>
      <c r="N28" s="51">
        <v>0.95660000000000001</v>
      </c>
      <c r="O28" s="50">
        <v>144.75</v>
      </c>
      <c r="P28" s="43">
        <v>2337.9299999999998</v>
      </c>
      <c r="Q28" s="43">
        <v>2358.2199999999998</v>
      </c>
      <c r="R28" s="49">
        <f t="shared" si="3"/>
        <v>2586.2429437591468</v>
      </c>
      <c r="S28" s="48">
        <v>1.0580000000000001</v>
      </c>
    </row>
    <row r="29" spans="2:19" x14ac:dyDescent="0.2">
      <c r="B29" s="47">
        <v>44833</v>
      </c>
      <c r="C29" s="46">
        <v>2465</v>
      </c>
      <c r="D29" s="45">
        <v>2475</v>
      </c>
      <c r="E29" s="44">
        <f t="shared" si="0"/>
        <v>2470</v>
      </c>
      <c r="F29" s="46">
        <v>2485</v>
      </c>
      <c r="G29" s="45">
        <v>2495</v>
      </c>
      <c r="H29" s="44">
        <f t="shared" si="1"/>
        <v>2490</v>
      </c>
      <c r="I29" s="46">
        <v>2485</v>
      </c>
      <c r="J29" s="45">
        <v>2495</v>
      </c>
      <c r="K29" s="44">
        <f t="shared" si="2"/>
        <v>2490</v>
      </c>
      <c r="L29" s="52">
        <v>2475</v>
      </c>
      <c r="M29" s="51">
        <v>1.0869</v>
      </c>
      <c r="N29" s="51">
        <v>0.97230000000000005</v>
      </c>
      <c r="O29" s="50">
        <v>144.71</v>
      </c>
      <c r="P29" s="43">
        <v>2277.12</v>
      </c>
      <c r="Q29" s="43">
        <v>2293.41</v>
      </c>
      <c r="R29" s="49">
        <f t="shared" si="3"/>
        <v>2545.5106448626966</v>
      </c>
      <c r="S29" s="48">
        <v>1.0879000000000001</v>
      </c>
    </row>
    <row r="30" spans="2:19" x14ac:dyDescent="0.2">
      <c r="B30" s="47">
        <v>44834</v>
      </c>
      <c r="C30" s="46">
        <v>2465</v>
      </c>
      <c r="D30" s="45">
        <v>2475</v>
      </c>
      <c r="E30" s="44">
        <f t="shared" si="0"/>
        <v>2470</v>
      </c>
      <c r="F30" s="46">
        <v>2485</v>
      </c>
      <c r="G30" s="45">
        <v>2495</v>
      </c>
      <c r="H30" s="44">
        <f t="shared" si="1"/>
        <v>2490</v>
      </c>
      <c r="I30" s="46">
        <v>2485</v>
      </c>
      <c r="J30" s="45">
        <v>2495</v>
      </c>
      <c r="K30" s="44">
        <f t="shared" si="2"/>
        <v>2490</v>
      </c>
      <c r="L30" s="52">
        <v>2475</v>
      </c>
      <c r="M30" s="51">
        <v>1.1040000000000001</v>
      </c>
      <c r="N30" s="51">
        <v>0.9748</v>
      </c>
      <c r="O30" s="50">
        <v>144.63999999999999</v>
      </c>
      <c r="P30" s="43">
        <v>2241.85</v>
      </c>
      <c r="Q30" s="43">
        <v>2256.69</v>
      </c>
      <c r="R30" s="49">
        <f t="shared" si="3"/>
        <v>2538.9823553549445</v>
      </c>
      <c r="S30" s="48">
        <v>1.1055999999999999</v>
      </c>
    </row>
    <row r="31" spans="2:19" s="10" customFormat="1" x14ac:dyDescent="0.2">
      <c r="B31" s="42" t="s">
        <v>11</v>
      </c>
      <c r="C31" s="41">
        <f>ROUND(AVERAGE(C9:C30),2)</f>
        <v>2334.41</v>
      </c>
      <c r="D31" s="40">
        <f>ROUND(AVERAGE(D9:D30),2)</f>
        <v>2344</v>
      </c>
      <c r="E31" s="39">
        <f>ROUND(AVERAGE(C31:D31),2)</f>
        <v>2339.21</v>
      </c>
      <c r="F31" s="41">
        <f>ROUND(AVERAGE(F9:F30),2)</f>
        <v>2353.0500000000002</v>
      </c>
      <c r="G31" s="40">
        <f>ROUND(AVERAGE(G9:G30),2)</f>
        <v>2363.0500000000002</v>
      </c>
      <c r="H31" s="39">
        <f>ROUND(AVERAGE(F31:G31),2)</f>
        <v>2358.0500000000002</v>
      </c>
      <c r="I31" s="41">
        <f>ROUND(AVERAGE(I9:I30),2)</f>
        <v>2352.9499999999998</v>
      </c>
      <c r="J31" s="40">
        <f>ROUND(AVERAGE(J9:J30),2)</f>
        <v>2362.9499999999998</v>
      </c>
      <c r="K31" s="39">
        <f>ROUND(AVERAGE(I31:J31),2)</f>
        <v>2357.9499999999998</v>
      </c>
      <c r="L31" s="38">
        <f>ROUND(AVERAGE(L9:L30),2)</f>
        <v>2344</v>
      </c>
      <c r="M31" s="37">
        <f>ROUND(AVERAGE(M9:M30),4)</f>
        <v>1.1326000000000001</v>
      </c>
      <c r="N31" s="36">
        <f>ROUND(AVERAGE(N9:N30),4)</f>
        <v>0.99019999999999997</v>
      </c>
      <c r="O31" s="175">
        <f>ROUND(AVERAGE(O9:O30),2)</f>
        <v>142.99</v>
      </c>
      <c r="P31" s="35">
        <f>AVERAGE(P9:P30)</f>
        <v>2073.5149999999999</v>
      </c>
      <c r="Q31" s="35">
        <f>AVERAGE(Q9:Q30)</f>
        <v>2087.241363636364</v>
      </c>
      <c r="R31" s="35">
        <f>AVERAGE(R9:R30)</f>
        <v>2369.2725485722613</v>
      </c>
      <c r="S31" s="34">
        <f>AVERAGE(S9:S30)</f>
        <v>1.1343772727272725</v>
      </c>
    </row>
    <row r="32" spans="2:19" s="5" customFormat="1" x14ac:dyDescent="0.2">
      <c r="B32" s="33" t="s">
        <v>12</v>
      </c>
      <c r="C32" s="32">
        <f t="shared" ref="C32:S32" si="4">MAX(C9:C30)</f>
        <v>2499</v>
      </c>
      <c r="D32" s="31">
        <f t="shared" si="4"/>
        <v>2500</v>
      </c>
      <c r="E32" s="30">
        <f t="shared" si="4"/>
        <v>2499.5</v>
      </c>
      <c r="F32" s="32">
        <f t="shared" si="4"/>
        <v>2518</v>
      </c>
      <c r="G32" s="31">
        <f t="shared" si="4"/>
        <v>2528</v>
      </c>
      <c r="H32" s="30">
        <f t="shared" si="4"/>
        <v>2523</v>
      </c>
      <c r="I32" s="32">
        <f t="shared" si="4"/>
        <v>2520</v>
      </c>
      <c r="J32" s="31">
        <f t="shared" si="4"/>
        <v>2530</v>
      </c>
      <c r="K32" s="30">
        <f t="shared" si="4"/>
        <v>2525</v>
      </c>
      <c r="L32" s="29">
        <f t="shared" si="4"/>
        <v>2500</v>
      </c>
      <c r="M32" s="28">
        <f t="shared" si="4"/>
        <v>1.1734</v>
      </c>
      <c r="N32" s="27">
        <f t="shared" si="4"/>
        <v>1.0177</v>
      </c>
      <c r="O32" s="26">
        <f t="shared" si="4"/>
        <v>144.97</v>
      </c>
      <c r="P32" s="25">
        <f t="shared" si="4"/>
        <v>2337.9299999999998</v>
      </c>
      <c r="Q32" s="25">
        <f t="shared" si="4"/>
        <v>2358.2199999999998</v>
      </c>
      <c r="R32" s="25">
        <f t="shared" si="4"/>
        <v>2586.2429437591468</v>
      </c>
      <c r="S32" s="24">
        <f t="shared" si="4"/>
        <v>1.1754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2199</v>
      </c>
      <c r="D33" s="21">
        <f t="shared" si="5"/>
        <v>2209</v>
      </c>
      <c r="E33" s="20">
        <f t="shared" si="5"/>
        <v>2204</v>
      </c>
      <c r="F33" s="22">
        <f t="shared" si="5"/>
        <v>2225</v>
      </c>
      <c r="G33" s="21">
        <f t="shared" si="5"/>
        <v>2235</v>
      </c>
      <c r="H33" s="20">
        <f t="shared" si="5"/>
        <v>2230</v>
      </c>
      <c r="I33" s="22">
        <f t="shared" si="5"/>
        <v>2225</v>
      </c>
      <c r="J33" s="21">
        <f t="shared" si="5"/>
        <v>2235</v>
      </c>
      <c r="K33" s="20">
        <f t="shared" si="5"/>
        <v>2230</v>
      </c>
      <c r="L33" s="19">
        <f t="shared" si="5"/>
        <v>2209</v>
      </c>
      <c r="M33" s="18">
        <f t="shared" si="5"/>
        <v>1.0582</v>
      </c>
      <c r="N33" s="17">
        <f t="shared" si="5"/>
        <v>0.95660000000000001</v>
      </c>
      <c r="O33" s="16">
        <f t="shared" si="5"/>
        <v>139.22999999999999</v>
      </c>
      <c r="P33" s="15">
        <f t="shared" si="5"/>
        <v>1882.56</v>
      </c>
      <c r="Q33" s="15">
        <f t="shared" si="5"/>
        <v>1901.48</v>
      </c>
      <c r="R33" s="15">
        <f t="shared" si="5"/>
        <v>2170.5807212341551</v>
      </c>
      <c r="S33" s="14">
        <f t="shared" si="5"/>
        <v>1.0580000000000001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44805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44805</v>
      </c>
      <c r="C9" s="46">
        <v>2305.5</v>
      </c>
      <c r="D9" s="45">
        <v>2306</v>
      </c>
      <c r="E9" s="44">
        <f t="shared" ref="E9:E30" si="0">AVERAGE(C9:D9)</f>
        <v>2305.75</v>
      </c>
      <c r="F9" s="46">
        <v>2300.5</v>
      </c>
      <c r="G9" s="45">
        <v>2301.5</v>
      </c>
      <c r="H9" s="44">
        <f t="shared" ref="H9:H30" si="1">AVERAGE(F9:G9)</f>
        <v>2301</v>
      </c>
      <c r="I9" s="46">
        <v>2352</v>
      </c>
      <c r="J9" s="45">
        <v>2357</v>
      </c>
      <c r="K9" s="44">
        <f t="shared" ref="K9:K30" si="2">AVERAGE(I9:J9)</f>
        <v>2354.5</v>
      </c>
      <c r="L9" s="46">
        <v>2408</v>
      </c>
      <c r="M9" s="45">
        <v>2413</v>
      </c>
      <c r="N9" s="44">
        <f t="shared" ref="N9:N30" si="3">AVERAGE(L9:M9)</f>
        <v>2410.5</v>
      </c>
      <c r="O9" s="46">
        <v>2457</v>
      </c>
      <c r="P9" s="45">
        <v>2462</v>
      </c>
      <c r="Q9" s="44">
        <f t="shared" ref="Q9:Q30" si="4">AVERAGE(O9:P9)</f>
        <v>2459.5</v>
      </c>
      <c r="R9" s="52">
        <v>2306</v>
      </c>
      <c r="S9" s="51">
        <v>1.1566000000000001</v>
      </c>
      <c r="T9" s="53">
        <v>1.0002</v>
      </c>
      <c r="U9" s="50">
        <v>139.22999999999999</v>
      </c>
      <c r="V9" s="43">
        <v>1993.77</v>
      </c>
      <c r="W9" s="43">
        <v>1986.62</v>
      </c>
      <c r="X9" s="49">
        <f t="shared" ref="X9:X30" si="5">R9/T9</f>
        <v>2305.5388922215557</v>
      </c>
      <c r="Y9" s="48">
        <v>1.1585000000000001</v>
      </c>
    </row>
    <row r="10" spans="1:25" x14ac:dyDescent="0.2">
      <c r="B10" s="47">
        <v>44806</v>
      </c>
      <c r="C10" s="46">
        <v>2308</v>
      </c>
      <c r="D10" s="45">
        <v>2309</v>
      </c>
      <c r="E10" s="44">
        <f t="shared" si="0"/>
        <v>2308.5</v>
      </c>
      <c r="F10" s="46">
        <v>2300</v>
      </c>
      <c r="G10" s="45">
        <v>2301</v>
      </c>
      <c r="H10" s="44">
        <f t="shared" si="1"/>
        <v>2300.5</v>
      </c>
      <c r="I10" s="46">
        <v>2357</v>
      </c>
      <c r="J10" s="45">
        <v>2362</v>
      </c>
      <c r="K10" s="44">
        <f t="shared" si="2"/>
        <v>2359.5</v>
      </c>
      <c r="L10" s="46">
        <v>2418</v>
      </c>
      <c r="M10" s="45">
        <v>2423</v>
      </c>
      <c r="N10" s="44">
        <f t="shared" si="3"/>
        <v>2420.5</v>
      </c>
      <c r="O10" s="46">
        <v>2468</v>
      </c>
      <c r="P10" s="45">
        <v>2473</v>
      </c>
      <c r="Q10" s="44">
        <f t="shared" si="4"/>
        <v>2470.5</v>
      </c>
      <c r="R10" s="52">
        <v>2309</v>
      </c>
      <c r="S10" s="51">
        <v>1.1559999999999999</v>
      </c>
      <c r="T10" s="51">
        <v>0.99909999999999999</v>
      </c>
      <c r="U10" s="50">
        <v>140.44</v>
      </c>
      <c r="V10" s="43">
        <v>1997.4</v>
      </c>
      <c r="W10" s="43">
        <v>1987.39</v>
      </c>
      <c r="X10" s="49">
        <f t="shared" si="5"/>
        <v>2311.0799719747774</v>
      </c>
      <c r="Y10" s="48">
        <v>1.1577999999999999</v>
      </c>
    </row>
    <row r="11" spans="1:25" x14ac:dyDescent="0.2">
      <c r="B11" s="47">
        <v>44809</v>
      </c>
      <c r="C11" s="46">
        <v>2290</v>
      </c>
      <c r="D11" s="45">
        <v>2290.5</v>
      </c>
      <c r="E11" s="44">
        <f t="shared" si="0"/>
        <v>2290.25</v>
      </c>
      <c r="F11" s="46">
        <v>2289</v>
      </c>
      <c r="G11" s="45">
        <v>2290</v>
      </c>
      <c r="H11" s="44">
        <f t="shared" si="1"/>
        <v>2289.5</v>
      </c>
      <c r="I11" s="46">
        <v>2347</v>
      </c>
      <c r="J11" s="45">
        <v>2352</v>
      </c>
      <c r="K11" s="44">
        <f t="shared" si="2"/>
        <v>2349.5</v>
      </c>
      <c r="L11" s="46">
        <v>2410</v>
      </c>
      <c r="M11" s="45">
        <v>2415</v>
      </c>
      <c r="N11" s="44">
        <f t="shared" si="3"/>
        <v>2412.5</v>
      </c>
      <c r="O11" s="46">
        <v>2460</v>
      </c>
      <c r="P11" s="45">
        <v>2465</v>
      </c>
      <c r="Q11" s="44">
        <f t="shared" si="4"/>
        <v>2462.5</v>
      </c>
      <c r="R11" s="52">
        <v>2290.5</v>
      </c>
      <c r="S11" s="51">
        <v>1.1506000000000001</v>
      </c>
      <c r="T11" s="51">
        <v>0.99170000000000003</v>
      </c>
      <c r="U11" s="50">
        <v>140.51</v>
      </c>
      <c r="V11" s="43">
        <v>1990.7</v>
      </c>
      <c r="W11" s="43">
        <v>1987.5</v>
      </c>
      <c r="X11" s="49">
        <f t="shared" si="5"/>
        <v>2309.6702631844305</v>
      </c>
      <c r="Y11" s="48">
        <v>1.1521999999999999</v>
      </c>
    </row>
    <row r="12" spans="1:25" x14ac:dyDescent="0.2">
      <c r="B12" s="47">
        <v>44810</v>
      </c>
      <c r="C12" s="46">
        <v>2258</v>
      </c>
      <c r="D12" s="45">
        <v>2260</v>
      </c>
      <c r="E12" s="44">
        <f t="shared" si="0"/>
        <v>2259</v>
      </c>
      <c r="F12" s="46">
        <v>2262</v>
      </c>
      <c r="G12" s="45">
        <v>2263</v>
      </c>
      <c r="H12" s="44">
        <f t="shared" si="1"/>
        <v>2262.5</v>
      </c>
      <c r="I12" s="46">
        <v>2325</v>
      </c>
      <c r="J12" s="45">
        <v>2330</v>
      </c>
      <c r="K12" s="44">
        <f t="shared" si="2"/>
        <v>2327.5</v>
      </c>
      <c r="L12" s="46">
        <v>2397</v>
      </c>
      <c r="M12" s="45">
        <v>2402</v>
      </c>
      <c r="N12" s="44">
        <f t="shared" si="3"/>
        <v>2399.5</v>
      </c>
      <c r="O12" s="46">
        <v>2457</v>
      </c>
      <c r="P12" s="45">
        <v>2462</v>
      </c>
      <c r="Q12" s="44">
        <f t="shared" si="4"/>
        <v>2459.5</v>
      </c>
      <c r="R12" s="52">
        <v>2260</v>
      </c>
      <c r="S12" s="51">
        <v>1.1574</v>
      </c>
      <c r="T12" s="51">
        <v>0.99239999999999995</v>
      </c>
      <c r="U12" s="50">
        <v>141.91999999999999</v>
      </c>
      <c r="V12" s="43">
        <v>1952.65</v>
      </c>
      <c r="W12" s="43">
        <v>1952.55</v>
      </c>
      <c r="X12" s="49">
        <f t="shared" si="5"/>
        <v>2277.3075372833537</v>
      </c>
      <c r="Y12" s="48">
        <v>1.159</v>
      </c>
    </row>
    <row r="13" spans="1:25" x14ac:dyDescent="0.2">
      <c r="B13" s="47">
        <v>44811</v>
      </c>
      <c r="C13" s="46">
        <v>2230</v>
      </c>
      <c r="D13" s="45">
        <v>2230.5</v>
      </c>
      <c r="E13" s="44">
        <f t="shared" si="0"/>
        <v>2230.25</v>
      </c>
      <c r="F13" s="46">
        <v>2237</v>
      </c>
      <c r="G13" s="45">
        <v>2238</v>
      </c>
      <c r="H13" s="44">
        <f t="shared" si="1"/>
        <v>2237.5</v>
      </c>
      <c r="I13" s="46">
        <v>2312</v>
      </c>
      <c r="J13" s="45">
        <v>2317</v>
      </c>
      <c r="K13" s="44">
        <f t="shared" si="2"/>
        <v>2314.5</v>
      </c>
      <c r="L13" s="46">
        <v>2388</v>
      </c>
      <c r="M13" s="45">
        <v>2393</v>
      </c>
      <c r="N13" s="44">
        <f t="shared" si="3"/>
        <v>2390.5</v>
      </c>
      <c r="O13" s="46">
        <v>2458</v>
      </c>
      <c r="P13" s="45">
        <v>2463</v>
      </c>
      <c r="Q13" s="44">
        <f t="shared" si="4"/>
        <v>2460.5</v>
      </c>
      <c r="R13" s="52">
        <v>2230.5</v>
      </c>
      <c r="S13" s="51">
        <v>1.1425000000000001</v>
      </c>
      <c r="T13" s="51">
        <v>0.9879</v>
      </c>
      <c r="U13" s="50">
        <v>144.97</v>
      </c>
      <c r="V13" s="43">
        <v>1952.3</v>
      </c>
      <c r="W13" s="43">
        <v>1955.44</v>
      </c>
      <c r="X13" s="49">
        <f t="shared" si="5"/>
        <v>2257.819617370179</v>
      </c>
      <c r="Y13" s="48">
        <v>1.1445000000000001</v>
      </c>
    </row>
    <row r="14" spans="1:25" x14ac:dyDescent="0.2">
      <c r="B14" s="47">
        <v>44812</v>
      </c>
      <c r="C14" s="46">
        <v>2255.5</v>
      </c>
      <c r="D14" s="45">
        <v>2256</v>
      </c>
      <c r="E14" s="44">
        <f t="shared" si="0"/>
        <v>2255.75</v>
      </c>
      <c r="F14" s="46">
        <v>2267</v>
      </c>
      <c r="G14" s="45">
        <v>2268</v>
      </c>
      <c r="H14" s="44">
        <f t="shared" si="1"/>
        <v>2267.5</v>
      </c>
      <c r="I14" s="46">
        <v>2347</v>
      </c>
      <c r="J14" s="45">
        <v>2352</v>
      </c>
      <c r="K14" s="44">
        <f t="shared" si="2"/>
        <v>2349.5</v>
      </c>
      <c r="L14" s="46">
        <v>2427</v>
      </c>
      <c r="M14" s="45">
        <v>2432</v>
      </c>
      <c r="N14" s="44">
        <f t="shared" si="3"/>
        <v>2429.5</v>
      </c>
      <c r="O14" s="46">
        <v>2503</v>
      </c>
      <c r="P14" s="45">
        <v>2508</v>
      </c>
      <c r="Q14" s="44">
        <f t="shared" si="4"/>
        <v>2505.5</v>
      </c>
      <c r="R14" s="52">
        <v>2256</v>
      </c>
      <c r="S14" s="51">
        <v>1.1555</v>
      </c>
      <c r="T14" s="51">
        <v>1.0021</v>
      </c>
      <c r="U14" s="50">
        <v>143.47</v>
      </c>
      <c r="V14" s="43">
        <v>1952.4</v>
      </c>
      <c r="W14" s="43">
        <v>1959.56</v>
      </c>
      <c r="X14" s="49">
        <f t="shared" si="5"/>
        <v>2251.272328110967</v>
      </c>
      <c r="Y14" s="48">
        <v>1.1574</v>
      </c>
    </row>
    <row r="15" spans="1:25" x14ac:dyDescent="0.2">
      <c r="B15" s="47">
        <v>44813</v>
      </c>
      <c r="C15" s="46">
        <v>2279.5</v>
      </c>
      <c r="D15" s="45">
        <v>2280</v>
      </c>
      <c r="E15" s="44">
        <f t="shared" si="0"/>
        <v>2279.75</v>
      </c>
      <c r="F15" s="46">
        <v>2289</v>
      </c>
      <c r="G15" s="45">
        <v>2290</v>
      </c>
      <c r="H15" s="44">
        <f t="shared" si="1"/>
        <v>2289.5</v>
      </c>
      <c r="I15" s="46">
        <v>2372</v>
      </c>
      <c r="J15" s="45">
        <v>2377</v>
      </c>
      <c r="K15" s="44">
        <f t="shared" si="2"/>
        <v>2374.5</v>
      </c>
      <c r="L15" s="46">
        <v>2455</v>
      </c>
      <c r="M15" s="45">
        <v>2460</v>
      </c>
      <c r="N15" s="44">
        <f t="shared" si="3"/>
        <v>2457.5</v>
      </c>
      <c r="O15" s="46">
        <v>2540</v>
      </c>
      <c r="P15" s="45">
        <v>2545</v>
      </c>
      <c r="Q15" s="44">
        <f t="shared" si="4"/>
        <v>2542.5</v>
      </c>
      <c r="R15" s="52">
        <v>2280</v>
      </c>
      <c r="S15" s="51">
        <v>1.1558999999999999</v>
      </c>
      <c r="T15" s="51">
        <v>1.0037</v>
      </c>
      <c r="U15" s="50">
        <v>142.55000000000001</v>
      </c>
      <c r="V15" s="43">
        <v>1972.49</v>
      </c>
      <c r="W15" s="43">
        <v>1977.72</v>
      </c>
      <c r="X15" s="49">
        <f t="shared" si="5"/>
        <v>2271.5950981368933</v>
      </c>
      <c r="Y15" s="48">
        <v>1.1578999999999999</v>
      </c>
    </row>
    <row r="16" spans="1:25" x14ac:dyDescent="0.2">
      <c r="B16" s="47">
        <v>44816</v>
      </c>
      <c r="C16" s="46">
        <v>2288</v>
      </c>
      <c r="D16" s="45">
        <v>2288.5</v>
      </c>
      <c r="E16" s="44">
        <f t="shared" si="0"/>
        <v>2288.25</v>
      </c>
      <c r="F16" s="46">
        <v>2309</v>
      </c>
      <c r="G16" s="45">
        <v>2309.5</v>
      </c>
      <c r="H16" s="44">
        <f t="shared" si="1"/>
        <v>2309.25</v>
      </c>
      <c r="I16" s="46">
        <v>2397</v>
      </c>
      <c r="J16" s="45">
        <v>2402</v>
      </c>
      <c r="K16" s="44">
        <f t="shared" si="2"/>
        <v>2399.5</v>
      </c>
      <c r="L16" s="46">
        <v>2493</v>
      </c>
      <c r="M16" s="45">
        <v>2498</v>
      </c>
      <c r="N16" s="44">
        <f t="shared" si="3"/>
        <v>2495.5</v>
      </c>
      <c r="O16" s="46">
        <v>2588</v>
      </c>
      <c r="P16" s="45">
        <v>2593</v>
      </c>
      <c r="Q16" s="44">
        <f t="shared" si="4"/>
        <v>2590.5</v>
      </c>
      <c r="R16" s="52">
        <v>2288.5</v>
      </c>
      <c r="S16" s="51">
        <v>1.169</v>
      </c>
      <c r="T16" s="51">
        <v>1.0144</v>
      </c>
      <c r="U16" s="50">
        <v>142.56</v>
      </c>
      <c r="V16" s="43">
        <v>1957.66</v>
      </c>
      <c r="W16" s="43">
        <v>1972.08</v>
      </c>
      <c r="X16" s="49">
        <f t="shared" si="5"/>
        <v>2256.0134069400633</v>
      </c>
      <c r="Y16" s="48">
        <v>1.1711</v>
      </c>
    </row>
    <row r="17" spans="2:25" x14ac:dyDescent="0.2">
      <c r="B17" s="47">
        <v>44817</v>
      </c>
      <c r="C17" s="46">
        <v>2309</v>
      </c>
      <c r="D17" s="45">
        <v>2309.5</v>
      </c>
      <c r="E17" s="44">
        <f t="shared" si="0"/>
        <v>2309.25</v>
      </c>
      <c r="F17" s="46">
        <v>2325.5</v>
      </c>
      <c r="G17" s="45">
        <v>2326.5</v>
      </c>
      <c r="H17" s="44">
        <f t="shared" si="1"/>
        <v>2326</v>
      </c>
      <c r="I17" s="46">
        <v>2410</v>
      </c>
      <c r="J17" s="45">
        <v>2415</v>
      </c>
      <c r="K17" s="44">
        <f t="shared" si="2"/>
        <v>2412.5</v>
      </c>
      <c r="L17" s="46">
        <v>2500</v>
      </c>
      <c r="M17" s="45">
        <v>2505</v>
      </c>
      <c r="N17" s="44">
        <f t="shared" si="3"/>
        <v>2502.5</v>
      </c>
      <c r="O17" s="46">
        <v>2593</v>
      </c>
      <c r="P17" s="45">
        <v>2598</v>
      </c>
      <c r="Q17" s="44">
        <f t="shared" si="4"/>
        <v>2595.5</v>
      </c>
      <c r="R17" s="52">
        <v>2309.5</v>
      </c>
      <c r="S17" s="51">
        <v>1.1734</v>
      </c>
      <c r="T17" s="51">
        <v>1.0177</v>
      </c>
      <c r="U17" s="50">
        <v>142.05000000000001</v>
      </c>
      <c r="V17" s="43">
        <v>1968.21</v>
      </c>
      <c r="W17" s="43">
        <v>1979.33</v>
      </c>
      <c r="X17" s="49">
        <f t="shared" si="5"/>
        <v>2269.3328092758179</v>
      </c>
      <c r="Y17" s="48">
        <v>1.1754</v>
      </c>
    </row>
    <row r="18" spans="2:25" x14ac:dyDescent="0.2">
      <c r="B18" s="47">
        <v>44818</v>
      </c>
      <c r="C18" s="46">
        <v>2227</v>
      </c>
      <c r="D18" s="45">
        <v>2227.5</v>
      </c>
      <c r="E18" s="44">
        <f t="shared" si="0"/>
        <v>2227.25</v>
      </c>
      <c r="F18" s="46">
        <v>2243</v>
      </c>
      <c r="G18" s="45">
        <v>2244</v>
      </c>
      <c r="H18" s="44">
        <f t="shared" si="1"/>
        <v>2243.5</v>
      </c>
      <c r="I18" s="46">
        <v>2332</v>
      </c>
      <c r="J18" s="45">
        <v>2337</v>
      </c>
      <c r="K18" s="44">
        <f t="shared" si="2"/>
        <v>2334.5</v>
      </c>
      <c r="L18" s="46">
        <v>2430</v>
      </c>
      <c r="M18" s="45">
        <v>2435</v>
      </c>
      <c r="N18" s="44">
        <f t="shared" si="3"/>
        <v>2432.5</v>
      </c>
      <c r="O18" s="46">
        <v>2530</v>
      </c>
      <c r="P18" s="45">
        <v>2535</v>
      </c>
      <c r="Q18" s="44">
        <f t="shared" si="4"/>
        <v>2532.5</v>
      </c>
      <c r="R18" s="52">
        <v>2227.5</v>
      </c>
      <c r="S18" s="51">
        <v>1.1545000000000001</v>
      </c>
      <c r="T18" s="51">
        <v>0.99929999999999997</v>
      </c>
      <c r="U18" s="50">
        <v>143.38999999999999</v>
      </c>
      <c r="V18" s="43">
        <v>1929.41</v>
      </c>
      <c r="W18" s="43">
        <v>1939.5</v>
      </c>
      <c r="X18" s="49">
        <f t="shared" si="5"/>
        <v>2229.0603422395679</v>
      </c>
      <c r="Y18" s="48">
        <v>1.157</v>
      </c>
    </row>
    <row r="19" spans="2:25" x14ac:dyDescent="0.2">
      <c r="B19" s="47">
        <v>44819</v>
      </c>
      <c r="C19" s="46">
        <v>2271</v>
      </c>
      <c r="D19" s="45">
        <v>2272</v>
      </c>
      <c r="E19" s="44">
        <f t="shared" si="0"/>
        <v>2271.5</v>
      </c>
      <c r="F19" s="46">
        <v>2281</v>
      </c>
      <c r="G19" s="45">
        <v>2282</v>
      </c>
      <c r="H19" s="44">
        <f t="shared" si="1"/>
        <v>2281.5</v>
      </c>
      <c r="I19" s="46">
        <v>2372</v>
      </c>
      <c r="J19" s="45">
        <v>2377</v>
      </c>
      <c r="K19" s="44">
        <f t="shared" si="2"/>
        <v>2374.5</v>
      </c>
      <c r="L19" s="46">
        <v>2473</v>
      </c>
      <c r="M19" s="45">
        <v>2478</v>
      </c>
      <c r="N19" s="44">
        <f t="shared" si="3"/>
        <v>2475.5</v>
      </c>
      <c r="O19" s="46">
        <v>2578</v>
      </c>
      <c r="P19" s="45">
        <v>2583</v>
      </c>
      <c r="Q19" s="44">
        <f t="shared" si="4"/>
        <v>2580.5</v>
      </c>
      <c r="R19" s="52">
        <v>2272</v>
      </c>
      <c r="S19" s="51">
        <v>1.1496</v>
      </c>
      <c r="T19" s="51">
        <v>0.99850000000000005</v>
      </c>
      <c r="U19" s="50">
        <v>143.52000000000001</v>
      </c>
      <c r="V19" s="43">
        <v>1976.34</v>
      </c>
      <c r="W19" s="43">
        <v>1980.73</v>
      </c>
      <c r="X19" s="49">
        <f t="shared" si="5"/>
        <v>2275.4131196795192</v>
      </c>
      <c r="Y19" s="48">
        <v>1.1520999999999999</v>
      </c>
    </row>
    <row r="20" spans="2:25" x14ac:dyDescent="0.2">
      <c r="B20" s="47">
        <v>44820</v>
      </c>
      <c r="C20" s="46">
        <v>2257</v>
      </c>
      <c r="D20" s="45">
        <v>2259</v>
      </c>
      <c r="E20" s="44">
        <f t="shared" si="0"/>
        <v>2258</v>
      </c>
      <c r="F20" s="46">
        <v>2266</v>
      </c>
      <c r="G20" s="45">
        <v>2267</v>
      </c>
      <c r="H20" s="44">
        <f t="shared" si="1"/>
        <v>2266.5</v>
      </c>
      <c r="I20" s="46">
        <v>2358</v>
      </c>
      <c r="J20" s="45">
        <v>2363</v>
      </c>
      <c r="K20" s="44">
        <f t="shared" si="2"/>
        <v>2360.5</v>
      </c>
      <c r="L20" s="46">
        <v>2463</v>
      </c>
      <c r="M20" s="45">
        <v>2468</v>
      </c>
      <c r="N20" s="44">
        <f t="shared" si="3"/>
        <v>2465.5</v>
      </c>
      <c r="O20" s="46">
        <v>2568</v>
      </c>
      <c r="P20" s="45">
        <v>2573</v>
      </c>
      <c r="Q20" s="44">
        <f t="shared" si="4"/>
        <v>2570.5</v>
      </c>
      <c r="R20" s="52">
        <v>2259</v>
      </c>
      <c r="S20" s="51">
        <v>1.1398999999999999</v>
      </c>
      <c r="T20" s="51">
        <v>0.997</v>
      </c>
      <c r="U20" s="50">
        <v>143.08000000000001</v>
      </c>
      <c r="V20" s="43">
        <v>1981.75</v>
      </c>
      <c r="W20" s="43">
        <v>1984.59</v>
      </c>
      <c r="X20" s="49">
        <f t="shared" si="5"/>
        <v>2265.7973921765297</v>
      </c>
      <c r="Y20" s="48">
        <v>1.1423000000000001</v>
      </c>
    </row>
    <row r="21" spans="2:25" x14ac:dyDescent="0.2">
      <c r="B21" s="47">
        <v>44823</v>
      </c>
      <c r="C21" s="46">
        <v>2231</v>
      </c>
      <c r="D21" s="45">
        <v>2232</v>
      </c>
      <c r="E21" s="44">
        <f t="shared" si="0"/>
        <v>2231.5</v>
      </c>
      <c r="F21" s="46">
        <v>2246</v>
      </c>
      <c r="G21" s="45">
        <v>2247</v>
      </c>
      <c r="H21" s="44">
        <f t="shared" si="1"/>
        <v>2246.5</v>
      </c>
      <c r="I21" s="46">
        <v>2335</v>
      </c>
      <c r="J21" s="45">
        <v>2340</v>
      </c>
      <c r="K21" s="44">
        <f t="shared" si="2"/>
        <v>2337.5</v>
      </c>
      <c r="L21" s="46">
        <v>2440</v>
      </c>
      <c r="M21" s="45">
        <v>2445</v>
      </c>
      <c r="N21" s="44">
        <f t="shared" si="3"/>
        <v>2442.5</v>
      </c>
      <c r="O21" s="46">
        <v>2548</v>
      </c>
      <c r="P21" s="45">
        <v>2553</v>
      </c>
      <c r="Q21" s="44">
        <f t="shared" si="4"/>
        <v>2550.5</v>
      </c>
      <c r="R21" s="52">
        <v>2232</v>
      </c>
      <c r="S21" s="51">
        <v>1.1373</v>
      </c>
      <c r="T21" s="51">
        <v>0.99829999999999997</v>
      </c>
      <c r="U21" s="50">
        <v>143.63</v>
      </c>
      <c r="V21" s="43">
        <v>1962.54</v>
      </c>
      <c r="W21" s="43">
        <v>1971.57</v>
      </c>
      <c r="X21" s="49">
        <f t="shared" si="5"/>
        <v>2235.8008614644896</v>
      </c>
      <c r="Y21" s="48">
        <v>1.1396999999999999</v>
      </c>
    </row>
    <row r="22" spans="2:25" x14ac:dyDescent="0.2">
      <c r="B22" s="47">
        <v>44824</v>
      </c>
      <c r="C22" s="46">
        <v>2245</v>
      </c>
      <c r="D22" s="45">
        <v>2245.5</v>
      </c>
      <c r="E22" s="44">
        <f t="shared" si="0"/>
        <v>2245.25</v>
      </c>
      <c r="F22" s="46">
        <v>2265</v>
      </c>
      <c r="G22" s="45">
        <v>2266</v>
      </c>
      <c r="H22" s="44">
        <f t="shared" si="1"/>
        <v>2265.5</v>
      </c>
      <c r="I22" s="46">
        <v>2355</v>
      </c>
      <c r="J22" s="45">
        <v>2360</v>
      </c>
      <c r="K22" s="44">
        <f t="shared" si="2"/>
        <v>2357.5</v>
      </c>
      <c r="L22" s="46">
        <v>2457</v>
      </c>
      <c r="M22" s="45">
        <v>2462</v>
      </c>
      <c r="N22" s="44">
        <f t="shared" si="3"/>
        <v>2459.5</v>
      </c>
      <c r="O22" s="46">
        <v>2563</v>
      </c>
      <c r="P22" s="45">
        <v>2568</v>
      </c>
      <c r="Q22" s="44">
        <f t="shared" si="4"/>
        <v>2565.5</v>
      </c>
      <c r="R22" s="52">
        <v>2245.5</v>
      </c>
      <c r="S22" s="51">
        <v>1.143</v>
      </c>
      <c r="T22" s="51">
        <v>0.99880000000000002</v>
      </c>
      <c r="U22" s="50">
        <v>143.63</v>
      </c>
      <c r="V22" s="43">
        <v>1964.57</v>
      </c>
      <c r="W22" s="43">
        <v>1978.35</v>
      </c>
      <c r="X22" s="49">
        <f t="shared" si="5"/>
        <v>2248.1978374048858</v>
      </c>
      <c r="Y22" s="48">
        <v>1.1454</v>
      </c>
    </row>
    <row r="23" spans="2:25" x14ac:dyDescent="0.2">
      <c r="B23" s="47">
        <v>44825</v>
      </c>
      <c r="C23" s="46">
        <v>2189</v>
      </c>
      <c r="D23" s="45">
        <v>2191</v>
      </c>
      <c r="E23" s="44">
        <f t="shared" si="0"/>
        <v>2190</v>
      </c>
      <c r="F23" s="46">
        <v>2216</v>
      </c>
      <c r="G23" s="45">
        <v>2218</v>
      </c>
      <c r="H23" s="44">
        <f t="shared" si="1"/>
        <v>2217</v>
      </c>
      <c r="I23" s="46">
        <v>2317</v>
      </c>
      <c r="J23" s="45">
        <v>2322</v>
      </c>
      <c r="K23" s="44">
        <f t="shared" si="2"/>
        <v>2319.5</v>
      </c>
      <c r="L23" s="46">
        <v>2423</v>
      </c>
      <c r="M23" s="45">
        <v>2428</v>
      </c>
      <c r="N23" s="44">
        <f t="shared" si="3"/>
        <v>2425.5</v>
      </c>
      <c r="O23" s="46">
        <v>2528</v>
      </c>
      <c r="P23" s="45">
        <v>2533</v>
      </c>
      <c r="Q23" s="44">
        <f t="shared" si="4"/>
        <v>2530.5</v>
      </c>
      <c r="R23" s="52">
        <v>2191</v>
      </c>
      <c r="S23" s="51">
        <v>1.1336999999999999</v>
      </c>
      <c r="T23" s="51">
        <v>0.99</v>
      </c>
      <c r="U23" s="50">
        <v>144.08000000000001</v>
      </c>
      <c r="V23" s="43">
        <v>1932.61</v>
      </c>
      <c r="W23" s="43">
        <v>1952.46</v>
      </c>
      <c r="X23" s="49">
        <f t="shared" si="5"/>
        <v>2213.1313131313132</v>
      </c>
      <c r="Y23" s="48">
        <v>1.1359999999999999</v>
      </c>
    </row>
    <row r="24" spans="2:25" x14ac:dyDescent="0.2">
      <c r="B24" s="47">
        <v>44826</v>
      </c>
      <c r="C24" s="46">
        <v>2195</v>
      </c>
      <c r="D24" s="45">
        <v>2195.5</v>
      </c>
      <c r="E24" s="44">
        <f t="shared" si="0"/>
        <v>2195.25</v>
      </c>
      <c r="F24" s="46">
        <v>2214.5</v>
      </c>
      <c r="G24" s="45">
        <v>2215.5</v>
      </c>
      <c r="H24" s="44">
        <f t="shared" si="1"/>
        <v>2215</v>
      </c>
      <c r="I24" s="46">
        <v>2313</v>
      </c>
      <c r="J24" s="45">
        <v>2318</v>
      </c>
      <c r="K24" s="44">
        <f t="shared" si="2"/>
        <v>2315.5</v>
      </c>
      <c r="L24" s="46">
        <v>2420</v>
      </c>
      <c r="M24" s="45">
        <v>2425</v>
      </c>
      <c r="N24" s="44">
        <f t="shared" si="3"/>
        <v>2422.5</v>
      </c>
      <c r="O24" s="46">
        <v>2527</v>
      </c>
      <c r="P24" s="45">
        <v>2532</v>
      </c>
      <c r="Q24" s="44">
        <f t="shared" si="4"/>
        <v>2529.5</v>
      </c>
      <c r="R24" s="52">
        <v>2195.5</v>
      </c>
      <c r="S24" s="51">
        <v>1.1314</v>
      </c>
      <c r="T24" s="51">
        <v>0.98660000000000003</v>
      </c>
      <c r="U24" s="50">
        <v>141.26</v>
      </c>
      <c r="V24" s="43">
        <v>1940.52</v>
      </c>
      <c r="W24" s="43">
        <v>1953.7</v>
      </c>
      <c r="X24" s="49">
        <f t="shared" si="5"/>
        <v>2225.3192783296167</v>
      </c>
      <c r="Y24" s="48">
        <v>1.1339999999999999</v>
      </c>
    </row>
    <row r="25" spans="2:25" x14ac:dyDescent="0.2">
      <c r="B25" s="47">
        <v>44827</v>
      </c>
      <c r="C25" s="46">
        <v>2152.5</v>
      </c>
      <c r="D25" s="45">
        <v>2153</v>
      </c>
      <c r="E25" s="44">
        <f t="shared" si="0"/>
        <v>2152.75</v>
      </c>
      <c r="F25" s="46">
        <v>2171</v>
      </c>
      <c r="G25" s="45">
        <v>2172</v>
      </c>
      <c r="H25" s="44">
        <f t="shared" si="1"/>
        <v>2171.5</v>
      </c>
      <c r="I25" s="46">
        <v>2272</v>
      </c>
      <c r="J25" s="45">
        <v>2277</v>
      </c>
      <c r="K25" s="44">
        <f t="shared" si="2"/>
        <v>2274.5</v>
      </c>
      <c r="L25" s="46">
        <v>2377</v>
      </c>
      <c r="M25" s="45">
        <v>2382</v>
      </c>
      <c r="N25" s="44">
        <f t="shared" si="3"/>
        <v>2379.5</v>
      </c>
      <c r="O25" s="46">
        <v>2483</v>
      </c>
      <c r="P25" s="45">
        <v>2488</v>
      </c>
      <c r="Q25" s="44">
        <f t="shared" si="4"/>
        <v>2485.5</v>
      </c>
      <c r="R25" s="52">
        <v>2153</v>
      </c>
      <c r="S25" s="51">
        <v>1.1055999999999999</v>
      </c>
      <c r="T25" s="51">
        <v>0.97509999999999997</v>
      </c>
      <c r="U25" s="50">
        <v>142.80000000000001</v>
      </c>
      <c r="V25" s="43">
        <v>1947.36</v>
      </c>
      <c r="W25" s="43">
        <v>1961.17</v>
      </c>
      <c r="X25" s="49">
        <f t="shared" si="5"/>
        <v>2207.9786688544764</v>
      </c>
      <c r="Y25" s="48">
        <v>1.1074999999999999</v>
      </c>
    </row>
    <row r="26" spans="2:25" x14ac:dyDescent="0.2">
      <c r="B26" s="47">
        <v>44830</v>
      </c>
      <c r="C26" s="46">
        <v>2125</v>
      </c>
      <c r="D26" s="45">
        <v>2125.5</v>
      </c>
      <c r="E26" s="44">
        <f t="shared" si="0"/>
        <v>2125.25</v>
      </c>
      <c r="F26" s="46">
        <v>2145</v>
      </c>
      <c r="G26" s="45">
        <v>2145.5</v>
      </c>
      <c r="H26" s="44">
        <f t="shared" si="1"/>
        <v>2145.25</v>
      </c>
      <c r="I26" s="46">
        <v>2243</v>
      </c>
      <c r="J26" s="45">
        <v>2248</v>
      </c>
      <c r="K26" s="44">
        <f t="shared" si="2"/>
        <v>2245.5</v>
      </c>
      <c r="L26" s="46">
        <v>2345</v>
      </c>
      <c r="M26" s="45">
        <v>2350</v>
      </c>
      <c r="N26" s="44">
        <f t="shared" si="3"/>
        <v>2347.5</v>
      </c>
      <c r="O26" s="46">
        <v>2453</v>
      </c>
      <c r="P26" s="45">
        <v>2458</v>
      </c>
      <c r="Q26" s="44">
        <f t="shared" si="4"/>
        <v>2455.5</v>
      </c>
      <c r="R26" s="52">
        <v>2125.5</v>
      </c>
      <c r="S26" s="51">
        <v>1.0778000000000001</v>
      </c>
      <c r="T26" s="51">
        <v>0.96379999999999999</v>
      </c>
      <c r="U26" s="50">
        <v>144.21</v>
      </c>
      <c r="V26" s="43">
        <v>1972.07</v>
      </c>
      <c r="W26" s="43">
        <v>1991.55</v>
      </c>
      <c r="X26" s="49">
        <f t="shared" si="5"/>
        <v>2205.3330566507575</v>
      </c>
      <c r="Y26" s="48">
        <v>1.0772999999999999</v>
      </c>
    </row>
    <row r="27" spans="2:25" x14ac:dyDescent="0.2">
      <c r="B27" s="47">
        <v>44831</v>
      </c>
      <c r="C27" s="46">
        <v>2105.5</v>
      </c>
      <c r="D27" s="45">
        <v>2106</v>
      </c>
      <c r="E27" s="44">
        <f t="shared" si="0"/>
        <v>2105.75</v>
      </c>
      <c r="F27" s="46">
        <v>2128</v>
      </c>
      <c r="G27" s="45">
        <v>2130</v>
      </c>
      <c r="H27" s="44">
        <f t="shared" si="1"/>
        <v>2129</v>
      </c>
      <c r="I27" s="46">
        <v>2230</v>
      </c>
      <c r="J27" s="45">
        <v>2235</v>
      </c>
      <c r="K27" s="44">
        <f t="shared" si="2"/>
        <v>2232.5</v>
      </c>
      <c r="L27" s="46">
        <v>2335</v>
      </c>
      <c r="M27" s="45">
        <v>2340</v>
      </c>
      <c r="N27" s="44">
        <f t="shared" si="3"/>
        <v>2337.5</v>
      </c>
      <c r="O27" s="46">
        <v>2443</v>
      </c>
      <c r="P27" s="45">
        <v>2448</v>
      </c>
      <c r="Q27" s="44">
        <f t="shared" si="4"/>
        <v>2445.5</v>
      </c>
      <c r="R27" s="52">
        <v>2106</v>
      </c>
      <c r="S27" s="51">
        <v>1.0789</v>
      </c>
      <c r="T27" s="51">
        <v>0.96389999999999998</v>
      </c>
      <c r="U27" s="50">
        <v>144.46</v>
      </c>
      <c r="V27" s="43">
        <v>1951.99</v>
      </c>
      <c r="W27" s="43">
        <v>1972.77</v>
      </c>
      <c r="X27" s="49">
        <f t="shared" si="5"/>
        <v>2184.8739495798318</v>
      </c>
      <c r="Y27" s="48">
        <v>1.0797000000000001</v>
      </c>
    </row>
    <row r="28" spans="2:25" x14ac:dyDescent="0.2">
      <c r="B28" s="47">
        <v>44832</v>
      </c>
      <c r="C28" s="46">
        <v>2079</v>
      </c>
      <c r="D28" s="45">
        <v>2080</v>
      </c>
      <c r="E28" s="44">
        <f t="shared" si="0"/>
        <v>2079.5</v>
      </c>
      <c r="F28" s="46">
        <v>2102</v>
      </c>
      <c r="G28" s="45">
        <v>2103</v>
      </c>
      <c r="H28" s="44">
        <f t="shared" si="1"/>
        <v>2102.5</v>
      </c>
      <c r="I28" s="46">
        <v>2213</v>
      </c>
      <c r="J28" s="45">
        <v>2218</v>
      </c>
      <c r="K28" s="44">
        <f t="shared" si="2"/>
        <v>2215.5</v>
      </c>
      <c r="L28" s="46">
        <v>2330</v>
      </c>
      <c r="M28" s="45">
        <v>2335</v>
      </c>
      <c r="N28" s="44">
        <f t="shared" si="3"/>
        <v>2332.5</v>
      </c>
      <c r="O28" s="46">
        <v>2448</v>
      </c>
      <c r="P28" s="45">
        <v>2453</v>
      </c>
      <c r="Q28" s="44">
        <f t="shared" si="4"/>
        <v>2450.5</v>
      </c>
      <c r="R28" s="52">
        <v>2080</v>
      </c>
      <c r="S28" s="51">
        <v>1.0582</v>
      </c>
      <c r="T28" s="51">
        <v>0.95660000000000001</v>
      </c>
      <c r="U28" s="50">
        <v>144.75</v>
      </c>
      <c r="V28" s="43">
        <v>1965.6</v>
      </c>
      <c r="W28" s="43">
        <v>1987.71</v>
      </c>
      <c r="X28" s="49">
        <f t="shared" si="5"/>
        <v>2174.3675517457664</v>
      </c>
      <c r="Y28" s="48">
        <v>1.0580000000000001</v>
      </c>
    </row>
    <row r="29" spans="2:25" x14ac:dyDescent="0.2">
      <c r="B29" s="47">
        <v>44833</v>
      </c>
      <c r="C29" s="46">
        <v>2260.5</v>
      </c>
      <c r="D29" s="45">
        <v>2261</v>
      </c>
      <c r="E29" s="44">
        <f t="shared" si="0"/>
        <v>2260.75</v>
      </c>
      <c r="F29" s="46">
        <v>2271</v>
      </c>
      <c r="G29" s="45">
        <v>2273</v>
      </c>
      <c r="H29" s="44">
        <f t="shared" si="1"/>
        <v>2272</v>
      </c>
      <c r="I29" s="46">
        <v>2373</v>
      </c>
      <c r="J29" s="45">
        <v>2378</v>
      </c>
      <c r="K29" s="44">
        <f t="shared" si="2"/>
        <v>2375.5</v>
      </c>
      <c r="L29" s="46">
        <v>2478</v>
      </c>
      <c r="M29" s="45">
        <v>2483</v>
      </c>
      <c r="N29" s="44">
        <f t="shared" si="3"/>
        <v>2480.5</v>
      </c>
      <c r="O29" s="46">
        <v>2598</v>
      </c>
      <c r="P29" s="45">
        <v>2603</v>
      </c>
      <c r="Q29" s="44">
        <f t="shared" si="4"/>
        <v>2600.5</v>
      </c>
      <c r="R29" s="52">
        <v>2261</v>
      </c>
      <c r="S29" s="51">
        <v>1.0869</v>
      </c>
      <c r="T29" s="51">
        <v>0.97230000000000005</v>
      </c>
      <c r="U29" s="50">
        <v>144.71</v>
      </c>
      <c r="V29" s="43">
        <v>2080.23</v>
      </c>
      <c r="W29" s="43">
        <v>2089.35</v>
      </c>
      <c r="X29" s="49">
        <f t="shared" si="5"/>
        <v>2325.4139668826492</v>
      </c>
      <c r="Y29" s="48">
        <v>1.0879000000000001</v>
      </c>
    </row>
    <row r="30" spans="2:25" x14ac:dyDescent="0.2">
      <c r="B30" s="47">
        <v>44834</v>
      </c>
      <c r="C30" s="46">
        <v>2179.5</v>
      </c>
      <c r="D30" s="45">
        <v>2180</v>
      </c>
      <c r="E30" s="44">
        <f t="shared" si="0"/>
        <v>2179.75</v>
      </c>
      <c r="F30" s="46">
        <v>2195</v>
      </c>
      <c r="G30" s="45">
        <v>2197</v>
      </c>
      <c r="H30" s="44">
        <f t="shared" si="1"/>
        <v>2196</v>
      </c>
      <c r="I30" s="46">
        <v>2293</v>
      </c>
      <c r="J30" s="45">
        <v>2298</v>
      </c>
      <c r="K30" s="44">
        <f t="shared" si="2"/>
        <v>2295.5</v>
      </c>
      <c r="L30" s="46">
        <v>2408</v>
      </c>
      <c r="M30" s="45">
        <v>2413</v>
      </c>
      <c r="N30" s="44">
        <f t="shared" si="3"/>
        <v>2410.5</v>
      </c>
      <c r="O30" s="46">
        <v>2528</v>
      </c>
      <c r="P30" s="45">
        <v>2533</v>
      </c>
      <c r="Q30" s="44">
        <f t="shared" si="4"/>
        <v>2530.5</v>
      </c>
      <c r="R30" s="52">
        <v>2180</v>
      </c>
      <c r="S30" s="51">
        <v>1.1040000000000001</v>
      </c>
      <c r="T30" s="51">
        <v>0.9748</v>
      </c>
      <c r="U30" s="50">
        <v>144.63999999999999</v>
      </c>
      <c r="V30" s="43">
        <v>1974.64</v>
      </c>
      <c r="W30" s="43">
        <v>1987.16</v>
      </c>
      <c r="X30" s="49">
        <f t="shared" si="5"/>
        <v>2236.3561756257695</v>
      </c>
      <c r="Y30" s="48">
        <v>1.1055999999999999</v>
      </c>
    </row>
    <row r="31" spans="2:25" s="10" customFormat="1" x14ac:dyDescent="0.2">
      <c r="B31" s="42" t="s">
        <v>11</v>
      </c>
      <c r="C31" s="41">
        <f>ROUND(AVERAGE(C9:C30),2)</f>
        <v>2229.11</v>
      </c>
      <c r="D31" s="40">
        <f>ROUND(AVERAGE(D9:D30),2)</f>
        <v>2229.91</v>
      </c>
      <c r="E31" s="39">
        <f>ROUND(AVERAGE(C31:D31),2)</f>
        <v>2229.5100000000002</v>
      </c>
      <c r="F31" s="41">
        <f>ROUND(AVERAGE(F9:F30),2)</f>
        <v>2241.9299999999998</v>
      </c>
      <c r="G31" s="40">
        <f>ROUND(AVERAGE(G9:G30),2)</f>
        <v>2243.0700000000002</v>
      </c>
      <c r="H31" s="39">
        <f>ROUND(AVERAGE(F31:G31),2)</f>
        <v>2242.5</v>
      </c>
      <c r="I31" s="41">
        <f>ROUND(AVERAGE(I9:I30),2)</f>
        <v>2328.41</v>
      </c>
      <c r="J31" s="40">
        <f>ROUND(AVERAGE(J9:J30),2)</f>
        <v>2333.41</v>
      </c>
      <c r="K31" s="39">
        <f>ROUND(AVERAGE(I31:J31),2)</f>
        <v>2330.91</v>
      </c>
      <c r="L31" s="41">
        <f>ROUND(AVERAGE(L9:L30),2)</f>
        <v>2421.59</v>
      </c>
      <c r="M31" s="40">
        <f>ROUND(AVERAGE(M9:M30),2)</f>
        <v>2426.59</v>
      </c>
      <c r="N31" s="39">
        <f>ROUND(AVERAGE(L31:M31),2)</f>
        <v>2424.09</v>
      </c>
      <c r="O31" s="41">
        <f>ROUND(AVERAGE(O9:O30),2)</f>
        <v>2514.5</v>
      </c>
      <c r="P31" s="40">
        <f>ROUND(AVERAGE(P9:P30),2)</f>
        <v>2519.5</v>
      </c>
      <c r="Q31" s="39">
        <f>ROUND(AVERAGE(O31:P31),2)</f>
        <v>2517</v>
      </c>
      <c r="R31" s="38">
        <f>ROUND(AVERAGE(R9:R30),2)</f>
        <v>2229.91</v>
      </c>
      <c r="S31" s="37">
        <f>ROUND(AVERAGE(S9:S30),4)</f>
        <v>1.1326000000000001</v>
      </c>
      <c r="T31" s="36">
        <f>ROUND(AVERAGE(T9:T30),4)</f>
        <v>0.99019999999999997</v>
      </c>
      <c r="U31" s="175">
        <f>ROUND(AVERAGE(U9:U30),2)</f>
        <v>142.99</v>
      </c>
      <c r="V31" s="35">
        <f>AVERAGE(V9:V30)</f>
        <v>1968.9640909090908</v>
      </c>
      <c r="W31" s="35">
        <f>AVERAGE(W9:W30)</f>
        <v>1977.6727272727271</v>
      </c>
      <c r="X31" s="35">
        <f>AVERAGE(X9:X30)</f>
        <v>2251.6669744665091</v>
      </c>
      <c r="Y31" s="34">
        <f>AVERAGE(Y9:Y30)</f>
        <v>1.1343772727272725</v>
      </c>
    </row>
    <row r="32" spans="2:25" s="5" customFormat="1" x14ac:dyDescent="0.2">
      <c r="B32" s="33" t="s">
        <v>12</v>
      </c>
      <c r="C32" s="32">
        <f t="shared" ref="C32:Y32" si="6">MAX(C9:C30)</f>
        <v>2309</v>
      </c>
      <c r="D32" s="31">
        <f t="shared" si="6"/>
        <v>2309.5</v>
      </c>
      <c r="E32" s="30">
        <f t="shared" si="6"/>
        <v>2309.25</v>
      </c>
      <c r="F32" s="32">
        <f t="shared" si="6"/>
        <v>2325.5</v>
      </c>
      <c r="G32" s="31">
        <f t="shared" si="6"/>
        <v>2326.5</v>
      </c>
      <c r="H32" s="30">
        <f t="shared" si="6"/>
        <v>2326</v>
      </c>
      <c r="I32" s="32">
        <f t="shared" si="6"/>
        <v>2410</v>
      </c>
      <c r="J32" s="31">
        <f t="shared" si="6"/>
        <v>2415</v>
      </c>
      <c r="K32" s="30">
        <f t="shared" si="6"/>
        <v>2412.5</v>
      </c>
      <c r="L32" s="32">
        <f t="shared" si="6"/>
        <v>2500</v>
      </c>
      <c r="M32" s="31">
        <f t="shared" si="6"/>
        <v>2505</v>
      </c>
      <c r="N32" s="30">
        <f t="shared" si="6"/>
        <v>2502.5</v>
      </c>
      <c r="O32" s="32">
        <f t="shared" si="6"/>
        <v>2598</v>
      </c>
      <c r="P32" s="31">
        <f t="shared" si="6"/>
        <v>2603</v>
      </c>
      <c r="Q32" s="30">
        <f t="shared" si="6"/>
        <v>2600.5</v>
      </c>
      <c r="R32" s="29">
        <f t="shared" si="6"/>
        <v>2309.5</v>
      </c>
      <c r="S32" s="28">
        <f t="shared" si="6"/>
        <v>1.1734</v>
      </c>
      <c r="T32" s="27">
        <f t="shared" si="6"/>
        <v>1.0177</v>
      </c>
      <c r="U32" s="26">
        <f t="shared" si="6"/>
        <v>144.97</v>
      </c>
      <c r="V32" s="25">
        <f t="shared" si="6"/>
        <v>2080.23</v>
      </c>
      <c r="W32" s="25">
        <f t="shared" si="6"/>
        <v>2089.35</v>
      </c>
      <c r="X32" s="25">
        <f t="shared" si="6"/>
        <v>2325.4139668826492</v>
      </c>
      <c r="Y32" s="24">
        <f t="shared" si="6"/>
        <v>1.1754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2079</v>
      </c>
      <c r="D33" s="21">
        <f t="shared" si="7"/>
        <v>2080</v>
      </c>
      <c r="E33" s="20">
        <f t="shared" si="7"/>
        <v>2079.5</v>
      </c>
      <c r="F33" s="22">
        <f t="shared" si="7"/>
        <v>2102</v>
      </c>
      <c r="G33" s="21">
        <f t="shared" si="7"/>
        <v>2103</v>
      </c>
      <c r="H33" s="20">
        <f t="shared" si="7"/>
        <v>2102.5</v>
      </c>
      <c r="I33" s="22">
        <f t="shared" si="7"/>
        <v>2213</v>
      </c>
      <c r="J33" s="21">
        <f t="shared" si="7"/>
        <v>2218</v>
      </c>
      <c r="K33" s="20">
        <f t="shared" si="7"/>
        <v>2215.5</v>
      </c>
      <c r="L33" s="22">
        <f t="shared" si="7"/>
        <v>2330</v>
      </c>
      <c r="M33" s="21">
        <f t="shared" si="7"/>
        <v>2335</v>
      </c>
      <c r="N33" s="20">
        <f t="shared" si="7"/>
        <v>2332.5</v>
      </c>
      <c r="O33" s="22">
        <f t="shared" si="7"/>
        <v>2443</v>
      </c>
      <c r="P33" s="21">
        <f t="shared" si="7"/>
        <v>2448</v>
      </c>
      <c r="Q33" s="20">
        <f t="shared" si="7"/>
        <v>2445.5</v>
      </c>
      <c r="R33" s="19">
        <f t="shared" si="7"/>
        <v>2080</v>
      </c>
      <c r="S33" s="18">
        <f t="shared" si="7"/>
        <v>1.0582</v>
      </c>
      <c r="T33" s="17">
        <f t="shared" si="7"/>
        <v>0.95660000000000001</v>
      </c>
      <c r="U33" s="16">
        <f t="shared" si="7"/>
        <v>139.22999999999999</v>
      </c>
      <c r="V33" s="15">
        <f t="shared" si="7"/>
        <v>1929.41</v>
      </c>
      <c r="W33" s="15">
        <f t="shared" si="7"/>
        <v>1939.5</v>
      </c>
      <c r="X33" s="15">
        <f t="shared" si="7"/>
        <v>2174.3675517457664</v>
      </c>
      <c r="Y33" s="14">
        <f t="shared" si="7"/>
        <v>1.0580000000000001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44805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44805</v>
      </c>
      <c r="C9" s="46">
        <v>3299.5</v>
      </c>
      <c r="D9" s="45">
        <v>3300</v>
      </c>
      <c r="E9" s="44">
        <f t="shared" ref="E9:E30" si="0">AVERAGE(C9:D9)</f>
        <v>3299.75</v>
      </c>
      <c r="F9" s="46">
        <v>3233.5</v>
      </c>
      <c r="G9" s="45">
        <v>3234</v>
      </c>
      <c r="H9" s="44">
        <f t="shared" ref="H9:H30" si="1">AVERAGE(F9:G9)</f>
        <v>3233.75</v>
      </c>
      <c r="I9" s="46">
        <v>2853</v>
      </c>
      <c r="J9" s="45">
        <v>2858</v>
      </c>
      <c r="K9" s="44">
        <f t="shared" ref="K9:K30" si="2">AVERAGE(I9:J9)</f>
        <v>2855.5</v>
      </c>
      <c r="L9" s="46">
        <v>2585</v>
      </c>
      <c r="M9" s="45">
        <v>2590</v>
      </c>
      <c r="N9" s="44">
        <f t="shared" ref="N9:N30" si="3">AVERAGE(L9:M9)</f>
        <v>2587.5</v>
      </c>
      <c r="O9" s="46">
        <v>2290</v>
      </c>
      <c r="P9" s="45">
        <v>2295</v>
      </c>
      <c r="Q9" s="44">
        <f t="shared" ref="Q9:Q30" si="4">AVERAGE(O9:P9)</f>
        <v>2292.5</v>
      </c>
      <c r="R9" s="52">
        <v>3300</v>
      </c>
      <c r="S9" s="51">
        <v>1.1566000000000001</v>
      </c>
      <c r="T9" s="53">
        <v>1.0002</v>
      </c>
      <c r="U9" s="50">
        <v>139.22999999999999</v>
      </c>
      <c r="V9" s="43">
        <v>2853.19</v>
      </c>
      <c r="W9" s="43">
        <v>2791.54</v>
      </c>
      <c r="X9" s="49">
        <f t="shared" ref="X9:X30" si="5">R9/T9</f>
        <v>3299.3401319736054</v>
      </c>
      <c r="Y9" s="48">
        <v>1.1585000000000001</v>
      </c>
    </row>
    <row r="10" spans="1:25" x14ac:dyDescent="0.2">
      <c r="B10" s="47">
        <v>44806</v>
      </c>
      <c r="C10" s="46">
        <v>3143.5</v>
      </c>
      <c r="D10" s="45">
        <v>3144.5</v>
      </c>
      <c r="E10" s="44">
        <f t="shared" si="0"/>
        <v>3144</v>
      </c>
      <c r="F10" s="46">
        <v>3104</v>
      </c>
      <c r="G10" s="45">
        <v>3106</v>
      </c>
      <c r="H10" s="44">
        <f t="shared" si="1"/>
        <v>3105</v>
      </c>
      <c r="I10" s="46">
        <v>2758</v>
      </c>
      <c r="J10" s="45">
        <v>2763</v>
      </c>
      <c r="K10" s="44">
        <f t="shared" si="2"/>
        <v>2760.5</v>
      </c>
      <c r="L10" s="46">
        <v>2498</v>
      </c>
      <c r="M10" s="45">
        <v>2503</v>
      </c>
      <c r="N10" s="44">
        <f t="shared" si="3"/>
        <v>2500.5</v>
      </c>
      <c r="O10" s="46">
        <v>2203</v>
      </c>
      <c r="P10" s="45">
        <v>2208</v>
      </c>
      <c r="Q10" s="44">
        <f t="shared" si="4"/>
        <v>2205.5</v>
      </c>
      <c r="R10" s="52">
        <v>3144.5</v>
      </c>
      <c r="S10" s="51">
        <v>1.1559999999999999</v>
      </c>
      <c r="T10" s="51">
        <v>0.99909999999999999</v>
      </c>
      <c r="U10" s="50">
        <v>140.44</v>
      </c>
      <c r="V10" s="43">
        <v>2720.16</v>
      </c>
      <c r="W10" s="43">
        <v>2682.67</v>
      </c>
      <c r="X10" s="49">
        <f t="shared" si="5"/>
        <v>3147.3325993394055</v>
      </c>
      <c r="Y10" s="48">
        <v>1.1577999999999999</v>
      </c>
    </row>
    <row r="11" spans="1:25" x14ac:dyDescent="0.2">
      <c r="B11" s="47">
        <v>44809</v>
      </c>
      <c r="C11" s="46">
        <v>3264</v>
      </c>
      <c r="D11" s="45">
        <v>3265</v>
      </c>
      <c r="E11" s="44">
        <f t="shared" si="0"/>
        <v>3264.5</v>
      </c>
      <c r="F11" s="46">
        <v>3213</v>
      </c>
      <c r="G11" s="45">
        <v>3214</v>
      </c>
      <c r="H11" s="44">
        <f t="shared" si="1"/>
        <v>3213.5</v>
      </c>
      <c r="I11" s="46">
        <v>2865</v>
      </c>
      <c r="J11" s="45">
        <v>2870</v>
      </c>
      <c r="K11" s="44">
        <f t="shared" si="2"/>
        <v>2867.5</v>
      </c>
      <c r="L11" s="46">
        <v>2615</v>
      </c>
      <c r="M11" s="45">
        <v>2620</v>
      </c>
      <c r="N11" s="44">
        <f t="shared" si="3"/>
        <v>2617.5</v>
      </c>
      <c r="O11" s="46">
        <v>2320</v>
      </c>
      <c r="P11" s="45">
        <v>2325</v>
      </c>
      <c r="Q11" s="44">
        <f t="shared" si="4"/>
        <v>2322.5</v>
      </c>
      <c r="R11" s="52">
        <v>3265</v>
      </c>
      <c r="S11" s="51">
        <v>1.1506000000000001</v>
      </c>
      <c r="T11" s="51">
        <v>0.99170000000000003</v>
      </c>
      <c r="U11" s="50">
        <v>140.51</v>
      </c>
      <c r="V11" s="43">
        <v>2837.65</v>
      </c>
      <c r="W11" s="43">
        <v>2789.45</v>
      </c>
      <c r="X11" s="49">
        <f t="shared" si="5"/>
        <v>3292.3263083593829</v>
      </c>
      <c r="Y11" s="48">
        <v>1.1521999999999999</v>
      </c>
    </row>
    <row r="12" spans="1:25" x14ac:dyDescent="0.2">
      <c r="B12" s="47">
        <v>44810</v>
      </c>
      <c r="C12" s="46">
        <v>3215</v>
      </c>
      <c r="D12" s="45">
        <v>3217</v>
      </c>
      <c r="E12" s="44">
        <f t="shared" si="0"/>
        <v>3216</v>
      </c>
      <c r="F12" s="46">
        <v>3164</v>
      </c>
      <c r="G12" s="45">
        <v>3166</v>
      </c>
      <c r="H12" s="44">
        <f t="shared" si="1"/>
        <v>3165</v>
      </c>
      <c r="I12" s="46">
        <v>2830</v>
      </c>
      <c r="J12" s="45">
        <v>2835</v>
      </c>
      <c r="K12" s="44">
        <f t="shared" si="2"/>
        <v>2832.5</v>
      </c>
      <c r="L12" s="46">
        <v>2580</v>
      </c>
      <c r="M12" s="45">
        <v>2585</v>
      </c>
      <c r="N12" s="44">
        <f t="shared" si="3"/>
        <v>2582.5</v>
      </c>
      <c r="O12" s="46">
        <v>2285</v>
      </c>
      <c r="P12" s="45">
        <v>2290</v>
      </c>
      <c r="Q12" s="44">
        <f t="shared" si="4"/>
        <v>2287.5</v>
      </c>
      <c r="R12" s="52">
        <v>3217</v>
      </c>
      <c r="S12" s="51">
        <v>1.1574</v>
      </c>
      <c r="T12" s="51">
        <v>0.99239999999999995</v>
      </c>
      <c r="U12" s="50">
        <v>141.91999999999999</v>
      </c>
      <c r="V12" s="43">
        <v>2779.51</v>
      </c>
      <c r="W12" s="43">
        <v>2731.67</v>
      </c>
      <c r="X12" s="49">
        <f t="shared" si="5"/>
        <v>3241.6364369205967</v>
      </c>
      <c r="Y12" s="48">
        <v>1.159</v>
      </c>
    </row>
    <row r="13" spans="1:25" x14ac:dyDescent="0.2">
      <c r="B13" s="47">
        <v>44811</v>
      </c>
      <c r="C13" s="46">
        <v>3169</v>
      </c>
      <c r="D13" s="45">
        <v>3171</v>
      </c>
      <c r="E13" s="44">
        <f t="shared" si="0"/>
        <v>3170</v>
      </c>
      <c r="F13" s="46">
        <v>3129</v>
      </c>
      <c r="G13" s="45">
        <v>3130</v>
      </c>
      <c r="H13" s="44">
        <f t="shared" si="1"/>
        <v>3129.5</v>
      </c>
      <c r="I13" s="46">
        <v>2798</v>
      </c>
      <c r="J13" s="45">
        <v>2803</v>
      </c>
      <c r="K13" s="44">
        <f t="shared" si="2"/>
        <v>2800.5</v>
      </c>
      <c r="L13" s="46">
        <v>2563</v>
      </c>
      <c r="M13" s="45">
        <v>2568</v>
      </c>
      <c r="N13" s="44">
        <f t="shared" si="3"/>
        <v>2565.5</v>
      </c>
      <c r="O13" s="46">
        <v>2268</v>
      </c>
      <c r="P13" s="45">
        <v>2273</v>
      </c>
      <c r="Q13" s="44">
        <f t="shared" si="4"/>
        <v>2270.5</v>
      </c>
      <c r="R13" s="52">
        <v>3171</v>
      </c>
      <c r="S13" s="51">
        <v>1.1425000000000001</v>
      </c>
      <c r="T13" s="51">
        <v>0.9879</v>
      </c>
      <c r="U13" s="50">
        <v>144.97</v>
      </c>
      <c r="V13" s="43">
        <v>2775.49</v>
      </c>
      <c r="W13" s="43">
        <v>2734.82</v>
      </c>
      <c r="X13" s="49">
        <f t="shared" si="5"/>
        <v>3209.8390525356817</v>
      </c>
      <c r="Y13" s="48">
        <v>1.1445000000000001</v>
      </c>
    </row>
    <row r="14" spans="1:25" x14ac:dyDescent="0.2">
      <c r="B14" s="47">
        <v>44812</v>
      </c>
      <c r="C14" s="46">
        <v>3190</v>
      </c>
      <c r="D14" s="45">
        <v>3192</v>
      </c>
      <c r="E14" s="44">
        <f t="shared" si="0"/>
        <v>3191</v>
      </c>
      <c r="F14" s="46">
        <v>3160</v>
      </c>
      <c r="G14" s="45">
        <v>3161</v>
      </c>
      <c r="H14" s="44">
        <f t="shared" si="1"/>
        <v>3160.5</v>
      </c>
      <c r="I14" s="46">
        <v>2848</v>
      </c>
      <c r="J14" s="45">
        <v>2853</v>
      </c>
      <c r="K14" s="44">
        <f t="shared" si="2"/>
        <v>2850.5</v>
      </c>
      <c r="L14" s="46">
        <v>2598</v>
      </c>
      <c r="M14" s="45">
        <v>2603</v>
      </c>
      <c r="N14" s="44">
        <f t="shared" si="3"/>
        <v>2600.5</v>
      </c>
      <c r="O14" s="46">
        <v>2303</v>
      </c>
      <c r="P14" s="45">
        <v>2308</v>
      </c>
      <c r="Q14" s="44">
        <f t="shared" si="4"/>
        <v>2305.5</v>
      </c>
      <c r="R14" s="52">
        <v>3192</v>
      </c>
      <c r="S14" s="51">
        <v>1.1555</v>
      </c>
      <c r="T14" s="51">
        <v>1.0021</v>
      </c>
      <c r="U14" s="50">
        <v>143.47</v>
      </c>
      <c r="V14" s="43">
        <v>2762.44</v>
      </c>
      <c r="W14" s="43">
        <v>2731.12</v>
      </c>
      <c r="X14" s="49">
        <f t="shared" si="5"/>
        <v>3185.3108472208364</v>
      </c>
      <c r="Y14" s="48">
        <v>1.1574</v>
      </c>
    </row>
    <row r="15" spans="1:25" x14ac:dyDescent="0.2">
      <c r="B15" s="47">
        <v>44813</v>
      </c>
      <c r="C15" s="46">
        <v>3222</v>
      </c>
      <c r="D15" s="45">
        <v>3222.5</v>
      </c>
      <c r="E15" s="44">
        <f t="shared" si="0"/>
        <v>3222.25</v>
      </c>
      <c r="F15" s="46">
        <v>3195</v>
      </c>
      <c r="G15" s="45">
        <v>3195.5</v>
      </c>
      <c r="H15" s="44">
        <f t="shared" si="1"/>
        <v>3195.25</v>
      </c>
      <c r="I15" s="46">
        <v>2902</v>
      </c>
      <c r="J15" s="45">
        <v>2907</v>
      </c>
      <c r="K15" s="44">
        <f t="shared" si="2"/>
        <v>2904.5</v>
      </c>
      <c r="L15" s="46">
        <v>2662</v>
      </c>
      <c r="M15" s="45">
        <v>2667</v>
      </c>
      <c r="N15" s="44">
        <f t="shared" si="3"/>
        <v>2664.5</v>
      </c>
      <c r="O15" s="46">
        <v>2367</v>
      </c>
      <c r="P15" s="45">
        <v>2372</v>
      </c>
      <c r="Q15" s="44">
        <f t="shared" si="4"/>
        <v>2369.5</v>
      </c>
      <c r="R15" s="52">
        <v>3222.5</v>
      </c>
      <c r="S15" s="51">
        <v>1.1558999999999999</v>
      </c>
      <c r="T15" s="51">
        <v>1.0037</v>
      </c>
      <c r="U15" s="50">
        <v>142.55000000000001</v>
      </c>
      <c r="V15" s="43">
        <v>2787.87</v>
      </c>
      <c r="W15" s="43">
        <v>2759.74</v>
      </c>
      <c r="X15" s="49">
        <f t="shared" si="5"/>
        <v>3210.6207033974292</v>
      </c>
      <c r="Y15" s="48">
        <v>1.1578999999999999</v>
      </c>
    </row>
    <row r="16" spans="1:25" x14ac:dyDescent="0.2">
      <c r="B16" s="47">
        <v>44816</v>
      </c>
      <c r="C16" s="46">
        <v>3246</v>
      </c>
      <c r="D16" s="45">
        <v>3248</v>
      </c>
      <c r="E16" s="44">
        <f t="shared" si="0"/>
        <v>3247</v>
      </c>
      <c r="F16" s="46">
        <v>3227</v>
      </c>
      <c r="G16" s="45">
        <v>3228</v>
      </c>
      <c r="H16" s="44">
        <f t="shared" si="1"/>
        <v>3227.5</v>
      </c>
      <c r="I16" s="46">
        <v>2963</v>
      </c>
      <c r="J16" s="45">
        <v>2968</v>
      </c>
      <c r="K16" s="44">
        <f t="shared" si="2"/>
        <v>2965.5</v>
      </c>
      <c r="L16" s="46">
        <v>2722</v>
      </c>
      <c r="M16" s="45">
        <v>2727</v>
      </c>
      <c r="N16" s="44">
        <f t="shared" si="3"/>
        <v>2724.5</v>
      </c>
      <c r="O16" s="46">
        <v>2427</v>
      </c>
      <c r="P16" s="45">
        <v>2432</v>
      </c>
      <c r="Q16" s="44">
        <f t="shared" si="4"/>
        <v>2429.5</v>
      </c>
      <c r="R16" s="52">
        <v>3248</v>
      </c>
      <c r="S16" s="51">
        <v>1.169</v>
      </c>
      <c r="T16" s="51">
        <v>1.0144</v>
      </c>
      <c r="U16" s="50">
        <v>142.56</v>
      </c>
      <c r="V16" s="43">
        <v>2778.44</v>
      </c>
      <c r="W16" s="43">
        <v>2756.38</v>
      </c>
      <c r="X16" s="49">
        <f t="shared" si="5"/>
        <v>3201.8927444794954</v>
      </c>
      <c r="Y16" s="48">
        <v>1.1711</v>
      </c>
    </row>
    <row r="17" spans="2:25" x14ac:dyDescent="0.2">
      <c r="B17" s="47">
        <v>44817</v>
      </c>
      <c r="C17" s="46">
        <v>3319</v>
      </c>
      <c r="D17" s="45">
        <v>3319.5</v>
      </c>
      <c r="E17" s="44">
        <f t="shared" si="0"/>
        <v>3319.25</v>
      </c>
      <c r="F17" s="46">
        <v>3297</v>
      </c>
      <c r="G17" s="45">
        <v>3299</v>
      </c>
      <c r="H17" s="44">
        <f t="shared" si="1"/>
        <v>3298</v>
      </c>
      <c r="I17" s="46">
        <v>3063</v>
      </c>
      <c r="J17" s="45">
        <v>3068</v>
      </c>
      <c r="K17" s="44">
        <f t="shared" si="2"/>
        <v>3065.5</v>
      </c>
      <c r="L17" s="46">
        <v>2823</v>
      </c>
      <c r="M17" s="45">
        <v>2828</v>
      </c>
      <c r="N17" s="44">
        <f t="shared" si="3"/>
        <v>2825.5</v>
      </c>
      <c r="O17" s="46">
        <v>2528</v>
      </c>
      <c r="P17" s="45">
        <v>2533</v>
      </c>
      <c r="Q17" s="44">
        <f t="shared" si="4"/>
        <v>2530.5</v>
      </c>
      <c r="R17" s="52">
        <v>3319.5</v>
      </c>
      <c r="S17" s="51">
        <v>1.1734</v>
      </c>
      <c r="T17" s="51">
        <v>1.0177</v>
      </c>
      <c r="U17" s="50">
        <v>142.05000000000001</v>
      </c>
      <c r="V17" s="43">
        <v>2828.96</v>
      </c>
      <c r="W17" s="43">
        <v>2806.7</v>
      </c>
      <c r="X17" s="49">
        <f t="shared" si="5"/>
        <v>3261.7667288984962</v>
      </c>
      <c r="Y17" s="48">
        <v>1.1754</v>
      </c>
    </row>
    <row r="18" spans="2:25" x14ac:dyDescent="0.2">
      <c r="B18" s="47">
        <v>44818</v>
      </c>
      <c r="C18" s="46">
        <v>3213</v>
      </c>
      <c r="D18" s="45">
        <v>3215</v>
      </c>
      <c r="E18" s="44">
        <f t="shared" si="0"/>
        <v>3214</v>
      </c>
      <c r="F18" s="46">
        <v>3188</v>
      </c>
      <c r="G18" s="45">
        <v>3190</v>
      </c>
      <c r="H18" s="44">
        <f t="shared" si="1"/>
        <v>3189</v>
      </c>
      <c r="I18" s="46">
        <v>2945</v>
      </c>
      <c r="J18" s="45">
        <v>2950</v>
      </c>
      <c r="K18" s="44">
        <f t="shared" si="2"/>
        <v>2947.5</v>
      </c>
      <c r="L18" s="46">
        <v>2690</v>
      </c>
      <c r="M18" s="45">
        <v>2695</v>
      </c>
      <c r="N18" s="44">
        <f t="shared" si="3"/>
        <v>2692.5</v>
      </c>
      <c r="O18" s="46">
        <v>2395</v>
      </c>
      <c r="P18" s="45">
        <v>2400</v>
      </c>
      <c r="Q18" s="44">
        <f t="shared" si="4"/>
        <v>2397.5</v>
      </c>
      <c r="R18" s="52">
        <v>3215</v>
      </c>
      <c r="S18" s="51">
        <v>1.1545000000000001</v>
      </c>
      <c r="T18" s="51">
        <v>0.99929999999999997</v>
      </c>
      <c r="U18" s="50">
        <v>143.38999999999999</v>
      </c>
      <c r="V18" s="43">
        <v>2784.76</v>
      </c>
      <c r="W18" s="43">
        <v>2757.13</v>
      </c>
      <c r="X18" s="49">
        <f t="shared" si="5"/>
        <v>3217.2520764535175</v>
      </c>
      <c r="Y18" s="48">
        <v>1.157</v>
      </c>
    </row>
    <row r="19" spans="2:25" x14ac:dyDescent="0.2">
      <c r="B19" s="47">
        <v>44819</v>
      </c>
      <c r="C19" s="46">
        <v>3224</v>
      </c>
      <c r="D19" s="45">
        <v>3225</v>
      </c>
      <c r="E19" s="44">
        <f t="shared" si="0"/>
        <v>3224.5</v>
      </c>
      <c r="F19" s="46">
        <v>3204</v>
      </c>
      <c r="G19" s="45">
        <v>3205</v>
      </c>
      <c r="H19" s="44">
        <f t="shared" si="1"/>
        <v>3204.5</v>
      </c>
      <c r="I19" s="46">
        <v>2937</v>
      </c>
      <c r="J19" s="45">
        <v>2942</v>
      </c>
      <c r="K19" s="44">
        <f t="shared" si="2"/>
        <v>2939.5</v>
      </c>
      <c r="L19" s="46">
        <v>2692</v>
      </c>
      <c r="M19" s="45">
        <v>2697</v>
      </c>
      <c r="N19" s="44">
        <f t="shared" si="3"/>
        <v>2694.5</v>
      </c>
      <c r="O19" s="46">
        <v>2397</v>
      </c>
      <c r="P19" s="45">
        <v>2402</v>
      </c>
      <c r="Q19" s="44">
        <f t="shared" si="4"/>
        <v>2399.5</v>
      </c>
      <c r="R19" s="52">
        <v>3225</v>
      </c>
      <c r="S19" s="51">
        <v>1.1496</v>
      </c>
      <c r="T19" s="51">
        <v>0.99850000000000005</v>
      </c>
      <c r="U19" s="50">
        <v>143.52000000000001</v>
      </c>
      <c r="V19" s="43">
        <v>2805.32</v>
      </c>
      <c r="W19" s="43">
        <v>2781.88</v>
      </c>
      <c r="X19" s="49">
        <f t="shared" si="5"/>
        <v>3229.8447671507261</v>
      </c>
      <c r="Y19" s="48">
        <v>1.1520999999999999</v>
      </c>
    </row>
    <row r="20" spans="2:25" x14ac:dyDescent="0.2">
      <c r="B20" s="47">
        <v>44820</v>
      </c>
      <c r="C20" s="46">
        <v>3122</v>
      </c>
      <c r="D20" s="45">
        <v>3124</v>
      </c>
      <c r="E20" s="44">
        <f t="shared" si="0"/>
        <v>3123</v>
      </c>
      <c r="F20" s="46">
        <v>3085</v>
      </c>
      <c r="G20" s="45">
        <v>3087</v>
      </c>
      <c r="H20" s="44">
        <f t="shared" si="1"/>
        <v>3086</v>
      </c>
      <c r="I20" s="46">
        <v>2867</v>
      </c>
      <c r="J20" s="45">
        <v>2872</v>
      </c>
      <c r="K20" s="44">
        <f t="shared" si="2"/>
        <v>2869.5</v>
      </c>
      <c r="L20" s="46">
        <v>2618</v>
      </c>
      <c r="M20" s="45">
        <v>2623</v>
      </c>
      <c r="N20" s="44">
        <f t="shared" si="3"/>
        <v>2620.5</v>
      </c>
      <c r="O20" s="46">
        <v>2323</v>
      </c>
      <c r="P20" s="45">
        <v>2328</v>
      </c>
      <c r="Q20" s="44">
        <f t="shared" si="4"/>
        <v>2325.5</v>
      </c>
      <c r="R20" s="52">
        <v>3124</v>
      </c>
      <c r="S20" s="51">
        <v>1.1398999999999999</v>
      </c>
      <c r="T20" s="51">
        <v>0.997</v>
      </c>
      <c r="U20" s="50">
        <v>143.08000000000001</v>
      </c>
      <c r="V20" s="43">
        <v>2740.59</v>
      </c>
      <c r="W20" s="43">
        <v>2702.44</v>
      </c>
      <c r="X20" s="49">
        <f t="shared" si="5"/>
        <v>3133.4002006018054</v>
      </c>
      <c r="Y20" s="48">
        <v>1.1423000000000001</v>
      </c>
    </row>
    <row r="21" spans="2:25" x14ac:dyDescent="0.2">
      <c r="B21" s="47">
        <v>44823</v>
      </c>
      <c r="C21" s="46">
        <v>3144.5</v>
      </c>
      <c r="D21" s="45">
        <v>3145</v>
      </c>
      <c r="E21" s="44">
        <f t="shared" si="0"/>
        <v>3144.75</v>
      </c>
      <c r="F21" s="46">
        <v>3112</v>
      </c>
      <c r="G21" s="45">
        <v>3114</v>
      </c>
      <c r="H21" s="44">
        <f t="shared" si="1"/>
        <v>3113</v>
      </c>
      <c r="I21" s="46">
        <v>2865</v>
      </c>
      <c r="J21" s="45">
        <v>2870</v>
      </c>
      <c r="K21" s="44">
        <f t="shared" si="2"/>
        <v>2867.5</v>
      </c>
      <c r="L21" s="46">
        <v>2615</v>
      </c>
      <c r="M21" s="45">
        <v>2620</v>
      </c>
      <c r="N21" s="44">
        <f t="shared" si="3"/>
        <v>2617.5</v>
      </c>
      <c r="O21" s="46">
        <v>2320</v>
      </c>
      <c r="P21" s="45">
        <v>2325</v>
      </c>
      <c r="Q21" s="44">
        <f t="shared" si="4"/>
        <v>2322.5</v>
      </c>
      <c r="R21" s="52">
        <v>3145</v>
      </c>
      <c r="S21" s="51">
        <v>1.1373</v>
      </c>
      <c r="T21" s="51">
        <v>0.99829999999999997</v>
      </c>
      <c r="U21" s="50">
        <v>143.63</v>
      </c>
      <c r="V21" s="43">
        <v>2765.32</v>
      </c>
      <c r="W21" s="43">
        <v>2732.3</v>
      </c>
      <c r="X21" s="49">
        <f t="shared" si="5"/>
        <v>3150.3556045276973</v>
      </c>
      <c r="Y21" s="48">
        <v>1.1396999999999999</v>
      </c>
    </row>
    <row r="22" spans="2:25" x14ac:dyDescent="0.2">
      <c r="B22" s="47">
        <v>44824</v>
      </c>
      <c r="C22" s="46">
        <v>3200.5</v>
      </c>
      <c r="D22" s="45">
        <v>3201.5</v>
      </c>
      <c r="E22" s="44">
        <f t="shared" si="0"/>
        <v>3201</v>
      </c>
      <c r="F22" s="46">
        <v>3178</v>
      </c>
      <c r="G22" s="45">
        <v>3180</v>
      </c>
      <c r="H22" s="44">
        <f t="shared" si="1"/>
        <v>3179</v>
      </c>
      <c r="I22" s="46">
        <v>2933</v>
      </c>
      <c r="J22" s="45">
        <v>2938</v>
      </c>
      <c r="K22" s="44">
        <f t="shared" si="2"/>
        <v>2935.5</v>
      </c>
      <c r="L22" s="46">
        <v>2685</v>
      </c>
      <c r="M22" s="45">
        <v>2690</v>
      </c>
      <c r="N22" s="44">
        <f t="shared" si="3"/>
        <v>2687.5</v>
      </c>
      <c r="O22" s="46">
        <v>2390</v>
      </c>
      <c r="P22" s="45">
        <v>2395</v>
      </c>
      <c r="Q22" s="44">
        <f t="shared" si="4"/>
        <v>2392.5</v>
      </c>
      <c r="R22" s="52">
        <v>3201.5</v>
      </c>
      <c r="S22" s="51">
        <v>1.143</v>
      </c>
      <c r="T22" s="51">
        <v>0.99880000000000002</v>
      </c>
      <c r="U22" s="50">
        <v>143.63</v>
      </c>
      <c r="V22" s="43">
        <v>2800.96</v>
      </c>
      <c r="W22" s="43">
        <v>2776.32</v>
      </c>
      <c r="X22" s="49">
        <f t="shared" si="5"/>
        <v>3205.3464156988384</v>
      </c>
      <c r="Y22" s="48">
        <v>1.1454</v>
      </c>
    </row>
    <row r="23" spans="2:25" x14ac:dyDescent="0.2">
      <c r="B23" s="47">
        <v>44825</v>
      </c>
      <c r="C23" s="46">
        <v>3130</v>
      </c>
      <c r="D23" s="45">
        <v>3132</v>
      </c>
      <c r="E23" s="44">
        <f t="shared" si="0"/>
        <v>3131</v>
      </c>
      <c r="F23" s="46">
        <v>3125</v>
      </c>
      <c r="G23" s="45">
        <v>3127</v>
      </c>
      <c r="H23" s="44">
        <f t="shared" si="1"/>
        <v>3126</v>
      </c>
      <c r="I23" s="46">
        <v>2888</v>
      </c>
      <c r="J23" s="45">
        <v>2893</v>
      </c>
      <c r="K23" s="44">
        <f t="shared" si="2"/>
        <v>2890.5</v>
      </c>
      <c r="L23" s="46">
        <v>2638</v>
      </c>
      <c r="M23" s="45">
        <v>2643</v>
      </c>
      <c r="N23" s="44">
        <f t="shared" si="3"/>
        <v>2640.5</v>
      </c>
      <c r="O23" s="46">
        <v>2343</v>
      </c>
      <c r="P23" s="45">
        <v>2348</v>
      </c>
      <c r="Q23" s="44">
        <f t="shared" si="4"/>
        <v>2345.5</v>
      </c>
      <c r="R23" s="52">
        <v>3132</v>
      </c>
      <c r="S23" s="51">
        <v>1.1336999999999999</v>
      </c>
      <c r="T23" s="51">
        <v>0.99</v>
      </c>
      <c r="U23" s="50">
        <v>144.08000000000001</v>
      </c>
      <c r="V23" s="43">
        <v>2762.64</v>
      </c>
      <c r="W23" s="43">
        <v>2752.64</v>
      </c>
      <c r="X23" s="49">
        <f t="shared" si="5"/>
        <v>3163.6363636363635</v>
      </c>
      <c r="Y23" s="48">
        <v>1.1359999999999999</v>
      </c>
    </row>
    <row r="24" spans="2:25" x14ac:dyDescent="0.2">
      <c r="B24" s="47">
        <v>44826</v>
      </c>
      <c r="C24" s="46">
        <v>3131</v>
      </c>
      <c r="D24" s="45">
        <v>3131.5</v>
      </c>
      <c r="E24" s="44">
        <f t="shared" si="0"/>
        <v>3131.25</v>
      </c>
      <c r="F24" s="46">
        <v>3119</v>
      </c>
      <c r="G24" s="45">
        <v>3121</v>
      </c>
      <c r="H24" s="44">
        <f t="shared" si="1"/>
        <v>3120</v>
      </c>
      <c r="I24" s="46">
        <v>2898</v>
      </c>
      <c r="J24" s="45">
        <v>2903</v>
      </c>
      <c r="K24" s="44">
        <f t="shared" si="2"/>
        <v>2900.5</v>
      </c>
      <c r="L24" s="46">
        <v>2658</v>
      </c>
      <c r="M24" s="45">
        <v>2663</v>
      </c>
      <c r="N24" s="44">
        <f t="shared" si="3"/>
        <v>2660.5</v>
      </c>
      <c r="O24" s="46">
        <v>2383</v>
      </c>
      <c r="P24" s="45">
        <v>2388</v>
      </c>
      <c r="Q24" s="44">
        <f t="shared" si="4"/>
        <v>2385.5</v>
      </c>
      <c r="R24" s="52">
        <v>3131.5</v>
      </c>
      <c r="S24" s="51">
        <v>1.1314</v>
      </c>
      <c r="T24" s="51">
        <v>0.98660000000000003</v>
      </c>
      <c r="U24" s="50">
        <v>141.26</v>
      </c>
      <c r="V24" s="43">
        <v>2767.81</v>
      </c>
      <c r="W24" s="43">
        <v>2752.2</v>
      </c>
      <c r="X24" s="49">
        <f t="shared" si="5"/>
        <v>3174.0320291911617</v>
      </c>
      <c r="Y24" s="48">
        <v>1.1339999999999999</v>
      </c>
    </row>
    <row r="25" spans="2:25" x14ac:dyDescent="0.2">
      <c r="B25" s="47">
        <v>44827</v>
      </c>
      <c r="C25" s="46">
        <v>3033</v>
      </c>
      <c r="D25" s="45">
        <v>3035</v>
      </c>
      <c r="E25" s="44">
        <f t="shared" si="0"/>
        <v>3034</v>
      </c>
      <c r="F25" s="46">
        <v>3015</v>
      </c>
      <c r="G25" s="45">
        <v>3017</v>
      </c>
      <c r="H25" s="44">
        <f t="shared" si="1"/>
        <v>3016</v>
      </c>
      <c r="I25" s="46">
        <v>2815</v>
      </c>
      <c r="J25" s="45">
        <v>2820</v>
      </c>
      <c r="K25" s="44">
        <f t="shared" si="2"/>
        <v>2817.5</v>
      </c>
      <c r="L25" s="46">
        <v>2578</v>
      </c>
      <c r="M25" s="45">
        <v>2583</v>
      </c>
      <c r="N25" s="44">
        <f t="shared" si="3"/>
        <v>2580.5</v>
      </c>
      <c r="O25" s="46">
        <v>2318</v>
      </c>
      <c r="P25" s="45">
        <v>2323</v>
      </c>
      <c r="Q25" s="44">
        <f t="shared" si="4"/>
        <v>2320.5</v>
      </c>
      <c r="R25" s="52">
        <v>3035</v>
      </c>
      <c r="S25" s="51">
        <v>1.1055999999999999</v>
      </c>
      <c r="T25" s="51">
        <v>0.97509999999999997</v>
      </c>
      <c r="U25" s="50">
        <v>142.80000000000001</v>
      </c>
      <c r="V25" s="43">
        <v>2745.12</v>
      </c>
      <c r="W25" s="43">
        <v>2724.15</v>
      </c>
      <c r="X25" s="49">
        <f t="shared" si="5"/>
        <v>3112.5012819198032</v>
      </c>
      <c r="Y25" s="48">
        <v>1.1074999999999999</v>
      </c>
    </row>
    <row r="26" spans="2:25" x14ac:dyDescent="0.2">
      <c r="B26" s="47">
        <v>44830</v>
      </c>
      <c r="C26" s="46">
        <v>2943</v>
      </c>
      <c r="D26" s="45">
        <v>2944</v>
      </c>
      <c r="E26" s="44">
        <f t="shared" si="0"/>
        <v>2943.5</v>
      </c>
      <c r="F26" s="46">
        <v>2930</v>
      </c>
      <c r="G26" s="45">
        <v>2931</v>
      </c>
      <c r="H26" s="44">
        <f t="shared" si="1"/>
        <v>2930.5</v>
      </c>
      <c r="I26" s="46">
        <v>2742</v>
      </c>
      <c r="J26" s="45">
        <v>2747</v>
      </c>
      <c r="K26" s="44">
        <f t="shared" si="2"/>
        <v>2744.5</v>
      </c>
      <c r="L26" s="46">
        <v>2508</v>
      </c>
      <c r="M26" s="45">
        <v>2513</v>
      </c>
      <c r="N26" s="44">
        <f t="shared" si="3"/>
        <v>2510.5</v>
      </c>
      <c r="O26" s="46">
        <v>2233</v>
      </c>
      <c r="P26" s="45">
        <v>2238</v>
      </c>
      <c r="Q26" s="44">
        <f t="shared" si="4"/>
        <v>2235.5</v>
      </c>
      <c r="R26" s="52">
        <v>2944</v>
      </c>
      <c r="S26" s="51">
        <v>1.0778000000000001</v>
      </c>
      <c r="T26" s="51">
        <v>0.96379999999999999</v>
      </c>
      <c r="U26" s="50">
        <v>144.21</v>
      </c>
      <c r="V26" s="43">
        <v>2731.49</v>
      </c>
      <c r="W26" s="43">
        <v>2720.69</v>
      </c>
      <c r="X26" s="49">
        <f t="shared" si="5"/>
        <v>3054.5756380991907</v>
      </c>
      <c r="Y26" s="48">
        <v>1.0772999999999999</v>
      </c>
    </row>
    <row r="27" spans="2:25" x14ac:dyDescent="0.2">
      <c r="B27" s="47">
        <v>44831</v>
      </c>
      <c r="C27" s="46">
        <v>2936</v>
      </c>
      <c r="D27" s="45">
        <v>2938</v>
      </c>
      <c r="E27" s="44">
        <f t="shared" si="0"/>
        <v>2937</v>
      </c>
      <c r="F27" s="46">
        <v>2920</v>
      </c>
      <c r="G27" s="45">
        <v>2922</v>
      </c>
      <c r="H27" s="44">
        <f t="shared" si="1"/>
        <v>2921</v>
      </c>
      <c r="I27" s="46">
        <v>2730</v>
      </c>
      <c r="J27" s="45">
        <v>2735</v>
      </c>
      <c r="K27" s="44">
        <f t="shared" si="2"/>
        <v>2732.5</v>
      </c>
      <c r="L27" s="46">
        <v>2505</v>
      </c>
      <c r="M27" s="45">
        <v>2510</v>
      </c>
      <c r="N27" s="44">
        <f t="shared" si="3"/>
        <v>2507.5</v>
      </c>
      <c r="O27" s="46">
        <v>2255</v>
      </c>
      <c r="P27" s="45">
        <v>2260</v>
      </c>
      <c r="Q27" s="44">
        <f t="shared" si="4"/>
        <v>2257.5</v>
      </c>
      <c r="R27" s="52">
        <v>2938</v>
      </c>
      <c r="S27" s="51">
        <v>1.0789</v>
      </c>
      <c r="T27" s="51">
        <v>0.96389999999999998</v>
      </c>
      <c r="U27" s="50">
        <v>144.46</v>
      </c>
      <c r="V27" s="43">
        <v>2723.14</v>
      </c>
      <c r="W27" s="43">
        <v>2706.31</v>
      </c>
      <c r="X27" s="49">
        <f t="shared" si="5"/>
        <v>3048.0340284261852</v>
      </c>
      <c r="Y27" s="48">
        <v>1.0797000000000001</v>
      </c>
    </row>
    <row r="28" spans="2:25" x14ac:dyDescent="0.2">
      <c r="B28" s="47">
        <v>44832</v>
      </c>
      <c r="C28" s="46">
        <v>2828</v>
      </c>
      <c r="D28" s="45">
        <v>2830</v>
      </c>
      <c r="E28" s="44">
        <f t="shared" si="0"/>
        <v>2829</v>
      </c>
      <c r="F28" s="46">
        <v>2810</v>
      </c>
      <c r="G28" s="45">
        <v>2812</v>
      </c>
      <c r="H28" s="44">
        <f t="shared" si="1"/>
        <v>2811</v>
      </c>
      <c r="I28" s="46">
        <v>2612</v>
      </c>
      <c r="J28" s="45">
        <v>2617</v>
      </c>
      <c r="K28" s="44">
        <f t="shared" si="2"/>
        <v>2614.5</v>
      </c>
      <c r="L28" s="46">
        <v>2397</v>
      </c>
      <c r="M28" s="45">
        <v>2402</v>
      </c>
      <c r="N28" s="44">
        <f t="shared" si="3"/>
        <v>2399.5</v>
      </c>
      <c r="O28" s="46">
        <v>2172</v>
      </c>
      <c r="P28" s="45">
        <v>2177</v>
      </c>
      <c r="Q28" s="44">
        <f t="shared" si="4"/>
        <v>2174.5</v>
      </c>
      <c r="R28" s="52">
        <v>2830</v>
      </c>
      <c r="S28" s="51">
        <v>1.0582</v>
      </c>
      <c r="T28" s="51">
        <v>0.95660000000000001</v>
      </c>
      <c r="U28" s="50">
        <v>144.75</v>
      </c>
      <c r="V28" s="43">
        <v>2674.35</v>
      </c>
      <c r="W28" s="43">
        <v>2657.84</v>
      </c>
      <c r="X28" s="49">
        <f t="shared" si="5"/>
        <v>2958.3943131925571</v>
      </c>
      <c r="Y28" s="48">
        <v>1.0580000000000001</v>
      </c>
    </row>
    <row r="29" spans="2:25" x14ac:dyDescent="0.2">
      <c r="B29" s="47">
        <v>44833</v>
      </c>
      <c r="C29" s="46">
        <v>3013</v>
      </c>
      <c r="D29" s="45">
        <v>3015</v>
      </c>
      <c r="E29" s="44">
        <f t="shared" si="0"/>
        <v>3014</v>
      </c>
      <c r="F29" s="46">
        <v>2970</v>
      </c>
      <c r="G29" s="45">
        <v>2972</v>
      </c>
      <c r="H29" s="44">
        <f t="shared" si="1"/>
        <v>2971</v>
      </c>
      <c r="I29" s="46">
        <v>2765</v>
      </c>
      <c r="J29" s="45">
        <v>2770</v>
      </c>
      <c r="K29" s="44">
        <f t="shared" si="2"/>
        <v>2767.5</v>
      </c>
      <c r="L29" s="46">
        <v>2545</v>
      </c>
      <c r="M29" s="45">
        <v>2550</v>
      </c>
      <c r="N29" s="44">
        <f t="shared" si="3"/>
        <v>2547.5</v>
      </c>
      <c r="O29" s="46">
        <v>2290</v>
      </c>
      <c r="P29" s="45">
        <v>2295</v>
      </c>
      <c r="Q29" s="44">
        <f t="shared" si="4"/>
        <v>2292.5</v>
      </c>
      <c r="R29" s="52">
        <v>3015</v>
      </c>
      <c r="S29" s="51">
        <v>1.0869</v>
      </c>
      <c r="T29" s="51">
        <v>0.97230000000000005</v>
      </c>
      <c r="U29" s="50">
        <v>144.71</v>
      </c>
      <c r="V29" s="43">
        <v>2773.94</v>
      </c>
      <c r="W29" s="43">
        <v>2731.87</v>
      </c>
      <c r="X29" s="49">
        <f t="shared" si="5"/>
        <v>3100.8947855600122</v>
      </c>
      <c r="Y29" s="48">
        <v>1.0879000000000001</v>
      </c>
    </row>
    <row r="30" spans="2:25" x14ac:dyDescent="0.2">
      <c r="B30" s="47">
        <v>44834</v>
      </c>
      <c r="C30" s="46">
        <v>2984</v>
      </c>
      <c r="D30" s="45">
        <v>2986</v>
      </c>
      <c r="E30" s="44">
        <f t="shared" si="0"/>
        <v>2985</v>
      </c>
      <c r="F30" s="46">
        <v>2955</v>
      </c>
      <c r="G30" s="45">
        <v>2955.5</v>
      </c>
      <c r="H30" s="44">
        <f t="shared" si="1"/>
        <v>2955.25</v>
      </c>
      <c r="I30" s="46">
        <v>2730</v>
      </c>
      <c r="J30" s="45">
        <v>2735</v>
      </c>
      <c r="K30" s="44">
        <f t="shared" si="2"/>
        <v>2732.5</v>
      </c>
      <c r="L30" s="46">
        <v>2500</v>
      </c>
      <c r="M30" s="45">
        <v>2505</v>
      </c>
      <c r="N30" s="44">
        <f t="shared" si="3"/>
        <v>2502.5</v>
      </c>
      <c r="O30" s="46">
        <v>2245</v>
      </c>
      <c r="P30" s="45">
        <v>2250</v>
      </c>
      <c r="Q30" s="44">
        <f t="shared" si="4"/>
        <v>2247.5</v>
      </c>
      <c r="R30" s="52">
        <v>2986</v>
      </c>
      <c r="S30" s="51">
        <v>1.1040000000000001</v>
      </c>
      <c r="T30" s="51">
        <v>0.9748</v>
      </c>
      <c r="U30" s="50">
        <v>144.63999999999999</v>
      </c>
      <c r="V30" s="43">
        <v>2704.71</v>
      </c>
      <c r="W30" s="43">
        <v>2673.21</v>
      </c>
      <c r="X30" s="49">
        <f t="shared" si="5"/>
        <v>3063.1924497332784</v>
      </c>
      <c r="Y30" s="48">
        <v>1.1055999999999999</v>
      </c>
    </row>
    <row r="31" spans="2:25" s="10" customFormat="1" x14ac:dyDescent="0.2">
      <c r="B31" s="42" t="s">
        <v>11</v>
      </c>
      <c r="C31" s="41">
        <f>ROUND(AVERAGE(C9:C30),2)</f>
        <v>3135</v>
      </c>
      <c r="D31" s="40">
        <f>ROUND(AVERAGE(D9:D30),2)</f>
        <v>3136.43</v>
      </c>
      <c r="E31" s="39">
        <f>ROUND(AVERAGE(C31:D31),2)</f>
        <v>3135.72</v>
      </c>
      <c r="F31" s="41">
        <f>ROUND(AVERAGE(F9:F30),2)</f>
        <v>3106.07</v>
      </c>
      <c r="G31" s="40">
        <f>ROUND(AVERAGE(G9:G30),2)</f>
        <v>3107.59</v>
      </c>
      <c r="H31" s="39">
        <f>ROUND(AVERAGE(F31:G31),2)</f>
        <v>3106.83</v>
      </c>
      <c r="I31" s="41">
        <f>ROUND(AVERAGE(I9:I30),2)</f>
        <v>2845.77</v>
      </c>
      <c r="J31" s="40">
        <f>ROUND(AVERAGE(J9:J30),2)</f>
        <v>2850.77</v>
      </c>
      <c r="K31" s="39">
        <f>ROUND(AVERAGE(I31:J31),2)</f>
        <v>2848.27</v>
      </c>
      <c r="L31" s="41">
        <f>ROUND(AVERAGE(L9:L30),2)</f>
        <v>2603.41</v>
      </c>
      <c r="M31" s="40">
        <f>ROUND(AVERAGE(M9:M30),2)</f>
        <v>2608.41</v>
      </c>
      <c r="N31" s="39">
        <f>ROUND(AVERAGE(L31:M31),2)</f>
        <v>2605.91</v>
      </c>
      <c r="O31" s="41">
        <f>ROUND(AVERAGE(O9:O30),2)</f>
        <v>2320.6799999999998</v>
      </c>
      <c r="P31" s="40">
        <f>ROUND(AVERAGE(P9:P30),2)</f>
        <v>2325.6799999999998</v>
      </c>
      <c r="Q31" s="39">
        <f>ROUND(AVERAGE(O31:P31),2)</f>
        <v>2323.1799999999998</v>
      </c>
      <c r="R31" s="38">
        <f>ROUND(AVERAGE(R9:R30),2)</f>
        <v>3136.43</v>
      </c>
      <c r="S31" s="37">
        <f>ROUND(AVERAGE(S9:S30),4)</f>
        <v>1.1326000000000001</v>
      </c>
      <c r="T31" s="36">
        <f>ROUND(AVERAGE(T9:T30),4)</f>
        <v>0.99019999999999997</v>
      </c>
      <c r="U31" s="175">
        <f>ROUND(AVERAGE(U9:U30),2)</f>
        <v>142.99</v>
      </c>
      <c r="V31" s="35">
        <f>AVERAGE(V9:V30)</f>
        <v>2768.3572727272722</v>
      </c>
      <c r="W31" s="35">
        <f>AVERAGE(W9:W30)</f>
        <v>2738.7759090909094</v>
      </c>
      <c r="X31" s="35">
        <f>AVERAGE(X9:X30)</f>
        <v>3166.4329776052759</v>
      </c>
      <c r="Y31" s="34">
        <f>AVERAGE(Y9:Y30)</f>
        <v>1.1343772727272725</v>
      </c>
    </row>
    <row r="32" spans="2:25" s="5" customFormat="1" x14ac:dyDescent="0.2">
      <c r="B32" s="33" t="s">
        <v>12</v>
      </c>
      <c r="C32" s="32">
        <f t="shared" ref="C32:Y32" si="6">MAX(C9:C30)</f>
        <v>3319</v>
      </c>
      <c r="D32" s="31">
        <f t="shared" si="6"/>
        <v>3319.5</v>
      </c>
      <c r="E32" s="30">
        <f t="shared" si="6"/>
        <v>3319.25</v>
      </c>
      <c r="F32" s="32">
        <f t="shared" si="6"/>
        <v>3297</v>
      </c>
      <c r="G32" s="31">
        <f t="shared" si="6"/>
        <v>3299</v>
      </c>
      <c r="H32" s="30">
        <f t="shared" si="6"/>
        <v>3298</v>
      </c>
      <c r="I32" s="32">
        <f t="shared" si="6"/>
        <v>3063</v>
      </c>
      <c r="J32" s="31">
        <f t="shared" si="6"/>
        <v>3068</v>
      </c>
      <c r="K32" s="30">
        <f t="shared" si="6"/>
        <v>3065.5</v>
      </c>
      <c r="L32" s="32">
        <f t="shared" si="6"/>
        <v>2823</v>
      </c>
      <c r="M32" s="31">
        <f t="shared" si="6"/>
        <v>2828</v>
      </c>
      <c r="N32" s="30">
        <f t="shared" si="6"/>
        <v>2825.5</v>
      </c>
      <c r="O32" s="32">
        <f t="shared" si="6"/>
        <v>2528</v>
      </c>
      <c r="P32" s="31">
        <f t="shared" si="6"/>
        <v>2533</v>
      </c>
      <c r="Q32" s="30">
        <f t="shared" si="6"/>
        <v>2530.5</v>
      </c>
      <c r="R32" s="29">
        <f t="shared" si="6"/>
        <v>3319.5</v>
      </c>
      <c r="S32" s="28">
        <f t="shared" si="6"/>
        <v>1.1734</v>
      </c>
      <c r="T32" s="27">
        <f t="shared" si="6"/>
        <v>1.0177</v>
      </c>
      <c r="U32" s="26">
        <f t="shared" si="6"/>
        <v>144.97</v>
      </c>
      <c r="V32" s="25">
        <f t="shared" si="6"/>
        <v>2853.19</v>
      </c>
      <c r="W32" s="25">
        <f t="shared" si="6"/>
        <v>2806.7</v>
      </c>
      <c r="X32" s="25">
        <f t="shared" si="6"/>
        <v>3299.3401319736054</v>
      </c>
      <c r="Y32" s="24">
        <f t="shared" si="6"/>
        <v>1.1754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2828</v>
      </c>
      <c r="D33" s="21">
        <f t="shared" si="7"/>
        <v>2830</v>
      </c>
      <c r="E33" s="20">
        <f t="shared" si="7"/>
        <v>2829</v>
      </c>
      <c r="F33" s="22">
        <f t="shared" si="7"/>
        <v>2810</v>
      </c>
      <c r="G33" s="21">
        <f t="shared" si="7"/>
        <v>2812</v>
      </c>
      <c r="H33" s="20">
        <f t="shared" si="7"/>
        <v>2811</v>
      </c>
      <c r="I33" s="22">
        <f t="shared" si="7"/>
        <v>2612</v>
      </c>
      <c r="J33" s="21">
        <f t="shared" si="7"/>
        <v>2617</v>
      </c>
      <c r="K33" s="20">
        <f t="shared" si="7"/>
        <v>2614.5</v>
      </c>
      <c r="L33" s="22">
        <f t="shared" si="7"/>
        <v>2397</v>
      </c>
      <c r="M33" s="21">
        <f t="shared" si="7"/>
        <v>2402</v>
      </c>
      <c r="N33" s="20">
        <f t="shared" si="7"/>
        <v>2399.5</v>
      </c>
      <c r="O33" s="22">
        <f t="shared" si="7"/>
        <v>2172</v>
      </c>
      <c r="P33" s="21">
        <f t="shared" si="7"/>
        <v>2177</v>
      </c>
      <c r="Q33" s="20">
        <f t="shared" si="7"/>
        <v>2174.5</v>
      </c>
      <c r="R33" s="19">
        <f t="shared" si="7"/>
        <v>2830</v>
      </c>
      <c r="S33" s="18">
        <f t="shared" si="7"/>
        <v>1.0582</v>
      </c>
      <c r="T33" s="17">
        <f t="shared" si="7"/>
        <v>0.95660000000000001</v>
      </c>
      <c r="U33" s="16">
        <f t="shared" si="7"/>
        <v>139.22999999999999</v>
      </c>
      <c r="V33" s="15">
        <f t="shared" si="7"/>
        <v>2674.35</v>
      </c>
      <c r="W33" s="15">
        <f t="shared" si="7"/>
        <v>2657.84</v>
      </c>
      <c r="X33" s="15">
        <f t="shared" si="7"/>
        <v>2958.3943131925571</v>
      </c>
      <c r="Y33" s="14">
        <f t="shared" si="7"/>
        <v>1.0580000000000001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44805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44805</v>
      </c>
      <c r="C9" s="46">
        <v>1913</v>
      </c>
      <c r="D9" s="45">
        <v>1915</v>
      </c>
      <c r="E9" s="44">
        <f t="shared" ref="E9:E30" si="0">AVERAGE(C9:D9)</f>
        <v>1914</v>
      </c>
      <c r="F9" s="46">
        <v>1916</v>
      </c>
      <c r="G9" s="45">
        <v>1917</v>
      </c>
      <c r="H9" s="44">
        <f t="shared" ref="H9:H30" si="1">AVERAGE(F9:G9)</f>
        <v>1916.5</v>
      </c>
      <c r="I9" s="46">
        <v>1888</v>
      </c>
      <c r="J9" s="45">
        <v>1893</v>
      </c>
      <c r="K9" s="44">
        <f t="shared" ref="K9:K30" si="2">AVERAGE(I9:J9)</f>
        <v>1890.5</v>
      </c>
      <c r="L9" s="46">
        <v>1858</v>
      </c>
      <c r="M9" s="45">
        <v>1863</v>
      </c>
      <c r="N9" s="44">
        <f t="shared" ref="N9:N30" si="3">AVERAGE(L9:M9)</f>
        <v>1860.5</v>
      </c>
      <c r="O9" s="46">
        <v>1838</v>
      </c>
      <c r="P9" s="45">
        <v>1843</v>
      </c>
      <c r="Q9" s="44">
        <f t="shared" ref="Q9:Q30" si="4">AVERAGE(O9:P9)</f>
        <v>1840.5</v>
      </c>
      <c r="R9" s="52">
        <v>1915</v>
      </c>
      <c r="S9" s="51">
        <v>1.1566000000000001</v>
      </c>
      <c r="T9" s="53">
        <v>1.0002</v>
      </c>
      <c r="U9" s="50">
        <v>139.22999999999999</v>
      </c>
      <c r="V9" s="43">
        <v>1655.72</v>
      </c>
      <c r="W9" s="43">
        <v>1654.73</v>
      </c>
      <c r="X9" s="49">
        <f t="shared" ref="X9:X30" si="5">R9/T9</f>
        <v>1914.6170765846832</v>
      </c>
      <c r="Y9" s="48">
        <v>1.1585000000000001</v>
      </c>
    </row>
    <row r="10" spans="1:25" x14ac:dyDescent="0.2">
      <c r="B10" s="47">
        <v>44806</v>
      </c>
      <c r="C10" s="46">
        <v>1888</v>
      </c>
      <c r="D10" s="45">
        <v>1890</v>
      </c>
      <c r="E10" s="44">
        <f t="shared" si="0"/>
        <v>1889</v>
      </c>
      <c r="F10" s="46">
        <v>1885</v>
      </c>
      <c r="G10" s="45">
        <v>1886</v>
      </c>
      <c r="H10" s="44">
        <f t="shared" si="1"/>
        <v>1885.5</v>
      </c>
      <c r="I10" s="46">
        <v>1863</v>
      </c>
      <c r="J10" s="45">
        <v>1868</v>
      </c>
      <c r="K10" s="44">
        <f t="shared" si="2"/>
        <v>1865.5</v>
      </c>
      <c r="L10" s="46">
        <v>1833</v>
      </c>
      <c r="M10" s="45">
        <v>1838</v>
      </c>
      <c r="N10" s="44">
        <f t="shared" si="3"/>
        <v>1835.5</v>
      </c>
      <c r="O10" s="46">
        <v>1813</v>
      </c>
      <c r="P10" s="45">
        <v>1818</v>
      </c>
      <c r="Q10" s="44">
        <f t="shared" si="4"/>
        <v>1815.5</v>
      </c>
      <c r="R10" s="52">
        <v>1890</v>
      </c>
      <c r="S10" s="51">
        <v>1.1559999999999999</v>
      </c>
      <c r="T10" s="51">
        <v>0.99909999999999999</v>
      </c>
      <c r="U10" s="50">
        <v>140.44</v>
      </c>
      <c r="V10" s="43">
        <v>1634.95</v>
      </c>
      <c r="W10" s="43">
        <v>1628.95</v>
      </c>
      <c r="X10" s="49">
        <f t="shared" si="5"/>
        <v>1891.7025322790512</v>
      </c>
      <c r="Y10" s="48">
        <v>1.1577999999999999</v>
      </c>
    </row>
    <row r="11" spans="1:25" x14ac:dyDescent="0.2">
      <c r="B11" s="47">
        <v>44809</v>
      </c>
      <c r="C11" s="46">
        <v>1881</v>
      </c>
      <c r="D11" s="45">
        <v>1882</v>
      </c>
      <c r="E11" s="44">
        <f t="shared" si="0"/>
        <v>1881.5</v>
      </c>
      <c r="F11" s="46">
        <v>1885</v>
      </c>
      <c r="G11" s="45">
        <v>1886</v>
      </c>
      <c r="H11" s="44">
        <f t="shared" si="1"/>
        <v>1885.5</v>
      </c>
      <c r="I11" s="46">
        <v>1862</v>
      </c>
      <c r="J11" s="45">
        <v>1867</v>
      </c>
      <c r="K11" s="44">
        <f t="shared" si="2"/>
        <v>1864.5</v>
      </c>
      <c r="L11" s="46">
        <v>1832</v>
      </c>
      <c r="M11" s="45">
        <v>1837</v>
      </c>
      <c r="N11" s="44">
        <f t="shared" si="3"/>
        <v>1834.5</v>
      </c>
      <c r="O11" s="46">
        <v>1812</v>
      </c>
      <c r="P11" s="45">
        <v>1817</v>
      </c>
      <c r="Q11" s="44">
        <f t="shared" si="4"/>
        <v>1814.5</v>
      </c>
      <c r="R11" s="52">
        <v>1882</v>
      </c>
      <c r="S11" s="51">
        <v>1.1506000000000001</v>
      </c>
      <c r="T11" s="51">
        <v>0.99170000000000003</v>
      </c>
      <c r="U11" s="50">
        <v>140.51</v>
      </c>
      <c r="V11" s="43">
        <v>1635.67</v>
      </c>
      <c r="W11" s="43">
        <v>1636.87</v>
      </c>
      <c r="X11" s="49">
        <f t="shared" si="5"/>
        <v>1897.7513360895432</v>
      </c>
      <c r="Y11" s="48">
        <v>1.1521999999999999</v>
      </c>
    </row>
    <row r="12" spans="1:25" x14ac:dyDescent="0.2">
      <c r="B12" s="47">
        <v>44810</v>
      </c>
      <c r="C12" s="46">
        <v>1893</v>
      </c>
      <c r="D12" s="45">
        <v>1895</v>
      </c>
      <c r="E12" s="44">
        <f t="shared" si="0"/>
        <v>1894</v>
      </c>
      <c r="F12" s="46">
        <v>1896.5</v>
      </c>
      <c r="G12" s="45">
        <v>1897</v>
      </c>
      <c r="H12" s="44">
        <f t="shared" si="1"/>
        <v>1896.75</v>
      </c>
      <c r="I12" s="46">
        <v>1875</v>
      </c>
      <c r="J12" s="45">
        <v>1880</v>
      </c>
      <c r="K12" s="44">
        <f t="shared" si="2"/>
        <v>1877.5</v>
      </c>
      <c r="L12" s="46">
        <v>1848</v>
      </c>
      <c r="M12" s="45">
        <v>1853</v>
      </c>
      <c r="N12" s="44">
        <f t="shared" si="3"/>
        <v>1850.5</v>
      </c>
      <c r="O12" s="46">
        <v>1828</v>
      </c>
      <c r="P12" s="45">
        <v>1833</v>
      </c>
      <c r="Q12" s="44">
        <f t="shared" si="4"/>
        <v>1830.5</v>
      </c>
      <c r="R12" s="52">
        <v>1895</v>
      </c>
      <c r="S12" s="51">
        <v>1.1574</v>
      </c>
      <c r="T12" s="51">
        <v>0.99239999999999995</v>
      </c>
      <c r="U12" s="50">
        <v>141.91999999999999</v>
      </c>
      <c r="V12" s="43">
        <v>1637.29</v>
      </c>
      <c r="W12" s="43">
        <v>1636.76</v>
      </c>
      <c r="X12" s="49">
        <f t="shared" si="5"/>
        <v>1909.5122934300687</v>
      </c>
      <c r="Y12" s="48">
        <v>1.159</v>
      </c>
    </row>
    <row r="13" spans="1:25" x14ac:dyDescent="0.2">
      <c r="B13" s="47">
        <v>44811</v>
      </c>
      <c r="C13" s="46">
        <v>1893</v>
      </c>
      <c r="D13" s="45">
        <v>1895</v>
      </c>
      <c r="E13" s="44">
        <f t="shared" si="0"/>
        <v>1894</v>
      </c>
      <c r="F13" s="46">
        <v>1890</v>
      </c>
      <c r="G13" s="45">
        <v>1891</v>
      </c>
      <c r="H13" s="44">
        <f t="shared" si="1"/>
        <v>1890.5</v>
      </c>
      <c r="I13" s="46">
        <v>1870</v>
      </c>
      <c r="J13" s="45">
        <v>1875</v>
      </c>
      <c r="K13" s="44">
        <f t="shared" si="2"/>
        <v>1872.5</v>
      </c>
      <c r="L13" s="46">
        <v>1842</v>
      </c>
      <c r="M13" s="45">
        <v>1847</v>
      </c>
      <c r="N13" s="44">
        <f t="shared" si="3"/>
        <v>1844.5</v>
      </c>
      <c r="O13" s="46">
        <v>1822</v>
      </c>
      <c r="P13" s="45">
        <v>1827</v>
      </c>
      <c r="Q13" s="44">
        <f t="shared" si="4"/>
        <v>1824.5</v>
      </c>
      <c r="R13" s="52">
        <v>1895</v>
      </c>
      <c r="S13" s="51">
        <v>1.1425000000000001</v>
      </c>
      <c r="T13" s="51">
        <v>0.9879</v>
      </c>
      <c r="U13" s="50">
        <v>144.97</v>
      </c>
      <c r="V13" s="43">
        <v>1658.64</v>
      </c>
      <c r="W13" s="43">
        <v>1652.25</v>
      </c>
      <c r="X13" s="49">
        <f t="shared" si="5"/>
        <v>1918.2103451766372</v>
      </c>
      <c r="Y13" s="48">
        <v>1.1445000000000001</v>
      </c>
    </row>
    <row r="14" spans="1:25" x14ac:dyDescent="0.2">
      <c r="B14" s="47">
        <v>44812</v>
      </c>
      <c r="C14" s="46">
        <v>1887</v>
      </c>
      <c r="D14" s="45">
        <v>1888</v>
      </c>
      <c r="E14" s="44">
        <f t="shared" si="0"/>
        <v>1887.5</v>
      </c>
      <c r="F14" s="46">
        <v>1893</v>
      </c>
      <c r="G14" s="45">
        <v>1894</v>
      </c>
      <c r="H14" s="44">
        <f t="shared" si="1"/>
        <v>1893.5</v>
      </c>
      <c r="I14" s="46">
        <v>1877</v>
      </c>
      <c r="J14" s="45">
        <v>1882</v>
      </c>
      <c r="K14" s="44">
        <f t="shared" si="2"/>
        <v>1879.5</v>
      </c>
      <c r="L14" s="46">
        <v>1852</v>
      </c>
      <c r="M14" s="45">
        <v>1857</v>
      </c>
      <c r="N14" s="44">
        <f t="shared" si="3"/>
        <v>1854.5</v>
      </c>
      <c r="O14" s="46">
        <v>1832</v>
      </c>
      <c r="P14" s="45">
        <v>1837</v>
      </c>
      <c r="Q14" s="44">
        <f t="shared" si="4"/>
        <v>1834.5</v>
      </c>
      <c r="R14" s="52">
        <v>1888</v>
      </c>
      <c r="S14" s="51">
        <v>1.1555</v>
      </c>
      <c r="T14" s="51">
        <v>1.0021</v>
      </c>
      <c r="U14" s="50">
        <v>143.47</v>
      </c>
      <c r="V14" s="43">
        <v>1633.92</v>
      </c>
      <c r="W14" s="43">
        <v>1636.43</v>
      </c>
      <c r="X14" s="49">
        <f t="shared" si="5"/>
        <v>1884.043508631873</v>
      </c>
      <c r="Y14" s="48">
        <v>1.1574</v>
      </c>
    </row>
    <row r="15" spans="1:25" x14ac:dyDescent="0.2">
      <c r="B15" s="47">
        <v>44813</v>
      </c>
      <c r="C15" s="46">
        <v>1916</v>
      </c>
      <c r="D15" s="45">
        <v>1918</v>
      </c>
      <c r="E15" s="44">
        <f t="shared" si="0"/>
        <v>1917</v>
      </c>
      <c r="F15" s="46">
        <v>1923.5</v>
      </c>
      <c r="G15" s="45">
        <v>1924.5</v>
      </c>
      <c r="H15" s="44">
        <f t="shared" si="1"/>
        <v>1924</v>
      </c>
      <c r="I15" s="46">
        <v>1908</v>
      </c>
      <c r="J15" s="45">
        <v>1913</v>
      </c>
      <c r="K15" s="44">
        <f t="shared" si="2"/>
        <v>1910.5</v>
      </c>
      <c r="L15" s="46">
        <v>1883</v>
      </c>
      <c r="M15" s="45">
        <v>1888</v>
      </c>
      <c r="N15" s="44">
        <f t="shared" si="3"/>
        <v>1885.5</v>
      </c>
      <c r="O15" s="46">
        <v>1863</v>
      </c>
      <c r="P15" s="45">
        <v>1868</v>
      </c>
      <c r="Q15" s="44">
        <f t="shared" si="4"/>
        <v>1865.5</v>
      </c>
      <c r="R15" s="52">
        <v>1918</v>
      </c>
      <c r="S15" s="51">
        <v>1.1558999999999999</v>
      </c>
      <c r="T15" s="51">
        <v>1.0037</v>
      </c>
      <c r="U15" s="50">
        <v>142.55000000000001</v>
      </c>
      <c r="V15" s="43">
        <v>1659.31</v>
      </c>
      <c r="W15" s="43">
        <v>1662.06</v>
      </c>
      <c r="X15" s="49">
        <f t="shared" si="5"/>
        <v>1910.9295606256849</v>
      </c>
      <c r="Y15" s="48">
        <v>1.1578999999999999</v>
      </c>
    </row>
    <row r="16" spans="1:25" x14ac:dyDescent="0.2">
      <c r="B16" s="47">
        <v>44816</v>
      </c>
      <c r="C16" s="46">
        <v>1928</v>
      </c>
      <c r="D16" s="45">
        <v>1929</v>
      </c>
      <c r="E16" s="44">
        <f t="shared" si="0"/>
        <v>1928.5</v>
      </c>
      <c r="F16" s="46">
        <v>1933</v>
      </c>
      <c r="G16" s="45">
        <v>1934</v>
      </c>
      <c r="H16" s="44">
        <f t="shared" si="1"/>
        <v>1933.5</v>
      </c>
      <c r="I16" s="46">
        <v>1918</v>
      </c>
      <c r="J16" s="45">
        <v>1923</v>
      </c>
      <c r="K16" s="44">
        <f t="shared" si="2"/>
        <v>1920.5</v>
      </c>
      <c r="L16" s="46">
        <v>1893</v>
      </c>
      <c r="M16" s="45">
        <v>1898</v>
      </c>
      <c r="N16" s="44">
        <f t="shared" si="3"/>
        <v>1895.5</v>
      </c>
      <c r="O16" s="46">
        <v>1873</v>
      </c>
      <c r="P16" s="45">
        <v>1878</v>
      </c>
      <c r="Q16" s="44">
        <f t="shared" si="4"/>
        <v>1875.5</v>
      </c>
      <c r="R16" s="52">
        <v>1929</v>
      </c>
      <c r="S16" s="51">
        <v>1.169</v>
      </c>
      <c r="T16" s="51">
        <v>1.0144</v>
      </c>
      <c r="U16" s="50">
        <v>142.56</v>
      </c>
      <c r="V16" s="43">
        <v>1650.13</v>
      </c>
      <c r="W16" s="43">
        <v>1651.44</v>
      </c>
      <c r="X16" s="49">
        <f t="shared" si="5"/>
        <v>1901.6167192429023</v>
      </c>
      <c r="Y16" s="48">
        <v>1.1711</v>
      </c>
    </row>
    <row r="17" spans="2:25" x14ac:dyDescent="0.2">
      <c r="B17" s="47">
        <v>44817</v>
      </c>
      <c r="C17" s="46">
        <v>1954</v>
      </c>
      <c r="D17" s="45">
        <v>1956</v>
      </c>
      <c r="E17" s="44">
        <f t="shared" si="0"/>
        <v>1955</v>
      </c>
      <c r="F17" s="46">
        <v>1963</v>
      </c>
      <c r="G17" s="45">
        <v>1965</v>
      </c>
      <c r="H17" s="44">
        <f t="shared" si="1"/>
        <v>1964</v>
      </c>
      <c r="I17" s="46">
        <v>1940</v>
      </c>
      <c r="J17" s="45">
        <v>1945</v>
      </c>
      <c r="K17" s="44">
        <f t="shared" si="2"/>
        <v>1942.5</v>
      </c>
      <c r="L17" s="46">
        <v>1915</v>
      </c>
      <c r="M17" s="45">
        <v>1920</v>
      </c>
      <c r="N17" s="44">
        <f t="shared" si="3"/>
        <v>1917.5</v>
      </c>
      <c r="O17" s="46">
        <v>1895</v>
      </c>
      <c r="P17" s="45">
        <v>1900</v>
      </c>
      <c r="Q17" s="44">
        <f t="shared" si="4"/>
        <v>1897.5</v>
      </c>
      <c r="R17" s="52">
        <v>1956</v>
      </c>
      <c r="S17" s="51">
        <v>1.1734</v>
      </c>
      <c r="T17" s="51">
        <v>1.0177</v>
      </c>
      <c r="U17" s="50">
        <v>142.05000000000001</v>
      </c>
      <c r="V17" s="43">
        <v>1666.95</v>
      </c>
      <c r="W17" s="43">
        <v>1671.77</v>
      </c>
      <c r="X17" s="49">
        <f t="shared" si="5"/>
        <v>1921.9809374078804</v>
      </c>
      <c r="Y17" s="48">
        <v>1.1754</v>
      </c>
    </row>
    <row r="18" spans="2:25" x14ac:dyDescent="0.2">
      <c r="B18" s="47">
        <v>44818</v>
      </c>
      <c r="C18" s="46">
        <v>1929</v>
      </c>
      <c r="D18" s="45">
        <v>1930</v>
      </c>
      <c r="E18" s="44">
        <f t="shared" si="0"/>
        <v>1929.5</v>
      </c>
      <c r="F18" s="46">
        <v>1935</v>
      </c>
      <c r="G18" s="45">
        <v>1937</v>
      </c>
      <c r="H18" s="44">
        <f t="shared" si="1"/>
        <v>1936</v>
      </c>
      <c r="I18" s="46">
        <v>1918</v>
      </c>
      <c r="J18" s="45">
        <v>1923</v>
      </c>
      <c r="K18" s="44">
        <f t="shared" si="2"/>
        <v>1920.5</v>
      </c>
      <c r="L18" s="46">
        <v>1893</v>
      </c>
      <c r="M18" s="45">
        <v>1898</v>
      </c>
      <c r="N18" s="44">
        <f t="shared" si="3"/>
        <v>1895.5</v>
      </c>
      <c r="O18" s="46">
        <v>1873</v>
      </c>
      <c r="P18" s="45">
        <v>1878</v>
      </c>
      <c r="Q18" s="44">
        <f t="shared" si="4"/>
        <v>1875.5</v>
      </c>
      <c r="R18" s="52">
        <v>1930</v>
      </c>
      <c r="S18" s="51">
        <v>1.1545000000000001</v>
      </c>
      <c r="T18" s="51">
        <v>0.99929999999999997</v>
      </c>
      <c r="U18" s="50">
        <v>143.38999999999999</v>
      </c>
      <c r="V18" s="43">
        <v>1671.72</v>
      </c>
      <c r="W18" s="43">
        <v>1674.16</v>
      </c>
      <c r="X18" s="49">
        <f t="shared" si="5"/>
        <v>1931.3519463624539</v>
      </c>
      <c r="Y18" s="48">
        <v>1.157</v>
      </c>
    </row>
    <row r="19" spans="2:25" x14ac:dyDescent="0.2">
      <c r="B19" s="47">
        <v>44819</v>
      </c>
      <c r="C19" s="46">
        <v>1935</v>
      </c>
      <c r="D19" s="45">
        <v>1936</v>
      </c>
      <c r="E19" s="44">
        <f t="shared" si="0"/>
        <v>1935.5</v>
      </c>
      <c r="F19" s="46">
        <v>1940</v>
      </c>
      <c r="G19" s="45">
        <v>1942</v>
      </c>
      <c r="H19" s="44">
        <f t="shared" si="1"/>
        <v>1941</v>
      </c>
      <c r="I19" s="46">
        <v>1925</v>
      </c>
      <c r="J19" s="45">
        <v>1930</v>
      </c>
      <c r="K19" s="44">
        <f t="shared" si="2"/>
        <v>1927.5</v>
      </c>
      <c r="L19" s="46">
        <v>1905</v>
      </c>
      <c r="M19" s="45">
        <v>1910</v>
      </c>
      <c r="N19" s="44">
        <f t="shared" si="3"/>
        <v>1907.5</v>
      </c>
      <c r="O19" s="46">
        <v>1885</v>
      </c>
      <c r="P19" s="45">
        <v>1890</v>
      </c>
      <c r="Q19" s="44">
        <f t="shared" si="4"/>
        <v>1887.5</v>
      </c>
      <c r="R19" s="52">
        <v>1936</v>
      </c>
      <c r="S19" s="51">
        <v>1.1496</v>
      </c>
      <c r="T19" s="51">
        <v>0.99850000000000005</v>
      </c>
      <c r="U19" s="50">
        <v>143.52000000000001</v>
      </c>
      <c r="V19" s="43">
        <v>1684.06</v>
      </c>
      <c r="W19" s="43">
        <v>1685.62</v>
      </c>
      <c r="X19" s="49">
        <f t="shared" si="5"/>
        <v>1938.9083625438157</v>
      </c>
      <c r="Y19" s="48">
        <v>1.1520999999999999</v>
      </c>
    </row>
    <row r="20" spans="2:25" x14ac:dyDescent="0.2">
      <c r="B20" s="47">
        <v>44820</v>
      </c>
      <c r="C20" s="46">
        <v>1880</v>
      </c>
      <c r="D20" s="45">
        <v>1882</v>
      </c>
      <c r="E20" s="44">
        <f t="shared" si="0"/>
        <v>1881</v>
      </c>
      <c r="F20" s="46">
        <v>1899</v>
      </c>
      <c r="G20" s="45">
        <v>1900</v>
      </c>
      <c r="H20" s="44">
        <f t="shared" si="1"/>
        <v>1899.5</v>
      </c>
      <c r="I20" s="46">
        <v>1887</v>
      </c>
      <c r="J20" s="45">
        <v>1892</v>
      </c>
      <c r="K20" s="44">
        <f t="shared" si="2"/>
        <v>1889.5</v>
      </c>
      <c r="L20" s="46">
        <v>1872</v>
      </c>
      <c r="M20" s="45">
        <v>1877</v>
      </c>
      <c r="N20" s="44">
        <f t="shared" si="3"/>
        <v>1874.5</v>
      </c>
      <c r="O20" s="46">
        <v>1852</v>
      </c>
      <c r="P20" s="45">
        <v>1857</v>
      </c>
      <c r="Q20" s="44">
        <f t="shared" si="4"/>
        <v>1854.5</v>
      </c>
      <c r="R20" s="52">
        <v>1882</v>
      </c>
      <c r="S20" s="51">
        <v>1.1398999999999999</v>
      </c>
      <c r="T20" s="51">
        <v>0.997</v>
      </c>
      <c r="U20" s="50">
        <v>143.08000000000001</v>
      </c>
      <c r="V20" s="43">
        <v>1651.02</v>
      </c>
      <c r="W20" s="43">
        <v>1663.31</v>
      </c>
      <c r="X20" s="49">
        <f t="shared" si="5"/>
        <v>1887.6629889669007</v>
      </c>
      <c r="Y20" s="48">
        <v>1.1423000000000001</v>
      </c>
    </row>
    <row r="21" spans="2:25" x14ac:dyDescent="0.2">
      <c r="B21" s="47">
        <v>44823</v>
      </c>
      <c r="C21" s="46">
        <v>1880</v>
      </c>
      <c r="D21" s="45">
        <v>1882</v>
      </c>
      <c r="E21" s="44">
        <f t="shared" si="0"/>
        <v>1881</v>
      </c>
      <c r="F21" s="46">
        <v>1893</v>
      </c>
      <c r="G21" s="45">
        <v>1895</v>
      </c>
      <c r="H21" s="44">
        <f t="shared" si="1"/>
        <v>1894</v>
      </c>
      <c r="I21" s="46">
        <v>1877</v>
      </c>
      <c r="J21" s="45">
        <v>1882</v>
      </c>
      <c r="K21" s="44">
        <f t="shared" si="2"/>
        <v>1879.5</v>
      </c>
      <c r="L21" s="46">
        <v>1870</v>
      </c>
      <c r="M21" s="45">
        <v>1875</v>
      </c>
      <c r="N21" s="44">
        <f t="shared" si="3"/>
        <v>1872.5</v>
      </c>
      <c r="O21" s="46">
        <v>1850</v>
      </c>
      <c r="P21" s="45">
        <v>1855</v>
      </c>
      <c r="Q21" s="44">
        <f t="shared" si="4"/>
        <v>1852.5</v>
      </c>
      <c r="R21" s="52">
        <v>1882</v>
      </c>
      <c r="S21" s="51">
        <v>1.1373</v>
      </c>
      <c r="T21" s="51">
        <v>0.99829999999999997</v>
      </c>
      <c r="U21" s="50">
        <v>143.63</v>
      </c>
      <c r="V21" s="43">
        <v>1654.8</v>
      </c>
      <c r="W21" s="43">
        <v>1662.72</v>
      </c>
      <c r="X21" s="49">
        <f t="shared" si="5"/>
        <v>1885.2048482420114</v>
      </c>
      <c r="Y21" s="48">
        <v>1.1396999999999999</v>
      </c>
    </row>
    <row r="22" spans="2:25" x14ac:dyDescent="0.2">
      <c r="B22" s="47">
        <v>44824</v>
      </c>
      <c r="C22" s="46">
        <v>1872</v>
      </c>
      <c r="D22" s="45">
        <v>1874</v>
      </c>
      <c r="E22" s="44">
        <f t="shared" si="0"/>
        <v>1873</v>
      </c>
      <c r="F22" s="46">
        <v>1897</v>
      </c>
      <c r="G22" s="45">
        <v>1898</v>
      </c>
      <c r="H22" s="44">
        <f t="shared" si="1"/>
        <v>1897.5</v>
      </c>
      <c r="I22" s="46">
        <v>1885</v>
      </c>
      <c r="J22" s="45">
        <v>1890</v>
      </c>
      <c r="K22" s="44">
        <f t="shared" si="2"/>
        <v>1887.5</v>
      </c>
      <c r="L22" s="46">
        <v>1880</v>
      </c>
      <c r="M22" s="45">
        <v>1885</v>
      </c>
      <c r="N22" s="44">
        <f t="shared" si="3"/>
        <v>1882.5</v>
      </c>
      <c r="O22" s="46">
        <v>1860</v>
      </c>
      <c r="P22" s="45">
        <v>1865</v>
      </c>
      <c r="Q22" s="44">
        <f t="shared" si="4"/>
        <v>1862.5</v>
      </c>
      <c r="R22" s="52">
        <v>1874</v>
      </c>
      <c r="S22" s="51">
        <v>1.143</v>
      </c>
      <c r="T22" s="51">
        <v>0.99880000000000002</v>
      </c>
      <c r="U22" s="50">
        <v>143.63</v>
      </c>
      <c r="V22" s="43">
        <v>1639.55</v>
      </c>
      <c r="W22" s="43">
        <v>1657.06</v>
      </c>
      <c r="X22" s="49">
        <f t="shared" si="5"/>
        <v>1876.2515018021625</v>
      </c>
      <c r="Y22" s="48">
        <v>1.1454</v>
      </c>
    </row>
    <row r="23" spans="2:25" x14ac:dyDescent="0.2">
      <c r="B23" s="47">
        <v>44825</v>
      </c>
      <c r="C23" s="46">
        <v>1846</v>
      </c>
      <c r="D23" s="45">
        <v>1847</v>
      </c>
      <c r="E23" s="44">
        <f t="shared" si="0"/>
        <v>1846.5</v>
      </c>
      <c r="F23" s="46">
        <v>1869</v>
      </c>
      <c r="G23" s="45">
        <v>1870</v>
      </c>
      <c r="H23" s="44">
        <f t="shared" si="1"/>
        <v>1869.5</v>
      </c>
      <c r="I23" s="46">
        <v>1867</v>
      </c>
      <c r="J23" s="45">
        <v>1872</v>
      </c>
      <c r="K23" s="44">
        <f t="shared" si="2"/>
        <v>1869.5</v>
      </c>
      <c r="L23" s="46">
        <v>1858</v>
      </c>
      <c r="M23" s="45">
        <v>1863</v>
      </c>
      <c r="N23" s="44">
        <f t="shared" si="3"/>
        <v>1860.5</v>
      </c>
      <c r="O23" s="46">
        <v>1838</v>
      </c>
      <c r="P23" s="45">
        <v>1843</v>
      </c>
      <c r="Q23" s="44">
        <f t="shared" si="4"/>
        <v>1840.5</v>
      </c>
      <c r="R23" s="52">
        <v>1847</v>
      </c>
      <c r="S23" s="51">
        <v>1.1336999999999999</v>
      </c>
      <c r="T23" s="51">
        <v>0.99</v>
      </c>
      <c r="U23" s="50">
        <v>144.08000000000001</v>
      </c>
      <c r="V23" s="43">
        <v>1629.18</v>
      </c>
      <c r="W23" s="43">
        <v>1646.13</v>
      </c>
      <c r="X23" s="49">
        <f t="shared" si="5"/>
        <v>1865.6565656565656</v>
      </c>
      <c r="Y23" s="48">
        <v>1.1359999999999999</v>
      </c>
    </row>
    <row r="24" spans="2:25" x14ac:dyDescent="0.2">
      <c r="B24" s="47">
        <v>44826</v>
      </c>
      <c r="C24" s="46">
        <v>1875</v>
      </c>
      <c r="D24" s="45">
        <v>1877</v>
      </c>
      <c r="E24" s="44">
        <f t="shared" si="0"/>
        <v>1876</v>
      </c>
      <c r="F24" s="46">
        <v>1887</v>
      </c>
      <c r="G24" s="45">
        <v>1889</v>
      </c>
      <c r="H24" s="44">
        <f t="shared" si="1"/>
        <v>1888</v>
      </c>
      <c r="I24" s="46">
        <v>1887</v>
      </c>
      <c r="J24" s="45">
        <v>1892</v>
      </c>
      <c r="K24" s="44">
        <f t="shared" si="2"/>
        <v>1889.5</v>
      </c>
      <c r="L24" s="46">
        <v>1880</v>
      </c>
      <c r="M24" s="45">
        <v>1885</v>
      </c>
      <c r="N24" s="44">
        <f t="shared" si="3"/>
        <v>1882.5</v>
      </c>
      <c r="O24" s="46">
        <v>1860</v>
      </c>
      <c r="P24" s="45">
        <v>1865</v>
      </c>
      <c r="Q24" s="44">
        <f t="shared" si="4"/>
        <v>1862.5</v>
      </c>
      <c r="R24" s="52">
        <v>1877</v>
      </c>
      <c r="S24" s="51">
        <v>1.1314</v>
      </c>
      <c r="T24" s="51">
        <v>0.98660000000000003</v>
      </c>
      <c r="U24" s="50">
        <v>141.26</v>
      </c>
      <c r="V24" s="43">
        <v>1659.01</v>
      </c>
      <c r="W24" s="43">
        <v>1665.78</v>
      </c>
      <c r="X24" s="49">
        <f t="shared" si="5"/>
        <v>1902.4934117170078</v>
      </c>
      <c r="Y24" s="48">
        <v>1.1339999999999999</v>
      </c>
    </row>
    <row r="25" spans="2:25" x14ac:dyDescent="0.2">
      <c r="B25" s="47">
        <v>44827</v>
      </c>
      <c r="C25" s="46">
        <v>1800</v>
      </c>
      <c r="D25" s="45">
        <v>1802</v>
      </c>
      <c r="E25" s="44">
        <f t="shared" si="0"/>
        <v>1801</v>
      </c>
      <c r="F25" s="46">
        <v>1824.5</v>
      </c>
      <c r="G25" s="45">
        <v>1825</v>
      </c>
      <c r="H25" s="44">
        <f t="shared" si="1"/>
        <v>1824.75</v>
      </c>
      <c r="I25" s="46">
        <v>1833</v>
      </c>
      <c r="J25" s="45">
        <v>1838</v>
      </c>
      <c r="K25" s="44">
        <f t="shared" si="2"/>
        <v>1835.5</v>
      </c>
      <c r="L25" s="46">
        <v>1830</v>
      </c>
      <c r="M25" s="45">
        <v>1835</v>
      </c>
      <c r="N25" s="44">
        <f t="shared" si="3"/>
        <v>1832.5</v>
      </c>
      <c r="O25" s="46">
        <v>1810</v>
      </c>
      <c r="P25" s="45">
        <v>1815</v>
      </c>
      <c r="Q25" s="44">
        <f t="shared" si="4"/>
        <v>1812.5</v>
      </c>
      <c r="R25" s="52">
        <v>1802</v>
      </c>
      <c r="S25" s="51">
        <v>1.1055999999999999</v>
      </c>
      <c r="T25" s="51">
        <v>0.97509999999999997</v>
      </c>
      <c r="U25" s="50">
        <v>142.80000000000001</v>
      </c>
      <c r="V25" s="43">
        <v>1629.88</v>
      </c>
      <c r="W25" s="43">
        <v>1647.86</v>
      </c>
      <c r="X25" s="49">
        <f t="shared" si="5"/>
        <v>1848.0155881448056</v>
      </c>
      <c r="Y25" s="48">
        <v>1.1074999999999999</v>
      </c>
    </row>
    <row r="26" spans="2:25" x14ac:dyDescent="0.2">
      <c r="B26" s="47">
        <v>44830</v>
      </c>
      <c r="C26" s="46">
        <v>1775</v>
      </c>
      <c r="D26" s="45">
        <v>1776</v>
      </c>
      <c r="E26" s="44">
        <f t="shared" si="0"/>
        <v>1775.5</v>
      </c>
      <c r="F26" s="46">
        <v>1788</v>
      </c>
      <c r="G26" s="45">
        <v>1790</v>
      </c>
      <c r="H26" s="44">
        <f t="shared" si="1"/>
        <v>1789</v>
      </c>
      <c r="I26" s="46">
        <v>1793</v>
      </c>
      <c r="J26" s="45">
        <v>1798</v>
      </c>
      <c r="K26" s="44">
        <f t="shared" si="2"/>
        <v>1795.5</v>
      </c>
      <c r="L26" s="46">
        <v>1790</v>
      </c>
      <c r="M26" s="45">
        <v>1795</v>
      </c>
      <c r="N26" s="44">
        <f t="shared" si="3"/>
        <v>1792.5</v>
      </c>
      <c r="O26" s="46">
        <v>1770</v>
      </c>
      <c r="P26" s="45">
        <v>1775</v>
      </c>
      <c r="Q26" s="44">
        <f t="shared" si="4"/>
        <v>1772.5</v>
      </c>
      <c r="R26" s="52">
        <v>1776</v>
      </c>
      <c r="S26" s="51">
        <v>1.0778000000000001</v>
      </c>
      <c r="T26" s="51">
        <v>0.96379999999999999</v>
      </c>
      <c r="U26" s="50">
        <v>144.21</v>
      </c>
      <c r="V26" s="43">
        <v>1647.8</v>
      </c>
      <c r="W26" s="43">
        <v>1661.56</v>
      </c>
      <c r="X26" s="49">
        <f t="shared" si="5"/>
        <v>1842.7059555924466</v>
      </c>
      <c r="Y26" s="48">
        <v>1.0772999999999999</v>
      </c>
    </row>
    <row r="27" spans="2:25" x14ac:dyDescent="0.2">
      <c r="B27" s="47">
        <v>44831</v>
      </c>
      <c r="C27" s="46">
        <v>1753</v>
      </c>
      <c r="D27" s="45">
        <v>1754</v>
      </c>
      <c r="E27" s="44">
        <f t="shared" si="0"/>
        <v>1753.5</v>
      </c>
      <c r="F27" s="46">
        <v>1765</v>
      </c>
      <c r="G27" s="45">
        <v>1767</v>
      </c>
      <c r="H27" s="44">
        <f t="shared" si="1"/>
        <v>1766</v>
      </c>
      <c r="I27" s="46">
        <v>1772</v>
      </c>
      <c r="J27" s="45">
        <v>1777</v>
      </c>
      <c r="K27" s="44">
        <f t="shared" si="2"/>
        <v>1774.5</v>
      </c>
      <c r="L27" s="46">
        <v>1768</v>
      </c>
      <c r="M27" s="45">
        <v>1773</v>
      </c>
      <c r="N27" s="44">
        <f t="shared" si="3"/>
        <v>1770.5</v>
      </c>
      <c r="O27" s="46">
        <v>1748</v>
      </c>
      <c r="P27" s="45">
        <v>1753</v>
      </c>
      <c r="Q27" s="44">
        <f t="shared" si="4"/>
        <v>1750.5</v>
      </c>
      <c r="R27" s="52">
        <v>1754</v>
      </c>
      <c r="S27" s="51">
        <v>1.0789</v>
      </c>
      <c r="T27" s="51">
        <v>0.96389999999999998</v>
      </c>
      <c r="U27" s="50">
        <v>144.46</v>
      </c>
      <c r="V27" s="43">
        <v>1625.73</v>
      </c>
      <c r="W27" s="43">
        <v>1636.57</v>
      </c>
      <c r="X27" s="49">
        <f t="shared" si="5"/>
        <v>1819.6908392986825</v>
      </c>
      <c r="Y27" s="48">
        <v>1.0797000000000001</v>
      </c>
    </row>
    <row r="28" spans="2:25" x14ac:dyDescent="0.2">
      <c r="B28" s="47">
        <v>44832</v>
      </c>
      <c r="C28" s="46">
        <v>1763</v>
      </c>
      <c r="D28" s="45">
        <v>1765</v>
      </c>
      <c r="E28" s="44">
        <f t="shared" si="0"/>
        <v>1764</v>
      </c>
      <c r="F28" s="46">
        <v>1774</v>
      </c>
      <c r="G28" s="45">
        <v>1776</v>
      </c>
      <c r="H28" s="44">
        <f t="shared" si="1"/>
        <v>1775</v>
      </c>
      <c r="I28" s="46">
        <v>1782</v>
      </c>
      <c r="J28" s="45">
        <v>1787</v>
      </c>
      <c r="K28" s="44">
        <f t="shared" si="2"/>
        <v>1784.5</v>
      </c>
      <c r="L28" s="46">
        <v>1778</v>
      </c>
      <c r="M28" s="45">
        <v>1783</v>
      </c>
      <c r="N28" s="44">
        <f t="shared" si="3"/>
        <v>1780.5</v>
      </c>
      <c r="O28" s="46">
        <v>1758</v>
      </c>
      <c r="P28" s="45">
        <v>1763</v>
      </c>
      <c r="Q28" s="44">
        <f t="shared" si="4"/>
        <v>1760.5</v>
      </c>
      <c r="R28" s="52">
        <v>1765</v>
      </c>
      <c r="S28" s="51">
        <v>1.0582</v>
      </c>
      <c r="T28" s="51">
        <v>0.95660000000000001</v>
      </c>
      <c r="U28" s="50">
        <v>144.75</v>
      </c>
      <c r="V28" s="43">
        <v>1667.93</v>
      </c>
      <c r="W28" s="43">
        <v>1678.64</v>
      </c>
      <c r="X28" s="49">
        <f t="shared" si="5"/>
        <v>1845.076311938114</v>
      </c>
      <c r="Y28" s="48">
        <v>1.0580000000000001</v>
      </c>
    </row>
    <row r="29" spans="2:25" x14ac:dyDescent="0.2">
      <c r="B29" s="47">
        <v>44833</v>
      </c>
      <c r="C29" s="46">
        <v>1855</v>
      </c>
      <c r="D29" s="45">
        <v>1856</v>
      </c>
      <c r="E29" s="44">
        <f t="shared" si="0"/>
        <v>1855.5</v>
      </c>
      <c r="F29" s="46">
        <v>1865</v>
      </c>
      <c r="G29" s="45">
        <v>1867</v>
      </c>
      <c r="H29" s="44">
        <f t="shared" si="1"/>
        <v>1866</v>
      </c>
      <c r="I29" s="46">
        <v>1877</v>
      </c>
      <c r="J29" s="45">
        <v>1882</v>
      </c>
      <c r="K29" s="44">
        <f t="shared" si="2"/>
        <v>1879.5</v>
      </c>
      <c r="L29" s="46">
        <v>1873</v>
      </c>
      <c r="M29" s="45">
        <v>1878</v>
      </c>
      <c r="N29" s="44">
        <f t="shared" si="3"/>
        <v>1875.5</v>
      </c>
      <c r="O29" s="46">
        <v>1853</v>
      </c>
      <c r="P29" s="45">
        <v>1858</v>
      </c>
      <c r="Q29" s="44">
        <f t="shared" si="4"/>
        <v>1855.5</v>
      </c>
      <c r="R29" s="52">
        <v>1856</v>
      </c>
      <c r="S29" s="51">
        <v>1.0869</v>
      </c>
      <c r="T29" s="51">
        <v>0.97230000000000005</v>
      </c>
      <c r="U29" s="50">
        <v>144.71</v>
      </c>
      <c r="V29" s="43">
        <v>1707.61</v>
      </c>
      <c r="W29" s="43">
        <v>1716.15</v>
      </c>
      <c r="X29" s="49">
        <f t="shared" si="5"/>
        <v>1908.8758613596626</v>
      </c>
      <c r="Y29" s="48">
        <v>1.0879000000000001</v>
      </c>
    </row>
    <row r="30" spans="2:25" x14ac:dyDescent="0.2">
      <c r="B30" s="47">
        <v>44834</v>
      </c>
      <c r="C30" s="46">
        <v>1887</v>
      </c>
      <c r="D30" s="45">
        <v>1889</v>
      </c>
      <c r="E30" s="44">
        <f t="shared" si="0"/>
        <v>1888</v>
      </c>
      <c r="F30" s="46">
        <v>1886</v>
      </c>
      <c r="G30" s="45">
        <v>1887</v>
      </c>
      <c r="H30" s="44">
        <f t="shared" si="1"/>
        <v>1886.5</v>
      </c>
      <c r="I30" s="46">
        <v>1890</v>
      </c>
      <c r="J30" s="45">
        <v>1895</v>
      </c>
      <c r="K30" s="44">
        <f t="shared" si="2"/>
        <v>1892.5</v>
      </c>
      <c r="L30" s="46">
        <v>1887</v>
      </c>
      <c r="M30" s="45">
        <v>1892</v>
      </c>
      <c r="N30" s="44">
        <f t="shared" si="3"/>
        <v>1889.5</v>
      </c>
      <c r="O30" s="46">
        <v>1867</v>
      </c>
      <c r="P30" s="45">
        <v>1872</v>
      </c>
      <c r="Q30" s="44">
        <f t="shared" si="4"/>
        <v>1869.5</v>
      </c>
      <c r="R30" s="52">
        <v>1889</v>
      </c>
      <c r="S30" s="51">
        <v>1.1040000000000001</v>
      </c>
      <c r="T30" s="51">
        <v>0.9748</v>
      </c>
      <c r="U30" s="50">
        <v>144.63999999999999</v>
      </c>
      <c r="V30" s="43">
        <v>1711.05</v>
      </c>
      <c r="W30" s="43">
        <v>1706.77</v>
      </c>
      <c r="X30" s="49">
        <f t="shared" si="5"/>
        <v>1937.8334017234304</v>
      </c>
      <c r="Y30" s="48">
        <v>1.1055999999999999</v>
      </c>
    </row>
    <row r="31" spans="2:25" s="10" customFormat="1" x14ac:dyDescent="0.2">
      <c r="B31" s="42" t="s">
        <v>11</v>
      </c>
      <c r="C31" s="41">
        <f>ROUND(AVERAGE(C9:C30),2)</f>
        <v>1872.86</v>
      </c>
      <c r="D31" s="40">
        <f>ROUND(AVERAGE(D9:D30),2)</f>
        <v>1874.45</v>
      </c>
      <c r="E31" s="39">
        <f>ROUND(AVERAGE(C31:D31),2)</f>
        <v>1873.66</v>
      </c>
      <c r="F31" s="41">
        <f>ROUND(AVERAGE(F9:F30),2)</f>
        <v>1882.16</v>
      </c>
      <c r="G31" s="40">
        <f>ROUND(AVERAGE(G9:G30),2)</f>
        <v>1883.52</v>
      </c>
      <c r="H31" s="39">
        <f>ROUND(AVERAGE(F31:G31),2)</f>
        <v>1882.84</v>
      </c>
      <c r="I31" s="41">
        <f>ROUND(AVERAGE(I9:I30),2)</f>
        <v>1872.45</v>
      </c>
      <c r="J31" s="40">
        <f>ROUND(AVERAGE(J9:J30),2)</f>
        <v>1877.45</v>
      </c>
      <c r="K31" s="39">
        <f>ROUND(AVERAGE(I31:J31),2)</f>
        <v>1874.95</v>
      </c>
      <c r="L31" s="41">
        <f>ROUND(AVERAGE(L9:L30),2)</f>
        <v>1856.36</v>
      </c>
      <c r="M31" s="40">
        <f>ROUND(AVERAGE(M9:M30),2)</f>
        <v>1861.36</v>
      </c>
      <c r="N31" s="39">
        <f>ROUND(AVERAGE(L31:M31),2)</f>
        <v>1858.86</v>
      </c>
      <c r="O31" s="41">
        <f>ROUND(AVERAGE(O9:O30),2)</f>
        <v>1836.36</v>
      </c>
      <c r="P31" s="40">
        <f>ROUND(AVERAGE(P9:P30),2)</f>
        <v>1841.36</v>
      </c>
      <c r="Q31" s="39">
        <f>ROUND(AVERAGE(O31:P31),2)</f>
        <v>1838.86</v>
      </c>
      <c r="R31" s="38">
        <f>ROUND(AVERAGE(R9:R30),2)</f>
        <v>1874.45</v>
      </c>
      <c r="S31" s="37">
        <f>ROUND(AVERAGE(S9:S30),4)</f>
        <v>1.1326000000000001</v>
      </c>
      <c r="T31" s="36">
        <f>ROUND(AVERAGE(T9:T30),4)</f>
        <v>0.99019999999999997</v>
      </c>
      <c r="U31" s="175">
        <f>ROUND(AVERAGE(U9:U30),2)</f>
        <v>142.99</v>
      </c>
      <c r="V31" s="35">
        <f>AVERAGE(V9:V30)</f>
        <v>1655.0872727272729</v>
      </c>
      <c r="W31" s="35">
        <f>AVERAGE(W9:W30)</f>
        <v>1660.6177272727275</v>
      </c>
      <c r="X31" s="35">
        <f>AVERAGE(X9:X30)</f>
        <v>1892.7314496734723</v>
      </c>
      <c r="Y31" s="34">
        <f>AVERAGE(Y9:Y30)</f>
        <v>1.1343772727272725</v>
      </c>
    </row>
    <row r="32" spans="2:25" s="5" customFormat="1" x14ac:dyDescent="0.2">
      <c r="B32" s="33" t="s">
        <v>12</v>
      </c>
      <c r="C32" s="32">
        <f t="shared" ref="C32:Y32" si="6">MAX(C9:C30)</f>
        <v>1954</v>
      </c>
      <c r="D32" s="31">
        <f t="shared" si="6"/>
        <v>1956</v>
      </c>
      <c r="E32" s="30">
        <f t="shared" si="6"/>
        <v>1955</v>
      </c>
      <c r="F32" s="32">
        <f t="shared" si="6"/>
        <v>1963</v>
      </c>
      <c r="G32" s="31">
        <f t="shared" si="6"/>
        <v>1965</v>
      </c>
      <c r="H32" s="30">
        <f t="shared" si="6"/>
        <v>1964</v>
      </c>
      <c r="I32" s="32">
        <f t="shared" si="6"/>
        <v>1940</v>
      </c>
      <c r="J32" s="31">
        <f t="shared" si="6"/>
        <v>1945</v>
      </c>
      <c r="K32" s="30">
        <f t="shared" si="6"/>
        <v>1942.5</v>
      </c>
      <c r="L32" s="32">
        <f t="shared" si="6"/>
        <v>1915</v>
      </c>
      <c r="M32" s="31">
        <f t="shared" si="6"/>
        <v>1920</v>
      </c>
      <c r="N32" s="30">
        <f t="shared" si="6"/>
        <v>1917.5</v>
      </c>
      <c r="O32" s="32">
        <f t="shared" si="6"/>
        <v>1895</v>
      </c>
      <c r="P32" s="31">
        <f t="shared" si="6"/>
        <v>1900</v>
      </c>
      <c r="Q32" s="30">
        <f t="shared" si="6"/>
        <v>1897.5</v>
      </c>
      <c r="R32" s="29">
        <f t="shared" si="6"/>
        <v>1956</v>
      </c>
      <c r="S32" s="28">
        <f t="shared" si="6"/>
        <v>1.1734</v>
      </c>
      <c r="T32" s="27">
        <f t="shared" si="6"/>
        <v>1.0177</v>
      </c>
      <c r="U32" s="26">
        <f t="shared" si="6"/>
        <v>144.97</v>
      </c>
      <c r="V32" s="25">
        <f t="shared" si="6"/>
        <v>1711.05</v>
      </c>
      <c r="W32" s="25">
        <f t="shared" si="6"/>
        <v>1716.15</v>
      </c>
      <c r="X32" s="25">
        <f t="shared" si="6"/>
        <v>1938.9083625438157</v>
      </c>
      <c r="Y32" s="24">
        <f t="shared" si="6"/>
        <v>1.1754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1753</v>
      </c>
      <c r="D33" s="21">
        <f t="shared" si="7"/>
        <v>1754</v>
      </c>
      <c r="E33" s="20">
        <f t="shared" si="7"/>
        <v>1753.5</v>
      </c>
      <c r="F33" s="22">
        <f t="shared" si="7"/>
        <v>1765</v>
      </c>
      <c r="G33" s="21">
        <f t="shared" si="7"/>
        <v>1767</v>
      </c>
      <c r="H33" s="20">
        <f t="shared" si="7"/>
        <v>1766</v>
      </c>
      <c r="I33" s="22">
        <f t="shared" si="7"/>
        <v>1772</v>
      </c>
      <c r="J33" s="21">
        <f t="shared" si="7"/>
        <v>1777</v>
      </c>
      <c r="K33" s="20">
        <f t="shared" si="7"/>
        <v>1774.5</v>
      </c>
      <c r="L33" s="22">
        <f t="shared" si="7"/>
        <v>1768</v>
      </c>
      <c r="M33" s="21">
        <f t="shared" si="7"/>
        <v>1773</v>
      </c>
      <c r="N33" s="20">
        <f t="shared" si="7"/>
        <v>1770.5</v>
      </c>
      <c r="O33" s="22">
        <f t="shared" si="7"/>
        <v>1748</v>
      </c>
      <c r="P33" s="21">
        <f t="shared" si="7"/>
        <v>1753</v>
      </c>
      <c r="Q33" s="20">
        <f t="shared" si="7"/>
        <v>1750.5</v>
      </c>
      <c r="R33" s="19">
        <f t="shared" si="7"/>
        <v>1754</v>
      </c>
      <c r="S33" s="18">
        <f t="shared" si="7"/>
        <v>1.0582</v>
      </c>
      <c r="T33" s="17">
        <f t="shared" si="7"/>
        <v>0.95660000000000001</v>
      </c>
      <c r="U33" s="16">
        <f t="shared" si="7"/>
        <v>139.22999999999999</v>
      </c>
      <c r="V33" s="15">
        <f t="shared" si="7"/>
        <v>1625.73</v>
      </c>
      <c r="W33" s="15">
        <f t="shared" si="7"/>
        <v>1628.95</v>
      </c>
      <c r="X33" s="15">
        <f t="shared" si="7"/>
        <v>1819.6908392986825</v>
      </c>
      <c r="Y33" s="14">
        <f t="shared" si="7"/>
        <v>1.0580000000000001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44805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44805</v>
      </c>
      <c r="C9" s="46">
        <v>21575</v>
      </c>
      <c r="D9" s="45">
        <v>21625</v>
      </c>
      <c r="E9" s="44">
        <f t="shared" ref="E9:E30" si="0">AVERAGE(C9:D9)</f>
        <v>21600</v>
      </c>
      <c r="F9" s="46">
        <v>21600</v>
      </c>
      <c r="G9" s="45">
        <v>21650</v>
      </c>
      <c r="H9" s="44">
        <f t="shared" ref="H9:H30" si="1">AVERAGE(F9:G9)</f>
        <v>21625</v>
      </c>
      <c r="I9" s="46">
        <v>20405</v>
      </c>
      <c r="J9" s="45">
        <v>20455</v>
      </c>
      <c r="K9" s="44">
        <f t="shared" ref="K9:K30" si="2">AVERAGE(I9:J9)</f>
        <v>20430</v>
      </c>
      <c r="L9" s="52">
        <v>21625</v>
      </c>
      <c r="M9" s="51">
        <v>1.1566000000000001</v>
      </c>
      <c r="N9" s="53">
        <v>1.0002</v>
      </c>
      <c r="O9" s="50">
        <v>139.22999999999999</v>
      </c>
      <c r="P9" s="43">
        <v>18697.04</v>
      </c>
      <c r="Q9" s="43">
        <v>18687.96</v>
      </c>
      <c r="R9" s="49">
        <f t="shared" ref="R9:R30" si="3">L9/N9</f>
        <v>21620.675864827033</v>
      </c>
      <c r="S9" s="48">
        <v>1.1585000000000001</v>
      </c>
    </row>
    <row r="10" spans="1:19" x14ac:dyDescent="0.2">
      <c r="B10" s="47">
        <v>44806</v>
      </c>
      <c r="C10" s="46">
        <v>21600</v>
      </c>
      <c r="D10" s="45">
        <v>21700</v>
      </c>
      <c r="E10" s="44">
        <f t="shared" si="0"/>
        <v>21650</v>
      </c>
      <c r="F10" s="46">
        <v>21200</v>
      </c>
      <c r="G10" s="45">
        <v>21250</v>
      </c>
      <c r="H10" s="44">
        <f t="shared" si="1"/>
        <v>21225</v>
      </c>
      <c r="I10" s="46">
        <v>20050</v>
      </c>
      <c r="J10" s="45">
        <v>20100</v>
      </c>
      <c r="K10" s="44">
        <f t="shared" si="2"/>
        <v>20075</v>
      </c>
      <c r="L10" s="52">
        <v>21700</v>
      </c>
      <c r="M10" s="51">
        <v>1.1559999999999999</v>
      </c>
      <c r="N10" s="51">
        <v>0.99909999999999999</v>
      </c>
      <c r="O10" s="50">
        <v>140.44</v>
      </c>
      <c r="P10" s="43">
        <v>18771.63</v>
      </c>
      <c r="Q10" s="43">
        <v>18353.77</v>
      </c>
      <c r="R10" s="49">
        <f t="shared" si="3"/>
        <v>21719.547592833551</v>
      </c>
      <c r="S10" s="48">
        <v>1.1577999999999999</v>
      </c>
    </row>
    <row r="11" spans="1:19" x14ac:dyDescent="0.2">
      <c r="B11" s="47">
        <v>44809</v>
      </c>
      <c r="C11" s="46">
        <v>21600</v>
      </c>
      <c r="D11" s="45">
        <v>21650</v>
      </c>
      <c r="E11" s="44">
        <f t="shared" si="0"/>
        <v>21625</v>
      </c>
      <c r="F11" s="46">
        <v>21695</v>
      </c>
      <c r="G11" s="45">
        <v>21700</v>
      </c>
      <c r="H11" s="44">
        <f t="shared" si="1"/>
        <v>21697.5</v>
      </c>
      <c r="I11" s="46">
        <v>20585</v>
      </c>
      <c r="J11" s="45">
        <v>20635</v>
      </c>
      <c r="K11" s="44">
        <f t="shared" si="2"/>
        <v>20610</v>
      </c>
      <c r="L11" s="52">
        <v>21650</v>
      </c>
      <c r="M11" s="51">
        <v>1.1506000000000001</v>
      </c>
      <c r="N11" s="51">
        <v>0.99170000000000003</v>
      </c>
      <c r="O11" s="50">
        <v>140.51</v>
      </c>
      <c r="P11" s="43">
        <v>18816.27</v>
      </c>
      <c r="Q11" s="43">
        <v>18833.54</v>
      </c>
      <c r="R11" s="49">
        <f t="shared" si="3"/>
        <v>21831.198951295755</v>
      </c>
      <c r="S11" s="48">
        <v>1.1521999999999999</v>
      </c>
    </row>
    <row r="12" spans="1:19" x14ac:dyDescent="0.2">
      <c r="B12" s="47">
        <v>44810</v>
      </c>
      <c r="C12" s="46">
        <v>21700</v>
      </c>
      <c r="D12" s="45">
        <v>21750</v>
      </c>
      <c r="E12" s="44">
        <f t="shared" si="0"/>
        <v>21725</v>
      </c>
      <c r="F12" s="46">
        <v>21400</v>
      </c>
      <c r="G12" s="45">
        <v>21500</v>
      </c>
      <c r="H12" s="44">
        <f t="shared" si="1"/>
        <v>21450</v>
      </c>
      <c r="I12" s="46">
        <v>20340</v>
      </c>
      <c r="J12" s="45">
        <v>20390</v>
      </c>
      <c r="K12" s="44">
        <f t="shared" si="2"/>
        <v>20365</v>
      </c>
      <c r="L12" s="52">
        <v>21750</v>
      </c>
      <c r="M12" s="51">
        <v>1.1574</v>
      </c>
      <c r="N12" s="51">
        <v>0.99239999999999995</v>
      </c>
      <c r="O12" s="50">
        <v>141.91999999999999</v>
      </c>
      <c r="P12" s="43">
        <v>18792.12</v>
      </c>
      <c r="Q12" s="43">
        <v>18550.47</v>
      </c>
      <c r="R12" s="49">
        <f t="shared" si="3"/>
        <v>21916.565900846435</v>
      </c>
      <c r="S12" s="48">
        <v>1.159</v>
      </c>
    </row>
    <row r="13" spans="1:19" x14ac:dyDescent="0.2">
      <c r="B13" s="47">
        <v>44811</v>
      </c>
      <c r="C13" s="46">
        <v>20475</v>
      </c>
      <c r="D13" s="45">
        <v>20525</v>
      </c>
      <c r="E13" s="44">
        <f t="shared" si="0"/>
        <v>20500</v>
      </c>
      <c r="F13" s="46">
        <v>20475</v>
      </c>
      <c r="G13" s="45">
        <v>20525</v>
      </c>
      <c r="H13" s="44">
        <f t="shared" si="1"/>
        <v>20500</v>
      </c>
      <c r="I13" s="46">
        <v>19405</v>
      </c>
      <c r="J13" s="45">
        <v>19455</v>
      </c>
      <c r="K13" s="44">
        <f t="shared" si="2"/>
        <v>19430</v>
      </c>
      <c r="L13" s="52">
        <v>20525</v>
      </c>
      <c r="M13" s="51">
        <v>1.1425000000000001</v>
      </c>
      <c r="N13" s="51">
        <v>0.9879</v>
      </c>
      <c r="O13" s="50">
        <v>144.97</v>
      </c>
      <c r="P13" s="43">
        <v>17964.990000000002</v>
      </c>
      <c r="Q13" s="43">
        <v>17933.599999999999</v>
      </c>
      <c r="R13" s="49">
        <f t="shared" si="3"/>
        <v>20776.394371899991</v>
      </c>
      <c r="S13" s="48">
        <v>1.1445000000000001</v>
      </c>
    </row>
    <row r="14" spans="1:19" x14ac:dyDescent="0.2">
      <c r="B14" s="47">
        <v>44812</v>
      </c>
      <c r="C14" s="46">
        <v>21695</v>
      </c>
      <c r="D14" s="45">
        <v>21700</v>
      </c>
      <c r="E14" s="44">
        <f t="shared" si="0"/>
        <v>21697.5</v>
      </c>
      <c r="F14" s="46">
        <v>21595</v>
      </c>
      <c r="G14" s="45">
        <v>21600</v>
      </c>
      <c r="H14" s="44">
        <f t="shared" si="1"/>
        <v>21597.5</v>
      </c>
      <c r="I14" s="46">
        <v>20530</v>
      </c>
      <c r="J14" s="45">
        <v>20580</v>
      </c>
      <c r="K14" s="44">
        <f t="shared" si="2"/>
        <v>20555</v>
      </c>
      <c r="L14" s="52">
        <v>21700</v>
      </c>
      <c r="M14" s="51">
        <v>1.1555</v>
      </c>
      <c r="N14" s="51">
        <v>1.0021</v>
      </c>
      <c r="O14" s="50">
        <v>143.47</v>
      </c>
      <c r="P14" s="43">
        <v>18779.75</v>
      </c>
      <c r="Q14" s="43">
        <v>18662.52</v>
      </c>
      <c r="R14" s="49">
        <f t="shared" si="3"/>
        <v>21654.525496457438</v>
      </c>
      <c r="S14" s="48">
        <v>1.1574</v>
      </c>
    </row>
    <row r="15" spans="1:19" x14ac:dyDescent="0.2">
      <c r="B15" s="47">
        <v>44813</v>
      </c>
      <c r="C15" s="46">
        <v>21300</v>
      </c>
      <c r="D15" s="45">
        <v>21305</v>
      </c>
      <c r="E15" s="44">
        <f t="shared" si="0"/>
        <v>21302.5</v>
      </c>
      <c r="F15" s="46">
        <v>21200</v>
      </c>
      <c r="G15" s="45">
        <v>21225</v>
      </c>
      <c r="H15" s="44">
        <f t="shared" si="1"/>
        <v>21212.5</v>
      </c>
      <c r="I15" s="46">
        <v>20135</v>
      </c>
      <c r="J15" s="45">
        <v>20185</v>
      </c>
      <c r="K15" s="44">
        <f t="shared" si="2"/>
        <v>20160</v>
      </c>
      <c r="L15" s="52">
        <v>21305</v>
      </c>
      <c r="M15" s="51">
        <v>1.1558999999999999</v>
      </c>
      <c r="N15" s="51">
        <v>1.0037</v>
      </c>
      <c r="O15" s="50">
        <v>142.55000000000001</v>
      </c>
      <c r="P15" s="43">
        <v>18431.53</v>
      </c>
      <c r="Q15" s="43">
        <v>18330.599999999999</v>
      </c>
      <c r="R15" s="49">
        <f t="shared" si="3"/>
        <v>21226.462090266014</v>
      </c>
      <c r="S15" s="48">
        <v>1.1578999999999999</v>
      </c>
    </row>
    <row r="16" spans="1:19" x14ac:dyDescent="0.2">
      <c r="B16" s="47">
        <v>44816</v>
      </c>
      <c r="C16" s="46">
        <v>21545</v>
      </c>
      <c r="D16" s="45">
        <v>21550</v>
      </c>
      <c r="E16" s="44">
        <f t="shared" si="0"/>
        <v>21547.5</v>
      </c>
      <c r="F16" s="46">
        <v>21350</v>
      </c>
      <c r="G16" s="45">
        <v>21400</v>
      </c>
      <c r="H16" s="44">
        <f t="shared" si="1"/>
        <v>21375</v>
      </c>
      <c r="I16" s="46">
        <v>20300</v>
      </c>
      <c r="J16" s="45">
        <v>20350</v>
      </c>
      <c r="K16" s="44">
        <f t="shared" si="2"/>
        <v>20325</v>
      </c>
      <c r="L16" s="52">
        <v>21550</v>
      </c>
      <c r="M16" s="51">
        <v>1.169</v>
      </c>
      <c r="N16" s="51">
        <v>1.0144</v>
      </c>
      <c r="O16" s="50">
        <v>142.56</v>
      </c>
      <c r="P16" s="43">
        <v>18434.560000000001</v>
      </c>
      <c r="Q16" s="43">
        <v>18273.419999999998</v>
      </c>
      <c r="R16" s="49">
        <f t="shared" si="3"/>
        <v>21244.085173501579</v>
      </c>
      <c r="S16" s="48">
        <v>1.1711</v>
      </c>
    </row>
    <row r="17" spans="2:19" x14ac:dyDescent="0.2">
      <c r="B17" s="47">
        <v>44817</v>
      </c>
      <c r="C17" s="46">
        <v>22240</v>
      </c>
      <c r="D17" s="45">
        <v>22245</v>
      </c>
      <c r="E17" s="44">
        <f t="shared" si="0"/>
        <v>22242.5</v>
      </c>
      <c r="F17" s="46">
        <v>21990</v>
      </c>
      <c r="G17" s="45">
        <v>22000</v>
      </c>
      <c r="H17" s="44">
        <f t="shared" si="1"/>
        <v>21995</v>
      </c>
      <c r="I17" s="46">
        <v>20930</v>
      </c>
      <c r="J17" s="45">
        <v>20980</v>
      </c>
      <c r="K17" s="44">
        <f t="shared" si="2"/>
        <v>20955</v>
      </c>
      <c r="L17" s="52">
        <v>22245</v>
      </c>
      <c r="M17" s="51">
        <v>1.1734</v>
      </c>
      <c r="N17" s="51">
        <v>1.0177</v>
      </c>
      <c r="O17" s="50">
        <v>142.05000000000001</v>
      </c>
      <c r="P17" s="43">
        <v>18957.73</v>
      </c>
      <c r="Q17" s="43">
        <v>18717.03</v>
      </c>
      <c r="R17" s="49">
        <f t="shared" si="3"/>
        <v>21858.111427729193</v>
      </c>
      <c r="S17" s="48">
        <v>1.1754</v>
      </c>
    </row>
    <row r="18" spans="2:19" x14ac:dyDescent="0.2">
      <c r="B18" s="47">
        <v>44818</v>
      </c>
      <c r="C18" s="46">
        <v>21340</v>
      </c>
      <c r="D18" s="45">
        <v>21350</v>
      </c>
      <c r="E18" s="44">
        <f t="shared" si="0"/>
        <v>21345</v>
      </c>
      <c r="F18" s="46">
        <v>21000</v>
      </c>
      <c r="G18" s="45">
        <v>21050</v>
      </c>
      <c r="H18" s="44">
        <f t="shared" si="1"/>
        <v>21025</v>
      </c>
      <c r="I18" s="46">
        <v>19960</v>
      </c>
      <c r="J18" s="45">
        <v>20010</v>
      </c>
      <c r="K18" s="44">
        <f t="shared" si="2"/>
        <v>19985</v>
      </c>
      <c r="L18" s="52">
        <v>21350</v>
      </c>
      <c r="M18" s="51">
        <v>1.1545000000000001</v>
      </c>
      <c r="N18" s="51">
        <v>0.99929999999999997</v>
      </c>
      <c r="O18" s="50">
        <v>143.38999999999999</v>
      </c>
      <c r="P18" s="43">
        <v>18492.849999999999</v>
      </c>
      <c r="Q18" s="43">
        <v>18193.599999999999</v>
      </c>
      <c r="R18" s="49">
        <f t="shared" si="3"/>
        <v>21364.955468828179</v>
      </c>
      <c r="S18" s="48">
        <v>1.157</v>
      </c>
    </row>
    <row r="19" spans="2:19" x14ac:dyDescent="0.2">
      <c r="B19" s="47">
        <v>44819</v>
      </c>
      <c r="C19" s="46">
        <v>20875</v>
      </c>
      <c r="D19" s="45">
        <v>20900</v>
      </c>
      <c r="E19" s="44">
        <f t="shared" si="0"/>
        <v>20887.5</v>
      </c>
      <c r="F19" s="46">
        <v>20800</v>
      </c>
      <c r="G19" s="45">
        <v>20825</v>
      </c>
      <c r="H19" s="44">
        <f t="shared" si="1"/>
        <v>20812.5</v>
      </c>
      <c r="I19" s="46">
        <v>19745</v>
      </c>
      <c r="J19" s="45">
        <v>19795</v>
      </c>
      <c r="K19" s="44">
        <f t="shared" si="2"/>
        <v>19770</v>
      </c>
      <c r="L19" s="52">
        <v>20900</v>
      </c>
      <c r="M19" s="51">
        <v>1.1496</v>
      </c>
      <c r="N19" s="51">
        <v>0.99850000000000005</v>
      </c>
      <c r="O19" s="50">
        <v>143.52000000000001</v>
      </c>
      <c r="P19" s="43">
        <v>18180.240000000002</v>
      </c>
      <c r="Q19" s="43">
        <v>18075.689999999999</v>
      </c>
      <c r="R19" s="49">
        <f t="shared" si="3"/>
        <v>20931.397095643464</v>
      </c>
      <c r="S19" s="48">
        <v>1.1520999999999999</v>
      </c>
    </row>
    <row r="20" spans="2:19" x14ac:dyDescent="0.2">
      <c r="B20" s="47">
        <v>44820</v>
      </c>
      <c r="C20" s="46">
        <v>21165</v>
      </c>
      <c r="D20" s="45">
        <v>21185</v>
      </c>
      <c r="E20" s="44">
        <f t="shared" si="0"/>
        <v>21175</v>
      </c>
      <c r="F20" s="46">
        <v>20905</v>
      </c>
      <c r="G20" s="45">
        <v>20910</v>
      </c>
      <c r="H20" s="44">
        <f t="shared" si="1"/>
        <v>20907.5</v>
      </c>
      <c r="I20" s="46">
        <v>19890</v>
      </c>
      <c r="J20" s="45">
        <v>19940</v>
      </c>
      <c r="K20" s="44">
        <f t="shared" si="2"/>
        <v>19915</v>
      </c>
      <c r="L20" s="52">
        <v>21185</v>
      </c>
      <c r="M20" s="51">
        <v>1.1398999999999999</v>
      </c>
      <c r="N20" s="51">
        <v>0.997</v>
      </c>
      <c r="O20" s="50">
        <v>143.08000000000001</v>
      </c>
      <c r="P20" s="43">
        <v>18584.96</v>
      </c>
      <c r="Q20" s="43">
        <v>18305.169999999998</v>
      </c>
      <c r="R20" s="49">
        <f t="shared" si="3"/>
        <v>21248.746238716147</v>
      </c>
      <c r="S20" s="48">
        <v>1.1423000000000001</v>
      </c>
    </row>
    <row r="21" spans="2:19" x14ac:dyDescent="0.2">
      <c r="B21" s="47">
        <v>44823</v>
      </c>
      <c r="C21" s="46">
        <v>20400</v>
      </c>
      <c r="D21" s="45">
        <v>20450</v>
      </c>
      <c r="E21" s="44">
        <f t="shared" si="0"/>
        <v>20425</v>
      </c>
      <c r="F21" s="46">
        <v>20350</v>
      </c>
      <c r="G21" s="45">
        <v>20450</v>
      </c>
      <c r="H21" s="44">
        <f t="shared" si="1"/>
        <v>20400</v>
      </c>
      <c r="I21" s="46">
        <v>19375</v>
      </c>
      <c r="J21" s="45">
        <v>19425</v>
      </c>
      <c r="K21" s="44">
        <f t="shared" si="2"/>
        <v>19400</v>
      </c>
      <c r="L21" s="52">
        <v>20450</v>
      </c>
      <c r="M21" s="51">
        <v>1.1373</v>
      </c>
      <c r="N21" s="51">
        <v>0.99829999999999997</v>
      </c>
      <c r="O21" s="50">
        <v>143.63</v>
      </c>
      <c r="P21" s="43">
        <v>17981.18</v>
      </c>
      <c r="Q21" s="43">
        <v>17943.32</v>
      </c>
      <c r="R21" s="49">
        <f t="shared" si="3"/>
        <v>20484.824201141942</v>
      </c>
      <c r="S21" s="48">
        <v>1.1396999999999999</v>
      </c>
    </row>
    <row r="22" spans="2:19" x14ac:dyDescent="0.2">
      <c r="B22" s="47">
        <v>44824</v>
      </c>
      <c r="C22" s="46">
        <v>21195</v>
      </c>
      <c r="D22" s="45">
        <v>21200</v>
      </c>
      <c r="E22" s="44">
        <f t="shared" si="0"/>
        <v>21197.5</v>
      </c>
      <c r="F22" s="46">
        <v>21050</v>
      </c>
      <c r="G22" s="45">
        <v>21100</v>
      </c>
      <c r="H22" s="44">
        <f t="shared" si="1"/>
        <v>21075</v>
      </c>
      <c r="I22" s="46">
        <v>20045</v>
      </c>
      <c r="J22" s="45">
        <v>20095</v>
      </c>
      <c r="K22" s="44">
        <f t="shared" si="2"/>
        <v>20070</v>
      </c>
      <c r="L22" s="52">
        <v>21200</v>
      </c>
      <c r="M22" s="51">
        <v>1.143</v>
      </c>
      <c r="N22" s="51">
        <v>0.99880000000000002</v>
      </c>
      <c r="O22" s="50">
        <v>143.63</v>
      </c>
      <c r="P22" s="43">
        <v>18547.68</v>
      </c>
      <c r="Q22" s="43">
        <v>18421.509999999998</v>
      </c>
      <c r="R22" s="49">
        <f t="shared" si="3"/>
        <v>21225.470564677613</v>
      </c>
      <c r="S22" s="48">
        <v>1.1454</v>
      </c>
    </row>
    <row r="23" spans="2:19" x14ac:dyDescent="0.2">
      <c r="B23" s="47">
        <v>44825</v>
      </c>
      <c r="C23" s="46">
        <v>21615</v>
      </c>
      <c r="D23" s="45">
        <v>21635</v>
      </c>
      <c r="E23" s="44">
        <f t="shared" si="0"/>
        <v>21625</v>
      </c>
      <c r="F23" s="46">
        <v>21350</v>
      </c>
      <c r="G23" s="45">
        <v>21355</v>
      </c>
      <c r="H23" s="44">
        <f t="shared" si="1"/>
        <v>21352.5</v>
      </c>
      <c r="I23" s="46">
        <v>20315</v>
      </c>
      <c r="J23" s="45">
        <v>20365</v>
      </c>
      <c r="K23" s="44">
        <f t="shared" si="2"/>
        <v>20340</v>
      </c>
      <c r="L23" s="52">
        <v>21635</v>
      </c>
      <c r="M23" s="51">
        <v>1.1336999999999999</v>
      </c>
      <c r="N23" s="51">
        <v>0.99</v>
      </c>
      <c r="O23" s="50">
        <v>144.08000000000001</v>
      </c>
      <c r="P23" s="43">
        <v>19083.53</v>
      </c>
      <c r="Q23" s="43">
        <v>18798.419999999998</v>
      </c>
      <c r="R23" s="49">
        <f t="shared" si="3"/>
        <v>21853.535353535353</v>
      </c>
      <c r="S23" s="48">
        <v>1.1359999999999999</v>
      </c>
    </row>
    <row r="24" spans="2:19" x14ac:dyDescent="0.2">
      <c r="B24" s="47">
        <v>44826</v>
      </c>
      <c r="C24" s="46">
        <v>21735</v>
      </c>
      <c r="D24" s="45">
        <v>21745</v>
      </c>
      <c r="E24" s="44">
        <f t="shared" si="0"/>
        <v>21740</v>
      </c>
      <c r="F24" s="46">
        <v>21600</v>
      </c>
      <c r="G24" s="45">
        <v>21625</v>
      </c>
      <c r="H24" s="44">
        <f t="shared" si="1"/>
        <v>21612.5</v>
      </c>
      <c r="I24" s="46">
        <v>20585</v>
      </c>
      <c r="J24" s="45">
        <v>20635</v>
      </c>
      <c r="K24" s="44">
        <f t="shared" si="2"/>
        <v>20610</v>
      </c>
      <c r="L24" s="52">
        <v>21745</v>
      </c>
      <c r="M24" s="51">
        <v>1.1314</v>
      </c>
      <c r="N24" s="51">
        <v>0.98660000000000003</v>
      </c>
      <c r="O24" s="50">
        <v>141.26</v>
      </c>
      <c r="P24" s="43">
        <v>19219.55</v>
      </c>
      <c r="Q24" s="43">
        <v>19069.66</v>
      </c>
      <c r="R24" s="49">
        <f t="shared" si="3"/>
        <v>22040.340563551592</v>
      </c>
      <c r="S24" s="48">
        <v>1.1339999999999999</v>
      </c>
    </row>
    <row r="25" spans="2:19" x14ac:dyDescent="0.2">
      <c r="B25" s="47">
        <v>44827</v>
      </c>
      <c r="C25" s="46">
        <v>21400</v>
      </c>
      <c r="D25" s="45">
        <v>21410</v>
      </c>
      <c r="E25" s="44">
        <f t="shared" si="0"/>
        <v>21405</v>
      </c>
      <c r="F25" s="46">
        <v>21300</v>
      </c>
      <c r="G25" s="45">
        <v>21400</v>
      </c>
      <c r="H25" s="44">
        <f t="shared" si="1"/>
        <v>21350</v>
      </c>
      <c r="I25" s="46">
        <v>20480</v>
      </c>
      <c r="J25" s="45">
        <v>20530</v>
      </c>
      <c r="K25" s="44">
        <f t="shared" si="2"/>
        <v>20505</v>
      </c>
      <c r="L25" s="52">
        <v>21410</v>
      </c>
      <c r="M25" s="51">
        <v>1.1055999999999999</v>
      </c>
      <c r="N25" s="51">
        <v>0.97509999999999997</v>
      </c>
      <c r="O25" s="50">
        <v>142.80000000000001</v>
      </c>
      <c r="P25" s="43">
        <v>19365.05</v>
      </c>
      <c r="Q25" s="43">
        <v>19322.8</v>
      </c>
      <c r="R25" s="49">
        <f t="shared" si="3"/>
        <v>21956.72238744744</v>
      </c>
      <c r="S25" s="48">
        <v>1.1074999999999999</v>
      </c>
    </row>
    <row r="26" spans="2:19" x14ac:dyDescent="0.2">
      <c r="B26" s="47">
        <v>44830</v>
      </c>
      <c r="C26" s="46">
        <v>20585</v>
      </c>
      <c r="D26" s="45">
        <v>20595</v>
      </c>
      <c r="E26" s="44">
        <f t="shared" si="0"/>
        <v>20590</v>
      </c>
      <c r="F26" s="46">
        <v>20400</v>
      </c>
      <c r="G26" s="45">
        <v>20500</v>
      </c>
      <c r="H26" s="44">
        <f t="shared" si="1"/>
        <v>20450</v>
      </c>
      <c r="I26" s="46">
        <v>19620</v>
      </c>
      <c r="J26" s="45">
        <v>19670</v>
      </c>
      <c r="K26" s="44">
        <f t="shared" si="2"/>
        <v>19645</v>
      </c>
      <c r="L26" s="52">
        <v>20595</v>
      </c>
      <c r="M26" s="51">
        <v>1.0778000000000001</v>
      </c>
      <c r="N26" s="51">
        <v>0.96379999999999999</v>
      </c>
      <c r="O26" s="50">
        <v>144.21</v>
      </c>
      <c r="P26" s="43">
        <v>19108.37</v>
      </c>
      <c r="Q26" s="43">
        <v>19029.05</v>
      </c>
      <c r="R26" s="49">
        <f t="shared" si="3"/>
        <v>21368.541191118489</v>
      </c>
      <c r="S26" s="48">
        <v>1.0772999999999999</v>
      </c>
    </row>
    <row r="27" spans="2:19" x14ac:dyDescent="0.2">
      <c r="B27" s="47">
        <v>44831</v>
      </c>
      <c r="C27" s="46">
        <v>20850</v>
      </c>
      <c r="D27" s="45">
        <v>20900</v>
      </c>
      <c r="E27" s="44">
        <f t="shared" si="0"/>
        <v>20875</v>
      </c>
      <c r="F27" s="46">
        <v>20850</v>
      </c>
      <c r="G27" s="45">
        <v>20900</v>
      </c>
      <c r="H27" s="44">
        <f t="shared" si="1"/>
        <v>20875</v>
      </c>
      <c r="I27" s="46">
        <v>20040</v>
      </c>
      <c r="J27" s="45">
        <v>20090</v>
      </c>
      <c r="K27" s="44">
        <f t="shared" si="2"/>
        <v>20065</v>
      </c>
      <c r="L27" s="52">
        <v>20900</v>
      </c>
      <c r="M27" s="51">
        <v>1.0789</v>
      </c>
      <c r="N27" s="51">
        <v>0.96389999999999998</v>
      </c>
      <c r="O27" s="50">
        <v>144.46</v>
      </c>
      <c r="P27" s="43">
        <v>19371.580000000002</v>
      </c>
      <c r="Q27" s="43">
        <v>19357.23</v>
      </c>
      <c r="R27" s="49">
        <f t="shared" si="3"/>
        <v>21682.747172943251</v>
      </c>
      <c r="S27" s="48">
        <v>1.0797000000000001</v>
      </c>
    </row>
    <row r="28" spans="2:19" x14ac:dyDescent="0.2">
      <c r="B28" s="47">
        <v>44832</v>
      </c>
      <c r="C28" s="46">
        <v>20850</v>
      </c>
      <c r="D28" s="45">
        <v>20900</v>
      </c>
      <c r="E28" s="44">
        <f t="shared" si="0"/>
        <v>20875</v>
      </c>
      <c r="F28" s="46">
        <v>20990</v>
      </c>
      <c r="G28" s="45">
        <v>20995</v>
      </c>
      <c r="H28" s="44">
        <f t="shared" si="1"/>
        <v>20992.5</v>
      </c>
      <c r="I28" s="46">
        <v>20170</v>
      </c>
      <c r="J28" s="45">
        <v>20220</v>
      </c>
      <c r="K28" s="44">
        <f t="shared" si="2"/>
        <v>20195</v>
      </c>
      <c r="L28" s="52">
        <v>20900</v>
      </c>
      <c r="M28" s="51">
        <v>1.0582</v>
      </c>
      <c r="N28" s="51">
        <v>0.95660000000000001</v>
      </c>
      <c r="O28" s="50">
        <v>144.75</v>
      </c>
      <c r="P28" s="43">
        <v>19750.52</v>
      </c>
      <c r="Q28" s="43">
        <v>19844.05</v>
      </c>
      <c r="R28" s="49">
        <f t="shared" si="3"/>
        <v>21848.212418983901</v>
      </c>
      <c r="S28" s="48">
        <v>1.0580000000000001</v>
      </c>
    </row>
    <row r="29" spans="2:19" x14ac:dyDescent="0.2">
      <c r="B29" s="47">
        <v>44833</v>
      </c>
      <c r="C29" s="46">
        <v>20600</v>
      </c>
      <c r="D29" s="45">
        <v>20605</v>
      </c>
      <c r="E29" s="44">
        <f t="shared" si="0"/>
        <v>20602.5</v>
      </c>
      <c r="F29" s="46">
        <v>20550</v>
      </c>
      <c r="G29" s="45">
        <v>20600</v>
      </c>
      <c r="H29" s="44">
        <f t="shared" si="1"/>
        <v>20575</v>
      </c>
      <c r="I29" s="46">
        <v>19755</v>
      </c>
      <c r="J29" s="45">
        <v>19805</v>
      </c>
      <c r="K29" s="44">
        <f t="shared" si="2"/>
        <v>19780</v>
      </c>
      <c r="L29" s="52">
        <v>20605</v>
      </c>
      <c r="M29" s="51">
        <v>1.0869</v>
      </c>
      <c r="N29" s="51">
        <v>0.97230000000000005</v>
      </c>
      <c r="O29" s="50">
        <v>144.71</v>
      </c>
      <c r="P29" s="43">
        <v>18957.59</v>
      </c>
      <c r="Q29" s="43">
        <v>18935.560000000001</v>
      </c>
      <c r="R29" s="49">
        <f t="shared" si="3"/>
        <v>21192.018924200347</v>
      </c>
      <c r="S29" s="48">
        <v>1.0879000000000001</v>
      </c>
    </row>
    <row r="30" spans="2:19" x14ac:dyDescent="0.2">
      <c r="B30" s="47">
        <v>44834</v>
      </c>
      <c r="C30" s="46">
        <v>20700</v>
      </c>
      <c r="D30" s="45">
        <v>20750</v>
      </c>
      <c r="E30" s="44">
        <f t="shared" si="0"/>
        <v>20725</v>
      </c>
      <c r="F30" s="46">
        <v>20700</v>
      </c>
      <c r="G30" s="45">
        <v>20750</v>
      </c>
      <c r="H30" s="44">
        <f t="shared" si="1"/>
        <v>20725</v>
      </c>
      <c r="I30" s="46">
        <v>19880</v>
      </c>
      <c r="J30" s="45">
        <v>19930</v>
      </c>
      <c r="K30" s="44">
        <f t="shared" si="2"/>
        <v>19905</v>
      </c>
      <c r="L30" s="52">
        <v>20750</v>
      </c>
      <c r="M30" s="51">
        <v>1.1040000000000001</v>
      </c>
      <c r="N30" s="51">
        <v>0.9748</v>
      </c>
      <c r="O30" s="50">
        <v>144.63999999999999</v>
      </c>
      <c r="P30" s="43">
        <v>18795.29</v>
      </c>
      <c r="Q30" s="43">
        <v>18768.09</v>
      </c>
      <c r="R30" s="49">
        <f t="shared" si="3"/>
        <v>21286.417726713171</v>
      </c>
      <c r="S30" s="48">
        <v>1.1055999999999999</v>
      </c>
    </row>
    <row r="31" spans="2:19" s="10" customFormat="1" x14ac:dyDescent="0.2">
      <c r="B31" s="42" t="s">
        <v>11</v>
      </c>
      <c r="C31" s="41">
        <f>ROUND(AVERAGE(C9:C30),2)</f>
        <v>21229.09</v>
      </c>
      <c r="D31" s="40">
        <f>ROUND(AVERAGE(D9:D30),2)</f>
        <v>21257.95</v>
      </c>
      <c r="E31" s="39">
        <f>ROUND(AVERAGE(C31:D31),2)</f>
        <v>21243.52</v>
      </c>
      <c r="F31" s="41">
        <f>ROUND(AVERAGE(F9:F30),2)</f>
        <v>21106.82</v>
      </c>
      <c r="G31" s="40">
        <f>ROUND(AVERAGE(G9:G30),2)</f>
        <v>21150.45</v>
      </c>
      <c r="H31" s="39">
        <f>ROUND(AVERAGE(F31:G31),2)</f>
        <v>21128.639999999999</v>
      </c>
      <c r="I31" s="41">
        <f>ROUND(AVERAGE(I9:I30),2)</f>
        <v>20115.45</v>
      </c>
      <c r="J31" s="40">
        <f>ROUND(AVERAGE(J9:J30),2)</f>
        <v>20165.45</v>
      </c>
      <c r="K31" s="39">
        <f>ROUND(AVERAGE(I31:J31),2)</f>
        <v>20140.45</v>
      </c>
      <c r="L31" s="38">
        <f>ROUND(AVERAGE(L9:L30),2)</f>
        <v>21257.95</v>
      </c>
      <c r="M31" s="37">
        <f>ROUND(AVERAGE(M9:M30),4)</f>
        <v>1.1326000000000001</v>
      </c>
      <c r="N31" s="36">
        <f>ROUND(AVERAGE(N9:N30),4)</f>
        <v>0.99019999999999997</v>
      </c>
      <c r="O31" s="175">
        <f>ROUND(AVERAGE(O9:O30),2)</f>
        <v>142.99</v>
      </c>
      <c r="P31" s="35">
        <f>AVERAGE(P9:P30)</f>
        <v>18776.54590909091</v>
      </c>
      <c r="Q31" s="35">
        <f>AVERAGE(Q9:Q30)</f>
        <v>18654.86636363636</v>
      </c>
      <c r="R31" s="35">
        <f>AVERAGE(R9:R30)</f>
        <v>21469.613462598085</v>
      </c>
      <c r="S31" s="34">
        <f>AVERAGE(S9:S30)</f>
        <v>1.1343772727272725</v>
      </c>
    </row>
    <row r="32" spans="2:19" s="5" customFormat="1" x14ac:dyDescent="0.2">
      <c r="B32" s="33" t="s">
        <v>12</v>
      </c>
      <c r="C32" s="32">
        <f t="shared" ref="C32:S32" si="4">MAX(C9:C30)</f>
        <v>22240</v>
      </c>
      <c r="D32" s="31">
        <f t="shared" si="4"/>
        <v>22245</v>
      </c>
      <c r="E32" s="30">
        <f t="shared" si="4"/>
        <v>22242.5</v>
      </c>
      <c r="F32" s="32">
        <f t="shared" si="4"/>
        <v>21990</v>
      </c>
      <c r="G32" s="31">
        <f t="shared" si="4"/>
        <v>22000</v>
      </c>
      <c r="H32" s="30">
        <f t="shared" si="4"/>
        <v>21995</v>
      </c>
      <c r="I32" s="32">
        <f t="shared" si="4"/>
        <v>20930</v>
      </c>
      <c r="J32" s="31">
        <f t="shared" si="4"/>
        <v>20980</v>
      </c>
      <c r="K32" s="30">
        <f t="shared" si="4"/>
        <v>20955</v>
      </c>
      <c r="L32" s="29">
        <f t="shared" si="4"/>
        <v>22245</v>
      </c>
      <c r="M32" s="28">
        <f t="shared" si="4"/>
        <v>1.1734</v>
      </c>
      <c r="N32" s="27">
        <f t="shared" si="4"/>
        <v>1.0177</v>
      </c>
      <c r="O32" s="26">
        <f t="shared" si="4"/>
        <v>144.97</v>
      </c>
      <c r="P32" s="25">
        <f t="shared" si="4"/>
        <v>19750.52</v>
      </c>
      <c r="Q32" s="25">
        <f t="shared" si="4"/>
        <v>19844.05</v>
      </c>
      <c r="R32" s="25">
        <f t="shared" si="4"/>
        <v>22040.340563551592</v>
      </c>
      <c r="S32" s="24">
        <f t="shared" si="4"/>
        <v>1.1754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20400</v>
      </c>
      <c r="D33" s="21">
        <f t="shared" si="5"/>
        <v>20450</v>
      </c>
      <c r="E33" s="20">
        <f t="shared" si="5"/>
        <v>20425</v>
      </c>
      <c r="F33" s="22">
        <f t="shared" si="5"/>
        <v>20350</v>
      </c>
      <c r="G33" s="21">
        <f t="shared" si="5"/>
        <v>20450</v>
      </c>
      <c r="H33" s="20">
        <f t="shared" si="5"/>
        <v>20400</v>
      </c>
      <c r="I33" s="22">
        <f t="shared" si="5"/>
        <v>19375</v>
      </c>
      <c r="J33" s="21">
        <f t="shared" si="5"/>
        <v>19425</v>
      </c>
      <c r="K33" s="20">
        <f t="shared" si="5"/>
        <v>19400</v>
      </c>
      <c r="L33" s="19">
        <f t="shared" si="5"/>
        <v>20450</v>
      </c>
      <c r="M33" s="18">
        <f t="shared" si="5"/>
        <v>1.0582</v>
      </c>
      <c r="N33" s="17">
        <f t="shared" si="5"/>
        <v>0.95660000000000001</v>
      </c>
      <c r="O33" s="16">
        <f t="shared" si="5"/>
        <v>139.22999999999999</v>
      </c>
      <c r="P33" s="15">
        <f t="shared" si="5"/>
        <v>17964.990000000002</v>
      </c>
      <c r="Q33" s="15">
        <f t="shared" si="5"/>
        <v>17933.599999999999</v>
      </c>
      <c r="R33" s="15">
        <f t="shared" si="5"/>
        <v>20484.824201141942</v>
      </c>
      <c r="S33" s="14">
        <f t="shared" si="5"/>
        <v>1.0580000000000001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44805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44805</v>
      </c>
      <c r="C9" s="46">
        <v>20520</v>
      </c>
      <c r="D9" s="45">
        <v>20525</v>
      </c>
      <c r="E9" s="44">
        <f t="shared" ref="E9:E30" si="0">AVERAGE(C9:D9)</f>
        <v>20522.5</v>
      </c>
      <c r="F9" s="46">
        <v>20575</v>
      </c>
      <c r="G9" s="45">
        <v>20585</v>
      </c>
      <c r="H9" s="44">
        <f t="shared" ref="H9:H30" si="1">AVERAGE(F9:G9)</f>
        <v>20580</v>
      </c>
      <c r="I9" s="46">
        <v>20945</v>
      </c>
      <c r="J9" s="45">
        <v>20995</v>
      </c>
      <c r="K9" s="44">
        <f t="shared" ref="K9:K30" si="2">AVERAGE(I9:J9)</f>
        <v>20970</v>
      </c>
      <c r="L9" s="46">
        <v>21225</v>
      </c>
      <c r="M9" s="45">
        <v>21275</v>
      </c>
      <c r="N9" s="44">
        <f t="shared" ref="N9:N30" si="3">AVERAGE(L9:M9)</f>
        <v>21250</v>
      </c>
      <c r="O9" s="46">
        <v>21500</v>
      </c>
      <c r="P9" s="45">
        <v>21550</v>
      </c>
      <c r="Q9" s="44">
        <f t="shared" ref="Q9:Q30" si="4">AVERAGE(O9:P9)</f>
        <v>21525</v>
      </c>
      <c r="R9" s="52">
        <v>20525</v>
      </c>
      <c r="S9" s="51">
        <v>1.1566000000000001</v>
      </c>
      <c r="T9" s="53">
        <v>1.0002</v>
      </c>
      <c r="U9" s="50">
        <v>139.22999999999999</v>
      </c>
      <c r="V9" s="43">
        <v>17745.98</v>
      </c>
      <c r="W9" s="43">
        <v>17768.669999999998</v>
      </c>
      <c r="X9" s="49">
        <f t="shared" ref="X9:X30" si="5">R9/T9</f>
        <v>20520.895820835834</v>
      </c>
      <c r="Y9" s="48">
        <v>1.1585000000000001</v>
      </c>
    </row>
    <row r="10" spans="1:25" x14ac:dyDescent="0.2">
      <c r="B10" s="47">
        <v>44806</v>
      </c>
      <c r="C10" s="46">
        <v>20175</v>
      </c>
      <c r="D10" s="45">
        <v>20200</v>
      </c>
      <c r="E10" s="44">
        <f t="shared" si="0"/>
        <v>20187.5</v>
      </c>
      <c r="F10" s="46">
        <v>20150</v>
      </c>
      <c r="G10" s="45">
        <v>20160</v>
      </c>
      <c r="H10" s="44">
        <f t="shared" si="1"/>
        <v>20155</v>
      </c>
      <c r="I10" s="46">
        <v>20525</v>
      </c>
      <c r="J10" s="45">
        <v>20575</v>
      </c>
      <c r="K10" s="44">
        <f t="shared" si="2"/>
        <v>20550</v>
      </c>
      <c r="L10" s="46">
        <v>20845</v>
      </c>
      <c r="M10" s="45">
        <v>20895</v>
      </c>
      <c r="N10" s="44">
        <f t="shared" si="3"/>
        <v>20870</v>
      </c>
      <c r="O10" s="46">
        <v>21120</v>
      </c>
      <c r="P10" s="45">
        <v>21170</v>
      </c>
      <c r="Q10" s="44">
        <f t="shared" si="4"/>
        <v>21145</v>
      </c>
      <c r="R10" s="52">
        <v>20200</v>
      </c>
      <c r="S10" s="51">
        <v>1.1559999999999999</v>
      </c>
      <c r="T10" s="51">
        <v>0.99909999999999999</v>
      </c>
      <c r="U10" s="50">
        <v>140.44</v>
      </c>
      <c r="V10" s="43">
        <v>17474.05</v>
      </c>
      <c r="W10" s="43">
        <v>17412.330000000002</v>
      </c>
      <c r="X10" s="49">
        <f t="shared" si="5"/>
        <v>20218.196376739066</v>
      </c>
      <c r="Y10" s="48">
        <v>1.1577999999999999</v>
      </c>
    </row>
    <row r="11" spans="1:25" x14ac:dyDescent="0.2">
      <c r="B11" s="47">
        <v>44809</v>
      </c>
      <c r="C11" s="46">
        <v>20960</v>
      </c>
      <c r="D11" s="45">
        <v>21000</v>
      </c>
      <c r="E11" s="44">
        <f t="shared" si="0"/>
        <v>20980</v>
      </c>
      <c r="F11" s="46">
        <v>21075</v>
      </c>
      <c r="G11" s="45">
        <v>21080</v>
      </c>
      <c r="H11" s="44">
        <f t="shared" si="1"/>
        <v>21077.5</v>
      </c>
      <c r="I11" s="46">
        <v>21445</v>
      </c>
      <c r="J11" s="45">
        <v>21495</v>
      </c>
      <c r="K11" s="44">
        <f t="shared" si="2"/>
        <v>21470</v>
      </c>
      <c r="L11" s="46">
        <v>21770</v>
      </c>
      <c r="M11" s="45">
        <v>21820</v>
      </c>
      <c r="N11" s="44">
        <f t="shared" si="3"/>
        <v>21795</v>
      </c>
      <c r="O11" s="46">
        <v>22045</v>
      </c>
      <c r="P11" s="45">
        <v>22095</v>
      </c>
      <c r="Q11" s="44">
        <f t="shared" si="4"/>
        <v>22070</v>
      </c>
      <c r="R11" s="52">
        <v>21000</v>
      </c>
      <c r="S11" s="51">
        <v>1.1506000000000001</v>
      </c>
      <c r="T11" s="51">
        <v>0.99170000000000003</v>
      </c>
      <c r="U11" s="50">
        <v>140.51</v>
      </c>
      <c r="V11" s="43">
        <v>18251.349999999999</v>
      </c>
      <c r="W11" s="43">
        <v>18295.43</v>
      </c>
      <c r="X11" s="49">
        <f t="shared" si="5"/>
        <v>21175.758798023595</v>
      </c>
      <c r="Y11" s="48">
        <v>1.1521999999999999</v>
      </c>
    </row>
    <row r="12" spans="1:25" x14ac:dyDescent="0.2">
      <c r="B12" s="47">
        <v>44810</v>
      </c>
      <c r="C12" s="46">
        <v>21350</v>
      </c>
      <c r="D12" s="45">
        <v>21355</v>
      </c>
      <c r="E12" s="44">
        <f t="shared" si="0"/>
        <v>21352.5</v>
      </c>
      <c r="F12" s="46">
        <v>21400</v>
      </c>
      <c r="G12" s="45">
        <v>21450</v>
      </c>
      <c r="H12" s="44">
        <f t="shared" si="1"/>
        <v>21425</v>
      </c>
      <c r="I12" s="46">
        <v>21770</v>
      </c>
      <c r="J12" s="45">
        <v>21820</v>
      </c>
      <c r="K12" s="44">
        <f t="shared" si="2"/>
        <v>21795</v>
      </c>
      <c r="L12" s="46">
        <v>22120</v>
      </c>
      <c r="M12" s="45">
        <v>22170</v>
      </c>
      <c r="N12" s="44">
        <f t="shared" si="3"/>
        <v>22145</v>
      </c>
      <c r="O12" s="46">
        <v>22395</v>
      </c>
      <c r="P12" s="45">
        <v>22445</v>
      </c>
      <c r="Q12" s="44">
        <f t="shared" si="4"/>
        <v>22420</v>
      </c>
      <c r="R12" s="52">
        <v>21355</v>
      </c>
      <c r="S12" s="51">
        <v>1.1574</v>
      </c>
      <c r="T12" s="51">
        <v>0.99239999999999995</v>
      </c>
      <c r="U12" s="50">
        <v>141.91999999999999</v>
      </c>
      <c r="V12" s="43">
        <v>18450.84</v>
      </c>
      <c r="W12" s="43">
        <v>18507.330000000002</v>
      </c>
      <c r="X12" s="49">
        <f t="shared" si="5"/>
        <v>21518.540910923017</v>
      </c>
      <c r="Y12" s="48">
        <v>1.159</v>
      </c>
    </row>
    <row r="13" spans="1:25" x14ac:dyDescent="0.2">
      <c r="B13" s="47">
        <v>44811</v>
      </c>
      <c r="C13" s="46">
        <v>21445</v>
      </c>
      <c r="D13" s="45">
        <v>21450</v>
      </c>
      <c r="E13" s="44">
        <f t="shared" si="0"/>
        <v>21447.5</v>
      </c>
      <c r="F13" s="46">
        <v>21425</v>
      </c>
      <c r="G13" s="45">
        <v>21450</v>
      </c>
      <c r="H13" s="44">
        <f t="shared" si="1"/>
        <v>21437.5</v>
      </c>
      <c r="I13" s="46">
        <v>21780</v>
      </c>
      <c r="J13" s="45">
        <v>21830</v>
      </c>
      <c r="K13" s="44">
        <f t="shared" si="2"/>
        <v>21805</v>
      </c>
      <c r="L13" s="46">
        <v>22115</v>
      </c>
      <c r="M13" s="45">
        <v>22165</v>
      </c>
      <c r="N13" s="44">
        <f t="shared" si="3"/>
        <v>22140</v>
      </c>
      <c r="O13" s="46">
        <v>22390</v>
      </c>
      <c r="P13" s="45">
        <v>22440</v>
      </c>
      <c r="Q13" s="44">
        <f t="shared" si="4"/>
        <v>22415</v>
      </c>
      <c r="R13" s="52">
        <v>21450</v>
      </c>
      <c r="S13" s="51">
        <v>1.1425000000000001</v>
      </c>
      <c r="T13" s="51">
        <v>0.9879</v>
      </c>
      <c r="U13" s="50">
        <v>144.97</v>
      </c>
      <c r="V13" s="43">
        <v>18774.62</v>
      </c>
      <c r="W13" s="43">
        <v>18741.810000000001</v>
      </c>
      <c r="X13" s="49">
        <f t="shared" si="5"/>
        <v>21712.723959914973</v>
      </c>
      <c r="Y13" s="48">
        <v>1.1445000000000001</v>
      </c>
    </row>
    <row r="14" spans="1:25" x14ac:dyDescent="0.2">
      <c r="B14" s="47">
        <v>44812</v>
      </c>
      <c r="C14" s="46">
        <v>21375</v>
      </c>
      <c r="D14" s="45">
        <v>21400</v>
      </c>
      <c r="E14" s="44">
        <f t="shared" si="0"/>
        <v>21387.5</v>
      </c>
      <c r="F14" s="46">
        <v>21400</v>
      </c>
      <c r="G14" s="45">
        <v>21405</v>
      </c>
      <c r="H14" s="44">
        <f t="shared" si="1"/>
        <v>21402.5</v>
      </c>
      <c r="I14" s="46">
        <v>21780</v>
      </c>
      <c r="J14" s="45">
        <v>21830</v>
      </c>
      <c r="K14" s="44">
        <f t="shared" si="2"/>
        <v>21805</v>
      </c>
      <c r="L14" s="46">
        <v>22135</v>
      </c>
      <c r="M14" s="45">
        <v>22185</v>
      </c>
      <c r="N14" s="44">
        <f t="shared" si="3"/>
        <v>22160</v>
      </c>
      <c r="O14" s="46">
        <v>22435</v>
      </c>
      <c r="P14" s="45">
        <v>22485</v>
      </c>
      <c r="Q14" s="44">
        <f t="shared" si="4"/>
        <v>22460</v>
      </c>
      <c r="R14" s="52">
        <v>21400</v>
      </c>
      <c r="S14" s="51">
        <v>1.1555</v>
      </c>
      <c r="T14" s="51">
        <v>1.0021</v>
      </c>
      <c r="U14" s="50">
        <v>143.47</v>
      </c>
      <c r="V14" s="43">
        <v>18520.12</v>
      </c>
      <c r="W14" s="43">
        <v>18494.04</v>
      </c>
      <c r="X14" s="49">
        <f t="shared" si="5"/>
        <v>21355.154176229917</v>
      </c>
      <c r="Y14" s="48">
        <v>1.1574</v>
      </c>
    </row>
    <row r="15" spans="1:25" x14ac:dyDescent="0.2">
      <c r="B15" s="47">
        <v>44813</v>
      </c>
      <c r="C15" s="46">
        <v>22175</v>
      </c>
      <c r="D15" s="45">
        <v>22200</v>
      </c>
      <c r="E15" s="44">
        <f t="shared" si="0"/>
        <v>22187.5</v>
      </c>
      <c r="F15" s="46">
        <v>22250</v>
      </c>
      <c r="G15" s="45">
        <v>22300</v>
      </c>
      <c r="H15" s="44">
        <f t="shared" si="1"/>
        <v>22275</v>
      </c>
      <c r="I15" s="46">
        <v>22635</v>
      </c>
      <c r="J15" s="45">
        <v>22685</v>
      </c>
      <c r="K15" s="44">
        <f t="shared" si="2"/>
        <v>22660</v>
      </c>
      <c r="L15" s="46">
        <v>22985</v>
      </c>
      <c r="M15" s="45">
        <v>23035</v>
      </c>
      <c r="N15" s="44">
        <f t="shared" si="3"/>
        <v>23010</v>
      </c>
      <c r="O15" s="46">
        <v>23280</v>
      </c>
      <c r="P15" s="45">
        <v>23330</v>
      </c>
      <c r="Q15" s="44">
        <f t="shared" si="4"/>
        <v>23305</v>
      </c>
      <c r="R15" s="52">
        <v>22200</v>
      </c>
      <c r="S15" s="51">
        <v>1.1558999999999999</v>
      </c>
      <c r="T15" s="51">
        <v>1.0037</v>
      </c>
      <c r="U15" s="50">
        <v>142.55000000000001</v>
      </c>
      <c r="V15" s="43">
        <v>19205.810000000001</v>
      </c>
      <c r="W15" s="43">
        <v>19259</v>
      </c>
      <c r="X15" s="49">
        <f t="shared" si="5"/>
        <v>22118.1627976487</v>
      </c>
      <c r="Y15" s="48">
        <v>1.1578999999999999</v>
      </c>
    </row>
    <row r="16" spans="1:25" x14ac:dyDescent="0.2">
      <c r="B16" s="47">
        <v>44816</v>
      </c>
      <c r="C16" s="46">
        <v>23315</v>
      </c>
      <c r="D16" s="45">
        <v>23325</v>
      </c>
      <c r="E16" s="44">
        <f t="shared" si="0"/>
        <v>23320</v>
      </c>
      <c r="F16" s="46">
        <v>23290</v>
      </c>
      <c r="G16" s="45">
        <v>23320</v>
      </c>
      <c r="H16" s="44">
        <f t="shared" si="1"/>
        <v>23305</v>
      </c>
      <c r="I16" s="46">
        <v>23655</v>
      </c>
      <c r="J16" s="45">
        <v>23705</v>
      </c>
      <c r="K16" s="44">
        <f t="shared" si="2"/>
        <v>23680</v>
      </c>
      <c r="L16" s="46">
        <v>23995</v>
      </c>
      <c r="M16" s="45">
        <v>24045</v>
      </c>
      <c r="N16" s="44">
        <f t="shared" si="3"/>
        <v>24020</v>
      </c>
      <c r="O16" s="46">
        <v>24295</v>
      </c>
      <c r="P16" s="45">
        <v>24345</v>
      </c>
      <c r="Q16" s="44">
        <f t="shared" si="4"/>
        <v>24320</v>
      </c>
      <c r="R16" s="52">
        <v>23325</v>
      </c>
      <c r="S16" s="51">
        <v>1.169</v>
      </c>
      <c r="T16" s="51">
        <v>1.0144</v>
      </c>
      <c r="U16" s="50">
        <v>142.56</v>
      </c>
      <c r="V16" s="43">
        <v>19952.95</v>
      </c>
      <c r="W16" s="43">
        <v>19912.900000000001</v>
      </c>
      <c r="X16" s="49">
        <f t="shared" si="5"/>
        <v>22993.888012618296</v>
      </c>
      <c r="Y16" s="48">
        <v>1.1711</v>
      </c>
    </row>
    <row r="17" spans="2:25" x14ac:dyDescent="0.2">
      <c r="B17" s="47">
        <v>44817</v>
      </c>
      <c r="C17" s="46">
        <v>24650</v>
      </c>
      <c r="D17" s="45">
        <v>24655</v>
      </c>
      <c r="E17" s="44">
        <f t="shared" si="0"/>
        <v>24652.5</v>
      </c>
      <c r="F17" s="46">
        <v>24700</v>
      </c>
      <c r="G17" s="45">
        <v>24750</v>
      </c>
      <c r="H17" s="44">
        <f t="shared" si="1"/>
        <v>24725</v>
      </c>
      <c r="I17" s="46">
        <v>25065</v>
      </c>
      <c r="J17" s="45">
        <v>25115</v>
      </c>
      <c r="K17" s="44">
        <f t="shared" si="2"/>
        <v>25090</v>
      </c>
      <c r="L17" s="46">
        <v>25405</v>
      </c>
      <c r="M17" s="45">
        <v>25455</v>
      </c>
      <c r="N17" s="44">
        <f t="shared" si="3"/>
        <v>25430</v>
      </c>
      <c r="O17" s="46">
        <v>25700</v>
      </c>
      <c r="P17" s="45">
        <v>25750</v>
      </c>
      <c r="Q17" s="44">
        <f t="shared" si="4"/>
        <v>25725</v>
      </c>
      <c r="R17" s="52">
        <v>24655</v>
      </c>
      <c r="S17" s="51">
        <v>1.1734</v>
      </c>
      <c r="T17" s="51">
        <v>1.0177</v>
      </c>
      <c r="U17" s="50">
        <v>142.05000000000001</v>
      </c>
      <c r="V17" s="43">
        <v>21011.59</v>
      </c>
      <c r="W17" s="43">
        <v>21056.66</v>
      </c>
      <c r="X17" s="49">
        <f t="shared" si="5"/>
        <v>24226.196325046672</v>
      </c>
      <c r="Y17" s="48">
        <v>1.1754</v>
      </c>
    </row>
    <row r="18" spans="2:25" x14ac:dyDescent="0.2">
      <c r="B18" s="47">
        <v>44818</v>
      </c>
      <c r="C18" s="46">
        <v>23750</v>
      </c>
      <c r="D18" s="45">
        <v>23755</v>
      </c>
      <c r="E18" s="44">
        <f t="shared" si="0"/>
        <v>23752.5</v>
      </c>
      <c r="F18" s="46">
        <v>23755</v>
      </c>
      <c r="G18" s="45">
        <v>23760</v>
      </c>
      <c r="H18" s="44">
        <f t="shared" si="1"/>
        <v>23757.5</v>
      </c>
      <c r="I18" s="46">
        <v>24065</v>
      </c>
      <c r="J18" s="45">
        <v>24115</v>
      </c>
      <c r="K18" s="44">
        <f t="shared" si="2"/>
        <v>24090</v>
      </c>
      <c r="L18" s="46">
        <v>24395</v>
      </c>
      <c r="M18" s="45">
        <v>24445</v>
      </c>
      <c r="N18" s="44">
        <f t="shared" si="3"/>
        <v>24420</v>
      </c>
      <c r="O18" s="46">
        <v>24695</v>
      </c>
      <c r="P18" s="45">
        <v>24745</v>
      </c>
      <c r="Q18" s="44">
        <f t="shared" si="4"/>
        <v>24720</v>
      </c>
      <c r="R18" s="52">
        <v>23755</v>
      </c>
      <c r="S18" s="51">
        <v>1.1545000000000001</v>
      </c>
      <c r="T18" s="51">
        <v>0.99929999999999997</v>
      </c>
      <c r="U18" s="50">
        <v>143.38999999999999</v>
      </c>
      <c r="V18" s="43">
        <v>20576.009999999998</v>
      </c>
      <c r="W18" s="43">
        <v>20535.87</v>
      </c>
      <c r="X18" s="49">
        <f t="shared" si="5"/>
        <v>23771.640148103674</v>
      </c>
      <c r="Y18" s="48">
        <v>1.157</v>
      </c>
    </row>
    <row r="19" spans="2:25" x14ac:dyDescent="0.2">
      <c r="B19" s="47">
        <v>44819</v>
      </c>
      <c r="C19" s="46">
        <v>23305</v>
      </c>
      <c r="D19" s="45">
        <v>23310</v>
      </c>
      <c r="E19" s="44">
        <f t="shared" si="0"/>
        <v>23307.5</v>
      </c>
      <c r="F19" s="46">
        <v>23365</v>
      </c>
      <c r="G19" s="45">
        <v>23400</v>
      </c>
      <c r="H19" s="44">
        <f t="shared" si="1"/>
        <v>23382.5</v>
      </c>
      <c r="I19" s="46">
        <v>23720</v>
      </c>
      <c r="J19" s="45">
        <v>23770</v>
      </c>
      <c r="K19" s="44">
        <f t="shared" si="2"/>
        <v>23745</v>
      </c>
      <c r="L19" s="46">
        <v>24055</v>
      </c>
      <c r="M19" s="45">
        <v>24105</v>
      </c>
      <c r="N19" s="44">
        <f t="shared" si="3"/>
        <v>24080</v>
      </c>
      <c r="O19" s="46">
        <v>24355</v>
      </c>
      <c r="P19" s="45">
        <v>24405</v>
      </c>
      <c r="Q19" s="44">
        <f t="shared" si="4"/>
        <v>24380</v>
      </c>
      <c r="R19" s="52">
        <v>23310</v>
      </c>
      <c r="S19" s="51">
        <v>1.1496</v>
      </c>
      <c r="T19" s="51">
        <v>0.99850000000000005</v>
      </c>
      <c r="U19" s="50">
        <v>143.52000000000001</v>
      </c>
      <c r="V19" s="43">
        <v>20276.62</v>
      </c>
      <c r="W19" s="43">
        <v>20310.740000000002</v>
      </c>
      <c r="X19" s="49">
        <f t="shared" si="5"/>
        <v>23345.017526289434</v>
      </c>
      <c r="Y19" s="48">
        <v>1.1520999999999999</v>
      </c>
    </row>
    <row r="20" spans="2:25" x14ac:dyDescent="0.2">
      <c r="B20" s="47">
        <v>44820</v>
      </c>
      <c r="C20" s="46">
        <v>23475</v>
      </c>
      <c r="D20" s="45">
        <v>23500</v>
      </c>
      <c r="E20" s="44">
        <f t="shared" si="0"/>
        <v>23487.5</v>
      </c>
      <c r="F20" s="46">
        <v>23400</v>
      </c>
      <c r="G20" s="45">
        <v>23410</v>
      </c>
      <c r="H20" s="44">
        <f t="shared" si="1"/>
        <v>23405</v>
      </c>
      <c r="I20" s="46">
        <v>23725</v>
      </c>
      <c r="J20" s="45">
        <v>23775</v>
      </c>
      <c r="K20" s="44">
        <f t="shared" si="2"/>
        <v>23750</v>
      </c>
      <c r="L20" s="46">
        <v>24075</v>
      </c>
      <c r="M20" s="45">
        <v>24125</v>
      </c>
      <c r="N20" s="44">
        <f t="shared" si="3"/>
        <v>24100</v>
      </c>
      <c r="O20" s="46">
        <v>24380</v>
      </c>
      <c r="P20" s="45">
        <v>24430</v>
      </c>
      <c r="Q20" s="44">
        <f t="shared" si="4"/>
        <v>24405</v>
      </c>
      <c r="R20" s="52">
        <v>23500</v>
      </c>
      <c r="S20" s="51">
        <v>1.1398999999999999</v>
      </c>
      <c r="T20" s="51">
        <v>0.997</v>
      </c>
      <c r="U20" s="50">
        <v>143.08000000000001</v>
      </c>
      <c r="V20" s="43">
        <v>20615.84</v>
      </c>
      <c r="W20" s="43">
        <v>20493.740000000002</v>
      </c>
      <c r="X20" s="49">
        <f t="shared" si="5"/>
        <v>23570.712136409227</v>
      </c>
      <c r="Y20" s="48">
        <v>1.1423000000000001</v>
      </c>
    </row>
    <row r="21" spans="2:25" x14ac:dyDescent="0.2">
      <c r="B21" s="47">
        <v>44823</v>
      </c>
      <c r="C21" s="46">
        <v>24600</v>
      </c>
      <c r="D21" s="45">
        <v>24610</v>
      </c>
      <c r="E21" s="44">
        <f t="shared" si="0"/>
        <v>24605</v>
      </c>
      <c r="F21" s="46">
        <v>24790</v>
      </c>
      <c r="G21" s="45">
        <v>24800</v>
      </c>
      <c r="H21" s="44">
        <f t="shared" si="1"/>
        <v>24795</v>
      </c>
      <c r="I21" s="46">
        <v>25100</v>
      </c>
      <c r="J21" s="45">
        <v>25150</v>
      </c>
      <c r="K21" s="44">
        <f t="shared" si="2"/>
        <v>25125</v>
      </c>
      <c r="L21" s="46">
        <v>25485</v>
      </c>
      <c r="M21" s="45">
        <v>25535</v>
      </c>
      <c r="N21" s="44">
        <f t="shared" si="3"/>
        <v>25510</v>
      </c>
      <c r="O21" s="46">
        <v>25790</v>
      </c>
      <c r="P21" s="45">
        <v>25840</v>
      </c>
      <c r="Q21" s="44">
        <f t="shared" si="4"/>
        <v>25815</v>
      </c>
      <c r="R21" s="52">
        <v>24610</v>
      </c>
      <c r="S21" s="51">
        <v>1.1373</v>
      </c>
      <c r="T21" s="51">
        <v>0.99829999999999997</v>
      </c>
      <c r="U21" s="50">
        <v>143.63</v>
      </c>
      <c r="V21" s="43">
        <v>21638.97</v>
      </c>
      <c r="W21" s="43">
        <v>21760.11</v>
      </c>
      <c r="X21" s="49">
        <f t="shared" si="5"/>
        <v>24651.908244014827</v>
      </c>
      <c r="Y21" s="48">
        <v>1.1396999999999999</v>
      </c>
    </row>
    <row r="22" spans="2:25" x14ac:dyDescent="0.2">
      <c r="B22" s="47">
        <v>44824</v>
      </c>
      <c r="C22" s="46">
        <v>24730</v>
      </c>
      <c r="D22" s="45">
        <v>24750</v>
      </c>
      <c r="E22" s="44">
        <f t="shared" si="0"/>
        <v>24740</v>
      </c>
      <c r="F22" s="46">
        <v>24800</v>
      </c>
      <c r="G22" s="45">
        <v>24825</v>
      </c>
      <c r="H22" s="44">
        <f t="shared" si="1"/>
        <v>24812.5</v>
      </c>
      <c r="I22" s="46">
        <v>25140</v>
      </c>
      <c r="J22" s="45">
        <v>25190</v>
      </c>
      <c r="K22" s="44">
        <f t="shared" si="2"/>
        <v>25165</v>
      </c>
      <c r="L22" s="46">
        <v>25540</v>
      </c>
      <c r="M22" s="45">
        <v>25590</v>
      </c>
      <c r="N22" s="44">
        <f t="shared" si="3"/>
        <v>25565</v>
      </c>
      <c r="O22" s="46">
        <v>25880</v>
      </c>
      <c r="P22" s="45">
        <v>25930</v>
      </c>
      <c r="Q22" s="44">
        <f t="shared" si="4"/>
        <v>25905</v>
      </c>
      <c r="R22" s="52">
        <v>24750</v>
      </c>
      <c r="S22" s="51">
        <v>1.143</v>
      </c>
      <c r="T22" s="51">
        <v>0.99880000000000002</v>
      </c>
      <c r="U22" s="50">
        <v>143.63</v>
      </c>
      <c r="V22" s="43">
        <v>21653.54</v>
      </c>
      <c r="W22" s="43">
        <v>21673.65</v>
      </c>
      <c r="X22" s="49">
        <f t="shared" si="5"/>
        <v>24779.735682819384</v>
      </c>
      <c r="Y22" s="48">
        <v>1.1454</v>
      </c>
    </row>
    <row r="23" spans="2:25" x14ac:dyDescent="0.2">
      <c r="B23" s="47">
        <v>44825</v>
      </c>
      <c r="C23" s="46">
        <v>24850</v>
      </c>
      <c r="D23" s="45">
        <v>24860</v>
      </c>
      <c r="E23" s="44">
        <f t="shared" si="0"/>
        <v>24855</v>
      </c>
      <c r="F23" s="46">
        <v>24900</v>
      </c>
      <c r="G23" s="45">
        <v>24905</v>
      </c>
      <c r="H23" s="44">
        <f t="shared" si="1"/>
        <v>24902.5</v>
      </c>
      <c r="I23" s="46">
        <v>25265</v>
      </c>
      <c r="J23" s="45">
        <v>25315</v>
      </c>
      <c r="K23" s="44">
        <f t="shared" si="2"/>
        <v>25290</v>
      </c>
      <c r="L23" s="46">
        <v>25715</v>
      </c>
      <c r="M23" s="45">
        <v>25765</v>
      </c>
      <c r="N23" s="44">
        <f t="shared" si="3"/>
        <v>25740</v>
      </c>
      <c r="O23" s="46">
        <v>26055</v>
      </c>
      <c r="P23" s="45">
        <v>26105</v>
      </c>
      <c r="Q23" s="44">
        <f t="shared" si="4"/>
        <v>26080</v>
      </c>
      <c r="R23" s="52">
        <v>24860</v>
      </c>
      <c r="S23" s="51">
        <v>1.1336999999999999</v>
      </c>
      <c r="T23" s="51">
        <v>0.99</v>
      </c>
      <c r="U23" s="50">
        <v>144.08000000000001</v>
      </c>
      <c r="V23" s="43">
        <v>21928.2</v>
      </c>
      <c r="W23" s="43">
        <v>21923.42</v>
      </c>
      <c r="X23" s="49">
        <f t="shared" si="5"/>
        <v>25111.111111111113</v>
      </c>
      <c r="Y23" s="48">
        <v>1.1359999999999999</v>
      </c>
    </row>
    <row r="24" spans="2:25" x14ac:dyDescent="0.2">
      <c r="B24" s="47">
        <v>44826</v>
      </c>
      <c r="C24" s="46">
        <v>24520</v>
      </c>
      <c r="D24" s="45">
        <v>24525</v>
      </c>
      <c r="E24" s="44">
        <f t="shared" si="0"/>
        <v>24522.5</v>
      </c>
      <c r="F24" s="46">
        <v>24555</v>
      </c>
      <c r="G24" s="45">
        <v>24565</v>
      </c>
      <c r="H24" s="44">
        <f t="shared" si="1"/>
        <v>24560</v>
      </c>
      <c r="I24" s="46">
        <v>25235</v>
      </c>
      <c r="J24" s="45">
        <v>25285</v>
      </c>
      <c r="K24" s="44">
        <f t="shared" si="2"/>
        <v>25260</v>
      </c>
      <c r="L24" s="46">
        <v>26080</v>
      </c>
      <c r="M24" s="45">
        <v>26130</v>
      </c>
      <c r="N24" s="44">
        <f t="shared" si="3"/>
        <v>26105</v>
      </c>
      <c r="O24" s="46">
        <v>27030</v>
      </c>
      <c r="P24" s="45">
        <v>27080</v>
      </c>
      <c r="Q24" s="44">
        <f t="shared" si="4"/>
        <v>27055</v>
      </c>
      <c r="R24" s="52">
        <v>24525</v>
      </c>
      <c r="S24" s="51">
        <v>1.1314</v>
      </c>
      <c r="T24" s="51">
        <v>0.98660000000000003</v>
      </c>
      <c r="U24" s="50">
        <v>141.26</v>
      </c>
      <c r="V24" s="43">
        <v>21676.68</v>
      </c>
      <c r="W24" s="43">
        <v>21662.26</v>
      </c>
      <c r="X24" s="49">
        <f t="shared" si="5"/>
        <v>24858.098520170282</v>
      </c>
      <c r="Y24" s="48">
        <v>1.1339999999999999</v>
      </c>
    </row>
    <row r="25" spans="2:25" x14ac:dyDescent="0.2">
      <c r="B25" s="47">
        <v>44827</v>
      </c>
      <c r="C25" s="46">
        <v>23130</v>
      </c>
      <c r="D25" s="45">
        <v>23135</v>
      </c>
      <c r="E25" s="44">
        <f t="shared" si="0"/>
        <v>23132.5</v>
      </c>
      <c r="F25" s="46">
        <v>23250</v>
      </c>
      <c r="G25" s="45">
        <v>23300</v>
      </c>
      <c r="H25" s="44">
        <f t="shared" si="1"/>
        <v>23275</v>
      </c>
      <c r="I25" s="46">
        <v>23960</v>
      </c>
      <c r="J25" s="45">
        <v>24010</v>
      </c>
      <c r="K25" s="44">
        <f t="shared" si="2"/>
        <v>23985</v>
      </c>
      <c r="L25" s="46">
        <v>24860</v>
      </c>
      <c r="M25" s="45">
        <v>24910</v>
      </c>
      <c r="N25" s="44">
        <f t="shared" si="3"/>
        <v>24885</v>
      </c>
      <c r="O25" s="46">
        <v>25810</v>
      </c>
      <c r="P25" s="45">
        <v>25860</v>
      </c>
      <c r="Q25" s="44">
        <f t="shared" si="4"/>
        <v>25835</v>
      </c>
      <c r="R25" s="52">
        <v>23135</v>
      </c>
      <c r="S25" s="51">
        <v>1.1055999999999999</v>
      </c>
      <c r="T25" s="51">
        <v>0.97509999999999997</v>
      </c>
      <c r="U25" s="50">
        <v>142.80000000000001</v>
      </c>
      <c r="V25" s="43">
        <v>20925.29</v>
      </c>
      <c r="W25" s="43">
        <v>21038.37</v>
      </c>
      <c r="X25" s="49">
        <f t="shared" si="5"/>
        <v>23725.771715721465</v>
      </c>
      <c r="Y25" s="48">
        <v>1.1074999999999999</v>
      </c>
    </row>
    <row r="26" spans="2:25" x14ac:dyDescent="0.2">
      <c r="B26" s="47">
        <v>44830</v>
      </c>
      <c r="C26" s="46">
        <v>22100</v>
      </c>
      <c r="D26" s="45">
        <v>22150</v>
      </c>
      <c r="E26" s="44">
        <f t="shared" si="0"/>
        <v>22125</v>
      </c>
      <c r="F26" s="46">
        <v>22315</v>
      </c>
      <c r="G26" s="45">
        <v>22335</v>
      </c>
      <c r="H26" s="44">
        <f t="shared" si="1"/>
        <v>22325</v>
      </c>
      <c r="I26" s="46">
        <v>23050</v>
      </c>
      <c r="J26" s="45">
        <v>23100</v>
      </c>
      <c r="K26" s="44">
        <f t="shared" si="2"/>
        <v>23075</v>
      </c>
      <c r="L26" s="46">
        <v>24000</v>
      </c>
      <c r="M26" s="45">
        <v>24050</v>
      </c>
      <c r="N26" s="44">
        <f t="shared" si="3"/>
        <v>24025</v>
      </c>
      <c r="O26" s="46">
        <v>24980</v>
      </c>
      <c r="P26" s="45">
        <v>25030</v>
      </c>
      <c r="Q26" s="44">
        <f t="shared" si="4"/>
        <v>25005</v>
      </c>
      <c r="R26" s="52">
        <v>22150</v>
      </c>
      <c r="S26" s="51">
        <v>1.0778000000000001</v>
      </c>
      <c r="T26" s="51">
        <v>0.96379999999999999</v>
      </c>
      <c r="U26" s="50">
        <v>144.21</v>
      </c>
      <c r="V26" s="43">
        <v>20551.12</v>
      </c>
      <c r="W26" s="43">
        <v>20732.39</v>
      </c>
      <c r="X26" s="49">
        <f t="shared" si="5"/>
        <v>22981.946461921561</v>
      </c>
      <c r="Y26" s="48">
        <v>1.0772999999999999</v>
      </c>
    </row>
    <row r="27" spans="2:25" x14ac:dyDescent="0.2">
      <c r="B27" s="47">
        <v>44831</v>
      </c>
      <c r="C27" s="46">
        <v>21875</v>
      </c>
      <c r="D27" s="45">
        <v>21890</v>
      </c>
      <c r="E27" s="44">
        <f t="shared" si="0"/>
        <v>21882.5</v>
      </c>
      <c r="F27" s="46">
        <v>21960</v>
      </c>
      <c r="G27" s="45">
        <v>22000</v>
      </c>
      <c r="H27" s="44">
        <f t="shared" si="1"/>
        <v>21980</v>
      </c>
      <c r="I27" s="46">
        <v>22730</v>
      </c>
      <c r="J27" s="45">
        <v>22780</v>
      </c>
      <c r="K27" s="44">
        <f t="shared" si="2"/>
        <v>22755</v>
      </c>
      <c r="L27" s="46">
        <v>23690</v>
      </c>
      <c r="M27" s="45">
        <v>23740</v>
      </c>
      <c r="N27" s="44">
        <f t="shared" si="3"/>
        <v>23715</v>
      </c>
      <c r="O27" s="46">
        <v>24690</v>
      </c>
      <c r="P27" s="45">
        <v>24740</v>
      </c>
      <c r="Q27" s="44">
        <f t="shared" si="4"/>
        <v>24715</v>
      </c>
      <c r="R27" s="52">
        <v>21890</v>
      </c>
      <c r="S27" s="51">
        <v>1.0789</v>
      </c>
      <c r="T27" s="51">
        <v>0.96389999999999998</v>
      </c>
      <c r="U27" s="50">
        <v>144.46</v>
      </c>
      <c r="V27" s="43">
        <v>20289.18</v>
      </c>
      <c r="W27" s="43">
        <v>20376.03</v>
      </c>
      <c r="X27" s="49">
        <f t="shared" si="5"/>
        <v>22709.824670608985</v>
      </c>
      <c r="Y27" s="48">
        <v>1.0797000000000001</v>
      </c>
    </row>
    <row r="28" spans="2:25" x14ac:dyDescent="0.2">
      <c r="B28" s="47">
        <v>44832</v>
      </c>
      <c r="C28" s="46">
        <v>21200</v>
      </c>
      <c r="D28" s="45">
        <v>21225</v>
      </c>
      <c r="E28" s="44">
        <f t="shared" si="0"/>
        <v>21212.5</v>
      </c>
      <c r="F28" s="46">
        <v>21250</v>
      </c>
      <c r="G28" s="45">
        <v>21255</v>
      </c>
      <c r="H28" s="44">
        <f t="shared" si="1"/>
        <v>21252.5</v>
      </c>
      <c r="I28" s="46">
        <v>21910</v>
      </c>
      <c r="J28" s="45">
        <v>21960</v>
      </c>
      <c r="K28" s="44">
        <f t="shared" si="2"/>
        <v>21935</v>
      </c>
      <c r="L28" s="46">
        <v>22810</v>
      </c>
      <c r="M28" s="45">
        <v>22860</v>
      </c>
      <c r="N28" s="44">
        <f t="shared" si="3"/>
        <v>22835</v>
      </c>
      <c r="O28" s="46">
        <v>23710</v>
      </c>
      <c r="P28" s="45">
        <v>23760</v>
      </c>
      <c r="Q28" s="44">
        <f t="shared" si="4"/>
        <v>23735</v>
      </c>
      <c r="R28" s="52">
        <v>21225</v>
      </c>
      <c r="S28" s="51">
        <v>1.0582</v>
      </c>
      <c r="T28" s="51">
        <v>0.95660000000000001</v>
      </c>
      <c r="U28" s="50">
        <v>144.75</v>
      </c>
      <c r="V28" s="43">
        <v>20057.650000000001</v>
      </c>
      <c r="W28" s="43">
        <v>20089.79</v>
      </c>
      <c r="X28" s="49">
        <f t="shared" si="5"/>
        <v>22187.957348944175</v>
      </c>
      <c r="Y28" s="48">
        <v>1.0580000000000001</v>
      </c>
    </row>
    <row r="29" spans="2:25" x14ac:dyDescent="0.2">
      <c r="B29" s="47">
        <v>44833</v>
      </c>
      <c r="C29" s="46">
        <v>22850</v>
      </c>
      <c r="D29" s="45">
        <v>22900</v>
      </c>
      <c r="E29" s="44">
        <f t="shared" si="0"/>
        <v>22875</v>
      </c>
      <c r="F29" s="46">
        <v>22700</v>
      </c>
      <c r="G29" s="45">
        <v>22710</v>
      </c>
      <c r="H29" s="44">
        <f t="shared" si="1"/>
        <v>22705</v>
      </c>
      <c r="I29" s="46">
        <v>23295</v>
      </c>
      <c r="J29" s="45">
        <v>23345</v>
      </c>
      <c r="K29" s="44">
        <f t="shared" si="2"/>
        <v>23320</v>
      </c>
      <c r="L29" s="46">
        <v>24115</v>
      </c>
      <c r="M29" s="45">
        <v>24165</v>
      </c>
      <c r="N29" s="44">
        <f t="shared" si="3"/>
        <v>24140</v>
      </c>
      <c r="O29" s="46">
        <v>24965</v>
      </c>
      <c r="P29" s="45">
        <v>25015</v>
      </c>
      <c r="Q29" s="44">
        <f t="shared" si="4"/>
        <v>24990</v>
      </c>
      <c r="R29" s="52">
        <v>22900</v>
      </c>
      <c r="S29" s="51">
        <v>1.0869</v>
      </c>
      <c r="T29" s="51">
        <v>0.97230000000000005</v>
      </c>
      <c r="U29" s="50">
        <v>144.71</v>
      </c>
      <c r="V29" s="43">
        <v>21069.1</v>
      </c>
      <c r="W29" s="43">
        <v>20875.080000000002</v>
      </c>
      <c r="X29" s="49">
        <f t="shared" si="5"/>
        <v>23552.401522163938</v>
      </c>
      <c r="Y29" s="48">
        <v>1.0879000000000001</v>
      </c>
    </row>
    <row r="30" spans="2:25" x14ac:dyDescent="0.2">
      <c r="B30" s="47">
        <v>44834</v>
      </c>
      <c r="C30" s="46">
        <v>22245</v>
      </c>
      <c r="D30" s="45">
        <v>22290</v>
      </c>
      <c r="E30" s="44">
        <f t="shared" si="0"/>
        <v>22267.5</v>
      </c>
      <c r="F30" s="46">
        <v>22300</v>
      </c>
      <c r="G30" s="45">
        <v>22350</v>
      </c>
      <c r="H30" s="44">
        <f t="shared" si="1"/>
        <v>22325</v>
      </c>
      <c r="I30" s="46">
        <v>22930</v>
      </c>
      <c r="J30" s="45">
        <v>22980</v>
      </c>
      <c r="K30" s="44">
        <f t="shared" si="2"/>
        <v>22955</v>
      </c>
      <c r="L30" s="46">
        <v>23780</v>
      </c>
      <c r="M30" s="45">
        <v>23830</v>
      </c>
      <c r="N30" s="44">
        <f t="shared" si="3"/>
        <v>23805</v>
      </c>
      <c r="O30" s="46">
        <v>24605</v>
      </c>
      <c r="P30" s="45">
        <v>24655</v>
      </c>
      <c r="Q30" s="44">
        <f t="shared" si="4"/>
        <v>24630</v>
      </c>
      <c r="R30" s="52">
        <v>22290</v>
      </c>
      <c r="S30" s="51">
        <v>1.1040000000000001</v>
      </c>
      <c r="T30" s="51">
        <v>0.9748</v>
      </c>
      <c r="U30" s="50">
        <v>144.63999999999999</v>
      </c>
      <c r="V30" s="43">
        <v>20190.22</v>
      </c>
      <c r="W30" s="43">
        <v>20215.27</v>
      </c>
      <c r="X30" s="49">
        <f t="shared" si="5"/>
        <v>22866.228970045137</v>
      </c>
      <c r="Y30" s="48">
        <v>1.1055999999999999</v>
      </c>
    </row>
    <row r="31" spans="2:25" s="10" customFormat="1" x14ac:dyDescent="0.2">
      <c r="B31" s="42" t="s">
        <v>11</v>
      </c>
      <c r="C31" s="41">
        <f>ROUND(AVERAGE(C9:C30),2)</f>
        <v>22663.41</v>
      </c>
      <c r="D31" s="40">
        <f>ROUND(AVERAGE(D9:D30),2)</f>
        <v>22682.27</v>
      </c>
      <c r="E31" s="39">
        <f>ROUND(AVERAGE(C31:D31),2)</f>
        <v>22672.84</v>
      </c>
      <c r="F31" s="41">
        <f>ROUND(AVERAGE(F9:F30),2)</f>
        <v>22709.32</v>
      </c>
      <c r="G31" s="40">
        <f>ROUND(AVERAGE(G9:G30),2)</f>
        <v>22732.5</v>
      </c>
      <c r="H31" s="39">
        <f>ROUND(AVERAGE(F31:G31),2)</f>
        <v>22720.91</v>
      </c>
      <c r="I31" s="41">
        <f>ROUND(AVERAGE(I9:I30),2)</f>
        <v>23169.32</v>
      </c>
      <c r="J31" s="40">
        <f>ROUND(AVERAGE(J9:J30),2)</f>
        <v>23219.32</v>
      </c>
      <c r="K31" s="39">
        <f>ROUND(AVERAGE(I31:J31),2)</f>
        <v>23194.32</v>
      </c>
      <c r="L31" s="41">
        <f>ROUND(AVERAGE(L9:L30),2)</f>
        <v>23690.68</v>
      </c>
      <c r="M31" s="40">
        <f>ROUND(AVERAGE(M9:M30),2)</f>
        <v>23740.68</v>
      </c>
      <c r="N31" s="39">
        <f>ROUND(AVERAGE(L31:M31),2)</f>
        <v>23715.68</v>
      </c>
      <c r="O31" s="41">
        <f>ROUND(AVERAGE(O9:O30),2)</f>
        <v>24186.59</v>
      </c>
      <c r="P31" s="40">
        <f>ROUND(AVERAGE(P9:P30),2)</f>
        <v>24236.59</v>
      </c>
      <c r="Q31" s="39">
        <f>ROUND(AVERAGE(O31:P31),2)</f>
        <v>24211.59</v>
      </c>
      <c r="R31" s="38">
        <f>ROUND(AVERAGE(R9:R30),2)</f>
        <v>22682.27</v>
      </c>
      <c r="S31" s="37">
        <f>ROUND(AVERAGE(S9:S30),4)</f>
        <v>1.1326000000000001</v>
      </c>
      <c r="T31" s="36">
        <f>ROUND(AVERAGE(T9:T30),4)</f>
        <v>0.99019999999999997</v>
      </c>
      <c r="U31" s="175">
        <f>ROUND(AVERAGE(U9:U30),2)</f>
        <v>142.99</v>
      </c>
      <c r="V31" s="35">
        <f>AVERAGE(V9:V30)</f>
        <v>20037.987727272728</v>
      </c>
      <c r="W31" s="35">
        <f>AVERAGE(W9:W30)</f>
        <v>20051.585909090911</v>
      </c>
      <c r="X31" s="35">
        <f>AVERAGE(X9:X30)</f>
        <v>22906.903238013783</v>
      </c>
      <c r="Y31" s="34">
        <f>AVERAGE(Y9:Y30)</f>
        <v>1.1343772727272725</v>
      </c>
    </row>
    <row r="32" spans="2:25" s="5" customFormat="1" x14ac:dyDescent="0.2">
      <c r="B32" s="33" t="s">
        <v>12</v>
      </c>
      <c r="C32" s="32">
        <f t="shared" ref="C32:Y32" si="6">MAX(C9:C30)</f>
        <v>24850</v>
      </c>
      <c r="D32" s="31">
        <f t="shared" si="6"/>
        <v>24860</v>
      </c>
      <c r="E32" s="30">
        <f t="shared" si="6"/>
        <v>24855</v>
      </c>
      <c r="F32" s="32">
        <f t="shared" si="6"/>
        <v>24900</v>
      </c>
      <c r="G32" s="31">
        <f t="shared" si="6"/>
        <v>24905</v>
      </c>
      <c r="H32" s="30">
        <f t="shared" si="6"/>
        <v>24902.5</v>
      </c>
      <c r="I32" s="32">
        <f t="shared" si="6"/>
        <v>25265</v>
      </c>
      <c r="J32" s="31">
        <f t="shared" si="6"/>
        <v>25315</v>
      </c>
      <c r="K32" s="30">
        <f t="shared" si="6"/>
        <v>25290</v>
      </c>
      <c r="L32" s="32">
        <f t="shared" si="6"/>
        <v>26080</v>
      </c>
      <c r="M32" s="31">
        <f t="shared" si="6"/>
        <v>26130</v>
      </c>
      <c r="N32" s="30">
        <f t="shared" si="6"/>
        <v>26105</v>
      </c>
      <c r="O32" s="32">
        <f t="shared" si="6"/>
        <v>27030</v>
      </c>
      <c r="P32" s="31">
        <f t="shared" si="6"/>
        <v>27080</v>
      </c>
      <c r="Q32" s="30">
        <f t="shared" si="6"/>
        <v>27055</v>
      </c>
      <c r="R32" s="29">
        <f t="shared" si="6"/>
        <v>24860</v>
      </c>
      <c r="S32" s="28">
        <f t="shared" si="6"/>
        <v>1.1734</v>
      </c>
      <c r="T32" s="27">
        <f t="shared" si="6"/>
        <v>1.0177</v>
      </c>
      <c r="U32" s="26">
        <f t="shared" si="6"/>
        <v>144.97</v>
      </c>
      <c r="V32" s="25">
        <f t="shared" si="6"/>
        <v>21928.2</v>
      </c>
      <c r="W32" s="25">
        <f t="shared" si="6"/>
        <v>21923.42</v>
      </c>
      <c r="X32" s="25">
        <f t="shared" si="6"/>
        <v>25111.111111111113</v>
      </c>
      <c r="Y32" s="24">
        <f t="shared" si="6"/>
        <v>1.1754</v>
      </c>
    </row>
    <row r="33" spans="2:25" s="5" customFormat="1" ht="13.5" thickBot="1" x14ac:dyDescent="0.25">
      <c r="B33" s="23" t="s">
        <v>13</v>
      </c>
      <c r="C33" s="22">
        <f t="shared" ref="C33:Y33" si="7">MIN(C9:C30)</f>
        <v>20175</v>
      </c>
      <c r="D33" s="21">
        <f t="shared" si="7"/>
        <v>20200</v>
      </c>
      <c r="E33" s="20">
        <f t="shared" si="7"/>
        <v>20187.5</v>
      </c>
      <c r="F33" s="22">
        <f t="shared" si="7"/>
        <v>20150</v>
      </c>
      <c r="G33" s="21">
        <f t="shared" si="7"/>
        <v>20160</v>
      </c>
      <c r="H33" s="20">
        <f t="shared" si="7"/>
        <v>20155</v>
      </c>
      <c r="I33" s="22">
        <f t="shared" si="7"/>
        <v>20525</v>
      </c>
      <c r="J33" s="21">
        <f t="shared" si="7"/>
        <v>20575</v>
      </c>
      <c r="K33" s="20">
        <f t="shared" si="7"/>
        <v>20550</v>
      </c>
      <c r="L33" s="22">
        <f t="shared" si="7"/>
        <v>20845</v>
      </c>
      <c r="M33" s="21">
        <f t="shared" si="7"/>
        <v>20895</v>
      </c>
      <c r="N33" s="20">
        <f t="shared" si="7"/>
        <v>20870</v>
      </c>
      <c r="O33" s="22">
        <f t="shared" si="7"/>
        <v>21120</v>
      </c>
      <c r="P33" s="21">
        <f t="shared" si="7"/>
        <v>21170</v>
      </c>
      <c r="Q33" s="20">
        <f t="shared" si="7"/>
        <v>21145</v>
      </c>
      <c r="R33" s="19">
        <f t="shared" si="7"/>
        <v>20200</v>
      </c>
      <c r="S33" s="18">
        <f t="shared" si="7"/>
        <v>1.0582</v>
      </c>
      <c r="T33" s="17">
        <f t="shared" si="7"/>
        <v>0.95660000000000001</v>
      </c>
      <c r="U33" s="16">
        <f t="shared" si="7"/>
        <v>139.22999999999999</v>
      </c>
      <c r="V33" s="15">
        <f t="shared" si="7"/>
        <v>17474.05</v>
      </c>
      <c r="W33" s="15">
        <f t="shared" si="7"/>
        <v>17412.330000000002</v>
      </c>
      <c r="X33" s="15">
        <f t="shared" si="7"/>
        <v>20218.196376739066</v>
      </c>
      <c r="Y33" s="14">
        <f t="shared" si="7"/>
        <v>1.0580000000000001</v>
      </c>
    </row>
    <row r="35" spans="2:25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44805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44805</v>
      </c>
      <c r="C9" s="46">
        <v>51025</v>
      </c>
      <c r="D9" s="45">
        <v>51525</v>
      </c>
      <c r="E9" s="44">
        <f t="shared" ref="E9:E30" si="0">AVERAGE(C9:D9)</f>
        <v>51275</v>
      </c>
      <c r="F9" s="46">
        <v>51455</v>
      </c>
      <c r="G9" s="45">
        <v>51955</v>
      </c>
      <c r="H9" s="44">
        <f t="shared" ref="H9:H30" si="1">AVERAGE(F9:G9)</f>
        <v>51705</v>
      </c>
      <c r="I9" s="46">
        <v>53090</v>
      </c>
      <c r="J9" s="45">
        <v>54090</v>
      </c>
      <c r="K9" s="44">
        <f t="shared" ref="K9:K30" si="2">AVERAGE(I9:J9)</f>
        <v>53590</v>
      </c>
      <c r="L9" s="52">
        <v>51525</v>
      </c>
      <c r="M9" s="51">
        <v>1.1566000000000001</v>
      </c>
      <c r="N9" s="53">
        <v>1.0002</v>
      </c>
      <c r="O9" s="50">
        <v>139.22999999999999</v>
      </c>
      <c r="P9" s="43">
        <v>44548.68</v>
      </c>
      <c r="Q9" s="43">
        <v>44846.78</v>
      </c>
      <c r="R9" s="49">
        <f t="shared" ref="R9:R30" si="3">L9/N9</f>
        <v>51514.697060587881</v>
      </c>
      <c r="S9" s="48">
        <v>1.1585000000000001</v>
      </c>
    </row>
    <row r="10" spans="1:19" x14ac:dyDescent="0.2">
      <c r="B10" s="47">
        <v>44806</v>
      </c>
      <c r="C10" s="46">
        <v>51020</v>
      </c>
      <c r="D10" s="45">
        <v>51520</v>
      </c>
      <c r="E10" s="44">
        <f t="shared" si="0"/>
        <v>51270</v>
      </c>
      <c r="F10" s="46">
        <v>51455</v>
      </c>
      <c r="G10" s="45">
        <v>51955</v>
      </c>
      <c r="H10" s="44">
        <f t="shared" si="1"/>
        <v>51705</v>
      </c>
      <c r="I10" s="46">
        <v>53085</v>
      </c>
      <c r="J10" s="45">
        <v>54085</v>
      </c>
      <c r="K10" s="44">
        <f t="shared" si="2"/>
        <v>53585</v>
      </c>
      <c r="L10" s="52">
        <v>51520</v>
      </c>
      <c r="M10" s="51">
        <v>1.1559999999999999</v>
      </c>
      <c r="N10" s="51">
        <v>0.99909999999999999</v>
      </c>
      <c r="O10" s="50">
        <v>140.44</v>
      </c>
      <c r="P10" s="43">
        <v>44567.47</v>
      </c>
      <c r="Q10" s="43">
        <v>44873.9</v>
      </c>
      <c r="R10" s="49">
        <f t="shared" si="3"/>
        <v>51566.409768791913</v>
      </c>
      <c r="S10" s="48">
        <v>1.1577999999999999</v>
      </c>
    </row>
    <row r="11" spans="1:19" x14ac:dyDescent="0.2">
      <c r="B11" s="47">
        <v>44809</v>
      </c>
      <c r="C11" s="46">
        <v>51010</v>
      </c>
      <c r="D11" s="45">
        <v>51510</v>
      </c>
      <c r="E11" s="44">
        <f t="shared" si="0"/>
        <v>51260</v>
      </c>
      <c r="F11" s="46">
        <v>51455</v>
      </c>
      <c r="G11" s="45">
        <v>51955</v>
      </c>
      <c r="H11" s="44">
        <f t="shared" si="1"/>
        <v>51705</v>
      </c>
      <c r="I11" s="46">
        <v>53075</v>
      </c>
      <c r="J11" s="45">
        <v>54075</v>
      </c>
      <c r="K11" s="44">
        <f t="shared" si="2"/>
        <v>53575</v>
      </c>
      <c r="L11" s="52">
        <v>51510</v>
      </c>
      <c r="M11" s="51">
        <v>1.1506000000000001</v>
      </c>
      <c r="N11" s="51">
        <v>0.99170000000000003</v>
      </c>
      <c r="O11" s="50">
        <v>140.51</v>
      </c>
      <c r="P11" s="43">
        <v>44767.95</v>
      </c>
      <c r="Q11" s="43">
        <v>45092</v>
      </c>
      <c r="R11" s="49">
        <f t="shared" si="3"/>
        <v>51941.111223152162</v>
      </c>
      <c r="S11" s="48">
        <v>1.1521999999999999</v>
      </c>
    </row>
    <row r="12" spans="1:19" x14ac:dyDescent="0.2">
      <c r="B12" s="47">
        <v>44810</v>
      </c>
      <c r="C12" s="46">
        <v>51010</v>
      </c>
      <c r="D12" s="45">
        <v>51510</v>
      </c>
      <c r="E12" s="44">
        <f t="shared" si="0"/>
        <v>51260</v>
      </c>
      <c r="F12" s="46">
        <v>51455</v>
      </c>
      <c r="G12" s="45">
        <v>51955</v>
      </c>
      <c r="H12" s="44">
        <f t="shared" si="1"/>
        <v>51705</v>
      </c>
      <c r="I12" s="46">
        <v>53070</v>
      </c>
      <c r="J12" s="45">
        <v>54070</v>
      </c>
      <c r="K12" s="44">
        <f t="shared" si="2"/>
        <v>53570</v>
      </c>
      <c r="L12" s="52">
        <v>51510</v>
      </c>
      <c r="M12" s="51">
        <v>1.1574</v>
      </c>
      <c r="N12" s="51">
        <v>0.99239999999999995</v>
      </c>
      <c r="O12" s="50">
        <v>141.91999999999999</v>
      </c>
      <c r="P12" s="43">
        <v>44504.92</v>
      </c>
      <c r="Q12" s="43">
        <v>44827.44</v>
      </c>
      <c r="R12" s="49">
        <f t="shared" si="3"/>
        <v>51904.474002418385</v>
      </c>
      <c r="S12" s="48">
        <v>1.159</v>
      </c>
    </row>
    <row r="13" spans="1:19" x14ac:dyDescent="0.2">
      <c r="B13" s="47">
        <v>44811</v>
      </c>
      <c r="C13" s="46">
        <v>51010</v>
      </c>
      <c r="D13" s="45">
        <v>51510</v>
      </c>
      <c r="E13" s="44">
        <f t="shared" si="0"/>
        <v>51260</v>
      </c>
      <c r="F13" s="46">
        <v>51455</v>
      </c>
      <c r="G13" s="45">
        <v>51955</v>
      </c>
      <c r="H13" s="44">
        <f t="shared" si="1"/>
        <v>51705</v>
      </c>
      <c r="I13" s="46">
        <v>53065</v>
      </c>
      <c r="J13" s="45">
        <v>54065</v>
      </c>
      <c r="K13" s="44">
        <f t="shared" si="2"/>
        <v>53565</v>
      </c>
      <c r="L13" s="52">
        <v>51510</v>
      </c>
      <c r="M13" s="51">
        <v>1.1425000000000001</v>
      </c>
      <c r="N13" s="51">
        <v>0.9879</v>
      </c>
      <c r="O13" s="50">
        <v>144.97</v>
      </c>
      <c r="P13" s="43">
        <v>45085.34</v>
      </c>
      <c r="Q13" s="43">
        <v>45395.37</v>
      </c>
      <c r="R13" s="49">
        <f t="shared" si="3"/>
        <v>52140.904949893717</v>
      </c>
      <c r="S13" s="48">
        <v>1.1445000000000001</v>
      </c>
    </row>
    <row r="14" spans="1:19" x14ac:dyDescent="0.2">
      <c r="B14" s="47">
        <v>44812</v>
      </c>
      <c r="C14" s="46">
        <v>51020</v>
      </c>
      <c r="D14" s="45">
        <v>51520</v>
      </c>
      <c r="E14" s="44">
        <f t="shared" si="0"/>
        <v>51270</v>
      </c>
      <c r="F14" s="46">
        <v>51455</v>
      </c>
      <c r="G14" s="45">
        <v>51955</v>
      </c>
      <c r="H14" s="44">
        <f t="shared" si="1"/>
        <v>51705</v>
      </c>
      <c r="I14" s="46">
        <v>53060</v>
      </c>
      <c r="J14" s="45">
        <v>54060</v>
      </c>
      <c r="K14" s="44">
        <f t="shared" si="2"/>
        <v>53560</v>
      </c>
      <c r="L14" s="52">
        <v>51520</v>
      </c>
      <c r="M14" s="51">
        <v>1.1555</v>
      </c>
      <c r="N14" s="51">
        <v>1.0021</v>
      </c>
      <c r="O14" s="50">
        <v>143.47</v>
      </c>
      <c r="P14" s="43">
        <v>44586.76</v>
      </c>
      <c r="Q14" s="43">
        <v>44889.41</v>
      </c>
      <c r="R14" s="49">
        <f t="shared" si="3"/>
        <v>51412.034727073144</v>
      </c>
      <c r="S14" s="48">
        <v>1.1574</v>
      </c>
    </row>
    <row r="15" spans="1:19" x14ac:dyDescent="0.2">
      <c r="B15" s="47">
        <v>44813</v>
      </c>
      <c r="C15" s="46">
        <v>51020</v>
      </c>
      <c r="D15" s="45">
        <v>51520</v>
      </c>
      <c r="E15" s="44">
        <f t="shared" si="0"/>
        <v>51270</v>
      </c>
      <c r="F15" s="46">
        <v>51455</v>
      </c>
      <c r="G15" s="45">
        <v>51955</v>
      </c>
      <c r="H15" s="44">
        <f t="shared" si="1"/>
        <v>51705</v>
      </c>
      <c r="I15" s="46">
        <v>53060</v>
      </c>
      <c r="J15" s="45">
        <v>54060</v>
      </c>
      <c r="K15" s="44">
        <f t="shared" si="2"/>
        <v>53560</v>
      </c>
      <c r="L15" s="52">
        <v>51520</v>
      </c>
      <c r="M15" s="51">
        <v>1.1558999999999999</v>
      </c>
      <c r="N15" s="51">
        <v>1.0037</v>
      </c>
      <c r="O15" s="50">
        <v>142.55000000000001</v>
      </c>
      <c r="P15" s="43">
        <v>44571.33</v>
      </c>
      <c r="Q15" s="43">
        <v>44870.02</v>
      </c>
      <c r="R15" s="49">
        <f t="shared" si="3"/>
        <v>51330.078708777524</v>
      </c>
      <c r="S15" s="48">
        <v>1.1578999999999999</v>
      </c>
    </row>
    <row r="16" spans="1:19" x14ac:dyDescent="0.2">
      <c r="B16" s="47">
        <v>44816</v>
      </c>
      <c r="C16" s="46">
        <v>51015</v>
      </c>
      <c r="D16" s="45">
        <v>51515</v>
      </c>
      <c r="E16" s="44">
        <f t="shared" si="0"/>
        <v>51265</v>
      </c>
      <c r="F16" s="46">
        <v>51455</v>
      </c>
      <c r="G16" s="45">
        <v>51955</v>
      </c>
      <c r="H16" s="44">
        <f t="shared" si="1"/>
        <v>51705</v>
      </c>
      <c r="I16" s="46">
        <v>53045</v>
      </c>
      <c r="J16" s="45">
        <v>54045</v>
      </c>
      <c r="K16" s="44">
        <f t="shared" si="2"/>
        <v>53545</v>
      </c>
      <c r="L16" s="52">
        <v>51515</v>
      </c>
      <c r="M16" s="51">
        <v>1.169</v>
      </c>
      <c r="N16" s="51">
        <v>1.0144</v>
      </c>
      <c r="O16" s="50">
        <v>142.56</v>
      </c>
      <c r="P16" s="43">
        <v>44067.58</v>
      </c>
      <c r="Q16" s="43">
        <v>44364.27</v>
      </c>
      <c r="R16" s="49">
        <f t="shared" si="3"/>
        <v>50783.714511041013</v>
      </c>
      <c r="S16" s="48">
        <v>1.1711</v>
      </c>
    </row>
    <row r="17" spans="2:19" x14ac:dyDescent="0.2">
      <c r="B17" s="47">
        <v>44817</v>
      </c>
      <c r="C17" s="46">
        <v>51015</v>
      </c>
      <c r="D17" s="45">
        <v>51515</v>
      </c>
      <c r="E17" s="44">
        <f t="shared" si="0"/>
        <v>51265</v>
      </c>
      <c r="F17" s="46">
        <v>51455</v>
      </c>
      <c r="G17" s="45">
        <v>51955</v>
      </c>
      <c r="H17" s="44">
        <f t="shared" si="1"/>
        <v>51705</v>
      </c>
      <c r="I17" s="46">
        <v>53040</v>
      </c>
      <c r="J17" s="45">
        <v>54040</v>
      </c>
      <c r="K17" s="44">
        <f t="shared" si="2"/>
        <v>53540</v>
      </c>
      <c r="L17" s="52">
        <v>51515</v>
      </c>
      <c r="M17" s="51">
        <v>1.1734</v>
      </c>
      <c r="N17" s="51">
        <v>1.0177</v>
      </c>
      <c r="O17" s="50">
        <v>142.05000000000001</v>
      </c>
      <c r="P17" s="43">
        <v>43902.34</v>
      </c>
      <c r="Q17" s="43">
        <v>44201.97</v>
      </c>
      <c r="R17" s="49">
        <f t="shared" si="3"/>
        <v>50619.042939962659</v>
      </c>
      <c r="S17" s="48">
        <v>1.1754</v>
      </c>
    </row>
    <row r="18" spans="2:19" x14ac:dyDescent="0.2">
      <c r="B18" s="47">
        <v>44818</v>
      </c>
      <c r="C18" s="46">
        <v>51015</v>
      </c>
      <c r="D18" s="45">
        <v>51515</v>
      </c>
      <c r="E18" s="44">
        <f t="shared" si="0"/>
        <v>51265</v>
      </c>
      <c r="F18" s="46">
        <v>51455</v>
      </c>
      <c r="G18" s="45">
        <v>51955</v>
      </c>
      <c r="H18" s="44">
        <f t="shared" si="1"/>
        <v>51705</v>
      </c>
      <c r="I18" s="46">
        <v>53035</v>
      </c>
      <c r="J18" s="45">
        <v>54035</v>
      </c>
      <c r="K18" s="44">
        <f t="shared" si="2"/>
        <v>53535</v>
      </c>
      <c r="L18" s="52">
        <v>51515</v>
      </c>
      <c r="M18" s="51">
        <v>1.1545000000000001</v>
      </c>
      <c r="N18" s="51">
        <v>0.99929999999999997</v>
      </c>
      <c r="O18" s="50">
        <v>143.38999999999999</v>
      </c>
      <c r="P18" s="43">
        <v>44621.05</v>
      </c>
      <c r="Q18" s="43">
        <v>44904.93</v>
      </c>
      <c r="R18" s="49">
        <f t="shared" si="3"/>
        <v>51551.085760032023</v>
      </c>
      <c r="S18" s="48">
        <v>1.157</v>
      </c>
    </row>
    <row r="19" spans="2:19" x14ac:dyDescent="0.2">
      <c r="B19" s="47">
        <v>44819</v>
      </c>
      <c r="C19" s="46">
        <v>51025</v>
      </c>
      <c r="D19" s="45">
        <v>51525</v>
      </c>
      <c r="E19" s="44">
        <f t="shared" si="0"/>
        <v>51275</v>
      </c>
      <c r="F19" s="46">
        <v>51455</v>
      </c>
      <c r="G19" s="45">
        <v>51955</v>
      </c>
      <c r="H19" s="44">
        <f t="shared" si="1"/>
        <v>51705</v>
      </c>
      <c r="I19" s="46">
        <v>53035</v>
      </c>
      <c r="J19" s="45">
        <v>54035</v>
      </c>
      <c r="K19" s="44">
        <f t="shared" si="2"/>
        <v>53535</v>
      </c>
      <c r="L19" s="52">
        <v>51525</v>
      </c>
      <c r="M19" s="51">
        <v>1.1496</v>
      </c>
      <c r="N19" s="51">
        <v>0.99850000000000005</v>
      </c>
      <c r="O19" s="50">
        <v>143.52000000000001</v>
      </c>
      <c r="P19" s="43">
        <v>44819.94</v>
      </c>
      <c r="Q19" s="43">
        <v>45095.91</v>
      </c>
      <c r="R19" s="49">
        <f t="shared" si="3"/>
        <v>51602.403605408108</v>
      </c>
      <c r="S19" s="48">
        <v>1.1520999999999999</v>
      </c>
    </row>
    <row r="20" spans="2:19" x14ac:dyDescent="0.2">
      <c r="B20" s="47">
        <v>44820</v>
      </c>
      <c r="C20" s="46">
        <v>51020</v>
      </c>
      <c r="D20" s="45">
        <v>51520</v>
      </c>
      <c r="E20" s="44">
        <f t="shared" si="0"/>
        <v>51270</v>
      </c>
      <c r="F20" s="46">
        <v>51455</v>
      </c>
      <c r="G20" s="45">
        <v>51955</v>
      </c>
      <c r="H20" s="44">
        <f t="shared" si="1"/>
        <v>51705</v>
      </c>
      <c r="I20" s="46">
        <v>53030</v>
      </c>
      <c r="J20" s="45">
        <v>54030</v>
      </c>
      <c r="K20" s="44">
        <f t="shared" si="2"/>
        <v>53530</v>
      </c>
      <c r="L20" s="52">
        <v>51520</v>
      </c>
      <c r="M20" s="51">
        <v>1.1398999999999999</v>
      </c>
      <c r="N20" s="51">
        <v>0.997</v>
      </c>
      <c r="O20" s="50">
        <v>143.08000000000001</v>
      </c>
      <c r="P20" s="43">
        <v>45196.95</v>
      </c>
      <c r="Q20" s="43">
        <v>45482.8</v>
      </c>
      <c r="R20" s="49">
        <f t="shared" si="3"/>
        <v>51675.025075225676</v>
      </c>
      <c r="S20" s="48">
        <v>1.1423000000000001</v>
      </c>
    </row>
    <row r="21" spans="2:19" x14ac:dyDescent="0.2">
      <c r="B21" s="47">
        <v>44823</v>
      </c>
      <c r="C21" s="46">
        <v>51010</v>
      </c>
      <c r="D21" s="45">
        <v>51510</v>
      </c>
      <c r="E21" s="44">
        <f t="shared" si="0"/>
        <v>51260</v>
      </c>
      <c r="F21" s="46">
        <v>51455</v>
      </c>
      <c r="G21" s="45">
        <v>51955</v>
      </c>
      <c r="H21" s="44">
        <f t="shared" si="1"/>
        <v>51705</v>
      </c>
      <c r="I21" s="46">
        <v>53015</v>
      </c>
      <c r="J21" s="45">
        <v>54015</v>
      </c>
      <c r="K21" s="44">
        <f t="shared" si="2"/>
        <v>53515</v>
      </c>
      <c r="L21" s="52">
        <v>51510</v>
      </c>
      <c r="M21" s="51">
        <v>1.1373</v>
      </c>
      <c r="N21" s="51">
        <v>0.99829999999999997</v>
      </c>
      <c r="O21" s="50">
        <v>143.63</v>
      </c>
      <c r="P21" s="43">
        <v>45291.48</v>
      </c>
      <c r="Q21" s="43">
        <v>45586.559999999998</v>
      </c>
      <c r="R21" s="49">
        <f t="shared" si="3"/>
        <v>51597.716117399585</v>
      </c>
      <c r="S21" s="48">
        <v>1.1396999999999999</v>
      </c>
    </row>
    <row r="22" spans="2:19" x14ac:dyDescent="0.2">
      <c r="B22" s="47">
        <v>44824</v>
      </c>
      <c r="C22" s="46">
        <v>51010</v>
      </c>
      <c r="D22" s="45">
        <v>51510</v>
      </c>
      <c r="E22" s="44">
        <f t="shared" si="0"/>
        <v>51260</v>
      </c>
      <c r="F22" s="46">
        <v>51455</v>
      </c>
      <c r="G22" s="45">
        <v>51955</v>
      </c>
      <c r="H22" s="44">
        <f t="shared" si="1"/>
        <v>51705</v>
      </c>
      <c r="I22" s="46">
        <v>53010</v>
      </c>
      <c r="J22" s="45">
        <v>54010</v>
      </c>
      <c r="K22" s="44">
        <f t="shared" si="2"/>
        <v>53510</v>
      </c>
      <c r="L22" s="52">
        <v>51510</v>
      </c>
      <c r="M22" s="51">
        <v>1.143</v>
      </c>
      <c r="N22" s="51">
        <v>0.99880000000000002</v>
      </c>
      <c r="O22" s="50">
        <v>143.63</v>
      </c>
      <c r="P22" s="43">
        <v>45065.62</v>
      </c>
      <c r="Q22" s="43">
        <v>45359.7</v>
      </c>
      <c r="R22" s="49">
        <f t="shared" si="3"/>
        <v>51571.886263516215</v>
      </c>
      <c r="S22" s="48">
        <v>1.1454</v>
      </c>
    </row>
    <row r="23" spans="2:19" x14ac:dyDescent="0.2">
      <c r="B23" s="47">
        <v>44825</v>
      </c>
      <c r="C23" s="46">
        <v>51010</v>
      </c>
      <c r="D23" s="45">
        <v>51510</v>
      </c>
      <c r="E23" s="44">
        <f t="shared" si="0"/>
        <v>51260</v>
      </c>
      <c r="F23" s="46">
        <v>51455</v>
      </c>
      <c r="G23" s="45">
        <v>51955</v>
      </c>
      <c r="H23" s="44">
        <f t="shared" si="1"/>
        <v>51705</v>
      </c>
      <c r="I23" s="46">
        <v>53005</v>
      </c>
      <c r="J23" s="45">
        <v>54005</v>
      </c>
      <c r="K23" s="44">
        <f t="shared" si="2"/>
        <v>53505</v>
      </c>
      <c r="L23" s="52">
        <v>51510</v>
      </c>
      <c r="M23" s="51">
        <v>1.1336999999999999</v>
      </c>
      <c r="N23" s="51">
        <v>0.99</v>
      </c>
      <c r="O23" s="50">
        <v>144.08000000000001</v>
      </c>
      <c r="P23" s="43">
        <v>45435.3</v>
      </c>
      <c r="Q23" s="43">
        <v>45735.040000000001</v>
      </c>
      <c r="R23" s="49">
        <f t="shared" si="3"/>
        <v>52030.303030303032</v>
      </c>
      <c r="S23" s="48">
        <v>1.1359999999999999</v>
      </c>
    </row>
    <row r="24" spans="2:19" x14ac:dyDescent="0.2">
      <c r="B24" s="47">
        <v>44826</v>
      </c>
      <c r="C24" s="46">
        <v>51020</v>
      </c>
      <c r="D24" s="45">
        <v>51520</v>
      </c>
      <c r="E24" s="44">
        <f t="shared" si="0"/>
        <v>51270</v>
      </c>
      <c r="F24" s="46">
        <v>51455</v>
      </c>
      <c r="G24" s="45">
        <v>51955</v>
      </c>
      <c r="H24" s="44">
        <f t="shared" si="1"/>
        <v>51705</v>
      </c>
      <c r="I24" s="46">
        <v>53000</v>
      </c>
      <c r="J24" s="45">
        <v>54000</v>
      </c>
      <c r="K24" s="44">
        <f t="shared" si="2"/>
        <v>53500</v>
      </c>
      <c r="L24" s="52">
        <v>51520</v>
      </c>
      <c r="M24" s="51">
        <v>1.1314</v>
      </c>
      <c r="N24" s="51">
        <v>0.98660000000000003</v>
      </c>
      <c r="O24" s="50">
        <v>141.26</v>
      </c>
      <c r="P24" s="43">
        <v>45536.5</v>
      </c>
      <c r="Q24" s="43">
        <v>45815.7</v>
      </c>
      <c r="R24" s="49">
        <f t="shared" si="3"/>
        <v>52219.744577336307</v>
      </c>
      <c r="S24" s="48">
        <v>1.1339999999999999</v>
      </c>
    </row>
    <row r="25" spans="2:19" x14ac:dyDescent="0.2">
      <c r="B25" s="47">
        <v>44827</v>
      </c>
      <c r="C25" s="46">
        <v>51020</v>
      </c>
      <c r="D25" s="45">
        <v>51520</v>
      </c>
      <c r="E25" s="44">
        <f t="shared" si="0"/>
        <v>51270</v>
      </c>
      <c r="F25" s="46">
        <v>51455</v>
      </c>
      <c r="G25" s="45">
        <v>51955</v>
      </c>
      <c r="H25" s="44">
        <f t="shared" si="1"/>
        <v>51705</v>
      </c>
      <c r="I25" s="46">
        <v>52995</v>
      </c>
      <c r="J25" s="45">
        <v>53995</v>
      </c>
      <c r="K25" s="44">
        <f t="shared" si="2"/>
        <v>53495</v>
      </c>
      <c r="L25" s="52">
        <v>51520</v>
      </c>
      <c r="M25" s="51">
        <v>1.1055999999999999</v>
      </c>
      <c r="N25" s="51">
        <v>0.97509999999999997</v>
      </c>
      <c r="O25" s="50">
        <v>142.80000000000001</v>
      </c>
      <c r="P25" s="43">
        <v>46599.13</v>
      </c>
      <c r="Q25" s="43">
        <v>46911.96</v>
      </c>
      <c r="R25" s="49">
        <f t="shared" si="3"/>
        <v>52835.606604450826</v>
      </c>
      <c r="S25" s="48">
        <v>1.1074999999999999</v>
      </c>
    </row>
    <row r="26" spans="2:19" x14ac:dyDescent="0.2">
      <c r="B26" s="47">
        <v>44830</v>
      </c>
      <c r="C26" s="46">
        <v>51000</v>
      </c>
      <c r="D26" s="45">
        <v>51500</v>
      </c>
      <c r="E26" s="44">
        <f t="shared" si="0"/>
        <v>51250</v>
      </c>
      <c r="F26" s="46">
        <v>51455</v>
      </c>
      <c r="G26" s="45">
        <v>51955</v>
      </c>
      <c r="H26" s="44">
        <f t="shared" si="1"/>
        <v>51705</v>
      </c>
      <c r="I26" s="46">
        <v>52970</v>
      </c>
      <c r="J26" s="45">
        <v>53970</v>
      </c>
      <c r="K26" s="44">
        <f t="shared" si="2"/>
        <v>53470</v>
      </c>
      <c r="L26" s="52">
        <v>51500</v>
      </c>
      <c r="M26" s="51">
        <v>1.0778000000000001</v>
      </c>
      <c r="N26" s="51">
        <v>0.96379999999999999</v>
      </c>
      <c r="O26" s="50">
        <v>144.21</v>
      </c>
      <c r="P26" s="43">
        <v>47782.52</v>
      </c>
      <c r="Q26" s="43">
        <v>48227.05</v>
      </c>
      <c r="R26" s="49">
        <f t="shared" si="3"/>
        <v>53434.322473542226</v>
      </c>
      <c r="S26" s="48">
        <v>1.0772999999999999</v>
      </c>
    </row>
    <row r="27" spans="2:19" x14ac:dyDescent="0.2">
      <c r="B27" s="47">
        <v>44831</v>
      </c>
      <c r="C27" s="46">
        <v>51005</v>
      </c>
      <c r="D27" s="45">
        <v>51505</v>
      </c>
      <c r="E27" s="44">
        <f t="shared" si="0"/>
        <v>51255</v>
      </c>
      <c r="F27" s="46">
        <v>51455</v>
      </c>
      <c r="G27" s="45">
        <v>51955</v>
      </c>
      <c r="H27" s="44">
        <f t="shared" si="1"/>
        <v>51705</v>
      </c>
      <c r="I27" s="46">
        <v>52970</v>
      </c>
      <c r="J27" s="45">
        <v>53970</v>
      </c>
      <c r="K27" s="44">
        <f t="shared" si="2"/>
        <v>53470</v>
      </c>
      <c r="L27" s="52">
        <v>51505</v>
      </c>
      <c r="M27" s="51">
        <v>1.0789</v>
      </c>
      <c r="N27" s="51">
        <v>0.96389999999999998</v>
      </c>
      <c r="O27" s="50">
        <v>144.46</v>
      </c>
      <c r="P27" s="43">
        <v>47738.44</v>
      </c>
      <c r="Q27" s="43">
        <v>48119.85</v>
      </c>
      <c r="R27" s="49">
        <f t="shared" si="3"/>
        <v>53433.96617906422</v>
      </c>
      <c r="S27" s="48">
        <v>1.0797000000000001</v>
      </c>
    </row>
    <row r="28" spans="2:19" x14ac:dyDescent="0.2">
      <c r="B28" s="47">
        <v>44832</v>
      </c>
      <c r="C28" s="46">
        <v>51010</v>
      </c>
      <c r="D28" s="45">
        <v>51510</v>
      </c>
      <c r="E28" s="44">
        <f t="shared" si="0"/>
        <v>51260</v>
      </c>
      <c r="F28" s="46">
        <v>51455</v>
      </c>
      <c r="G28" s="45">
        <v>51955</v>
      </c>
      <c r="H28" s="44">
        <f t="shared" si="1"/>
        <v>51705</v>
      </c>
      <c r="I28" s="46">
        <v>52970</v>
      </c>
      <c r="J28" s="45">
        <v>53970</v>
      </c>
      <c r="K28" s="44">
        <f t="shared" si="2"/>
        <v>53470</v>
      </c>
      <c r="L28" s="52">
        <v>51510</v>
      </c>
      <c r="M28" s="51">
        <v>1.0582</v>
      </c>
      <c r="N28" s="51">
        <v>0.95660000000000001</v>
      </c>
      <c r="O28" s="50">
        <v>144.75</v>
      </c>
      <c r="P28" s="43">
        <v>48677</v>
      </c>
      <c r="Q28" s="43">
        <v>49106.81</v>
      </c>
      <c r="R28" s="49">
        <f t="shared" si="3"/>
        <v>53846.957976165584</v>
      </c>
      <c r="S28" s="48">
        <v>1.0580000000000001</v>
      </c>
    </row>
    <row r="29" spans="2:19" x14ac:dyDescent="0.2">
      <c r="B29" s="47">
        <v>44833</v>
      </c>
      <c r="C29" s="46">
        <v>51020</v>
      </c>
      <c r="D29" s="45">
        <v>51520</v>
      </c>
      <c r="E29" s="44">
        <f t="shared" si="0"/>
        <v>51270</v>
      </c>
      <c r="F29" s="46">
        <v>51455</v>
      </c>
      <c r="G29" s="45">
        <v>51955</v>
      </c>
      <c r="H29" s="44">
        <f t="shared" si="1"/>
        <v>51705</v>
      </c>
      <c r="I29" s="46">
        <v>52965</v>
      </c>
      <c r="J29" s="45">
        <v>53965</v>
      </c>
      <c r="K29" s="44">
        <f t="shared" si="2"/>
        <v>53465</v>
      </c>
      <c r="L29" s="52">
        <v>51520</v>
      </c>
      <c r="M29" s="51">
        <v>1.0869</v>
      </c>
      <c r="N29" s="51">
        <v>0.97230000000000005</v>
      </c>
      <c r="O29" s="50">
        <v>144.71</v>
      </c>
      <c r="P29" s="43">
        <v>47400.86</v>
      </c>
      <c r="Q29" s="43">
        <v>47757.15</v>
      </c>
      <c r="R29" s="49">
        <f t="shared" si="3"/>
        <v>52987.760979121667</v>
      </c>
      <c r="S29" s="48">
        <v>1.0879000000000001</v>
      </c>
    </row>
    <row r="30" spans="2:19" x14ac:dyDescent="0.2">
      <c r="B30" s="47">
        <v>44834</v>
      </c>
      <c r="C30" s="46">
        <v>51020</v>
      </c>
      <c r="D30" s="45">
        <v>51520</v>
      </c>
      <c r="E30" s="44">
        <f t="shared" si="0"/>
        <v>51270</v>
      </c>
      <c r="F30" s="46">
        <v>51455</v>
      </c>
      <c r="G30" s="45">
        <v>51955</v>
      </c>
      <c r="H30" s="44">
        <f t="shared" si="1"/>
        <v>51705</v>
      </c>
      <c r="I30" s="46">
        <v>52960</v>
      </c>
      <c r="J30" s="45">
        <v>53960</v>
      </c>
      <c r="K30" s="44">
        <f t="shared" si="2"/>
        <v>53460</v>
      </c>
      <c r="L30" s="52">
        <v>51520</v>
      </c>
      <c r="M30" s="51">
        <v>1.1040000000000001</v>
      </c>
      <c r="N30" s="51">
        <v>0.9748</v>
      </c>
      <c r="O30" s="50">
        <v>144.63999999999999</v>
      </c>
      <c r="P30" s="43">
        <v>46666.67</v>
      </c>
      <c r="Q30" s="43">
        <v>46992.58</v>
      </c>
      <c r="R30" s="49">
        <f t="shared" si="3"/>
        <v>52851.867049651213</v>
      </c>
      <c r="S30" s="48">
        <v>1.1055999999999999</v>
      </c>
    </row>
    <row r="31" spans="2:19" s="10" customFormat="1" x14ac:dyDescent="0.2">
      <c r="B31" s="42" t="s">
        <v>11</v>
      </c>
      <c r="C31" s="41">
        <f>ROUND(AVERAGE(C9:C30),2)</f>
        <v>51015</v>
      </c>
      <c r="D31" s="40">
        <f>ROUND(AVERAGE(D9:D30),2)</f>
        <v>51515</v>
      </c>
      <c r="E31" s="39">
        <f>ROUND(AVERAGE(C31:D31),2)</f>
        <v>51265</v>
      </c>
      <c r="F31" s="41">
        <f>ROUND(AVERAGE(F9:F30),2)</f>
        <v>51455</v>
      </c>
      <c r="G31" s="40">
        <f>ROUND(AVERAGE(G9:G30),2)</f>
        <v>51955</v>
      </c>
      <c r="H31" s="39">
        <f>ROUND(AVERAGE(F31:G31),2)</f>
        <v>51705</v>
      </c>
      <c r="I31" s="41">
        <f>ROUND(AVERAGE(I9:I30),2)</f>
        <v>53025</v>
      </c>
      <c r="J31" s="40">
        <f>ROUND(AVERAGE(J9:J30),2)</f>
        <v>54025</v>
      </c>
      <c r="K31" s="39">
        <f>ROUND(AVERAGE(I31:J31),2)</f>
        <v>53525</v>
      </c>
      <c r="L31" s="38">
        <f>ROUND(AVERAGE(L9:L30),2)</f>
        <v>51515</v>
      </c>
      <c r="M31" s="37">
        <f>ROUND(AVERAGE(M9:M30),4)</f>
        <v>1.1326000000000001</v>
      </c>
      <c r="N31" s="36">
        <f>ROUND(AVERAGE(N9:N30),4)</f>
        <v>0.99019999999999997</v>
      </c>
      <c r="O31" s="175">
        <f>ROUND(AVERAGE(O9:O30),2)</f>
        <v>142.99</v>
      </c>
      <c r="P31" s="35">
        <f>AVERAGE(P9:P30)</f>
        <v>45519.719545454551</v>
      </c>
      <c r="Q31" s="35">
        <f>AVERAGE(Q9:Q30)</f>
        <v>45838.963636363631</v>
      </c>
      <c r="R31" s="35">
        <f>AVERAGE(R9:R30)</f>
        <v>52038.686981041596</v>
      </c>
      <c r="S31" s="34">
        <f>AVERAGE(S9:S30)</f>
        <v>1.1343772727272725</v>
      </c>
    </row>
    <row r="32" spans="2:19" s="5" customFormat="1" x14ac:dyDescent="0.2">
      <c r="B32" s="33" t="s">
        <v>12</v>
      </c>
      <c r="C32" s="32">
        <f t="shared" ref="C32:S32" si="4">MAX(C9:C30)</f>
        <v>51025</v>
      </c>
      <c r="D32" s="31">
        <f t="shared" si="4"/>
        <v>51525</v>
      </c>
      <c r="E32" s="30">
        <f t="shared" si="4"/>
        <v>51275</v>
      </c>
      <c r="F32" s="32">
        <f t="shared" si="4"/>
        <v>51455</v>
      </c>
      <c r="G32" s="31">
        <f t="shared" si="4"/>
        <v>51955</v>
      </c>
      <c r="H32" s="30">
        <f t="shared" si="4"/>
        <v>51705</v>
      </c>
      <c r="I32" s="32">
        <f t="shared" si="4"/>
        <v>53090</v>
      </c>
      <c r="J32" s="31">
        <f t="shared" si="4"/>
        <v>54090</v>
      </c>
      <c r="K32" s="30">
        <f t="shared" si="4"/>
        <v>53590</v>
      </c>
      <c r="L32" s="29">
        <f t="shared" si="4"/>
        <v>51525</v>
      </c>
      <c r="M32" s="28">
        <f t="shared" si="4"/>
        <v>1.1734</v>
      </c>
      <c r="N32" s="27">
        <f t="shared" si="4"/>
        <v>1.0177</v>
      </c>
      <c r="O32" s="26">
        <f t="shared" si="4"/>
        <v>144.97</v>
      </c>
      <c r="P32" s="25">
        <f t="shared" si="4"/>
        <v>48677</v>
      </c>
      <c r="Q32" s="25">
        <f t="shared" si="4"/>
        <v>49106.81</v>
      </c>
      <c r="R32" s="25">
        <f t="shared" si="4"/>
        <v>53846.957976165584</v>
      </c>
      <c r="S32" s="24">
        <f t="shared" si="4"/>
        <v>1.1754</v>
      </c>
    </row>
    <row r="33" spans="2:19" s="5" customFormat="1" ht="13.5" thickBot="1" x14ac:dyDescent="0.25">
      <c r="B33" s="23" t="s">
        <v>13</v>
      </c>
      <c r="C33" s="22">
        <f t="shared" ref="C33:S33" si="5">MIN(C9:C30)</f>
        <v>51000</v>
      </c>
      <c r="D33" s="21">
        <f t="shared" si="5"/>
        <v>51500</v>
      </c>
      <c r="E33" s="20">
        <f t="shared" si="5"/>
        <v>51250</v>
      </c>
      <c r="F33" s="22">
        <f t="shared" si="5"/>
        <v>51455</v>
      </c>
      <c r="G33" s="21">
        <f t="shared" si="5"/>
        <v>51955</v>
      </c>
      <c r="H33" s="20">
        <f t="shared" si="5"/>
        <v>51705</v>
      </c>
      <c r="I33" s="22">
        <f t="shared" si="5"/>
        <v>52960</v>
      </c>
      <c r="J33" s="21">
        <f t="shared" si="5"/>
        <v>53960</v>
      </c>
      <c r="K33" s="20">
        <f t="shared" si="5"/>
        <v>53460</v>
      </c>
      <c r="L33" s="19">
        <f t="shared" si="5"/>
        <v>51500</v>
      </c>
      <c r="M33" s="18">
        <f t="shared" si="5"/>
        <v>1.0582</v>
      </c>
      <c r="N33" s="17">
        <f t="shared" si="5"/>
        <v>0.95660000000000001</v>
      </c>
      <c r="O33" s="16">
        <f t="shared" si="5"/>
        <v>139.22999999999999</v>
      </c>
      <c r="P33" s="15">
        <f t="shared" si="5"/>
        <v>43902.34</v>
      </c>
      <c r="Q33" s="15">
        <f t="shared" si="5"/>
        <v>44201.97</v>
      </c>
      <c r="R33" s="15">
        <f t="shared" si="5"/>
        <v>50619.042939962659</v>
      </c>
      <c r="S33" s="14">
        <f t="shared" si="5"/>
        <v>1.0580000000000001</v>
      </c>
    </row>
    <row r="35" spans="2:19" x14ac:dyDescent="0.2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2022-10-04T05:48:11Z</dcterms:modified>
</cp:coreProperties>
</file>