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2\"/>
    </mc:Choice>
  </mc:AlternateContent>
  <xr:revisionPtr revIDLastSave="0" documentId="8_{A9D6B9F6-FDD6-4CB7-8175-C4EFBA0DECC3}" xr6:coauthVersionLast="47" xr6:coauthVersionMax="47" xr10:uidLastSave="{00000000-0000-0000-0000-000000000000}"/>
  <bookViews>
    <workbookView xWindow="-120" yWindow="-120" windowWidth="25440" windowHeight="15270" tabRatio="993" activeTab="8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2" i="12"/>
  <c r="G32" i="12"/>
  <c r="D32" i="12"/>
  <c r="J31" i="12"/>
  <c r="G31" i="12"/>
  <c r="D31" i="12"/>
  <c r="J30" i="12"/>
  <c r="E11" i="13" s="1"/>
  <c r="G30" i="12"/>
  <c r="D11" i="13" s="1"/>
  <c r="D30" i="12"/>
  <c r="C11" i="13" s="1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3" i="10"/>
  <c r="Q33" i="10"/>
  <c r="P33" i="10"/>
  <c r="O33" i="10"/>
  <c r="N33" i="10"/>
  <c r="M33" i="10"/>
  <c r="L33" i="10"/>
  <c r="J33" i="10"/>
  <c r="I33" i="10"/>
  <c r="G33" i="10"/>
  <c r="F33" i="10"/>
  <c r="D33" i="10"/>
  <c r="C33" i="10"/>
  <c r="S32" i="10"/>
  <c r="Q32" i="10"/>
  <c r="P32" i="10"/>
  <c r="O32" i="10"/>
  <c r="N32" i="10"/>
  <c r="M32" i="10"/>
  <c r="L32" i="10"/>
  <c r="J32" i="10"/>
  <c r="I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K31" i="10" s="1"/>
  <c r="G31" i="10"/>
  <c r="F31" i="10"/>
  <c r="H31" i="10" s="1"/>
  <c r="E31" i="10"/>
  <c r="D31" i="10"/>
  <c r="C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K32" i="10" s="1"/>
  <c r="H11" i="10"/>
  <c r="E11" i="10"/>
  <c r="R10" i="10"/>
  <c r="K10" i="10"/>
  <c r="H10" i="10"/>
  <c r="E10" i="10"/>
  <c r="R9" i="10"/>
  <c r="K9" i="10"/>
  <c r="H9" i="10"/>
  <c r="E9" i="10"/>
  <c r="E33" i="10" s="1"/>
  <c r="Y33" i="8"/>
  <c r="W33" i="8"/>
  <c r="V33" i="8"/>
  <c r="U33" i="8"/>
  <c r="T33" i="8"/>
  <c r="S33" i="8"/>
  <c r="R33" i="8"/>
  <c r="P33" i="8"/>
  <c r="O33" i="8"/>
  <c r="M33" i="8"/>
  <c r="L33" i="8"/>
  <c r="J33" i="8"/>
  <c r="I33" i="8"/>
  <c r="G33" i="8"/>
  <c r="F33" i="8"/>
  <c r="D33" i="8"/>
  <c r="C33" i="8"/>
  <c r="Y32" i="8"/>
  <c r="W32" i="8"/>
  <c r="V32" i="8"/>
  <c r="U32" i="8"/>
  <c r="T32" i="8"/>
  <c r="S32" i="8"/>
  <c r="R32" i="8"/>
  <c r="P32" i="8"/>
  <c r="O32" i="8"/>
  <c r="M32" i="8"/>
  <c r="L32" i="8"/>
  <c r="J32" i="8"/>
  <c r="I32" i="8"/>
  <c r="G32" i="8"/>
  <c r="F32" i="8"/>
  <c r="D32" i="8"/>
  <c r="C32" i="8"/>
  <c r="Y31" i="8"/>
  <c r="W31" i="8"/>
  <c r="V31" i="8"/>
  <c r="U31" i="8"/>
  <c r="T31" i="8"/>
  <c r="S31" i="8"/>
  <c r="R31" i="8"/>
  <c r="P31" i="8"/>
  <c r="Q31" i="8" s="1"/>
  <c r="O31" i="8"/>
  <c r="M31" i="8"/>
  <c r="L31" i="8"/>
  <c r="N31" i="8" s="1"/>
  <c r="J31" i="8"/>
  <c r="I31" i="8"/>
  <c r="K31" i="8" s="1"/>
  <c r="G31" i="8"/>
  <c r="F31" i="8"/>
  <c r="H31" i="8" s="1"/>
  <c r="D31" i="8"/>
  <c r="E31" i="8" s="1"/>
  <c r="C31" i="8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X9" i="8"/>
  <c r="X32" i="8" s="1"/>
  <c r="Q9" i="8"/>
  <c r="Q33" i="8" s="1"/>
  <c r="N9" i="8"/>
  <c r="N33" i="8" s="1"/>
  <c r="K9" i="8"/>
  <c r="K32" i="8" s="1"/>
  <c r="H9" i="8"/>
  <c r="E9" i="8"/>
  <c r="S33" i="7"/>
  <c r="Q33" i="7"/>
  <c r="P33" i="7"/>
  <c r="O33" i="7"/>
  <c r="N33" i="7"/>
  <c r="M33" i="7"/>
  <c r="L33" i="7"/>
  <c r="J33" i="7"/>
  <c r="I33" i="7"/>
  <c r="G33" i="7"/>
  <c r="F33" i="7"/>
  <c r="D33" i="7"/>
  <c r="C33" i="7"/>
  <c r="S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K31" i="7"/>
  <c r="J31" i="7"/>
  <c r="I31" i="7"/>
  <c r="G31" i="7"/>
  <c r="F31" i="7"/>
  <c r="H31" i="7" s="1"/>
  <c r="D31" i="7"/>
  <c r="C31" i="7"/>
  <c r="E31" i="7" s="1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K32" i="7" s="1"/>
  <c r="H11" i="7"/>
  <c r="E11" i="7"/>
  <c r="R10" i="7"/>
  <c r="K10" i="7"/>
  <c r="H10" i="7"/>
  <c r="E10" i="7"/>
  <c r="R9" i="7"/>
  <c r="K9" i="7"/>
  <c r="H9" i="7"/>
  <c r="E9" i="7"/>
  <c r="Y33" i="6"/>
  <c r="W33" i="6"/>
  <c r="V33" i="6"/>
  <c r="U33" i="6"/>
  <c r="T33" i="6"/>
  <c r="S33" i="6"/>
  <c r="R33" i="6"/>
  <c r="P33" i="6"/>
  <c r="O33" i="6"/>
  <c r="M33" i="6"/>
  <c r="L33" i="6"/>
  <c r="J33" i="6"/>
  <c r="I33" i="6"/>
  <c r="G33" i="6"/>
  <c r="F33" i="6"/>
  <c r="D33" i="6"/>
  <c r="C33" i="6"/>
  <c r="Y32" i="6"/>
  <c r="W32" i="6"/>
  <c r="V32" i="6"/>
  <c r="U32" i="6"/>
  <c r="T32" i="6"/>
  <c r="S32" i="6"/>
  <c r="R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P31" i="6"/>
  <c r="Q31" i="6" s="1"/>
  <c r="O31" i="6"/>
  <c r="M31" i="6"/>
  <c r="L31" i="6"/>
  <c r="N31" i="6" s="1"/>
  <c r="J31" i="6"/>
  <c r="I31" i="6"/>
  <c r="K31" i="6" s="1"/>
  <c r="H31" i="6"/>
  <c r="G31" i="6"/>
  <c r="F31" i="6"/>
  <c r="D31" i="6"/>
  <c r="C31" i="6"/>
  <c r="E31" i="6" s="1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N33" i="6" s="1"/>
  <c r="K10" i="6"/>
  <c r="H10" i="6"/>
  <c r="E10" i="6"/>
  <c r="X9" i="6"/>
  <c r="Q9" i="6"/>
  <c r="N9" i="6"/>
  <c r="K9" i="6"/>
  <c r="H9" i="6"/>
  <c r="E9" i="6"/>
  <c r="Y33" i="5"/>
  <c r="W33" i="5"/>
  <c r="V33" i="5"/>
  <c r="U33" i="5"/>
  <c r="T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W32" i="5"/>
  <c r="V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P31" i="5"/>
  <c r="O31" i="5"/>
  <c r="Q31" i="5" s="1"/>
  <c r="M31" i="5"/>
  <c r="L31" i="5"/>
  <c r="N31" i="5" s="1"/>
  <c r="J31" i="5"/>
  <c r="I31" i="5"/>
  <c r="K31" i="5" s="1"/>
  <c r="G31" i="5"/>
  <c r="F31" i="5"/>
  <c r="H31" i="5" s="1"/>
  <c r="D31" i="5"/>
  <c r="C31" i="5"/>
  <c r="E31" i="5" s="1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E10" i="5"/>
  <c r="X9" i="5"/>
  <c r="Q9" i="5"/>
  <c r="Q33" i="5" s="1"/>
  <c r="N9" i="5"/>
  <c r="K9" i="5"/>
  <c r="K33" i="5" s="1"/>
  <c r="H9" i="5"/>
  <c r="H32" i="5" s="1"/>
  <c r="E9" i="5"/>
  <c r="E32" i="5" s="1"/>
  <c r="Y33" i="4"/>
  <c r="W33" i="4"/>
  <c r="V33" i="4"/>
  <c r="U33" i="4"/>
  <c r="T33" i="4"/>
  <c r="S33" i="4"/>
  <c r="R33" i="4"/>
  <c r="P33" i="4"/>
  <c r="O33" i="4"/>
  <c r="M33" i="4"/>
  <c r="L33" i="4"/>
  <c r="J33" i="4"/>
  <c r="I33" i="4"/>
  <c r="G33" i="4"/>
  <c r="F33" i="4"/>
  <c r="D33" i="4"/>
  <c r="C33" i="4"/>
  <c r="Y32" i="4"/>
  <c r="W32" i="4"/>
  <c r="V32" i="4"/>
  <c r="U32" i="4"/>
  <c r="T32" i="4"/>
  <c r="S32" i="4"/>
  <c r="R32" i="4"/>
  <c r="P32" i="4"/>
  <c r="O32" i="4"/>
  <c r="M32" i="4"/>
  <c r="L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Q31" i="4" s="1"/>
  <c r="M31" i="4"/>
  <c r="N31" i="4" s="1"/>
  <c r="L31" i="4"/>
  <c r="J31" i="4"/>
  <c r="I31" i="4"/>
  <c r="G31" i="4"/>
  <c r="F31" i="4"/>
  <c r="H31" i="4" s="1"/>
  <c r="D31" i="4"/>
  <c r="C31" i="4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X31" i="4" s="1"/>
  <c r="Q9" i="4"/>
  <c r="Q32" i="4" s="1"/>
  <c r="N9" i="4"/>
  <c r="N32" i="4" s="1"/>
  <c r="K9" i="4"/>
  <c r="H9" i="4"/>
  <c r="E9" i="4"/>
  <c r="E33" i="4" s="1"/>
  <c r="S33" i="3"/>
  <c r="Q33" i="3"/>
  <c r="P33" i="3"/>
  <c r="O33" i="3"/>
  <c r="N33" i="3"/>
  <c r="M33" i="3"/>
  <c r="L33" i="3"/>
  <c r="J33" i="3"/>
  <c r="I33" i="3"/>
  <c r="G33" i="3"/>
  <c r="F33" i="3"/>
  <c r="D33" i="3"/>
  <c r="C33" i="3"/>
  <c r="S32" i="3"/>
  <c r="Q32" i="3"/>
  <c r="P32" i="3"/>
  <c r="O32" i="3"/>
  <c r="N32" i="3"/>
  <c r="M32" i="3"/>
  <c r="L32" i="3"/>
  <c r="J32" i="3"/>
  <c r="I32" i="3"/>
  <c r="G32" i="3"/>
  <c r="F32" i="3"/>
  <c r="D32" i="3"/>
  <c r="C32" i="3"/>
  <c r="S31" i="3"/>
  <c r="Q31" i="3"/>
  <c r="P31" i="3"/>
  <c r="O31" i="3"/>
  <c r="N31" i="3"/>
  <c r="M31" i="3"/>
  <c r="L31" i="3"/>
  <c r="J31" i="3"/>
  <c r="I31" i="3"/>
  <c r="K31" i="3" s="1"/>
  <c r="G31" i="3"/>
  <c r="F31" i="3"/>
  <c r="D31" i="3"/>
  <c r="C31" i="3"/>
  <c r="E31" i="3" s="1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K9" i="3"/>
  <c r="H9" i="3"/>
  <c r="E9" i="3"/>
  <c r="S33" i="2"/>
  <c r="Q33" i="2"/>
  <c r="P33" i="2"/>
  <c r="O33" i="2"/>
  <c r="N33" i="2"/>
  <c r="M33" i="2"/>
  <c r="L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K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K31" i="2" s="1"/>
  <c r="G31" i="2"/>
  <c r="F31" i="2"/>
  <c r="H31" i="2" s="1"/>
  <c r="E31" i="2"/>
  <c r="D31" i="2"/>
  <c r="C31" i="2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K9" i="2"/>
  <c r="H9" i="2"/>
  <c r="H33" i="2" s="1"/>
  <c r="E9" i="2"/>
  <c r="E33" i="2" s="1"/>
  <c r="Y33" i="1"/>
  <c r="W33" i="1"/>
  <c r="V33" i="1"/>
  <c r="U33" i="1"/>
  <c r="T33" i="1"/>
  <c r="S33" i="1"/>
  <c r="R33" i="1"/>
  <c r="P33" i="1"/>
  <c r="O33" i="1"/>
  <c r="M33" i="1"/>
  <c r="L33" i="1"/>
  <c r="J33" i="1"/>
  <c r="I33" i="1"/>
  <c r="G33" i="1"/>
  <c r="F33" i="1"/>
  <c r="D33" i="1"/>
  <c r="C33" i="1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P31" i="1"/>
  <c r="Q31" i="1" s="1"/>
  <c r="O31" i="1"/>
  <c r="M31" i="1"/>
  <c r="L31" i="1"/>
  <c r="N31" i="1" s="1"/>
  <c r="J31" i="1"/>
  <c r="I31" i="1"/>
  <c r="K31" i="1" s="1"/>
  <c r="G31" i="1"/>
  <c r="F31" i="1"/>
  <c r="D31" i="1"/>
  <c r="C31" i="1"/>
  <c r="E31" i="1" s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Q9" i="1"/>
  <c r="Q32" i="1" s="1"/>
  <c r="N9" i="1"/>
  <c r="N32" i="1" s="1"/>
  <c r="K9" i="1"/>
  <c r="K32" i="1" s="1"/>
  <c r="H9" i="1"/>
  <c r="H33" i="1" s="1"/>
  <c r="E9" i="1"/>
  <c r="E33" i="1" s="1"/>
  <c r="X31" i="1" l="1"/>
  <c r="X32" i="5"/>
  <c r="E33" i="6"/>
  <c r="E32" i="6"/>
  <c r="N32" i="8"/>
  <c r="K33" i="2"/>
  <c r="R33" i="2"/>
  <c r="E33" i="5"/>
  <c r="H33" i="6"/>
  <c r="Q32" i="8"/>
  <c r="R31" i="3"/>
  <c r="H31" i="3"/>
  <c r="X32" i="4"/>
  <c r="H33" i="5"/>
  <c r="K32" i="6"/>
  <c r="K33" i="6"/>
  <c r="N33" i="5"/>
  <c r="E32" i="3"/>
  <c r="E31" i="4"/>
  <c r="N32" i="6"/>
  <c r="E33" i="8"/>
  <c r="H32" i="4"/>
  <c r="Q33" i="6"/>
  <c r="H32" i="8"/>
  <c r="H33" i="8"/>
  <c r="H33" i="4"/>
  <c r="K33" i="4"/>
  <c r="X33" i="6"/>
  <c r="X31" i="6"/>
  <c r="Q32" i="6"/>
  <c r="N33" i="4"/>
  <c r="E33" i="7"/>
  <c r="H33" i="7"/>
  <c r="E32" i="1"/>
  <c r="E33" i="3"/>
  <c r="H33" i="3"/>
  <c r="K31" i="4"/>
  <c r="K33" i="7"/>
  <c r="H33" i="10"/>
  <c r="K33" i="1"/>
  <c r="H31" i="1"/>
  <c r="K33" i="3"/>
  <c r="R33" i="7"/>
  <c r="K33" i="10"/>
  <c r="R33" i="10"/>
  <c r="K33" i="8"/>
  <c r="R32" i="3"/>
  <c r="E32" i="4"/>
  <c r="X33" i="8"/>
  <c r="N33" i="1"/>
  <c r="R33" i="3"/>
  <c r="N32" i="5"/>
  <c r="X31" i="8"/>
  <c r="Q33" i="4"/>
  <c r="X33" i="5"/>
  <c r="K32" i="5"/>
  <c r="H32" i="1"/>
  <c r="X32" i="1"/>
  <c r="Q33" i="1"/>
  <c r="R31" i="2"/>
  <c r="R31" i="10"/>
  <c r="R32" i="2"/>
  <c r="X31" i="5"/>
  <c r="Q32" i="5"/>
  <c r="H32" i="6"/>
  <c r="X32" i="6"/>
  <c r="R31" i="7"/>
  <c r="R32" i="10"/>
  <c r="H32" i="3"/>
  <c r="K32" i="4"/>
  <c r="R32" i="7"/>
  <c r="E32" i="8"/>
  <c r="E32" i="2"/>
  <c r="E32" i="10"/>
  <c r="K32" i="3"/>
  <c r="E32" i="7"/>
  <c r="X33" i="4"/>
  <c r="X33" i="1"/>
  <c r="H32" i="2"/>
  <c r="H32" i="10"/>
  <c r="H32" i="7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<sst xmlns="http://schemas.openxmlformats.org/spreadsheetml/2006/main" count="429" uniqueCount="99">
  <si>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</si>
  <si>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</si>
  <si>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</si>
  <si>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</si>
  <si>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</si>
  <si>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</si>
  <si>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</si>
  <si>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</si>
  <si>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</si>
  <si>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</si>
  <si>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</si>
  <si>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</si>
  <si>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</si>
  <si>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</si>
  <si>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</si>
  <si>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</si>
  <si>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</si>
  <si>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</si>
  <si>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</si>
  <si>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</si>
  <si>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</si>
  <si>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</si>
  <si>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</si>
  <si>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</si>
  <si>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</si>
  <si>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</si>
  <si>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</si>
  <si>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</si>
  <si>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</si>
  <si>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</si>
  <si>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</si>
  <si>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</si>
  <si>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</si>
  <si>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</si>
  <si>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</si>
  <si>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</si>
  <si>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</si>
  <si>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</si>
  <si>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</si>
  <si>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</si>
  <si>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</si>
  <si>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</si>
  <si>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</si>
  <si>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</si>
  <si>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</si>
  <si>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</si>
  <si>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</si>
  <si>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</si>
  <si>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</si>
  <si>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</si>
  <si>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</si>
  <si>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</si>
  <si>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</si>
  <si>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</si>
  <si>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</si>
  <si>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</si>
  <si>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</si>
  <si>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</si>
  <si>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</si>
  <si>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</si>
  <si>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</si>
  <si>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</si>
  <si>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</si>
  <si>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</si>
  <si>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</si>
  <si>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</si>
  <si>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</si>
  <si>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</si>
  <si>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</si>
  <si>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</si>
  <si>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</si>
  <si>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</si>
  <si>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</si>
  <si>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</si>
  <si>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</si>
  <si>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</si>
  <si>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</si>
  <si>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</si>
  <si>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</si>
  <si>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</si>
  <si>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</si>
  <si>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</si>
  <si>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</si>
  <si>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</si>
  <si>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</si>
  <si>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</si>
  <si>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</si>
  <si>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</si>
  <si>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</si>
  <si>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</si>
  <si>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</si>
  <si>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</si>
  <si>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</si>
  <si>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</si>
  <si>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</si>
  <si>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AUGUST 2022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</si>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</sst>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32</v>
      </c>
    </row>
    <row r="6" spans="1:25" ht="13.5" thickBot="1" x14ac:dyDescent="0.25">
      <c r="B6" s="1">
        <v>44774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44774</v>
      </c>
      <c r="C9" s="46">
        <v>7929.5</v>
      </c>
      <c r="D9" s="45">
        <v>7930.5</v>
      </c>
      <c r="E9" s="44">
        <f t="shared" ref="E9:E30" si="0">AVERAGE(C9:D9)</f>
        <v>7930</v>
      </c>
      <c r="F9" s="46">
        <v>7939.5</v>
      </c>
      <c r="G9" s="45">
        <v>7940.5</v>
      </c>
      <c r="H9" s="44">
        <f t="shared" ref="H9:H30" si="1">AVERAGE(F9:G9)</f>
        <v>7940</v>
      </c>
      <c r="I9" s="46">
        <v>7910</v>
      </c>
      <c r="J9" s="45">
        <v>7920</v>
      </c>
      <c r="K9" s="44">
        <f t="shared" ref="K9:K30" si="2">AVERAGE(I9:J9)</f>
        <v>7915</v>
      </c>
      <c r="L9" s="46">
        <v>7895</v>
      </c>
      <c r="M9" s="45">
        <v>7905</v>
      </c>
      <c r="N9" s="44">
        <f t="shared" ref="N9:N30" si="3">AVERAGE(L9:M9)</f>
        <v>7900</v>
      </c>
      <c r="O9" s="46">
        <v>7880</v>
      </c>
      <c r="P9" s="45">
        <v>7890</v>
      </c>
      <c r="Q9" s="44">
        <f t="shared" ref="Q9:Q30" si="4">AVERAGE(O9:P9)</f>
        <v>7885</v>
      </c>
      <c r="R9" s="52">
        <v>7930.5</v>
      </c>
      <c r="S9" s="51">
        <v>1.2225999999999999</v>
      </c>
      <c r="T9" s="53">
        <v>1.0233000000000001</v>
      </c>
      <c r="U9" s="50">
        <v>132.43</v>
      </c>
      <c r="V9" s="43">
        <v>6486.59</v>
      </c>
      <c r="W9" s="43">
        <v>6480.45</v>
      </c>
      <c r="X9" s="49">
        <f t="shared" ref="X9:X30" si="5">R9/T9</f>
        <v>7749.9267077103477</v>
      </c>
      <c r="Y9" s="48">
        <v>1.2253000000000001</v>
      </c>
    </row>
    <row r="10" spans="1:25" x14ac:dyDescent="0.2">
      <c r="B10" s="47">
        <v>44775</v>
      </c>
      <c r="C10" s="46">
        <v>7818</v>
      </c>
      <c r="D10" s="45">
        <v>7819</v>
      </c>
      <c r="E10" s="44">
        <f t="shared" si="0"/>
        <v>7818.5</v>
      </c>
      <c r="F10" s="46">
        <v>7803</v>
      </c>
      <c r="G10" s="45">
        <v>7805</v>
      </c>
      <c r="H10" s="44">
        <f t="shared" si="1"/>
        <v>7804</v>
      </c>
      <c r="I10" s="46">
        <v>7780</v>
      </c>
      <c r="J10" s="45">
        <v>7790</v>
      </c>
      <c r="K10" s="44">
        <f t="shared" si="2"/>
        <v>7785</v>
      </c>
      <c r="L10" s="46">
        <v>7770</v>
      </c>
      <c r="M10" s="45">
        <v>7780</v>
      </c>
      <c r="N10" s="44">
        <f t="shared" si="3"/>
        <v>7775</v>
      </c>
      <c r="O10" s="46">
        <v>7755</v>
      </c>
      <c r="P10" s="45">
        <v>7765</v>
      </c>
      <c r="Q10" s="44">
        <f t="shared" si="4"/>
        <v>7760</v>
      </c>
      <c r="R10" s="52">
        <v>7819</v>
      </c>
      <c r="S10" s="51">
        <v>1.2218</v>
      </c>
      <c r="T10" s="51">
        <v>1.0224</v>
      </c>
      <c r="U10" s="50">
        <v>131</v>
      </c>
      <c r="V10" s="43">
        <v>6399.57</v>
      </c>
      <c r="W10" s="43">
        <v>6374.55</v>
      </c>
      <c r="X10" s="49">
        <f t="shared" si="5"/>
        <v>7647.6917057902974</v>
      </c>
      <c r="Y10" s="48">
        <v>1.2243999999999999</v>
      </c>
    </row>
    <row r="11" spans="1:25" x14ac:dyDescent="0.2">
      <c r="B11" s="47">
        <v>44776</v>
      </c>
      <c r="C11" s="46">
        <v>7773</v>
      </c>
      <c r="D11" s="45">
        <v>7774</v>
      </c>
      <c r="E11" s="44">
        <f t="shared" si="0"/>
        <v>7773.5</v>
      </c>
      <c r="F11" s="46">
        <v>7782.5</v>
      </c>
      <c r="G11" s="45">
        <v>7783.5</v>
      </c>
      <c r="H11" s="44">
        <f t="shared" si="1"/>
        <v>7783</v>
      </c>
      <c r="I11" s="46">
        <v>7770</v>
      </c>
      <c r="J11" s="45">
        <v>7780</v>
      </c>
      <c r="K11" s="44">
        <f t="shared" si="2"/>
        <v>7775</v>
      </c>
      <c r="L11" s="46">
        <v>7755</v>
      </c>
      <c r="M11" s="45">
        <v>7765</v>
      </c>
      <c r="N11" s="44">
        <f t="shared" si="3"/>
        <v>7760</v>
      </c>
      <c r="O11" s="46">
        <v>7740</v>
      </c>
      <c r="P11" s="45">
        <v>7750</v>
      </c>
      <c r="Q11" s="44">
        <f t="shared" si="4"/>
        <v>7745</v>
      </c>
      <c r="R11" s="52">
        <v>7774</v>
      </c>
      <c r="S11" s="51">
        <v>1.2190000000000001</v>
      </c>
      <c r="T11" s="51">
        <v>1.0184</v>
      </c>
      <c r="U11" s="50">
        <v>133.47999999999999</v>
      </c>
      <c r="V11" s="43">
        <v>6377.36</v>
      </c>
      <c r="W11" s="43">
        <v>6371.04</v>
      </c>
      <c r="X11" s="49">
        <f t="shared" si="5"/>
        <v>7633.5428122545172</v>
      </c>
      <c r="Y11" s="48">
        <v>1.2217</v>
      </c>
    </row>
    <row r="12" spans="1:25" x14ac:dyDescent="0.2">
      <c r="B12" s="47">
        <v>44777</v>
      </c>
      <c r="C12" s="46">
        <v>7640</v>
      </c>
      <c r="D12" s="45">
        <v>7642</v>
      </c>
      <c r="E12" s="44">
        <f t="shared" si="0"/>
        <v>7641</v>
      </c>
      <c r="F12" s="46">
        <v>7648</v>
      </c>
      <c r="G12" s="45">
        <v>7653</v>
      </c>
      <c r="H12" s="44">
        <f t="shared" si="1"/>
        <v>7650.5</v>
      </c>
      <c r="I12" s="46">
        <v>7655</v>
      </c>
      <c r="J12" s="45">
        <v>7665</v>
      </c>
      <c r="K12" s="44">
        <f t="shared" si="2"/>
        <v>7660</v>
      </c>
      <c r="L12" s="46">
        <v>7660</v>
      </c>
      <c r="M12" s="45">
        <v>7670</v>
      </c>
      <c r="N12" s="44">
        <f t="shared" si="3"/>
        <v>7665</v>
      </c>
      <c r="O12" s="46">
        <v>7660</v>
      </c>
      <c r="P12" s="45">
        <v>7670</v>
      </c>
      <c r="Q12" s="44">
        <f t="shared" si="4"/>
        <v>7665</v>
      </c>
      <c r="R12" s="52">
        <v>7642</v>
      </c>
      <c r="S12" s="51">
        <v>1.2085999999999999</v>
      </c>
      <c r="T12" s="51">
        <v>1.0176000000000001</v>
      </c>
      <c r="U12" s="50">
        <v>133.79</v>
      </c>
      <c r="V12" s="43">
        <v>6323.02</v>
      </c>
      <c r="W12" s="43">
        <v>6319.05</v>
      </c>
      <c r="X12" s="49">
        <f t="shared" si="5"/>
        <v>7509.8270440251572</v>
      </c>
      <c r="Y12" s="48">
        <v>1.2111000000000001</v>
      </c>
    </row>
    <row r="13" spans="1:25" x14ac:dyDescent="0.2">
      <c r="B13" s="47">
        <v>44778</v>
      </c>
      <c r="C13" s="46">
        <v>7830</v>
      </c>
      <c r="D13" s="45">
        <v>7830.5</v>
      </c>
      <c r="E13" s="44">
        <f t="shared" si="0"/>
        <v>7830.25</v>
      </c>
      <c r="F13" s="46">
        <v>7839</v>
      </c>
      <c r="G13" s="45">
        <v>7840</v>
      </c>
      <c r="H13" s="44">
        <f t="shared" si="1"/>
        <v>7839.5</v>
      </c>
      <c r="I13" s="46">
        <v>7850</v>
      </c>
      <c r="J13" s="45">
        <v>7860</v>
      </c>
      <c r="K13" s="44">
        <f t="shared" si="2"/>
        <v>7855</v>
      </c>
      <c r="L13" s="46">
        <v>7860</v>
      </c>
      <c r="M13" s="45">
        <v>7870</v>
      </c>
      <c r="N13" s="44">
        <f t="shared" si="3"/>
        <v>7865</v>
      </c>
      <c r="O13" s="46">
        <v>7890</v>
      </c>
      <c r="P13" s="45">
        <v>7900</v>
      </c>
      <c r="Q13" s="44">
        <f t="shared" si="4"/>
        <v>7895</v>
      </c>
      <c r="R13" s="52">
        <v>7830.5</v>
      </c>
      <c r="S13" s="51">
        <v>1.214</v>
      </c>
      <c r="T13" s="51">
        <v>1.0230999999999999</v>
      </c>
      <c r="U13" s="50">
        <v>133.15</v>
      </c>
      <c r="V13" s="43">
        <v>6450.16</v>
      </c>
      <c r="W13" s="43">
        <v>6444.72</v>
      </c>
      <c r="X13" s="49">
        <f t="shared" si="5"/>
        <v>7653.6995406118667</v>
      </c>
      <c r="Y13" s="48">
        <v>1.2164999999999999</v>
      </c>
    </row>
    <row r="14" spans="1:25" x14ac:dyDescent="0.2">
      <c r="B14" s="47">
        <v>44781</v>
      </c>
      <c r="C14" s="46">
        <v>7834</v>
      </c>
      <c r="D14" s="45">
        <v>7835</v>
      </c>
      <c r="E14" s="44">
        <f t="shared" si="0"/>
        <v>7834.5</v>
      </c>
      <c r="F14" s="46">
        <v>7850</v>
      </c>
      <c r="G14" s="45">
        <v>7855</v>
      </c>
      <c r="H14" s="44">
        <f t="shared" si="1"/>
        <v>7852.5</v>
      </c>
      <c r="I14" s="46">
        <v>7855</v>
      </c>
      <c r="J14" s="45">
        <v>7865</v>
      </c>
      <c r="K14" s="44">
        <f t="shared" si="2"/>
        <v>7860</v>
      </c>
      <c r="L14" s="46">
        <v>7860</v>
      </c>
      <c r="M14" s="45">
        <v>7870</v>
      </c>
      <c r="N14" s="44">
        <f t="shared" si="3"/>
        <v>7865</v>
      </c>
      <c r="O14" s="46">
        <v>7870</v>
      </c>
      <c r="P14" s="45">
        <v>7880</v>
      </c>
      <c r="Q14" s="44">
        <f t="shared" si="4"/>
        <v>7875</v>
      </c>
      <c r="R14" s="52">
        <v>7835</v>
      </c>
      <c r="S14" s="51">
        <v>1.2117</v>
      </c>
      <c r="T14" s="51">
        <v>1.02</v>
      </c>
      <c r="U14" s="50">
        <v>134.81</v>
      </c>
      <c r="V14" s="43">
        <v>6466.12</v>
      </c>
      <c r="W14" s="43">
        <v>6468.75</v>
      </c>
      <c r="X14" s="49">
        <f t="shared" si="5"/>
        <v>7681.3725490196075</v>
      </c>
      <c r="Y14" s="48">
        <v>1.2142999999999999</v>
      </c>
    </row>
    <row r="15" spans="1:25" x14ac:dyDescent="0.2">
      <c r="B15" s="47">
        <v>44782</v>
      </c>
      <c r="C15" s="46">
        <v>7971</v>
      </c>
      <c r="D15" s="45">
        <v>7971.5</v>
      </c>
      <c r="E15" s="44">
        <f t="shared" si="0"/>
        <v>7971.25</v>
      </c>
      <c r="F15" s="46">
        <v>7975</v>
      </c>
      <c r="G15" s="45">
        <v>7977</v>
      </c>
      <c r="H15" s="44">
        <f t="shared" si="1"/>
        <v>7976</v>
      </c>
      <c r="I15" s="46">
        <v>7950</v>
      </c>
      <c r="J15" s="45">
        <v>7960</v>
      </c>
      <c r="K15" s="44">
        <f t="shared" si="2"/>
        <v>7955</v>
      </c>
      <c r="L15" s="46">
        <v>7940</v>
      </c>
      <c r="M15" s="45">
        <v>7950</v>
      </c>
      <c r="N15" s="44">
        <f t="shared" si="3"/>
        <v>7945</v>
      </c>
      <c r="O15" s="46">
        <v>7930</v>
      </c>
      <c r="P15" s="45">
        <v>7940</v>
      </c>
      <c r="Q15" s="44">
        <f t="shared" si="4"/>
        <v>7935</v>
      </c>
      <c r="R15" s="52">
        <v>7971.5</v>
      </c>
      <c r="S15" s="51">
        <v>1.2099</v>
      </c>
      <c r="T15" s="51">
        <v>1.0221</v>
      </c>
      <c r="U15" s="50">
        <v>135.08000000000001</v>
      </c>
      <c r="V15" s="43">
        <v>6588.56</v>
      </c>
      <c r="W15" s="43">
        <v>6578.43</v>
      </c>
      <c r="X15" s="49">
        <f t="shared" si="5"/>
        <v>7799.1390274924179</v>
      </c>
      <c r="Y15" s="48">
        <v>1.2125999999999999</v>
      </c>
    </row>
    <row r="16" spans="1:25" x14ac:dyDescent="0.2">
      <c r="B16" s="47">
        <v>44783</v>
      </c>
      <c r="C16" s="46">
        <v>7975</v>
      </c>
      <c r="D16" s="45">
        <v>7976</v>
      </c>
      <c r="E16" s="44">
        <f t="shared" si="0"/>
        <v>7975.5</v>
      </c>
      <c r="F16" s="46">
        <v>7983.5</v>
      </c>
      <c r="G16" s="45">
        <v>7984.5</v>
      </c>
      <c r="H16" s="44">
        <f t="shared" si="1"/>
        <v>7984</v>
      </c>
      <c r="I16" s="46">
        <v>7960</v>
      </c>
      <c r="J16" s="45">
        <v>7970</v>
      </c>
      <c r="K16" s="44">
        <f t="shared" si="2"/>
        <v>7965</v>
      </c>
      <c r="L16" s="46">
        <v>7945</v>
      </c>
      <c r="M16" s="45">
        <v>7955</v>
      </c>
      <c r="N16" s="44">
        <f t="shared" si="3"/>
        <v>7950</v>
      </c>
      <c r="O16" s="46">
        <v>7935</v>
      </c>
      <c r="P16" s="45">
        <v>7945</v>
      </c>
      <c r="Q16" s="44">
        <f t="shared" si="4"/>
        <v>7940</v>
      </c>
      <c r="R16" s="52">
        <v>7976</v>
      </c>
      <c r="S16" s="51">
        <v>1.2124999999999999</v>
      </c>
      <c r="T16" s="51">
        <v>1.0259</v>
      </c>
      <c r="U16" s="50">
        <v>134.81</v>
      </c>
      <c r="V16" s="43">
        <v>6578.14</v>
      </c>
      <c r="W16" s="43">
        <v>6570.52</v>
      </c>
      <c r="X16" s="49">
        <f t="shared" si="5"/>
        <v>7774.6369041816943</v>
      </c>
      <c r="Y16" s="48">
        <v>1.2152000000000001</v>
      </c>
    </row>
    <row r="17" spans="2:25" x14ac:dyDescent="0.2">
      <c r="B17" s="47">
        <v>44784</v>
      </c>
      <c r="C17" s="46">
        <v>8138</v>
      </c>
      <c r="D17" s="45">
        <v>8140</v>
      </c>
      <c r="E17" s="44">
        <f t="shared" si="0"/>
        <v>8139</v>
      </c>
      <c r="F17" s="46">
        <v>8145</v>
      </c>
      <c r="G17" s="45">
        <v>8150</v>
      </c>
      <c r="H17" s="44">
        <f t="shared" si="1"/>
        <v>8147.5</v>
      </c>
      <c r="I17" s="46">
        <v>8115</v>
      </c>
      <c r="J17" s="45">
        <v>8125</v>
      </c>
      <c r="K17" s="44">
        <f t="shared" si="2"/>
        <v>8120</v>
      </c>
      <c r="L17" s="46">
        <v>8095</v>
      </c>
      <c r="M17" s="45">
        <v>8105</v>
      </c>
      <c r="N17" s="44">
        <f t="shared" si="3"/>
        <v>8100</v>
      </c>
      <c r="O17" s="46">
        <v>8075</v>
      </c>
      <c r="P17" s="45">
        <v>8085</v>
      </c>
      <c r="Q17" s="44">
        <f t="shared" si="4"/>
        <v>8080</v>
      </c>
      <c r="R17" s="52">
        <v>8140</v>
      </c>
      <c r="S17" s="51">
        <v>1.2209000000000001</v>
      </c>
      <c r="T17" s="51">
        <v>1.0325</v>
      </c>
      <c r="U17" s="50">
        <v>132.38</v>
      </c>
      <c r="V17" s="43">
        <v>6667.21</v>
      </c>
      <c r="W17" s="43">
        <v>6661.76</v>
      </c>
      <c r="X17" s="49">
        <f t="shared" si="5"/>
        <v>7883.7772397094432</v>
      </c>
      <c r="Y17" s="48">
        <v>1.2234</v>
      </c>
    </row>
    <row r="18" spans="2:25" x14ac:dyDescent="0.2">
      <c r="B18" s="47">
        <v>44785</v>
      </c>
      <c r="C18" s="46">
        <v>8060</v>
      </c>
      <c r="D18" s="45">
        <v>8065</v>
      </c>
      <c r="E18" s="44">
        <f t="shared" si="0"/>
        <v>8062.5</v>
      </c>
      <c r="F18" s="46">
        <v>8071</v>
      </c>
      <c r="G18" s="45">
        <v>8072</v>
      </c>
      <c r="H18" s="44">
        <f t="shared" si="1"/>
        <v>8071.5</v>
      </c>
      <c r="I18" s="46">
        <v>8035</v>
      </c>
      <c r="J18" s="45">
        <v>8045</v>
      </c>
      <c r="K18" s="44">
        <f t="shared" si="2"/>
        <v>8040</v>
      </c>
      <c r="L18" s="46">
        <v>8020</v>
      </c>
      <c r="M18" s="45">
        <v>8030</v>
      </c>
      <c r="N18" s="44">
        <f t="shared" si="3"/>
        <v>8025</v>
      </c>
      <c r="O18" s="46">
        <v>7975</v>
      </c>
      <c r="P18" s="45">
        <v>7985</v>
      </c>
      <c r="Q18" s="44">
        <f t="shared" si="4"/>
        <v>7980</v>
      </c>
      <c r="R18" s="52">
        <v>8065</v>
      </c>
      <c r="S18" s="51">
        <v>1.2131000000000001</v>
      </c>
      <c r="T18" s="51">
        <v>1.0278</v>
      </c>
      <c r="U18" s="50">
        <v>133.83000000000001</v>
      </c>
      <c r="V18" s="43">
        <v>6648.26</v>
      </c>
      <c r="W18" s="43">
        <v>6640.34</v>
      </c>
      <c r="X18" s="49">
        <f t="shared" si="5"/>
        <v>7846.8573652461564</v>
      </c>
      <c r="Y18" s="48">
        <v>1.2156</v>
      </c>
    </row>
    <row r="19" spans="2:25" x14ac:dyDescent="0.2">
      <c r="B19" s="47">
        <v>44788</v>
      </c>
      <c r="C19" s="46">
        <v>7865</v>
      </c>
      <c r="D19" s="45">
        <v>7865.5</v>
      </c>
      <c r="E19" s="44">
        <f t="shared" si="0"/>
        <v>7865.25</v>
      </c>
      <c r="F19" s="46">
        <v>7870</v>
      </c>
      <c r="G19" s="45">
        <v>7870.5</v>
      </c>
      <c r="H19" s="44">
        <f t="shared" si="1"/>
        <v>7870.25</v>
      </c>
      <c r="I19" s="46">
        <v>7845</v>
      </c>
      <c r="J19" s="45">
        <v>7855</v>
      </c>
      <c r="K19" s="44">
        <f t="shared" si="2"/>
        <v>7850</v>
      </c>
      <c r="L19" s="46">
        <v>7830</v>
      </c>
      <c r="M19" s="45">
        <v>7840</v>
      </c>
      <c r="N19" s="44">
        <f t="shared" si="3"/>
        <v>7835</v>
      </c>
      <c r="O19" s="46">
        <v>7810</v>
      </c>
      <c r="P19" s="45">
        <v>7820</v>
      </c>
      <c r="Q19" s="44">
        <f t="shared" si="4"/>
        <v>7815</v>
      </c>
      <c r="R19" s="52">
        <v>7865.5</v>
      </c>
      <c r="S19" s="51">
        <v>1.2083999999999999</v>
      </c>
      <c r="T19" s="51">
        <v>1.0196000000000001</v>
      </c>
      <c r="U19" s="50">
        <v>133.19</v>
      </c>
      <c r="V19" s="43">
        <v>6509.02</v>
      </c>
      <c r="W19" s="43">
        <v>6500.25</v>
      </c>
      <c r="X19" s="49">
        <f t="shared" si="5"/>
        <v>7714.2997253825024</v>
      </c>
      <c r="Y19" s="48">
        <v>1.2108000000000001</v>
      </c>
    </row>
    <row r="20" spans="2:25" x14ac:dyDescent="0.2">
      <c r="B20" s="47">
        <v>44789</v>
      </c>
      <c r="C20" s="46">
        <v>7991</v>
      </c>
      <c r="D20" s="45">
        <v>7992</v>
      </c>
      <c r="E20" s="44">
        <f t="shared" si="0"/>
        <v>7991.5</v>
      </c>
      <c r="F20" s="46">
        <v>8004</v>
      </c>
      <c r="G20" s="45">
        <v>8005</v>
      </c>
      <c r="H20" s="44">
        <f t="shared" si="1"/>
        <v>8004.5</v>
      </c>
      <c r="I20" s="46">
        <v>7980</v>
      </c>
      <c r="J20" s="45">
        <v>7990</v>
      </c>
      <c r="K20" s="44">
        <f t="shared" si="2"/>
        <v>7985</v>
      </c>
      <c r="L20" s="46">
        <v>7960</v>
      </c>
      <c r="M20" s="45">
        <v>7970</v>
      </c>
      <c r="N20" s="44">
        <f t="shared" si="3"/>
        <v>7965</v>
      </c>
      <c r="O20" s="46">
        <v>7940</v>
      </c>
      <c r="P20" s="45">
        <v>7950</v>
      </c>
      <c r="Q20" s="44">
        <f t="shared" si="4"/>
        <v>7945</v>
      </c>
      <c r="R20" s="52">
        <v>7992</v>
      </c>
      <c r="S20" s="51">
        <v>1.2021999999999999</v>
      </c>
      <c r="T20" s="51">
        <v>1.0128999999999999</v>
      </c>
      <c r="U20" s="50">
        <v>134.4</v>
      </c>
      <c r="V20" s="43">
        <v>6647.81</v>
      </c>
      <c r="W20" s="43">
        <v>6644.81</v>
      </c>
      <c r="X20" s="49">
        <f t="shared" si="5"/>
        <v>7890.2162108796529</v>
      </c>
      <c r="Y20" s="48">
        <v>1.2047000000000001</v>
      </c>
    </row>
    <row r="21" spans="2:25" x14ac:dyDescent="0.2">
      <c r="B21" s="47">
        <v>44790</v>
      </c>
      <c r="C21" s="46">
        <v>7953</v>
      </c>
      <c r="D21" s="45">
        <v>7955</v>
      </c>
      <c r="E21" s="44">
        <f t="shared" si="0"/>
        <v>7954</v>
      </c>
      <c r="F21" s="46">
        <v>7960</v>
      </c>
      <c r="G21" s="45">
        <v>7962</v>
      </c>
      <c r="H21" s="44">
        <f t="shared" si="1"/>
        <v>7961</v>
      </c>
      <c r="I21" s="46">
        <v>7940</v>
      </c>
      <c r="J21" s="45">
        <v>7950</v>
      </c>
      <c r="K21" s="44">
        <f t="shared" si="2"/>
        <v>7945</v>
      </c>
      <c r="L21" s="46">
        <v>7925</v>
      </c>
      <c r="M21" s="45">
        <v>7935</v>
      </c>
      <c r="N21" s="44">
        <f t="shared" si="3"/>
        <v>7930</v>
      </c>
      <c r="O21" s="46">
        <v>7905</v>
      </c>
      <c r="P21" s="45">
        <v>7915</v>
      </c>
      <c r="Q21" s="44">
        <f t="shared" si="4"/>
        <v>7910</v>
      </c>
      <c r="R21" s="52">
        <v>7955</v>
      </c>
      <c r="S21" s="51">
        <v>1.208</v>
      </c>
      <c r="T21" s="51">
        <v>1.0167999999999999</v>
      </c>
      <c r="U21" s="50">
        <v>135.16999999999999</v>
      </c>
      <c r="V21" s="43">
        <v>6585.26</v>
      </c>
      <c r="W21" s="43">
        <v>6579.08</v>
      </c>
      <c r="X21" s="49">
        <f t="shared" si="5"/>
        <v>7823.564122738002</v>
      </c>
      <c r="Y21" s="48">
        <v>1.2101999999999999</v>
      </c>
    </row>
    <row r="22" spans="2:25" x14ac:dyDescent="0.2">
      <c r="B22" s="47">
        <v>44791</v>
      </c>
      <c r="C22" s="46">
        <v>8015</v>
      </c>
      <c r="D22" s="45">
        <v>8020</v>
      </c>
      <c r="E22" s="44">
        <f t="shared" si="0"/>
        <v>8017.5</v>
      </c>
      <c r="F22" s="46">
        <v>8015</v>
      </c>
      <c r="G22" s="45">
        <v>8016</v>
      </c>
      <c r="H22" s="44">
        <f t="shared" si="1"/>
        <v>8015.5</v>
      </c>
      <c r="I22" s="46">
        <v>7985</v>
      </c>
      <c r="J22" s="45">
        <v>7995</v>
      </c>
      <c r="K22" s="44">
        <f t="shared" si="2"/>
        <v>7990</v>
      </c>
      <c r="L22" s="46">
        <v>7970</v>
      </c>
      <c r="M22" s="45">
        <v>7980</v>
      </c>
      <c r="N22" s="44">
        <f t="shared" si="3"/>
        <v>7975</v>
      </c>
      <c r="O22" s="46">
        <v>7950</v>
      </c>
      <c r="P22" s="45">
        <v>7960</v>
      </c>
      <c r="Q22" s="44">
        <f t="shared" si="4"/>
        <v>7955</v>
      </c>
      <c r="R22" s="52">
        <v>8020</v>
      </c>
      <c r="S22" s="51">
        <v>1.2062999999999999</v>
      </c>
      <c r="T22" s="51">
        <v>1.0177</v>
      </c>
      <c r="U22" s="50">
        <v>134.81</v>
      </c>
      <c r="V22" s="43">
        <v>6648.43</v>
      </c>
      <c r="W22" s="43">
        <v>6633.57</v>
      </c>
      <c r="X22" s="49">
        <f t="shared" si="5"/>
        <v>7880.514886508794</v>
      </c>
      <c r="Y22" s="48">
        <v>1.2083999999999999</v>
      </c>
    </row>
    <row r="23" spans="2:25" x14ac:dyDescent="0.2">
      <c r="B23" s="47">
        <v>44792</v>
      </c>
      <c r="C23" s="46">
        <v>8050</v>
      </c>
      <c r="D23" s="45">
        <v>8051</v>
      </c>
      <c r="E23" s="44">
        <f t="shared" si="0"/>
        <v>8050.5</v>
      </c>
      <c r="F23" s="46">
        <v>8035</v>
      </c>
      <c r="G23" s="45">
        <v>8037</v>
      </c>
      <c r="H23" s="44">
        <f t="shared" si="1"/>
        <v>8036</v>
      </c>
      <c r="I23" s="46">
        <v>7975</v>
      </c>
      <c r="J23" s="45">
        <v>7985</v>
      </c>
      <c r="K23" s="44">
        <f t="shared" si="2"/>
        <v>7980</v>
      </c>
      <c r="L23" s="46">
        <v>7940</v>
      </c>
      <c r="M23" s="45">
        <v>7950</v>
      </c>
      <c r="N23" s="44">
        <f t="shared" si="3"/>
        <v>7945</v>
      </c>
      <c r="O23" s="46">
        <v>7915</v>
      </c>
      <c r="P23" s="45">
        <v>7925</v>
      </c>
      <c r="Q23" s="44">
        <f t="shared" si="4"/>
        <v>7920</v>
      </c>
      <c r="R23" s="52">
        <v>8051</v>
      </c>
      <c r="S23" s="51">
        <v>1.1835</v>
      </c>
      <c r="T23" s="51">
        <v>1.0048999999999999</v>
      </c>
      <c r="U23" s="50">
        <v>137.03</v>
      </c>
      <c r="V23" s="43">
        <v>6802.7</v>
      </c>
      <c r="W23" s="43">
        <v>6778.85</v>
      </c>
      <c r="X23" s="49">
        <f t="shared" si="5"/>
        <v>8011.742461936512</v>
      </c>
      <c r="Y23" s="48">
        <v>1.1856</v>
      </c>
    </row>
    <row r="24" spans="2:25" x14ac:dyDescent="0.2">
      <c r="B24" s="47">
        <v>44795</v>
      </c>
      <c r="C24" s="46">
        <v>8040</v>
      </c>
      <c r="D24" s="45">
        <v>8041</v>
      </c>
      <c r="E24" s="44">
        <f t="shared" si="0"/>
        <v>8040.5</v>
      </c>
      <c r="F24" s="46">
        <v>7990</v>
      </c>
      <c r="G24" s="45">
        <v>7991</v>
      </c>
      <c r="H24" s="44">
        <f t="shared" si="1"/>
        <v>7990.5</v>
      </c>
      <c r="I24" s="46">
        <v>7930</v>
      </c>
      <c r="J24" s="45">
        <v>7940</v>
      </c>
      <c r="K24" s="44">
        <f t="shared" si="2"/>
        <v>7935</v>
      </c>
      <c r="L24" s="46">
        <v>7895</v>
      </c>
      <c r="M24" s="45">
        <v>7905</v>
      </c>
      <c r="N24" s="44">
        <f t="shared" si="3"/>
        <v>7900</v>
      </c>
      <c r="O24" s="46">
        <v>7860</v>
      </c>
      <c r="P24" s="45">
        <v>7870</v>
      </c>
      <c r="Q24" s="44">
        <f t="shared" si="4"/>
        <v>7865</v>
      </c>
      <c r="R24" s="52">
        <v>8041</v>
      </c>
      <c r="S24" s="51">
        <v>1.1805000000000001</v>
      </c>
      <c r="T24" s="51">
        <v>1.0001</v>
      </c>
      <c r="U24" s="50">
        <v>136.99</v>
      </c>
      <c r="V24" s="43">
        <v>6811.52</v>
      </c>
      <c r="W24" s="43">
        <v>6757.15</v>
      </c>
      <c r="X24" s="49">
        <f t="shared" si="5"/>
        <v>8040.1959804019598</v>
      </c>
      <c r="Y24" s="48">
        <v>1.1826000000000001</v>
      </c>
    </row>
    <row r="25" spans="2:25" x14ac:dyDescent="0.2">
      <c r="B25" s="47">
        <v>44796</v>
      </c>
      <c r="C25" s="46">
        <v>8100</v>
      </c>
      <c r="D25" s="45">
        <v>8100.5</v>
      </c>
      <c r="E25" s="44">
        <f t="shared" si="0"/>
        <v>8100.25</v>
      </c>
      <c r="F25" s="46">
        <v>8050</v>
      </c>
      <c r="G25" s="45">
        <v>8051</v>
      </c>
      <c r="H25" s="44">
        <f t="shared" si="1"/>
        <v>8050.5</v>
      </c>
      <c r="I25" s="46">
        <v>7970</v>
      </c>
      <c r="J25" s="45">
        <v>7980</v>
      </c>
      <c r="K25" s="44">
        <f t="shared" si="2"/>
        <v>7975</v>
      </c>
      <c r="L25" s="46">
        <v>7935</v>
      </c>
      <c r="M25" s="45">
        <v>7945</v>
      </c>
      <c r="N25" s="44">
        <f t="shared" si="3"/>
        <v>7940</v>
      </c>
      <c r="O25" s="46">
        <v>7900</v>
      </c>
      <c r="P25" s="45">
        <v>7910</v>
      </c>
      <c r="Q25" s="44">
        <f t="shared" si="4"/>
        <v>7905</v>
      </c>
      <c r="R25" s="52">
        <v>8100.5</v>
      </c>
      <c r="S25" s="51">
        <v>1.177</v>
      </c>
      <c r="T25" s="51">
        <v>0.99250000000000005</v>
      </c>
      <c r="U25" s="50">
        <v>137.37</v>
      </c>
      <c r="V25" s="43">
        <v>6882.33</v>
      </c>
      <c r="W25" s="43">
        <v>6828.09</v>
      </c>
      <c r="X25" s="49">
        <f t="shared" si="5"/>
        <v>8161.7128463476065</v>
      </c>
      <c r="Y25" s="48">
        <v>1.1791</v>
      </c>
    </row>
    <row r="26" spans="2:25" x14ac:dyDescent="0.2">
      <c r="B26" s="47">
        <v>44797</v>
      </c>
      <c r="C26" s="46">
        <v>8031</v>
      </c>
      <c r="D26" s="45">
        <v>8031.5</v>
      </c>
      <c r="E26" s="44">
        <f t="shared" si="0"/>
        <v>8031.25</v>
      </c>
      <c r="F26" s="46">
        <v>8020</v>
      </c>
      <c r="G26" s="45">
        <v>8022</v>
      </c>
      <c r="H26" s="44">
        <f t="shared" si="1"/>
        <v>8021</v>
      </c>
      <c r="I26" s="46">
        <v>7965</v>
      </c>
      <c r="J26" s="45">
        <v>7975</v>
      </c>
      <c r="K26" s="44">
        <f t="shared" si="2"/>
        <v>7970</v>
      </c>
      <c r="L26" s="46">
        <v>7935</v>
      </c>
      <c r="M26" s="45">
        <v>7945</v>
      </c>
      <c r="N26" s="44">
        <f t="shared" si="3"/>
        <v>7940</v>
      </c>
      <c r="O26" s="46">
        <v>7890</v>
      </c>
      <c r="P26" s="45">
        <v>7900</v>
      </c>
      <c r="Q26" s="44">
        <f t="shared" si="4"/>
        <v>7895</v>
      </c>
      <c r="R26" s="52">
        <v>8031.5</v>
      </c>
      <c r="S26" s="51">
        <v>1.1777</v>
      </c>
      <c r="T26" s="51">
        <v>0.99270000000000003</v>
      </c>
      <c r="U26" s="50">
        <v>136.72</v>
      </c>
      <c r="V26" s="43">
        <v>6819.65</v>
      </c>
      <c r="W26" s="43">
        <v>6799.46</v>
      </c>
      <c r="X26" s="49">
        <f t="shared" si="5"/>
        <v>8090.5610960008053</v>
      </c>
      <c r="Y26" s="48">
        <v>1.1798</v>
      </c>
    </row>
    <row r="27" spans="2:25" x14ac:dyDescent="0.2">
      <c r="B27" s="47">
        <v>44798</v>
      </c>
      <c r="C27" s="46">
        <v>8154</v>
      </c>
      <c r="D27" s="45">
        <v>8155</v>
      </c>
      <c r="E27" s="44">
        <f t="shared" si="0"/>
        <v>8154.5</v>
      </c>
      <c r="F27" s="46">
        <v>8119</v>
      </c>
      <c r="G27" s="45">
        <v>8120</v>
      </c>
      <c r="H27" s="44">
        <f t="shared" si="1"/>
        <v>8119.5</v>
      </c>
      <c r="I27" s="46">
        <v>8065</v>
      </c>
      <c r="J27" s="45">
        <v>8075</v>
      </c>
      <c r="K27" s="44">
        <f t="shared" si="2"/>
        <v>8070</v>
      </c>
      <c r="L27" s="46">
        <v>8040</v>
      </c>
      <c r="M27" s="45">
        <v>8050</v>
      </c>
      <c r="N27" s="44">
        <f t="shared" si="3"/>
        <v>8045</v>
      </c>
      <c r="O27" s="46">
        <v>7995</v>
      </c>
      <c r="P27" s="45">
        <v>8005</v>
      </c>
      <c r="Q27" s="44">
        <f t="shared" si="4"/>
        <v>8000</v>
      </c>
      <c r="R27" s="52">
        <v>8155</v>
      </c>
      <c r="S27" s="51">
        <v>1.1836</v>
      </c>
      <c r="T27" s="51">
        <v>0.99770000000000003</v>
      </c>
      <c r="U27" s="50">
        <v>136.4</v>
      </c>
      <c r="V27" s="43">
        <v>6890</v>
      </c>
      <c r="W27" s="43">
        <v>6848.28</v>
      </c>
      <c r="X27" s="49">
        <f t="shared" si="5"/>
        <v>8173.7997394006215</v>
      </c>
      <c r="Y27" s="48">
        <v>1.1857</v>
      </c>
    </row>
    <row r="28" spans="2:25" x14ac:dyDescent="0.2">
      <c r="B28" s="47">
        <v>44799</v>
      </c>
      <c r="C28" s="46">
        <v>8313</v>
      </c>
      <c r="D28" s="45">
        <v>8315</v>
      </c>
      <c r="E28" s="44">
        <f t="shared" si="0"/>
        <v>8314</v>
      </c>
      <c r="F28" s="46">
        <v>8279.5</v>
      </c>
      <c r="G28" s="45">
        <v>8280.5</v>
      </c>
      <c r="H28" s="44">
        <f t="shared" si="1"/>
        <v>8280</v>
      </c>
      <c r="I28" s="46">
        <v>8215</v>
      </c>
      <c r="J28" s="45">
        <v>8225</v>
      </c>
      <c r="K28" s="44">
        <f t="shared" si="2"/>
        <v>8220</v>
      </c>
      <c r="L28" s="46">
        <v>8180</v>
      </c>
      <c r="M28" s="45">
        <v>8190</v>
      </c>
      <c r="N28" s="44">
        <f t="shared" si="3"/>
        <v>8185</v>
      </c>
      <c r="O28" s="46">
        <v>8135</v>
      </c>
      <c r="P28" s="45">
        <v>8145</v>
      </c>
      <c r="Q28" s="44">
        <f t="shared" si="4"/>
        <v>8140</v>
      </c>
      <c r="R28" s="52">
        <v>8315</v>
      </c>
      <c r="S28" s="51">
        <v>1.1819</v>
      </c>
      <c r="T28" s="51">
        <v>0.99970000000000003</v>
      </c>
      <c r="U28" s="50">
        <v>136.97999999999999</v>
      </c>
      <c r="V28" s="43">
        <v>7035.28</v>
      </c>
      <c r="W28" s="43">
        <v>6993.67</v>
      </c>
      <c r="X28" s="49">
        <f t="shared" si="5"/>
        <v>8317.4952485745725</v>
      </c>
      <c r="Y28" s="48">
        <v>1.1839999999999999</v>
      </c>
    </row>
    <row r="29" spans="2:25" x14ac:dyDescent="0.2">
      <c r="B29" s="47">
        <v>44803</v>
      </c>
      <c r="C29" s="46">
        <v>7909.5</v>
      </c>
      <c r="D29" s="45">
        <v>7910.5</v>
      </c>
      <c r="E29" s="44">
        <f t="shared" si="0"/>
        <v>7910</v>
      </c>
      <c r="F29" s="46">
        <v>7875</v>
      </c>
      <c r="G29" s="45">
        <v>7876</v>
      </c>
      <c r="H29" s="44">
        <f t="shared" si="1"/>
        <v>7875.5</v>
      </c>
      <c r="I29" s="46">
        <v>7825</v>
      </c>
      <c r="J29" s="45">
        <v>7835</v>
      </c>
      <c r="K29" s="44">
        <f t="shared" si="2"/>
        <v>7830</v>
      </c>
      <c r="L29" s="46">
        <v>7795</v>
      </c>
      <c r="M29" s="45">
        <v>7805</v>
      </c>
      <c r="N29" s="44">
        <f t="shared" si="3"/>
        <v>7800</v>
      </c>
      <c r="O29" s="46">
        <v>7760</v>
      </c>
      <c r="P29" s="45">
        <v>7770</v>
      </c>
      <c r="Q29" s="44">
        <f t="shared" si="4"/>
        <v>7765</v>
      </c>
      <c r="R29" s="52">
        <v>7910.5</v>
      </c>
      <c r="S29" s="51">
        <v>1.1717</v>
      </c>
      <c r="T29" s="51">
        <v>1.0024999999999999</v>
      </c>
      <c r="U29" s="50">
        <v>138.19999999999999</v>
      </c>
      <c r="V29" s="43">
        <v>6751.3</v>
      </c>
      <c r="W29" s="43">
        <v>6710.4</v>
      </c>
      <c r="X29" s="49">
        <f t="shared" si="5"/>
        <v>7890.773067331671</v>
      </c>
      <c r="Y29" s="48">
        <v>1.1737</v>
      </c>
    </row>
    <row r="30" spans="2:25" x14ac:dyDescent="0.2">
      <c r="B30" s="47">
        <v>44804</v>
      </c>
      <c r="C30" s="46">
        <v>7719</v>
      </c>
      <c r="D30" s="45">
        <v>7721</v>
      </c>
      <c r="E30" s="44">
        <f t="shared" si="0"/>
        <v>7720</v>
      </c>
      <c r="F30" s="46">
        <v>7700</v>
      </c>
      <c r="G30" s="45">
        <v>7701</v>
      </c>
      <c r="H30" s="44">
        <f t="shared" si="1"/>
        <v>7700.5</v>
      </c>
      <c r="I30" s="46">
        <v>7655</v>
      </c>
      <c r="J30" s="45">
        <v>7665</v>
      </c>
      <c r="K30" s="44">
        <f t="shared" si="2"/>
        <v>7660</v>
      </c>
      <c r="L30" s="46">
        <v>7620</v>
      </c>
      <c r="M30" s="45">
        <v>7630</v>
      </c>
      <c r="N30" s="44">
        <f t="shared" si="3"/>
        <v>7625</v>
      </c>
      <c r="O30" s="46">
        <v>7585</v>
      </c>
      <c r="P30" s="45">
        <v>7595</v>
      </c>
      <c r="Q30" s="44">
        <f t="shared" si="4"/>
        <v>7590</v>
      </c>
      <c r="R30" s="52">
        <v>7721</v>
      </c>
      <c r="S30" s="51">
        <v>1.1623000000000001</v>
      </c>
      <c r="T30" s="51">
        <v>1.0002</v>
      </c>
      <c r="U30" s="50">
        <v>138.76</v>
      </c>
      <c r="V30" s="43">
        <v>6642.86</v>
      </c>
      <c r="W30" s="43">
        <v>6614.27</v>
      </c>
      <c r="X30" s="49">
        <f t="shared" si="5"/>
        <v>7719.4561087782449</v>
      </c>
      <c r="Y30" s="48">
        <v>1.1642999999999999</v>
      </c>
    </row>
    <row r="31" spans="2:25" s="10" customFormat="1" x14ac:dyDescent="0.2">
      <c r="B31" s="42" t="s">
        <v>11</v>
      </c>
      <c r="C31" s="41">
        <f>ROUND(AVERAGE(C9:C30),2)</f>
        <v>7959.5</v>
      </c>
      <c r="D31" s="40">
        <f>ROUND(AVERAGE(D9:D30),2)</f>
        <v>7960.98</v>
      </c>
      <c r="E31" s="39">
        <f>ROUND(AVERAGE(C31:D31),2)</f>
        <v>7960.24</v>
      </c>
      <c r="F31" s="41">
        <f>ROUND(AVERAGE(F9:F30),2)</f>
        <v>7952.45</v>
      </c>
      <c r="G31" s="40">
        <f>ROUND(AVERAGE(G9:G30),2)</f>
        <v>7954.2</v>
      </c>
      <c r="H31" s="39">
        <f>ROUND(AVERAGE(F31:G31),2)</f>
        <v>7953.33</v>
      </c>
      <c r="I31" s="41">
        <f>ROUND(AVERAGE(I9:I30),2)</f>
        <v>7919.55</v>
      </c>
      <c r="J31" s="40">
        <f>ROUND(AVERAGE(J9:J30),2)</f>
        <v>7929.55</v>
      </c>
      <c r="K31" s="39">
        <f>ROUND(AVERAGE(I31:J31),2)</f>
        <v>7924.55</v>
      </c>
      <c r="L31" s="41">
        <f>ROUND(AVERAGE(L9:L30),2)</f>
        <v>7901.14</v>
      </c>
      <c r="M31" s="40">
        <f>ROUND(AVERAGE(M9:M30),2)</f>
        <v>7911.14</v>
      </c>
      <c r="N31" s="39">
        <f>ROUND(AVERAGE(L31:M31),2)</f>
        <v>7906.14</v>
      </c>
      <c r="O31" s="41">
        <f>ROUND(AVERAGE(O9:O30),2)</f>
        <v>7879.77</v>
      </c>
      <c r="P31" s="40">
        <f>ROUND(AVERAGE(P9:P30),2)</f>
        <v>7889.77</v>
      </c>
      <c r="Q31" s="39">
        <f>ROUND(AVERAGE(O31:P31),2)</f>
        <v>7884.77</v>
      </c>
      <c r="R31" s="38">
        <f>ROUND(AVERAGE(R9:R30),2)</f>
        <v>7960.98</v>
      </c>
      <c r="S31" s="37">
        <f>ROUND(AVERAGE(S9:S30),4)</f>
        <v>1.1999</v>
      </c>
      <c r="T31" s="36">
        <f>ROUND(AVERAGE(T9:T30),4)</f>
        <v>1.0132000000000001</v>
      </c>
      <c r="U31" s="175">
        <f>ROUND(AVERAGE(U9:U30),2)</f>
        <v>135.04</v>
      </c>
      <c r="V31" s="35">
        <f>AVERAGE(V9:V30)</f>
        <v>6636.870454545453</v>
      </c>
      <c r="W31" s="35">
        <f>AVERAGE(W9:W30)</f>
        <v>6618.0677272727271</v>
      </c>
      <c r="X31" s="35">
        <f>AVERAGE(X9:X30)</f>
        <v>7858.8546541055657</v>
      </c>
      <c r="Y31" s="34">
        <f>AVERAGE(Y9:Y30)</f>
        <v>1.2022272727272729</v>
      </c>
    </row>
    <row r="32" spans="2:25" s="5" customFormat="1" x14ac:dyDescent="0.2">
      <c r="B32" s="33" t="s">
        <v>12</v>
      </c>
      <c r="C32" s="32">
        <f t="shared" ref="C32:Y32" si="6">MAX(C9:C30)</f>
        <v>8313</v>
      </c>
      <c r="D32" s="31">
        <f t="shared" si="6"/>
        <v>8315</v>
      </c>
      <c r="E32" s="30">
        <f t="shared" si="6"/>
        <v>8314</v>
      </c>
      <c r="F32" s="32">
        <f t="shared" si="6"/>
        <v>8279.5</v>
      </c>
      <c r="G32" s="31">
        <f t="shared" si="6"/>
        <v>8280.5</v>
      </c>
      <c r="H32" s="30">
        <f t="shared" si="6"/>
        <v>8280</v>
      </c>
      <c r="I32" s="32">
        <f t="shared" si="6"/>
        <v>8215</v>
      </c>
      <c r="J32" s="31">
        <f t="shared" si="6"/>
        <v>8225</v>
      </c>
      <c r="K32" s="30">
        <f t="shared" si="6"/>
        <v>8220</v>
      </c>
      <c r="L32" s="32">
        <f t="shared" si="6"/>
        <v>8180</v>
      </c>
      <c r="M32" s="31">
        <f t="shared" si="6"/>
        <v>8190</v>
      </c>
      <c r="N32" s="30">
        <f t="shared" si="6"/>
        <v>8185</v>
      </c>
      <c r="O32" s="32">
        <f t="shared" si="6"/>
        <v>8135</v>
      </c>
      <c r="P32" s="31">
        <f t="shared" si="6"/>
        <v>8145</v>
      </c>
      <c r="Q32" s="30">
        <f t="shared" si="6"/>
        <v>8140</v>
      </c>
      <c r="R32" s="29">
        <f t="shared" si="6"/>
        <v>8315</v>
      </c>
      <c r="S32" s="28">
        <f t="shared" si="6"/>
        <v>1.2225999999999999</v>
      </c>
      <c r="T32" s="27">
        <f t="shared" si="6"/>
        <v>1.0325</v>
      </c>
      <c r="U32" s="26">
        <f t="shared" si="6"/>
        <v>138.76</v>
      </c>
      <c r="V32" s="25">
        <f t="shared" si="6"/>
        <v>7035.28</v>
      </c>
      <c r="W32" s="25">
        <f t="shared" si="6"/>
        <v>6993.67</v>
      </c>
      <c r="X32" s="25">
        <f t="shared" si="6"/>
        <v>8317.4952485745725</v>
      </c>
      <c r="Y32" s="24">
        <f t="shared" si="6"/>
        <v>1.2253000000000001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7640</v>
      </c>
      <c r="D33" s="21">
        <f t="shared" si="7"/>
        <v>7642</v>
      </c>
      <c r="E33" s="20">
        <f t="shared" si="7"/>
        <v>7641</v>
      </c>
      <c r="F33" s="22">
        <f t="shared" si="7"/>
        <v>7648</v>
      </c>
      <c r="G33" s="21">
        <f t="shared" si="7"/>
        <v>7653</v>
      </c>
      <c r="H33" s="20">
        <f t="shared" si="7"/>
        <v>7650.5</v>
      </c>
      <c r="I33" s="22">
        <f t="shared" si="7"/>
        <v>7655</v>
      </c>
      <c r="J33" s="21">
        <f t="shared" si="7"/>
        <v>7665</v>
      </c>
      <c r="K33" s="20">
        <f t="shared" si="7"/>
        <v>7660</v>
      </c>
      <c r="L33" s="22">
        <f t="shared" si="7"/>
        <v>7620</v>
      </c>
      <c r="M33" s="21">
        <f t="shared" si="7"/>
        <v>7630</v>
      </c>
      <c r="N33" s="20">
        <f t="shared" si="7"/>
        <v>7625</v>
      </c>
      <c r="O33" s="22">
        <f t="shared" si="7"/>
        <v>7585</v>
      </c>
      <c r="P33" s="21">
        <f t="shared" si="7"/>
        <v>7595</v>
      </c>
      <c r="Q33" s="20">
        <f t="shared" si="7"/>
        <v>7590</v>
      </c>
      <c r="R33" s="19">
        <f t="shared" si="7"/>
        <v>7642</v>
      </c>
      <c r="S33" s="18">
        <f t="shared" si="7"/>
        <v>1.1623000000000001</v>
      </c>
      <c r="T33" s="17">
        <f t="shared" si="7"/>
        <v>0.99250000000000005</v>
      </c>
      <c r="U33" s="16">
        <f t="shared" si="7"/>
        <v>131</v>
      </c>
      <c r="V33" s="15">
        <f t="shared" si="7"/>
        <v>6323.02</v>
      </c>
      <c r="W33" s="15">
        <f t="shared" si="7"/>
        <v>6319.05</v>
      </c>
      <c r="X33" s="15">
        <f t="shared" si="7"/>
        <v>7509.8270440251572</v>
      </c>
      <c r="Y33" s="14">
        <f t="shared" si="7"/>
        <v>1.1642999999999999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5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6" t="s">
        <v>39</v>
      </c>
    </row>
    <row r="3" spans="2:10" ht="13.5" thickBot="1" x14ac:dyDescent="0.25"/>
    <row r="4" spans="2:10" x14ac:dyDescent="0.2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">
      <c r="C5" s="75">
        <v>44804</v>
      </c>
      <c r="D5" s="74"/>
      <c r="F5" s="75">
        <v>44804</v>
      </c>
      <c r="G5" s="74"/>
      <c r="I5" s="75">
        <v>44804</v>
      </c>
      <c r="J5" s="74"/>
    </row>
    <row r="6" spans="2:10" x14ac:dyDescent="0.2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">
      <c r="C7" s="71"/>
      <c r="D7" s="70"/>
      <c r="F7" s="71"/>
      <c r="G7" s="70"/>
      <c r="I7" s="71"/>
      <c r="J7" s="70"/>
    </row>
    <row r="8" spans="2:10" x14ac:dyDescent="0.2">
      <c r="C8" s="69">
        <v>44774</v>
      </c>
      <c r="D8" s="68">
        <v>7905.6</v>
      </c>
      <c r="F8" s="69">
        <f t="shared" ref="F8:F29" si="0">C8</f>
        <v>44774</v>
      </c>
      <c r="G8" s="68">
        <v>2453.02</v>
      </c>
      <c r="I8" s="69">
        <f t="shared" ref="I8:I29" si="1">C8</f>
        <v>44774</v>
      </c>
      <c r="J8" s="68">
        <v>3289.51</v>
      </c>
    </row>
    <row r="9" spans="2:10" x14ac:dyDescent="0.2">
      <c r="C9" s="69">
        <v>44775</v>
      </c>
      <c r="D9" s="68">
        <v>7798.56</v>
      </c>
      <c r="F9" s="69">
        <f t="shared" si="0"/>
        <v>44775</v>
      </c>
      <c r="G9" s="68">
        <v>2426.44</v>
      </c>
      <c r="I9" s="69">
        <f t="shared" si="1"/>
        <v>44775</v>
      </c>
      <c r="J9" s="68">
        <v>3328</v>
      </c>
    </row>
    <row r="10" spans="2:10" x14ac:dyDescent="0.2">
      <c r="C10" s="69">
        <v>44776</v>
      </c>
      <c r="D10" s="68">
        <v>7768.16</v>
      </c>
      <c r="F10" s="69">
        <f t="shared" si="0"/>
        <v>44776</v>
      </c>
      <c r="G10" s="68">
        <v>2407.88</v>
      </c>
      <c r="I10" s="69">
        <f t="shared" si="1"/>
        <v>44776</v>
      </c>
      <c r="J10" s="68">
        <v>3305.07</v>
      </c>
    </row>
    <row r="11" spans="2:10" x14ac:dyDescent="0.2">
      <c r="C11" s="69">
        <v>44777</v>
      </c>
      <c r="D11" s="68">
        <v>7626.32</v>
      </c>
      <c r="F11" s="69">
        <f t="shared" si="0"/>
        <v>44777</v>
      </c>
      <c r="G11" s="68">
        <v>2380.65</v>
      </c>
      <c r="I11" s="69">
        <f t="shared" si="1"/>
        <v>44777</v>
      </c>
      <c r="J11" s="68">
        <v>3273.11</v>
      </c>
    </row>
    <row r="12" spans="2:10" x14ac:dyDescent="0.2">
      <c r="C12" s="69">
        <v>44778</v>
      </c>
      <c r="D12" s="68">
        <v>7836.51</v>
      </c>
      <c r="F12" s="69">
        <f t="shared" si="0"/>
        <v>44778</v>
      </c>
      <c r="G12" s="68">
        <v>2414.3200000000002</v>
      </c>
      <c r="I12" s="69">
        <f t="shared" si="1"/>
        <v>44778</v>
      </c>
      <c r="J12" s="68">
        <v>3457.96</v>
      </c>
    </row>
    <row r="13" spans="2:10" x14ac:dyDescent="0.2">
      <c r="C13" s="69">
        <v>44781</v>
      </c>
      <c r="D13" s="68">
        <v>7900.03</v>
      </c>
      <c r="F13" s="69">
        <f t="shared" si="0"/>
        <v>44781</v>
      </c>
      <c r="G13" s="68">
        <v>2424.2399999999998</v>
      </c>
      <c r="I13" s="69">
        <f t="shared" si="1"/>
        <v>44781</v>
      </c>
      <c r="J13" s="68">
        <v>3462.51</v>
      </c>
    </row>
    <row r="14" spans="2:10" x14ac:dyDescent="0.2">
      <c r="C14" s="69">
        <v>44782</v>
      </c>
      <c r="D14" s="68">
        <v>7954.18</v>
      </c>
      <c r="F14" s="69">
        <f t="shared" si="0"/>
        <v>44782</v>
      </c>
      <c r="G14" s="68">
        <v>2456.7399999999998</v>
      </c>
      <c r="I14" s="69">
        <f t="shared" si="1"/>
        <v>44782</v>
      </c>
      <c r="J14" s="68">
        <v>3425</v>
      </c>
    </row>
    <row r="15" spans="2:10" x14ac:dyDescent="0.2">
      <c r="C15" s="69">
        <v>44783</v>
      </c>
      <c r="D15" s="68">
        <v>7925.48</v>
      </c>
      <c r="F15" s="69">
        <f t="shared" si="0"/>
        <v>44783</v>
      </c>
      <c r="G15" s="68">
        <v>2473.5</v>
      </c>
      <c r="I15" s="69">
        <f t="shared" si="1"/>
        <v>44783</v>
      </c>
      <c r="J15" s="68">
        <v>3527.26</v>
      </c>
    </row>
    <row r="16" spans="2:10" x14ac:dyDescent="0.2">
      <c r="C16" s="69">
        <v>44784</v>
      </c>
      <c r="D16" s="68">
        <v>8155.6</v>
      </c>
      <c r="F16" s="69">
        <f t="shared" si="0"/>
        <v>44784</v>
      </c>
      <c r="G16" s="68">
        <v>2501.3000000000002</v>
      </c>
      <c r="I16" s="69">
        <f t="shared" si="1"/>
        <v>44784</v>
      </c>
      <c r="J16" s="68">
        <v>3609.08</v>
      </c>
    </row>
    <row r="17" spans="2:10" x14ac:dyDescent="0.2">
      <c r="C17" s="69">
        <v>44785</v>
      </c>
      <c r="D17" s="68">
        <v>8196.59</v>
      </c>
      <c r="F17" s="69">
        <f t="shared" si="0"/>
        <v>44785</v>
      </c>
      <c r="G17" s="68">
        <v>2514.92</v>
      </c>
      <c r="I17" s="69">
        <f t="shared" si="1"/>
        <v>44785</v>
      </c>
      <c r="J17" s="68">
        <v>3664.26</v>
      </c>
    </row>
    <row r="18" spans="2:10" x14ac:dyDescent="0.2">
      <c r="C18" s="69">
        <v>44788</v>
      </c>
      <c r="D18" s="68">
        <v>7969.85</v>
      </c>
      <c r="F18" s="69">
        <f t="shared" si="0"/>
        <v>44788</v>
      </c>
      <c r="G18" s="68">
        <v>2404.7399999999998</v>
      </c>
      <c r="I18" s="69">
        <f t="shared" si="1"/>
        <v>44788</v>
      </c>
      <c r="J18" s="68">
        <v>3517.52</v>
      </c>
    </row>
    <row r="19" spans="2:10" x14ac:dyDescent="0.2">
      <c r="C19" s="69">
        <v>44789</v>
      </c>
      <c r="D19" s="68">
        <v>7981.87</v>
      </c>
      <c r="F19" s="69">
        <f t="shared" si="0"/>
        <v>44789</v>
      </c>
      <c r="G19" s="68">
        <v>2405.77</v>
      </c>
      <c r="I19" s="69">
        <f t="shared" si="1"/>
        <v>44789</v>
      </c>
      <c r="J19" s="68">
        <v>3596.54</v>
      </c>
    </row>
    <row r="20" spans="2:10" x14ac:dyDescent="0.2">
      <c r="C20" s="69">
        <v>44790</v>
      </c>
      <c r="D20" s="68">
        <v>7999</v>
      </c>
      <c r="F20" s="69">
        <f t="shared" si="0"/>
        <v>44790</v>
      </c>
      <c r="G20" s="68">
        <v>2428.1799999999998</v>
      </c>
      <c r="I20" s="69">
        <f t="shared" si="1"/>
        <v>44790</v>
      </c>
      <c r="J20" s="68">
        <v>3632.46</v>
      </c>
    </row>
    <row r="21" spans="2:10" x14ac:dyDescent="0.2">
      <c r="C21" s="69">
        <v>44791</v>
      </c>
      <c r="D21" s="68">
        <v>7870.41</v>
      </c>
      <c r="F21" s="69">
        <f t="shared" si="0"/>
        <v>44791</v>
      </c>
      <c r="G21" s="68">
        <v>2383.85</v>
      </c>
      <c r="I21" s="69">
        <f t="shared" si="1"/>
        <v>44791</v>
      </c>
      <c r="J21" s="68">
        <v>3431.77</v>
      </c>
    </row>
    <row r="22" spans="2:10" x14ac:dyDescent="0.2">
      <c r="C22" s="69">
        <v>44792</v>
      </c>
      <c r="D22" s="68">
        <v>7972</v>
      </c>
      <c r="F22" s="69">
        <f t="shared" si="0"/>
        <v>44792</v>
      </c>
      <c r="G22" s="68">
        <v>2392.4899999999998</v>
      </c>
      <c r="I22" s="69">
        <f t="shared" si="1"/>
        <v>44792</v>
      </c>
      <c r="J22" s="68">
        <v>3495.97</v>
      </c>
    </row>
    <row r="23" spans="2:10" x14ac:dyDescent="0.2">
      <c r="C23" s="69">
        <v>44795</v>
      </c>
      <c r="D23" s="68">
        <v>8046.07</v>
      </c>
      <c r="F23" s="69">
        <f t="shared" si="0"/>
        <v>44795</v>
      </c>
      <c r="G23" s="68">
        <v>2390.0100000000002</v>
      </c>
      <c r="I23" s="69">
        <f t="shared" si="1"/>
        <v>44795</v>
      </c>
      <c r="J23" s="68">
        <v>3516.77</v>
      </c>
    </row>
    <row r="24" spans="2:10" x14ac:dyDescent="0.2">
      <c r="C24" s="69">
        <v>44796</v>
      </c>
      <c r="D24" s="68">
        <v>8036.7</v>
      </c>
      <c r="F24" s="69">
        <f t="shared" si="0"/>
        <v>44796</v>
      </c>
      <c r="G24" s="68">
        <v>2397</v>
      </c>
      <c r="I24" s="69">
        <f t="shared" si="1"/>
        <v>44796</v>
      </c>
      <c r="J24" s="68">
        <v>3523.28</v>
      </c>
    </row>
    <row r="25" spans="2:10" x14ac:dyDescent="0.2">
      <c r="C25" s="69">
        <v>44797</v>
      </c>
      <c r="D25" s="68">
        <v>8108.14</v>
      </c>
      <c r="F25" s="69">
        <f t="shared" si="0"/>
        <v>44797</v>
      </c>
      <c r="G25" s="68">
        <v>2439.17</v>
      </c>
      <c r="I25" s="69">
        <f t="shared" si="1"/>
        <v>44797</v>
      </c>
      <c r="J25" s="68">
        <v>3503.1</v>
      </c>
    </row>
    <row r="26" spans="2:10" x14ac:dyDescent="0.2">
      <c r="C26" s="69">
        <v>44798</v>
      </c>
      <c r="D26" s="68">
        <v>8091.1</v>
      </c>
      <c r="F26" s="69">
        <f t="shared" si="0"/>
        <v>44798</v>
      </c>
      <c r="G26" s="68">
        <v>2434.59</v>
      </c>
      <c r="I26" s="69">
        <f t="shared" si="1"/>
        <v>44798</v>
      </c>
      <c r="J26" s="68">
        <v>3564.84</v>
      </c>
    </row>
    <row r="27" spans="2:10" x14ac:dyDescent="0.2">
      <c r="C27" s="69">
        <v>44799</v>
      </c>
      <c r="D27" s="68">
        <v>8189.13</v>
      </c>
      <c r="F27" s="69">
        <f t="shared" si="0"/>
        <v>44799</v>
      </c>
      <c r="G27" s="68">
        <v>2432.9899999999998</v>
      </c>
      <c r="I27" s="69">
        <f t="shared" si="1"/>
        <v>44799</v>
      </c>
      <c r="J27" s="68">
        <v>3583.23</v>
      </c>
    </row>
    <row r="28" spans="2:10" x14ac:dyDescent="0.2">
      <c r="C28" s="69">
        <v>44803</v>
      </c>
      <c r="D28" s="68">
        <v>7943.97</v>
      </c>
      <c r="F28" s="69">
        <f t="shared" si="0"/>
        <v>44803</v>
      </c>
      <c r="G28" s="68">
        <v>2437.5100000000002</v>
      </c>
      <c r="I28" s="69">
        <f t="shared" si="1"/>
        <v>44803</v>
      </c>
      <c r="J28" s="68">
        <v>3514.82</v>
      </c>
    </row>
    <row r="29" spans="2:10" ht="13.5" thickBot="1" x14ac:dyDescent="0.25">
      <c r="C29" s="69">
        <v>44804</v>
      </c>
      <c r="D29" s="68">
        <v>7918.99</v>
      </c>
      <c r="F29" s="69">
        <f t="shared" si="0"/>
        <v>44804</v>
      </c>
      <c r="G29" s="68">
        <v>2405.41</v>
      </c>
      <c r="I29" s="69">
        <f t="shared" si="1"/>
        <v>44804</v>
      </c>
      <c r="J29" s="68">
        <v>3490.1</v>
      </c>
    </row>
    <row r="30" spans="2:10" x14ac:dyDescent="0.2">
      <c r="B30" s="5"/>
      <c r="C30" s="67" t="s">
        <v>11</v>
      </c>
      <c r="D30" s="66">
        <f>ROUND(AVERAGE(D8:D29),2)</f>
        <v>7963.38</v>
      </c>
      <c r="F30" s="67" t="s">
        <v>11</v>
      </c>
      <c r="G30" s="66">
        <f>ROUND(AVERAGE(G8:G29),2)</f>
        <v>2427.4899999999998</v>
      </c>
      <c r="I30" s="67" t="s">
        <v>11</v>
      </c>
      <c r="J30" s="66">
        <f>ROUND(AVERAGE(J8:J29),2)</f>
        <v>3486.92</v>
      </c>
    </row>
    <row r="31" spans="2:10" x14ac:dyDescent="0.2">
      <c r="B31" s="5"/>
      <c r="C31" s="65" t="s">
        <v>12</v>
      </c>
      <c r="D31" s="64">
        <f>MAX(D8:D29)</f>
        <v>8196.59</v>
      </c>
      <c r="F31" s="65" t="s">
        <v>12</v>
      </c>
      <c r="G31" s="64">
        <f>MAX(G8:G29)</f>
        <v>2514.92</v>
      </c>
      <c r="I31" s="65" t="s">
        <v>12</v>
      </c>
      <c r="J31" s="64">
        <f>MAX(J8:J29)</f>
        <v>3664.26</v>
      </c>
    </row>
    <row r="32" spans="2:10" x14ac:dyDescent="0.2">
      <c r="B32" s="5"/>
      <c r="C32" s="63" t="s">
        <v>13</v>
      </c>
      <c r="D32" s="62">
        <f>MIN(D8:D29)</f>
        <v>7626.32</v>
      </c>
      <c r="F32" s="63" t="s">
        <v>13</v>
      </c>
      <c r="G32" s="62">
        <f>MIN(G8:G29)</f>
        <v>2380.65</v>
      </c>
      <c r="I32" s="63" t="s">
        <v>13</v>
      </c>
      <c r="J32" s="62">
        <f>MIN(J8:J29)</f>
        <v>3273.11</v>
      </c>
    </row>
    <row r="35" spans="2:2" x14ac:dyDescent="0.2">
      <c r="B35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35"/>
    <col min="2" max="2" width="15.5703125" style="135" customWidth="1"/>
    <col min="3" max="10" width="12.7109375" style="135" customWidth="1"/>
    <col min="11" max="16384" width="9.140625" style="135"/>
  </cols>
  <sheetData>
    <row r="3" spans="2:9" ht="15.75" x14ac:dyDescent="0.25">
      <c r="B3" s="174" t="s">
        <v>94</v>
      </c>
      <c r="C3" s="147"/>
      <c r="D3" s="173"/>
      <c r="G3" s="159"/>
      <c r="H3" s="159"/>
      <c r="I3" s="172"/>
    </row>
    <row r="4" spans="2:9" x14ac:dyDescent="0.2">
      <c r="B4" s="171" t="s">
        <v>93</v>
      </c>
      <c r="C4" s="170"/>
      <c r="D4" s="169"/>
      <c r="G4" s="168"/>
      <c r="H4" s="167"/>
      <c r="I4" s="159"/>
    </row>
    <row r="5" spans="2:9" x14ac:dyDescent="0.2">
      <c r="B5" s="166" t="s">
        <v>95</v>
      </c>
      <c r="C5" s="147"/>
      <c r="D5" s="165"/>
      <c r="G5" s="164"/>
      <c r="H5" s="159"/>
      <c r="I5" s="147"/>
    </row>
    <row r="6" spans="2:9" x14ac:dyDescent="0.2">
      <c r="B6" s="147"/>
      <c r="C6" s="147"/>
      <c r="D6" s="147"/>
      <c r="E6" s="147"/>
      <c r="F6" s="147"/>
      <c r="G6" s="147"/>
      <c r="H6" s="147"/>
      <c r="I6" s="147"/>
    </row>
    <row r="7" spans="2:9" x14ac:dyDescent="0.2">
      <c r="B7" s="158"/>
      <c r="C7" s="163" t="s">
        <v>92</v>
      </c>
      <c r="D7" s="163" t="s">
        <v>92</v>
      </c>
      <c r="E7" s="163" t="s">
        <v>92</v>
      </c>
    </row>
    <row r="8" spans="2:9" x14ac:dyDescent="0.2">
      <c r="B8" s="161"/>
      <c r="C8" s="162" t="s">
        <v>55</v>
      </c>
      <c r="D8" s="162" t="s">
        <v>82</v>
      </c>
      <c r="E8" s="162" t="s">
        <v>80</v>
      </c>
    </row>
    <row r="9" spans="2:9" x14ac:dyDescent="0.2">
      <c r="B9" s="161"/>
      <c r="C9" s="160" t="s">
        <v>79</v>
      </c>
      <c r="D9" s="160" t="s">
        <v>79</v>
      </c>
      <c r="E9" s="160" t="s">
        <v>79</v>
      </c>
    </row>
    <row r="10" spans="2:9" x14ac:dyDescent="0.2">
      <c r="B10" s="158"/>
      <c r="C10" s="157"/>
      <c r="D10" s="157"/>
      <c r="E10" s="157"/>
    </row>
    <row r="11" spans="2:9" x14ac:dyDescent="0.2">
      <c r="B11" s="156" t="s">
        <v>91</v>
      </c>
      <c r="C11" s="155">
        <f>ABR!D30</f>
        <v>7963.38</v>
      </c>
      <c r="D11" s="155">
        <f>ABR!G30</f>
        <v>2427.4899999999998</v>
      </c>
      <c r="E11" s="155">
        <f>ABR!J30</f>
        <v>3486.92</v>
      </c>
    </row>
    <row r="15" spans="2:9" x14ac:dyDescent="0.2">
      <c r="B15" s="153" t="s">
        <v>48</v>
      </c>
      <c r="C15" s="154"/>
    </row>
    <row r="16" spans="2:9" x14ac:dyDescent="0.2">
      <c r="B16" s="153" t="s">
        <v>46</v>
      </c>
      <c r="C16" s="152"/>
    </row>
    <row r="17" spans="2:9" x14ac:dyDescent="0.2">
      <c r="B17" s="151" t="s">
        <v>10</v>
      </c>
      <c r="C17" s="149">
        <f>'Averages Inc. Euro Eq'!F66</f>
        <v>1.1999</v>
      </c>
    </row>
    <row r="18" spans="2:9" x14ac:dyDescent="0.2">
      <c r="B18" s="151" t="s">
        <v>43</v>
      </c>
      <c r="C18" s="150">
        <f>'Averages Inc. Euro Eq'!F67</f>
        <v>135.04</v>
      </c>
    </row>
    <row r="19" spans="2:9" x14ac:dyDescent="0.2">
      <c r="B19" s="151" t="s">
        <v>41</v>
      </c>
      <c r="C19" s="149">
        <f>'Averages Inc. Euro Eq'!F68</f>
        <v>1.0132000000000001</v>
      </c>
    </row>
    <row r="21" spans="2:9" x14ac:dyDescent="0.2">
      <c r="B21" s="148" t="s">
        <v>40</v>
      </c>
    </row>
    <row r="24" spans="2:9" x14ac:dyDescent="0.2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34"/>
      <c r="C5" s="2"/>
      <c r="D5" s="133"/>
      <c r="F5" s="132" t="s">
        <v>90</v>
      </c>
      <c r="G5" s="128"/>
      <c r="H5" s="128"/>
      <c r="I5" s="131"/>
    </row>
    <row r="6" spans="2:13" x14ac:dyDescent="0.2">
      <c r="B6" s="130"/>
      <c r="C6" s="130"/>
      <c r="D6" s="76"/>
      <c r="F6" s="129" t="s">
        <v>89</v>
      </c>
      <c r="G6" s="128"/>
      <c r="H6" s="127"/>
      <c r="I6" s="119"/>
    </row>
    <row r="7" spans="2:13" x14ac:dyDescent="0.2">
      <c r="B7" s="2"/>
      <c r="C7" s="2"/>
      <c r="D7" s="126"/>
      <c r="F7" s="106" t="s">
        <v>95</v>
      </c>
      <c r="G7" s="125"/>
      <c r="H7" s="119"/>
      <c r="I7" s="2"/>
    </row>
    <row r="8" spans="2:13" ht="13.5" thickBot="1" x14ac:dyDescent="0.25"/>
    <row r="9" spans="2:13" x14ac:dyDescent="0.2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">
      <c r="B13" s="114" t="s">
        <v>78</v>
      </c>
      <c r="C13" s="113">
        <v>2430.5</v>
      </c>
      <c r="D13" s="113">
        <v>1750</v>
      </c>
      <c r="E13" s="113">
        <v>7959.5</v>
      </c>
      <c r="F13" s="113">
        <v>2076.5700000000002</v>
      </c>
      <c r="G13" s="113">
        <v>21978.18</v>
      </c>
      <c r="H13" s="113">
        <v>24477.73</v>
      </c>
      <c r="I13" s="113">
        <v>3571.34</v>
      </c>
      <c r="J13" s="113">
        <v>2356.27</v>
      </c>
      <c r="K13" s="113">
        <v>0.5</v>
      </c>
      <c r="L13" s="113">
        <v>48845</v>
      </c>
      <c r="M13" s="112">
        <v>0.5</v>
      </c>
    </row>
    <row r="14" spans="2:13" x14ac:dyDescent="0.2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">
      <c r="B15" s="114" t="s">
        <v>76</v>
      </c>
      <c r="C15" s="113">
        <v>2431.3200000000002</v>
      </c>
      <c r="D15" s="113">
        <v>1760</v>
      </c>
      <c r="E15" s="113">
        <v>7960.98</v>
      </c>
      <c r="F15" s="113">
        <v>2077.91</v>
      </c>
      <c r="G15" s="113">
        <v>21997.73</v>
      </c>
      <c r="H15" s="113">
        <v>24511.360000000001</v>
      </c>
      <c r="I15" s="113">
        <v>3572.91</v>
      </c>
      <c r="J15" s="113">
        <v>2366.27</v>
      </c>
      <c r="K15" s="113">
        <v>1</v>
      </c>
      <c r="L15" s="113">
        <v>49345</v>
      </c>
      <c r="M15" s="112">
        <v>1</v>
      </c>
    </row>
    <row r="16" spans="2:13" x14ac:dyDescent="0.2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">
      <c r="B17" s="114" t="s">
        <v>75</v>
      </c>
      <c r="C17" s="113">
        <v>2430.91</v>
      </c>
      <c r="D17" s="113">
        <v>1755</v>
      </c>
      <c r="E17" s="113">
        <v>7960.24</v>
      </c>
      <c r="F17" s="113">
        <v>2077.2399999999998</v>
      </c>
      <c r="G17" s="113">
        <v>21987.95</v>
      </c>
      <c r="H17" s="113">
        <v>24494.55</v>
      </c>
      <c r="I17" s="113">
        <v>3572.13</v>
      </c>
      <c r="J17" s="113">
        <v>2361.27</v>
      </c>
      <c r="K17" s="113">
        <v>0.75</v>
      </c>
      <c r="L17" s="113">
        <v>49095</v>
      </c>
      <c r="M17" s="112">
        <v>0.75</v>
      </c>
    </row>
    <row r="18" spans="2:13" x14ac:dyDescent="0.2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">
      <c r="B19" s="114" t="s">
        <v>97</v>
      </c>
      <c r="C19" s="113">
        <v>2423.09</v>
      </c>
      <c r="D19" s="113">
        <v>1750</v>
      </c>
      <c r="E19" s="113">
        <v>7952.45</v>
      </c>
      <c r="F19" s="113">
        <v>2073.52</v>
      </c>
      <c r="G19" s="113">
        <v>22058.41</v>
      </c>
      <c r="H19" s="113">
        <v>24238.41</v>
      </c>
      <c r="I19" s="113">
        <v>3484.02</v>
      </c>
      <c r="J19" s="113">
        <v>2355.91</v>
      </c>
      <c r="K19" s="113">
        <v>0.5</v>
      </c>
      <c r="L19" s="113">
        <v>49295</v>
      </c>
      <c r="M19" s="112">
        <v>0.5</v>
      </c>
    </row>
    <row r="20" spans="2:13" x14ac:dyDescent="0.2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">
      <c r="B21" s="114" t="s">
        <v>74</v>
      </c>
      <c r="C21" s="113">
        <v>2424.11</v>
      </c>
      <c r="D21" s="113">
        <v>1760</v>
      </c>
      <c r="E21" s="113">
        <v>7954.2</v>
      </c>
      <c r="F21" s="113">
        <v>2075.0700000000002</v>
      </c>
      <c r="G21" s="113">
        <v>22088.18</v>
      </c>
      <c r="H21" s="113">
        <v>24290.91</v>
      </c>
      <c r="I21" s="113">
        <v>3485.45</v>
      </c>
      <c r="J21" s="113">
        <v>2365.91</v>
      </c>
      <c r="K21" s="113">
        <v>1</v>
      </c>
      <c r="L21" s="113">
        <v>49795</v>
      </c>
      <c r="M21" s="112">
        <v>1</v>
      </c>
    </row>
    <row r="22" spans="2:13" x14ac:dyDescent="0.2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">
      <c r="B23" s="114" t="s">
        <v>73</v>
      </c>
      <c r="C23" s="113">
        <v>2423.6</v>
      </c>
      <c r="D23" s="113">
        <v>1755</v>
      </c>
      <c r="E23" s="113">
        <v>7953.33</v>
      </c>
      <c r="F23" s="113">
        <v>2074.3000000000002</v>
      </c>
      <c r="G23" s="113">
        <v>22073.3</v>
      </c>
      <c r="H23" s="113">
        <v>24264.66</v>
      </c>
      <c r="I23" s="113">
        <v>3484.74</v>
      </c>
      <c r="J23" s="113">
        <v>2360.91</v>
      </c>
      <c r="K23" s="113">
        <v>0.75</v>
      </c>
      <c r="L23" s="113">
        <v>49545</v>
      </c>
      <c r="M23" s="112">
        <v>0.75</v>
      </c>
    </row>
    <row r="24" spans="2:13" x14ac:dyDescent="0.2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">
      <c r="B25" s="114" t="s">
        <v>72</v>
      </c>
      <c r="C25" s="113">
        <v>2464.86</v>
      </c>
      <c r="D25" s="113">
        <v>1750</v>
      </c>
      <c r="E25" s="113">
        <v>7919.55</v>
      </c>
      <c r="F25" s="113">
        <v>2046.77</v>
      </c>
      <c r="G25" s="113">
        <v>22424.55</v>
      </c>
      <c r="H25" s="113"/>
      <c r="I25" s="113">
        <v>3076.05</v>
      </c>
      <c r="J25" s="113">
        <v>2355.91</v>
      </c>
      <c r="K25" s="113"/>
      <c r="L25" s="113"/>
      <c r="M25" s="112"/>
    </row>
    <row r="26" spans="2:13" x14ac:dyDescent="0.2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">
      <c r="B27" s="114" t="s">
        <v>71</v>
      </c>
      <c r="C27" s="113">
        <v>2469.86</v>
      </c>
      <c r="D27" s="113">
        <v>1760</v>
      </c>
      <c r="E27" s="113">
        <v>7929.55</v>
      </c>
      <c r="F27" s="113">
        <v>2051.77</v>
      </c>
      <c r="G27" s="113">
        <v>22474.55</v>
      </c>
      <c r="H27" s="113"/>
      <c r="I27" s="113">
        <v>3081.05</v>
      </c>
      <c r="J27" s="113">
        <v>2365.91</v>
      </c>
      <c r="K27" s="113"/>
      <c r="L27" s="113"/>
      <c r="M27" s="112"/>
    </row>
    <row r="28" spans="2:13" x14ac:dyDescent="0.2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">
      <c r="B29" s="114" t="s">
        <v>70</v>
      </c>
      <c r="C29" s="113">
        <v>2467.36</v>
      </c>
      <c r="D29" s="113">
        <v>1755</v>
      </c>
      <c r="E29" s="113">
        <v>7924.55</v>
      </c>
      <c r="F29" s="113">
        <v>2049.27</v>
      </c>
      <c r="G29" s="113">
        <v>22449.55</v>
      </c>
      <c r="H29" s="113"/>
      <c r="I29" s="113">
        <v>3078.55</v>
      </c>
      <c r="J29" s="113">
        <v>2360.91</v>
      </c>
      <c r="K29" s="113"/>
      <c r="L29" s="113"/>
      <c r="M29" s="112"/>
    </row>
    <row r="30" spans="2:13" x14ac:dyDescent="0.2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">
      <c r="B31" s="114" t="s">
        <v>98</v>
      </c>
      <c r="C31" s="113">
        <v>2511.0500000000002</v>
      </c>
      <c r="D31" s="113"/>
      <c r="E31" s="113">
        <v>7901.14</v>
      </c>
      <c r="F31" s="113">
        <v>2020.82</v>
      </c>
      <c r="G31" s="113">
        <v>22701.82</v>
      </c>
      <c r="H31" s="113"/>
      <c r="I31" s="113">
        <v>2797.95</v>
      </c>
      <c r="J31" s="113"/>
      <c r="K31" s="113"/>
      <c r="L31" s="113"/>
      <c r="M31" s="112"/>
    </row>
    <row r="32" spans="2:13" x14ac:dyDescent="0.2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">
      <c r="B33" s="114" t="s">
        <v>69</v>
      </c>
      <c r="C33" s="113">
        <v>2516.0500000000002</v>
      </c>
      <c r="D33" s="113"/>
      <c r="E33" s="113">
        <v>7911.14</v>
      </c>
      <c r="F33" s="113">
        <v>2025.82</v>
      </c>
      <c r="G33" s="113">
        <v>22751.82</v>
      </c>
      <c r="H33" s="113"/>
      <c r="I33" s="113">
        <v>2802.95</v>
      </c>
      <c r="J33" s="113"/>
      <c r="K33" s="113"/>
      <c r="L33" s="113"/>
      <c r="M33" s="112"/>
    </row>
    <row r="34" spans="2:13" x14ac:dyDescent="0.2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">
      <c r="B35" s="114" t="s">
        <v>68</v>
      </c>
      <c r="C35" s="113">
        <v>2513.5500000000002</v>
      </c>
      <c r="D35" s="113"/>
      <c r="E35" s="113">
        <v>7906.14</v>
      </c>
      <c r="F35" s="113">
        <v>2023.32</v>
      </c>
      <c r="G35" s="113">
        <v>22726.82</v>
      </c>
      <c r="H35" s="113"/>
      <c r="I35" s="113">
        <v>2800.45</v>
      </c>
      <c r="J35" s="113"/>
      <c r="K35" s="113"/>
      <c r="L35" s="113"/>
      <c r="M35" s="112"/>
    </row>
    <row r="36" spans="2:13" x14ac:dyDescent="0.2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">
      <c r="B37" s="114" t="s">
        <v>67</v>
      </c>
      <c r="C37" s="113">
        <v>2563.41</v>
      </c>
      <c r="D37" s="113"/>
      <c r="E37" s="113">
        <v>7879.77</v>
      </c>
      <c r="F37" s="113">
        <v>2000.82</v>
      </c>
      <c r="G37" s="113">
        <v>22980.91</v>
      </c>
      <c r="H37" s="113"/>
      <c r="I37" s="113">
        <v>2526.14</v>
      </c>
      <c r="J37" s="113"/>
      <c r="K37" s="113"/>
      <c r="L37" s="113"/>
      <c r="M37" s="112"/>
    </row>
    <row r="38" spans="2:13" x14ac:dyDescent="0.2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">
      <c r="B39" s="114" t="s">
        <v>66</v>
      </c>
      <c r="C39" s="113">
        <v>2568.41</v>
      </c>
      <c r="D39" s="113"/>
      <c r="E39" s="113">
        <v>7889.77</v>
      </c>
      <c r="F39" s="113">
        <v>2005.82</v>
      </c>
      <c r="G39" s="113">
        <v>23030.91</v>
      </c>
      <c r="H39" s="113"/>
      <c r="I39" s="113">
        <v>2531.14</v>
      </c>
      <c r="J39" s="113"/>
      <c r="K39" s="113"/>
      <c r="L39" s="113"/>
      <c r="M39" s="112"/>
    </row>
    <row r="40" spans="2:13" x14ac:dyDescent="0.2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">
      <c r="B41" s="114" t="s">
        <v>65</v>
      </c>
      <c r="C41" s="113">
        <v>2565.91</v>
      </c>
      <c r="D41" s="113"/>
      <c r="E41" s="113">
        <v>7884.77</v>
      </c>
      <c r="F41" s="113">
        <v>2003.32</v>
      </c>
      <c r="G41" s="113">
        <v>23005.91</v>
      </c>
      <c r="H41" s="113"/>
      <c r="I41" s="113">
        <v>2528.64</v>
      </c>
      <c r="J41" s="113"/>
      <c r="K41" s="113"/>
      <c r="L41" s="113"/>
      <c r="M41" s="112"/>
    </row>
    <row r="42" spans="2:13" x14ac:dyDescent="0.2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">
      <c r="B43" s="114" t="s">
        <v>64</v>
      </c>
      <c r="C43" s="113"/>
      <c r="D43" s="113"/>
      <c r="E43" s="113"/>
      <c r="F43" s="113"/>
      <c r="G43" s="113"/>
      <c r="H43" s="113">
        <v>22798.41</v>
      </c>
      <c r="I43" s="113"/>
      <c r="J43" s="113"/>
      <c r="K43" s="113">
        <v>0.5</v>
      </c>
      <c r="L43" s="113">
        <v>50851.82</v>
      </c>
      <c r="M43" s="112">
        <v>0.5</v>
      </c>
    </row>
    <row r="44" spans="2:13" x14ac:dyDescent="0.2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">
      <c r="B45" s="114" t="s">
        <v>63</v>
      </c>
      <c r="C45" s="113"/>
      <c r="D45" s="113"/>
      <c r="E45" s="113"/>
      <c r="F45" s="113"/>
      <c r="G45" s="113"/>
      <c r="H45" s="113">
        <v>22848.41</v>
      </c>
      <c r="I45" s="113"/>
      <c r="J45" s="113"/>
      <c r="K45" s="113">
        <v>1</v>
      </c>
      <c r="L45" s="113">
        <v>51851.82</v>
      </c>
      <c r="M45" s="112">
        <v>1</v>
      </c>
    </row>
    <row r="46" spans="2:13" x14ac:dyDescent="0.2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">
      <c r="B47" s="111" t="s">
        <v>62</v>
      </c>
      <c r="C47" s="110"/>
      <c r="D47" s="110"/>
      <c r="E47" s="110"/>
      <c r="F47" s="110"/>
      <c r="G47" s="110"/>
      <c r="H47" s="110">
        <v>22823.41</v>
      </c>
      <c r="I47" s="110"/>
      <c r="J47" s="110"/>
      <c r="K47" s="110">
        <v>0.75</v>
      </c>
      <c r="L47" s="110">
        <v>51351.82</v>
      </c>
      <c r="M47" s="109">
        <v>0.75</v>
      </c>
    </row>
    <row r="49" spans="2:5" x14ac:dyDescent="0.2">
      <c r="B49" s="108" t="s">
        <v>61</v>
      </c>
    </row>
    <row r="50" spans="2:5" x14ac:dyDescent="0.2">
      <c r="B50" s="107" t="s">
        <v>95</v>
      </c>
    </row>
    <row r="52" spans="2:5" x14ac:dyDescent="0.2">
      <c r="B52" s="105" t="s">
        <v>60</v>
      </c>
      <c r="C52" s="104" t="s">
        <v>59</v>
      </c>
    </row>
    <row r="53" spans="2:5" x14ac:dyDescent="0.2">
      <c r="B53" s="103"/>
      <c r="C53" s="102" t="s">
        <v>58</v>
      </c>
    </row>
    <row r="54" spans="2:5" x14ac:dyDescent="0.2">
      <c r="B54" s="100" t="s">
        <v>57</v>
      </c>
      <c r="C54" s="101">
        <v>2399.81</v>
      </c>
    </row>
    <row r="55" spans="2:5" x14ac:dyDescent="0.2">
      <c r="B55" s="100" t="s">
        <v>56</v>
      </c>
      <c r="C55" s="101">
        <v>1737.31</v>
      </c>
    </row>
    <row r="56" spans="2:5" x14ac:dyDescent="0.2">
      <c r="B56" s="100" t="s">
        <v>55</v>
      </c>
      <c r="C56" s="101">
        <v>7858.86</v>
      </c>
    </row>
    <row r="57" spans="2:5" x14ac:dyDescent="0.2">
      <c r="B57" s="100" t="s">
        <v>54</v>
      </c>
      <c r="C57" s="101">
        <v>2050.41</v>
      </c>
    </row>
    <row r="58" spans="2:5" x14ac:dyDescent="0.2">
      <c r="B58" s="100" t="s">
        <v>53</v>
      </c>
      <c r="C58" s="101">
        <v>21709.24</v>
      </c>
    </row>
    <row r="59" spans="2:5" x14ac:dyDescent="0.2">
      <c r="B59" s="100" t="s">
        <v>52</v>
      </c>
      <c r="C59" s="101">
        <v>24194.080000000002</v>
      </c>
    </row>
    <row r="60" spans="2:5" x14ac:dyDescent="0.2">
      <c r="B60" s="100" t="s">
        <v>51</v>
      </c>
      <c r="C60" s="101">
        <v>3526.83</v>
      </c>
    </row>
    <row r="61" spans="2:5" x14ac:dyDescent="0.2">
      <c r="B61" s="98" t="s">
        <v>50</v>
      </c>
      <c r="C61" s="97">
        <v>2335.44</v>
      </c>
    </row>
    <row r="63" spans="2:5" x14ac:dyDescent="0.2">
      <c r="B63" s="89" t="s">
        <v>49</v>
      </c>
    </row>
    <row r="64" spans="2:5" x14ac:dyDescent="0.2">
      <c r="E64" s="96" t="s">
        <v>48</v>
      </c>
    </row>
    <row r="65" spans="2:9" x14ac:dyDescent="0.2">
      <c r="B65" s="93" t="s">
        <v>47</v>
      </c>
      <c r="D65" s="92">
        <v>6636.87</v>
      </c>
      <c r="E65" s="96" t="s">
        <v>46</v>
      </c>
    </row>
    <row r="66" spans="2:9" x14ac:dyDescent="0.2">
      <c r="B66" s="93" t="s">
        <v>45</v>
      </c>
      <c r="D66" s="92">
        <v>6618.07</v>
      </c>
      <c r="E66" s="95" t="s">
        <v>10</v>
      </c>
      <c r="F66" s="90">
        <v>1.1999</v>
      </c>
    </row>
    <row r="67" spans="2:9" x14ac:dyDescent="0.2">
      <c r="B67" s="93" t="s">
        <v>44</v>
      </c>
      <c r="D67" s="92">
        <v>1731.49</v>
      </c>
      <c r="E67" s="95" t="s">
        <v>43</v>
      </c>
      <c r="F67" s="94">
        <v>135.04</v>
      </c>
    </row>
    <row r="68" spans="2:9" x14ac:dyDescent="0.2">
      <c r="B68" s="93" t="s">
        <v>42</v>
      </c>
      <c r="D68" s="92">
        <v>1725.76</v>
      </c>
      <c r="E68" s="91" t="s">
        <v>41</v>
      </c>
      <c r="F68" s="90">
        <v>1.0132000000000001</v>
      </c>
    </row>
    <row r="69" spans="2:9" x14ac:dyDescent="0.2">
      <c r="H69" s="88" t="s">
        <v>40</v>
      </c>
    </row>
    <row r="70" spans="2:9" x14ac:dyDescent="0.2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31</v>
      </c>
    </row>
    <row r="6" spans="1:19" ht="13.5" thickBot="1" x14ac:dyDescent="0.25">
      <c r="B6" s="1">
        <v>44774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44774</v>
      </c>
      <c r="C9" s="46">
        <v>1750</v>
      </c>
      <c r="D9" s="45">
        <v>1760</v>
      </c>
      <c r="E9" s="44">
        <f t="shared" ref="E9:E30" si="0">AVERAGE(C9:D9)</f>
        <v>1755</v>
      </c>
      <c r="F9" s="46">
        <v>1750</v>
      </c>
      <c r="G9" s="45">
        <v>1760</v>
      </c>
      <c r="H9" s="44">
        <f t="shared" ref="H9:H30" si="1">AVERAGE(F9:G9)</f>
        <v>1755</v>
      </c>
      <c r="I9" s="46">
        <v>1750</v>
      </c>
      <c r="J9" s="45">
        <v>1760</v>
      </c>
      <c r="K9" s="44">
        <f t="shared" ref="K9:K30" si="2">AVERAGE(I9:J9)</f>
        <v>1755</v>
      </c>
      <c r="L9" s="52">
        <v>1760</v>
      </c>
      <c r="M9" s="51">
        <v>1.2225999999999999</v>
      </c>
      <c r="N9" s="53">
        <v>1.0233000000000001</v>
      </c>
      <c r="O9" s="50">
        <v>132.43</v>
      </c>
      <c r="P9" s="43">
        <v>1439.56</v>
      </c>
      <c r="Q9" s="43">
        <v>1436.38</v>
      </c>
      <c r="R9" s="49">
        <f t="shared" ref="R9:R30" si="3">L9/N9</f>
        <v>1719.92573047982</v>
      </c>
      <c r="S9" s="48">
        <v>1.2253000000000001</v>
      </c>
    </row>
    <row r="10" spans="1:19" x14ac:dyDescent="0.2">
      <c r="B10" s="47">
        <v>44775</v>
      </c>
      <c r="C10" s="46">
        <v>1750</v>
      </c>
      <c r="D10" s="45">
        <v>1760</v>
      </c>
      <c r="E10" s="44">
        <f t="shared" si="0"/>
        <v>1755</v>
      </c>
      <c r="F10" s="46">
        <v>1750</v>
      </c>
      <c r="G10" s="45">
        <v>1760</v>
      </c>
      <c r="H10" s="44">
        <f t="shared" si="1"/>
        <v>1755</v>
      </c>
      <c r="I10" s="46">
        <v>1750</v>
      </c>
      <c r="J10" s="45">
        <v>1760</v>
      </c>
      <c r="K10" s="44">
        <f t="shared" si="2"/>
        <v>1755</v>
      </c>
      <c r="L10" s="52">
        <v>1760</v>
      </c>
      <c r="M10" s="51">
        <v>1.2218</v>
      </c>
      <c r="N10" s="51">
        <v>1.0224</v>
      </c>
      <c r="O10" s="50">
        <v>131</v>
      </c>
      <c r="P10" s="43">
        <v>1440.5</v>
      </c>
      <c r="Q10" s="43">
        <v>1437.44</v>
      </c>
      <c r="R10" s="49">
        <f t="shared" si="3"/>
        <v>1721.4397496087638</v>
      </c>
      <c r="S10" s="48">
        <v>1.2243999999999999</v>
      </c>
    </row>
    <row r="11" spans="1:19" x14ac:dyDescent="0.2">
      <c r="B11" s="47">
        <v>44776</v>
      </c>
      <c r="C11" s="46">
        <v>1750</v>
      </c>
      <c r="D11" s="45">
        <v>1760</v>
      </c>
      <c r="E11" s="44">
        <f t="shared" si="0"/>
        <v>1755</v>
      </c>
      <c r="F11" s="46">
        <v>1750</v>
      </c>
      <c r="G11" s="45">
        <v>1760</v>
      </c>
      <c r="H11" s="44">
        <f t="shared" si="1"/>
        <v>1755</v>
      </c>
      <c r="I11" s="46">
        <v>1750</v>
      </c>
      <c r="J11" s="45">
        <v>1760</v>
      </c>
      <c r="K11" s="44">
        <f t="shared" si="2"/>
        <v>1755</v>
      </c>
      <c r="L11" s="52">
        <v>1760</v>
      </c>
      <c r="M11" s="51">
        <v>1.2190000000000001</v>
      </c>
      <c r="N11" s="51">
        <v>1.0184</v>
      </c>
      <c r="O11" s="50">
        <v>133.47999999999999</v>
      </c>
      <c r="P11" s="43">
        <v>1443.81</v>
      </c>
      <c r="Q11" s="43">
        <v>1440.62</v>
      </c>
      <c r="R11" s="49">
        <f t="shared" si="3"/>
        <v>1728.2010997643363</v>
      </c>
      <c r="S11" s="48">
        <v>1.2217</v>
      </c>
    </row>
    <row r="12" spans="1:19" x14ac:dyDescent="0.2">
      <c r="B12" s="47">
        <v>44777</v>
      </c>
      <c r="C12" s="46">
        <v>1750</v>
      </c>
      <c r="D12" s="45">
        <v>1760</v>
      </c>
      <c r="E12" s="44">
        <f t="shared" si="0"/>
        <v>1755</v>
      </c>
      <c r="F12" s="46">
        <v>1750</v>
      </c>
      <c r="G12" s="45">
        <v>1760</v>
      </c>
      <c r="H12" s="44">
        <f t="shared" si="1"/>
        <v>1755</v>
      </c>
      <c r="I12" s="46">
        <v>1750</v>
      </c>
      <c r="J12" s="45">
        <v>1760</v>
      </c>
      <c r="K12" s="44">
        <f t="shared" si="2"/>
        <v>1755</v>
      </c>
      <c r="L12" s="52">
        <v>1760</v>
      </c>
      <c r="M12" s="51">
        <v>1.2085999999999999</v>
      </c>
      <c r="N12" s="51">
        <v>1.0176000000000001</v>
      </c>
      <c r="O12" s="50">
        <v>133.79</v>
      </c>
      <c r="P12" s="43">
        <v>1456.23</v>
      </c>
      <c r="Q12" s="43">
        <v>1453.22</v>
      </c>
      <c r="R12" s="49">
        <f t="shared" si="3"/>
        <v>1729.559748427673</v>
      </c>
      <c r="S12" s="48">
        <v>1.2111000000000001</v>
      </c>
    </row>
    <row r="13" spans="1:19" x14ac:dyDescent="0.2">
      <c r="B13" s="47">
        <v>44778</v>
      </c>
      <c r="C13" s="46">
        <v>1750</v>
      </c>
      <c r="D13" s="45">
        <v>1760</v>
      </c>
      <c r="E13" s="44">
        <f t="shared" si="0"/>
        <v>1755</v>
      </c>
      <c r="F13" s="46">
        <v>1750</v>
      </c>
      <c r="G13" s="45">
        <v>1760</v>
      </c>
      <c r="H13" s="44">
        <f t="shared" si="1"/>
        <v>1755</v>
      </c>
      <c r="I13" s="46">
        <v>1750</v>
      </c>
      <c r="J13" s="45">
        <v>1760</v>
      </c>
      <c r="K13" s="44">
        <f t="shared" si="2"/>
        <v>1755</v>
      </c>
      <c r="L13" s="52">
        <v>1760</v>
      </c>
      <c r="M13" s="51">
        <v>1.214</v>
      </c>
      <c r="N13" s="51">
        <v>1.0230999999999999</v>
      </c>
      <c r="O13" s="50">
        <v>133.15</v>
      </c>
      <c r="P13" s="43">
        <v>1449.75</v>
      </c>
      <c r="Q13" s="43">
        <v>1446.77</v>
      </c>
      <c r="R13" s="49">
        <f t="shared" si="3"/>
        <v>1720.2619489785945</v>
      </c>
      <c r="S13" s="48">
        <v>1.2164999999999999</v>
      </c>
    </row>
    <row r="14" spans="1:19" x14ac:dyDescent="0.2">
      <c r="B14" s="47">
        <v>44781</v>
      </c>
      <c r="C14" s="46">
        <v>1750</v>
      </c>
      <c r="D14" s="45">
        <v>1760</v>
      </c>
      <c r="E14" s="44">
        <f t="shared" si="0"/>
        <v>1755</v>
      </c>
      <c r="F14" s="46">
        <v>1750</v>
      </c>
      <c r="G14" s="45">
        <v>1760</v>
      </c>
      <c r="H14" s="44">
        <f t="shared" si="1"/>
        <v>1755</v>
      </c>
      <c r="I14" s="46">
        <v>1750</v>
      </c>
      <c r="J14" s="45">
        <v>1760</v>
      </c>
      <c r="K14" s="44">
        <f t="shared" si="2"/>
        <v>1755</v>
      </c>
      <c r="L14" s="52">
        <v>1760</v>
      </c>
      <c r="M14" s="51">
        <v>1.2117</v>
      </c>
      <c r="N14" s="51">
        <v>1.02</v>
      </c>
      <c r="O14" s="50">
        <v>134.81</v>
      </c>
      <c r="P14" s="43">
        <v>1452.5</v>
      </c>
      <c r="Q14" s="43">
        <v>1449.39</v>
      </c>
      <c r="R14" s="49">
        <f t="shared" si="3"/>
        <v>1725.4901960784314</v>
      </c>
      <c r="S14" s="48">
        <v>1.2142999999999999</v>
      </c>
    </row>
    <row r="15" spans="1:19" x14ac:dyDescent="0.2">
      <c r="B15" s="47">
        <v>44782</v>
      </c>
      <c r="C15" s="46">
        <v>1750</v>
      </c>
      <c r="D15" s="45">
        <v>1760</v>
      </c>
      <c r="E15" s="44">
        <f t="shared" si="0"/>
        <v>1755</v>
      </c>
      <c r="F15" s="46">
        <v>1750</v>
      </c>
      <c r="G15" s="45">
        <v>1760</v>
      </c>
      <c r="H15" s="44">
        <f t="shared" si="1"/>
        <v>1755</v>
      </c>
      <c r="I15" s="46">
        <v>1750</v>
      </c>
      <c r="J15" s="45">
        <v>1760</v>
      </c>
      <c r="K15" s="44">
        <f t="shared" si="2"/>
        <v>1755</v>
      </c>
      <c r="L15" s="52">
        <v>1760</v>
      </c>
      <c r="M15" s="51">
        <v>1.2099</v>
      </c>
      <c r="N15" s="51">
        <v>1.0221</v>
      </c>
      <c r="O15" s="50">
        <v>135.08000000000001</v>
      </c>
      <c r="P15" s="43">
        <v>1454.67</v>
      </c>
      <c r="Q15" s="43">
        <v>1451.43</v>
      </c>
      <c r="R15" s="49">
        <f t="shared" si="3"/>
        <v>1721.9450151648566</v>
      </c>
      <c r="S15" s="48">
        <v>1.2125999999999999</v>
      </c>
    </row>
    <row r="16" spans="1:19" x14ac:dyDescent="0.2">
      <c r="B16" s="47">
        <v>44783</v>
      </c>
      <c r="C16" s="46">
        <v>1750</v>
      </c>
      <c r="D16" s="45">
        <v>1760</v>
      </c>
      <c r="E16" s="44">
        <f t="shared" si="0"/>
        <v>1755</v>
      </c>
      <c r="F16" s="46">
        <v>1750</v>
      </c>
      <c r="G16" s="45">
        <v>1760</v>
      </c>
      <c r="H16" s="44">
        <f t="shared" si="1"/>
        <v>1755</v>
      </c>
      <c r="I16" s="46">
        <v>1750</v>
      </c>
      <c r="J16" s="45">
        <v>1760</v>
      </c>
      <c r="K16" s="44">
        <f t="shared" si="2"/>
        <v>1755</v>
      </c>
      <c r="L16" s="52">
        <v>1760</v>
      </c>
      <c r="M16" s="51">
        <v>1.2124999999999999</v>
      </c>
      <c r="N16" s="51">
        <v>1.0259</v>
      </c>
      <c r="O16" s="50">
        <v>134.81</v>
      </c>
      <c r="P16" s="43">
        <v>1451.55</v>
      </c>
      <c r="Q16" s="43">
        <v>1448.32</v>
      </c>
      <c r="R16" s="49">
        <f t="shared" si="3"/>
        <v>1715.5668193781071</v>
      </c>
      <c r="S16" s="48">
        <v>1.2152000000000001</v>
      </c>
    </row>
    <row r="17" spans="2:19" x14ac:dyDescent="0.2">
      <c r="B17" s="47">
        <v>44784</v>
      </c>
      <c r="C17" s="46">
        <v>1750</v>
      </c>
      <c r="D17" s="45">
        <v>1760</v>
      </c>
      <c r="E17" s="44">
        <f t="shared" si="0"/>
        <v>1755</v>
      </c>
      <c r="F17" s="46">
        <v>1750</v>
      </c>
      <c r="G17" s="45">
        <v>1760</v>
      </c>
      <c r="H17" s="44">
        <f t="shared" si="1"/>
        <v>1755</v>
      </c>
      <c r="I17" s="46">
        <v>1750</v>
      </c>
      <c r="J17" s="45">
        <v>1760</v>
      </c>
      <c r="K17" s="44">
        <f t="shared" si="2"/>
        <v>1755</v>
      </c>
      <c r="L17" s="52">
        <v>1760</v>
      </c>
      <c r="M17" s="51">
        <v>1.2209000000000001</v>
      </c>
      <c r="N17" s="51">
        <v>1.0325</v>
      </c>
      <c r="O17" s="50">
        <v>132.38</v>
      </c>
      <c r="P17" s="43">
        <v>1441.56</v>
      </c>
      <c r="Q17" s="43">
        <v>1438.61</v>
      </c>
      <c r="R17" s="49">
        <f t="shared" si="3"/>
        <v>1704.6004842615012</v>
      </c>
      <c r="S17" s="48">
        <v>1.2234</v>
      </c>
    </row>
    <row r="18" spans="2:19" x14ac:dyDescent="0.2">
      <c r="B18" s="47">
        <v>44785</v>
      </c>
      <c r="C18" s="46">
        <v>1750</v>
      </c>
      <c r="D18" s="45">
        <v>1760</v>
      </c>
      <c r="E18" s="44">
        <f t="shared" si="0"/>
        <v>1755</v>
      </c>
      <c r="F18" s="46">
        <v>1750</v>
      </c>
      <c r="G18" s="45">
        <v>1760</v>
      </c>
      <c r="H18" s="44">
        <f t="shared" si="1"/>
        <v>1755</v>
      </c>
      <c r="I18" s="46">
        <v>1750</v>
      </c>
      <c r="J18" s="45">
        <v>1760</v>
      </c>
      <c r="K18" s="44">
        <f t="shared" si="2"/>
        <v>1755</v>
      </c>
      <c r="L18" s="52">
        <v>1760</v>
      </c>
      <c r="M18" s="51">
        <v>1.2131000000000001</v>
      </c>
      <c r="N18" s="51">
        <v>1.0278</v>
      </c>
      <c r="O18" s="50">
        <v>133.83000000000001</v>
      </c>
      <c r="P18" s="43">
        <v>1450.83</v>
      </c>
      <c r="Q18" s="43">
        <v>1447.84</v>
      </c>
      <c r="R18" s="49">
        <f t="shared" si="3"/>
        <v>1712.3954076668613</v>
      </c>
      <c r="S18" s="48">
        <v>1.2156</v>
      </c>
    </row>
    <row r="19" spans="2:19" x14ac:dyDescent="0.2">
      <c r="B19" s="47">
        <v>44788</v>
      </c>
      <c r="C19" s="46">
        <v>1750</v>
      </c>
      <c r="D19" s="45">
        <v>1760</v>
      </c>
      <c r="E19" s="44">
        <f t="shared" si="0"/>
        <v>1755</v>
      </c>
      <c r="F19" s="46">
        <v>1750</v>
      </c>
      <c r="G19" s="45">
        <v>1760</v>
      </c>
      <c r="H19" s="44">
        <f t="shared" si="1"/>
        <v>1755</v>
      </c>
      <c r="I19" s="46">
        <v>1750</v>
      </c>
      <c r="J19" s="45">
        <v>1760</v>
      </c>
      <c r="K19" s="44">
        <f t="shared" si="2"/>
        <v>1755</v>
      </c>
      <c r="L19" s="52">
        <v>1760</v>
      </c>
      <c r="M19" s="51">
        <v>1.2083999999999999</v>
      </c>
      <c r="N19" s="51">
        <v>1.0196000000000001</v>
      </c>
      <c r="O19" s="50">
        <v>133.19</v>
      </c>
      <c r="P19" s="43">
        <v>1456.47</v>
      </c>
      <c r="Q19" s="43">
        <v>1453.58</v>
      </c>
      <c r="R19" s="49">
        <f t="shared" si="3"/>
        <v>1726.1671243624951</v>
      </c>
      <c r="S19" s="48">
        <v>1.2108000000000001</v>
      </c>
    </row>
    <row r="20" spans="2:19" x14ac:dyDescent="0.2">
      <c r="B20" s="47">
        <v>44789</v>
      </c>
      <c r="C20" s="46">
        <v>1750</v>
      </c>
      <c r="D20" s="45">
        <v>1760</v>
      </c>
      <c r="E20" s="44">
        <f t="shared" si="0"/>
        <v>1755</v>
      </c>
      <c r="F20" s="46">
        <v>1750</v>
      </c>
      <c r="G20" s="45">
        <v>1760</v>
      </c>
      <c r="H20" s="44">
        <f t="shared" si="1"/>
        <v>1755</v>
      </c>
      <c r="I20" s="46">
        <v>1750</v>
      </c>
      <c r="J20" s="45">
        <v>1760</v>
      </c>
      <c r="K20" s="44">
        <f t="shared" si="2"/>
        <v>1755</v>
      </c>
      <c r="L20" s="52">
        <v>1760</v>
      </c>
      <c r="M20" s="51">
        <v>1.2021999999999999</v>
      </c>
      <c r="N20" s="51">
        <v>1.0128999999999999</v>
      </c>
      <c r="O20" s="50">
        <v>134.4</v>
      </c>
      <c r="P20" s="43">
        <v>1463.98</v>
      </c>
      <c r="Q20" s="43">
        <v>1460.94</v>
      </c>
      <c r="R20" s="49">
        <f t="shared" si="3"/>
        <v>1737.5851515450688</v>
      </c>
      <c r="S20" s="48">
        <v>1.2047000000000001</v>
      </c>
    </row>
    <row r="21" spans="2:19" x14ac:dyDescent="0.2">
      <c r="B21" s="47">
        <v>44790</v>
      </c>
      <c r="C21" s="46">
        <v>1750</v>
      </c>
      <c r="D21" s="45">
        <v>1760</v>
      </c>
      <c r="E21" s="44">
        <f t="shared" si="0"/>
        <v>1755</v>
      </c>
      <c r="F21" s="46">
        <v>1750</v>
      </c>
      <c r="G21" s="45">
        <v>1760</v>
      </c>
      <c r="H21" s="44">
        <f t="shared" si="1"/>
        <v>1755</v>
      </c>
      <c r="I21" s="46">
        <v>1750</v>
      </c>
      <c r="J21" s="45">
        <v>1760</v>
      </c>
      <c r="K21" s="44">
        <f t="shared" si="2"/>
        <v>1755</v>
      </c>
      <c r="L21" s="52">
        <v>1760</v>
      </c>
      <c r="M21" s="51">
        <v>1.208</v>
      </c>
      <c r="N21" s="51">
        <v>1.0167999999999999</v>
      </c>
      <c r="O21" s="50">
        <v>135.16999999999999</v>
      </c>
      <c r="P21" s="43">
        <v>1456.95</v>
      </c>
      <c r="Q21" s="43">
        <v>1454.31</v>
      </c>
      <c r="R21" s="49">
        <f t="shared" si="3"/>
        <v>1730.9205350118018</v>
      </c>
      <c r="S21" s="48">
        <v>1.2101999999999999</v>
      </c>
    </row>
    <row r="22" spans="2:19" x14ac:dyDescent="0.2">
      <c r="B22" s="47">
        <v>44791</v>
      </c>
      <c r="C22" s="46">
        <v>1750</v>
      </c>
      <c r="D22" s="45">
        <v>1760</v>
      </c>
      <c r="E22" s="44">
        <f t="shared" si="0"/>
        <v>1755</v>
      </c>
      <c r="F22" s="46">
        <v>1750</v>
      </c>
      <c r="G22" s="45">
        <v>1760</v>
      </c>
      <c r="H22" s="44">
        <f t="shared" si="1"/>
        <v>1755</v>
      </c>
      <c r="I22" s="46">
        <v>1750</v>
      </c>
      <c r="J22" s="45">
        <v>1760</v>
      </c>
      <c r="K22" s="44">
        <f t="shared" si="2"/>
        <v>1755</v>
      </c>
      <c r="L22" s="52">
        <v>1760</v>
      </c>
      <c r="M22" s="51">
        <v>1.2062999999999999</v>
      </c>
      <c r="N22" s="51">
        <v>1.0177</v>
      </c>
      <c r="O22" s="50">
        <v>134.81</v>
      </c>
      <c r="P22" s="43">
        <v>1459.01</v>
      </c>
      <c r="Q22" s="43">
        <v>1456.47</v>
      </c>
      <c r="R22" s="49">
        <f t="shared" si="3"/>
        <v>1729.3898005306082</v>
      </c>
      <c r="S22" s="48">
        <v>1.2083999999999999</v>
      </c>
    </row>
    <row r="23" spans="2:19" x14ac:dyDescent="0.2">
      <c r="B23" s="47">
        <v>44792</v>
      </c>
      <c r="C23" s="46">
        <v>1750</v>
      </c>
      <c r="D23" s="45">
        <v>1760</v>
      </c>
      <c r="E23" s="44">
        <f t="shared" si="0"/>
        <v>1755</v>
      </c>
      <c r="F23" s="46">
        <v>1750</v>
      </c>
      <c r="G23" s="45">
        <v>1760</v>
      </c>
      <c r="H23" s="44">
        <f t="shared" si="1"/>
        <v>1755</v>
      </c>
      <c r="I23" s="46">
        <v>1750</v>
      </c>
      <c r="J23" s="45">
        <v>1760</v>
      </c>
      <c r="K23" s="44">
        <f t="shared" si="2"/>
        <v>1755</v>
      </c>
      <c r="L23" s="52">
        <v>1760</v>
      </c>
      <c r="M23" s="51">
        <v>1.1835</v>
      </c>
      <c r="N23" s="51">
        <v>1.0048999999999999</v>
      </c>
      <c r="O23" s="50">
        <v>137.03</v>
      </c>
      <c r="P23" s="43">
        <v>1487.11</v>
      </c>
      <c r="Q23" s="43">
        <v>1484.48</v>
      </c>
      <c r="R23" s="49">
        <f t="shared" si="3"/>
        <v>1751.4180515474179</v>
      </c>
      <c r="S23" s="48">
        <v>1.1856</v>
      </c>
    </row>
    <row r="24" spans="2:19" x14ac:dyDescent="0.2">
      <c r="B24" s="47">
        <v>44795</v>
      </c>
      <c r="C24" s="46">
        <v>1750</v>
      </c>
      <c r="D24" s="45">
        <v>1760</v>
      </c>
      <c r="E24" s="44">
        <f t="shared" si="0"/>
        <v>1755</v>
      </c>
      <c r="F24" s="46">
        <v>1750</v>
      </c>
      <c r="G24" s="45">
        <v>1760</v>
      </c>
      <c r="H24" s="44">
        <f t="shared" si="1"/>
        <v>1755</v>
      </c>
      <c r="I24" s="46">
        <v>1750</v>
      </c>
      <c r="J24" s="45">
        <v>1760</v>
      </c>
      <c r="K24" s="44">
        <f t="shared" si="2"/>
        <v>1755</v>
      </c>
      <c r="L24" s="52">
        <v>1760</v>
      </c>
      <c r="M24" s="51">
        <v>1.1805000000000001</v>
      </c>
      <c r="N24" s="51">
        <v>1.0001</v>
      </c>
      <c r="O24" s="50">
        <v>136.99</v>
      </c>
      <c r="P24" s="43">
        <v>1490.89</v>
      </c>
      <c r="Q24" s="43">
        <v>1488.25</v>
      </c>
      <c r="R24" s="49">
        <f t="shared" si="3"/>
        <v>1759.8240175982403</v>
      </c>
      <c r="S24" s="48">
        <v>1.1826000000000001</v>
      </c>
    </row>
    <row r="25" spans="2:19" x14ac:dyDescent="0.2">
      <c r="B25" s="47">
        <v>44796</v>
      </c>
      <c r="C25" s="46">
        <v>1750</v>
      </c>
      <c r="D25" s="45">
        <v>1760</v>
      </c>
      <c r="E25" s="44">
        <f t="shared" si="0"/>
        <v>1755</v>
      </c>
      <c r="F25" s="46">
        <v>1750</v>
      </c>
      <c r="G25" s="45">
        <v>1760</v>
      </c>
      <c r="H25" s="44">
        <f t="shared" si="1"/>
        <v>1755</v>
      </c>
      <c r="I25" s="46">
        <v>1750</v>
      </c>
      <c r="J25" s="45">
        <v>1760</v>
      </c>
      <c r="K25" s="44">
        <f t="shared" si="2"/>
        <v>1755</v>
      </c>
      <c r="L25" s="52">
        <v>1760</v>
      </c>
      <c r="M25" s="51">
        <v>1.177</v>
      </c>
      <c r="N25" s="51">
        <v>0.99250000000000005</v>
      </c>
      <c r="O25" s="50">
        <v>137.37</v>
      </c>
      <c r="P25" s="43">
        <v>1495.33</v>
      </c>
      <c r="Q25" s="43">
        <v>1492.66</v>
      </c>
      <c r="R25" s="49">
        <f t="shared" si="3"/>
        <v>1773.2997481108312</v>
      </c>
      <c r="S25" s="48">
        <v>1.1791</v>
      </c>
    </row>
    <row r="26" spans="2:19" x14ac:dyDescent="0.2">
      <c r="B26" s="47">
        <v>44797</v>
      </c>
      <c r="C26" s="46">
        <v>1750</v>
      </c>
      <c r="D26" s="45">
        <v>1760</v>
      </c>
      <c r="E26" s="44">
        <f t="shared" si="0"/>
        <v>1755</v>
      </c>
      <c r="F26" s="46">
        <v>1750</v>
      </c>
      <c r="G26" s="45">
        <v>1760</v>
      </c>
      <c r="H26" s="44">
        <f t="shared" si="1"/>
        <v>1755</v>
      </c>
      <c r="I26" s="46">
        <v>1750</v>
      </c>
      <c r="J26" s="45">
        <v>1760</v>
      </c>
      <c r="K26" s="44">
        <f t="shared" si="2"/>
        <v>1755</v>
      </c>
      <c r="L26" s="52">
        <v>1760</v>
      </c>
      <c r="M26" s="51">
        <v>1.1777</v>
      </c>
      <c r="N26" s="51">
        <v>0.99270000000000003</v>
      </c>
      <c r="O26" s="50">
        <v>136.72</v>
      </c>
      <c r="P26" s="43">
        <v>1494.44</v>
      </c>
      <c r="Q26" s="43">
        <v>1491.78</v>
      </c>
      <c r="R26" s="49">
        <f t="shared" si="3"/>
        <v>1772.9424801047646</v>
      </c>
      <c r="S26" s="48">
        <v>1.1798</v>
      </c>
    </row>
    <row r="27" spans="2:19" x14ac:dyDescent="0.2">
      <c r="B27" s="47">
        <v>44798</v>
      </c>
      <c r="C27" s="46">
        <v>1750</v>
      </c>
      <c r="D27" s="45">
        <v>1760</v>
      </c>
      <c r="E27" s="44">
        <f t="shared" si="0"/>
        <v>1755</v>
      </c>
      <c r="F27" s="46">
        <v>1750</v>
      </c>
      <c r="G27" s="45">
        <v>1760</v>
      </c>
      <c r="H27" s="44">
        <f t="shared" si="1"/>
        <v>1755</v>
      </c>
      <c r="I27" s="46">
        <v>1750</v>
      </c>
      <c r="J27" s="45">
        <v>1760</v>
      </c>
      <c r="K27" s="44">
        <f t="shared" si="2"/>
        <v>1755</v>
      </c>
      <c r="L27" s="52">
        <v>1760</v>
      </c>
      <c r="M27" s="51">
        <v>1.1836</v>
      </c>
      <c r="N27" s="51">
        <v>0.99770000000000003</v>
      </c>
      <c r="O27" s="50">
        <v>136.4</v>
      </c>
      <c r="P27" s="43">
        <v>1486.99</v>
      </c>
      <c r="Q27" s="43">
        <v>1484.36</v>
      </c>
      <c r="R27" s="49">
        <f t="shared" si="3"/>
        <v>1764.0573318632855</v>
      </c>
      <c r="S27" s="48">
        <v>1.1857</v>
      </c>
    </row>
    <row r="28" spans="2:19" x14ac:dyDescent="0.2">
      <c r="B28" s="47">
        <v>44799</v>
      </c>
      <c r="C28" s="46">
        <v>1750</v>
      </c>
      <c r="D28" s="45">
        <v>1760</v>
      </c>
      <c r="E28" s="44">
        <f t="shared" si="0"/>
        <v>1755</v>
      </c>
      <c r="F28" s="46">
        <v>1750</v>
      </c>
      <c r="G28" s="45">
        <v>1760</v>
      </c>
      <c r="H28" s="44">
        <f t="shared" si="1"/>
        <v>1755</v>
      </c>
      <c r="I28" s="46">
        <v>1750</v>
      </c>
      <c r="J28" s="45">
        <v>1760</v>
      </c>
      <c r="K28" s="44">
        <f t="shared" si="2"/>
        <v>1755</v>
      </c>
      <c r="L28" s="52">
        <v>1760</v>
      </c>
      <c r="M28" s="51">
        <v>1.1819</v>
      </c>
      <c r="N28" s="51">
        <v>0.99970000000000003</v>
      </c>
      <c r="O28" s="50">
        <v>136.97999999999999</v>
      </c>
      <c r="P28" s="43">
        <v>1489.13</v>
      </c>
      <c r="Q28" s="43">
        <v>1486.49</v>
      </c>
      <c r="R28" s="49">
        <f t="shared" si="3"/>
        <v>1760.5281584475342</v>
      </c>
      <c r="S28" s="48">
        <v>1.1839999999999999</v>
      </c>
    </row>
    <row r="29" spans="2:19" x14ac:dyDescent="0.2">
      <c r="B29" s="47">
        <v>44803</v>
      </c>
      <c r="C29" s="46">
        <v>1750</v>
      </c>
      <c r="D29" s="45">
        <v>1760</v>
      </c>
      <c r="E29" s="44">
        <f t="shared" si="0"/>
        <v>1755</v>
      </c>
      <c r="F29" s="46">
        <v>1750</v>
      </c>
      <c r="G29" s="45">
        <v>1760</v>
      </c>
      <c r="H29" s="44">
        <f t="shared" si="1"/>
        <v>1755</v>
      </c>
      <c r="I29" s="46">
        <v>1750</v>
      </c>
      <c r="J29" s="45">
        <v>1760</v>
      </c>
      <c r="K29" s="44">
        <f t="shared" si="2"/>
        <v>1755</v>
      </c>
      <c r="L29" s="52">
        <v>1760</v>
      </c>
      <c r="M29" s="51">
        <v>1.1717</v>
      </c>
      <c r="N29" s="51">
        <v>1.0024999999999999</v>
      </c>
      <c r="O29" s="50">
        <v>138.19999999999999</v>
      </c>
      <c r="P29" s="43">
        <v>1502.09</v>
      </c>
      <c r="Q29" s="43">
        <v>1499.53</v>
      </c>
      <c r="R29" s="49">
        <f t="shared" si="3"/>
        <v>1755.6109725685787</v>
      </c>
      <c r="S29" s="48">
        <v>1.1737</v>
      </c>
    </row>
    <row r="30" spans="2:19" x14ac:dyDescent="0.2">
      <c r="B30" s="47">
        <v>44804</v>
      </c>
      <c r="C30" s="46">
        <v>1750</v>
      </c>
      <c r="D30" s="45">
        <v>1760</v>
      </c>
      <c r="E30" s="44">
        <f t="shared" si="0"/>
        <v>1755</v>
      </c>
      <c r="F30" s="46">
        <v>1750</v>
      </c>
      <c r="G30" s="45">
        <v>1760</v>
      </c>
      <c r="H30" s="44">
        <f t="shared" si="1"/>
        <v>1755</v>
      </c>
      <c r="I30" s="46">
        <v>1750</v>
      </c>
      <c r="J30" s="45">
        <v>1760</v>
      </c>
      <c r="K30" s="44">
        <f t="shared" si="2"/>
        <v>1755</v>
      </c>
      <c r="L30" s="52">
        <v>1760</v>
      </c>
      <c r="M30" s="51">
        <v>1.1623000000000001</v>
      </c>
      <c r="N30" s="51">
        <v>1.0002</v>
      </c>
      <c r="O30" s="50">
        <v>138.76</v>
      </c>
      <c r="P30" s="43">
        <v>1514.24</v>
      </c>
      <c r="Q30" s="43">
        <v>1511.64</v>
      </c>
      <c r="R30" s="49">
        <f t="shared" si="3"/>
        <v>1759.6480703859229</v>
      </c>
      <c r="S30" s="48">
        <v>1.1642999999999999</v>
      </c>
    </row>
    <row r="31" spans="2:19" s="10" customFormat="1" x14ac:dyDescent="0.2">
      <c r="B31" s="42" t="s">
        <v>11</v>
      </c>
      <c r="C31" s="41">
        <f>ROUND(AVERAGE(C9:C30),2)</f>
        <v>1750</v>
      </c>
      <c r="D31" s="40">
        <f>ROUND(AVERAGE(D9:D30),2)</f>
        <v>1760</v>
      </c>
      <c r="E31" s="39">
        <f>ROUND(AVERAGE(C31:D31),2)</f>
        <v>1755</v>
      </c>
      <c r="F31" s="41">
        <f>ROUND(AVERAGE(F9:F30),2)</f>
        <v>1750</v>
      </c>
      <c r="G31" s="40">
        <f>ROUND(AVERAGE(G9:G30),2)</f>
        <v>1760</v>
      </c>
      <c r="H31" s="39">
        <f>ROUND(AVERAGE(F31:G31),2)</f>
        <v>1755</v>
      </c>
      <c r="I31" s="41">
        <f>ROUND(AVERAGE(I9:I30),2)</f>
        <v>1750</v>
      </c>
      <c r="J31" s="40">
        <f>ROUND(AVERAGE(J9:J30),2)</f>
        <v>1760</v>
      </c>
      <c r="K31" s="39">
        <f>ROUND(AVERAGE(I31:J31),2)</f>
        <v>1755</v>
      </c>
      <c r="L31" s="38">
        <f>ROUND(AVERAGE(L9:L30),2)</f>
        <v>1760</v>
      </c>
      <c r="M31" s="37">
        <f>ROUND(AVERAGE(M9:M30),4)</f>
        <v>1.1999</v>
      </c>
      <c r="N31" s="36">
        <f>ROUND(AVERAGE(N9:N30),4)</f>
        <v>1.0132000000000001</v>
      </c>
      <c r="O31" s="175">
        <f>ROUND(AVERAGE(O9:O30),2)</f>
        <v>135.04</v>
      </c>
      <c r="P31" s="35">
        <f>AVERAGE(P9:P30)</f>
        <v>1467.1631818181818</v>
      </c>
      <c r="Q31" s="35">
        <f>AVERAGE(Q9:Q30)</f>
        <v>1464.2959090909092</v>
      </c>
      <c r="R31" s="35">
        <f>AVERAGE(R9:R30)</f>
        <v>1737.3080746311591</v>
      </c>
      <c r="S31" s="34">
        <f>AVERAGE(S9:S30)</f>
        <v>1.2022272727272729</v>
      </c>
    </row>
    <row r="32" spans="2:19" s="5" customFormat="1" x14ac:dyDescent="0.2">
      <c r="B32" s="33" t="s">
        <v>12</v>
      </c>
      <c r="C32" s="32">
        <f t="shared" ref="C32:S32" si="4">MAX(C9:C30)</f>
        <v>1750</v>
      </c>
      <c r="D32" s="31">
        <f t="shared" si="4"/>
        <v>1760</v>
      </c>
      <c r="E32" s="30">
        <f t="shared" si="4"/>
        <v>1755</v>
      </c>
      <c r="F32" s="32">
        <f t="shared" si="4"/>
        <v>1750</v>
      </c>
      <c r="G32" s="31">
        <f t="shared" si="4"/>
        <v>1760</v>
      </c>
      <c r="H32" s="30">
        <f t="shared" si="4"/>
        <v>1755</v>
      </c>
      <c r="I32" s="32">
        <f t="shared" si="4"/>
        <v>1750</v>
      </c>
      <c r="J32" s="31">
        <f t="shared" si="4"/>
        <v>1760</v>
      </c>
      <c r="K32" s="30">
        <f t="shared" si="4"/>
        <v>1755</v>
      </c>
      <c r="L32" s="29">
        <f t="shared" si="4"/>
        <v>1760</v>
      </c>
      <c r="M32" s="28">
        <f t="shared" si="4"/>
        <v>1.2225999999999999</v>
      </c>
      <c r="N32" s="27">
        <f t="shared" si="4"/>
        <v>1.0325</v>
      </c>
      <c r="O32" s="26">
        <f t="shared" si="4"/>
        <v>138.76</v>
      </c>
      <c r="P32" s="25">
        <f t="shared" si="4"/>
        <v>1514.24</v>
      </c>
      <c r="Q32" s="25">
        <f t="shared" si="4"/>
        <v>1511.64</v>
      </c>
      <c r="R32" s="25">
        <f t="shared" si="4"/>
        <v>1773.2997481108312</v>
      </c>
      <c r="S32" s="24">
        <f t="shared" si="4"/>
        <v>1.2253000000000001</v>
      </c>
    </row>
    <row r="33" spans="2:19" s="5" customFormat="1" ht="13.5" thickBot="1" x14ac:dyDescent="0.25">
      <c r="B33" s="23" t="s">
        <v>13</v>
      </c>
      <c r="C33" s="22">
        <f t="shared" ref="C33:S33" si="5">MIN(C9:C30)</f>
        <v>1750</v>
      </c>
      <c r="D33" s="21">
        <f t="shared" si="5"/>
        <v>1760</v>
      </c>
      <c r="E33" s="20">
        <f t="shared" si="5"/>
        <v>1755</v>
      </c>
      <c r="F33" s="22">
        <f t="shared" si="5"/>
        <v>1750</v>
      </c>
      <c r="G33" s="21">
        <f t="shared" si="5"/>
        <v>1760</v>
      </c>
      <c r="H33" s="20">
        <f t="shared" si="5"/>
        <v>1755</v>
      </c>
      <c r="I33" s="22">
        <f t="shared" si="5"/>
        <v>1750</v>
      </c>
      <c r="J33" s="21">
        <f t="shared" si="5"/>
        <v>1760</v>
      </c>
      <c r="K33" s="20">
        <f t="shared" si="5"/>
        <v>1755</v>
      </c>
      <c r="L33" s="19">
        <f t="shared" si="5"/>
        <v>1760</v>
      </c>
      <c r="M33" s="18">
        <f t="shared" si="5"/>
        <v>1.1623000000000001</v>
      </c>
      <c r="N33" s="17">
        <f t="shared" si="5"/>
        <v>0.99250000000000005</v>
      </c>
      <c r="O33" s="16">
        <f t="shared" si="5"/>
        <v>131</v>
      </c>
      <c r="P33" s="15">
        <f t="shared" si="5"/>
        <v>1439.56</v>
      </c>
      <c r="Q33" s="15">
        <f t="shared" si="5"/>
        <v>1436.38</v>
      </c>
      <c r="R33" s="15">
        <f t="shared" si="5"/>
        <v>1704.6004842615012</v>
      </c>
      <c r="S33" s="14">
        <f t="shared" si="5"/>
        <v>1.1642999999999999</v>
      </c>
    </row>
    <row r="35" spans="2:19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30</v>
      </c>
    </row>
    <row r="6" spans="1:19" ht="13.5" thickBot="1" x14ac:dyDescent="0.25">
      <c r="B6" s="1">
        <v>44774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44774</v>
      </c>
      <c r="C9" s="46">
        <v>2385</v>
      </c>
      <c r="D9" s="45">
        <v>2395</v>
      </c>
      <c r="E9" s="44">
        <f t="shared" ref="E9:E30" si="0">AVERAGE(C9:D9)</f>
        <v>2390</v>
      </c>
      <c r="F9" s="46">
        <v>2385</v>
      </c>
      <c r="G9" s="45">
        <v>2395</v>
      </c>
      <c r="H9" s="44">
        <f t="shared" ref="H9:H30" si="1">AVERAGE(F9:G9)</f>
        <v>2390</v>
      </c>
      <c r="I9" s="46">
        <v>2385</v>
      </c>
      <c r="J9" s="45">
        <v>2395</v>
      </c>
      <c r="K9" s="44">
        <f t="shared" ref="K9:K30" si="2">AVERAGE(I9:J9)</f>
        <v>2390</v>
      </c>
      <c r="L9" s="52">
        <v>2395</v>
      </c>
      <c r="M9" s="51">
        <v>1.2225999999999999</v>
      </c>
      <c r="N9" s="53">
        <v>1.0233000000000001</v>
      </c>
      <c r="O9" s="50">
        <v>132.43</v>
      </c>
      <c r="P9" s="43">
        <v>1958.94</v>
      </c>
      <c r="Q9" s="43">
        <v>1954.62</v>
      </c>
      <c r="R9" s="49">
        <f t="shared" ref="R9:R30" si="3">L9/N9</f>
        <v>2340.4671161927095</v>
      </c>
      <c r="S9" s="48">
        <v>1.2253000000000001</v>
      </c>
    </row>
    <row r="10" spans="1:19" x14ac:dyDescent="0.2">
      <c r="B10" s="47">
        <v>44775</v>
      </c>
      <c r="C10" s="46">
        <v>2385</v>
      </c>
      <c r="D10" s="45">
        <v>2395</v>
      </c>
      <c r="E10" s="44">
        <f t="shared" si="0"/>
        <v>2390</v>
      </c>
      <c r="F10" s="46">
        <v>2385</v>
      </c>
      <c r="G10" s="45">
        <v>2395</v>
      </c>
      <c r="H10" s="44">
        <f t="shared" si="1"/>
        <v>2390</v>
      </c>
      <c r="I10" s="46">
        <v>2385</v>
      </c>
      <c r="J10" s="45">
        <v>2395</v>
      </c>
      <c r="K10" s="44">
        <f t="shared" si="2"/>
        <v>2390</v>
      </c>
      <c r="L10" s="52">
        <v>2395</v>
      </c>
      <c r="M10" s="51">
        <v>1.2218</v>
      </c>
      <c r="N10" s="51">
        <v>1.0224</v>
      </c>
      <c r="O10" s="50">
        <v>131</v>
      </c>
      <c r="P10" s="43">
        <v>1960.22</v>
      </c>
      <c r="Q10" s="43">
        <v>1956.06</v>
      </c>
      <c r="R10" s="49">
        <f t="shared" si="3"/>
        <v>2342.5273865414711</v>
      </c>
      <c r="S10" s="48">
        <v>1.2243999999999999</v>
      </c>
    </row>
    <row r="11" spans="1:19" x14ac:dyDescent="0.2">
      <c r="B11" s="47">
        <v>44776</v>
      </c>
      <c r="C11" s="46">
        <v>2385</v>
      </c>
      <c r="D11" s="45">
        <v>2395</v>
      </c>
      <c r="E11" s="44">
        <f t="shared" si="0"/>
        <v>2390</v>
      </c>
      <c r="F11" s="46">
        <v>2385</v>
      </c>
      <c r="G11" s="45">
        <v>2395</v>
      </c>
      <c r="H11" s="44">
        <f t="shared" si="1"/>
        <v>2390</v>
      </c>
      <c r="I11" s="46">
        <v>2385</v>
      </c>
      <c r="J11" s="45">
        <v>2395</v>
      </c>
      <c r="K11" s="44">
        <f t="shared" si="2"/>
        <v>2390</v>
      </c>
      <c r="L11" s="52">
        <v>2395</v>
      </c>
      <c r="M11" s="51">
        <v>1.2190000000000001</v>
      </c>
      <c r="N11" s="51">
        <v>1.0184</v>
      </c>
      <c r="O11" s="50">
        <v>133.47999999999999</v>
      </c>
      <c r="P11" s="43">
        <v>1964.73</v>
      </c>
      <c r="Q11" s="43">
        <v>1960.38</v>
      </c>
      <c r="R11" s="49">
        <f t="shared" si="3"/>
        <v>2351.7282010997642</v>
      </c>
      <c r="S11" s="48">
        <v>1.2217</v>
      </c>
    </row>
    <row r="12" spans="1:19" x14ac:dyDescent="0.2">
      <c r="B12" s="47">
        <v>44777</v>
      </c>
      <c r="C12" s="46">
        <v>2385</v>
      </c>
      <c r="D12" s="45">
        <v>2395</v>
      </c>
      <c r="E12" s="44">
        <f t="shared" si="0"/>
        <v>2390</v>
      </c>
      <c r="F12" s="46">
        <v>2385</v>
      </c>
      <c r="G12" s="45">
        <v>2395</v>
      </c>
      <c r="H12" s="44">
        <f t="shared" si="1"/>
        <v>2390</v>
      </c>
      <c r="I12" s="46">
        <v>2385</v>
      </c>
      <c r="J12" s="45">
        <v>2395</v>
      </c>
      <c r="K12" s="44">
        <f t="shared" si="2"/>
        <v>2390</v>
      </c>
      <c r="L12" s="52">
        <v>2395</v>
      </c>
      <c r="M12" s="51">
        <v>1.2085999999999999</v>
      </c>
      <c r="N12" s="51">
        <v>1.0176000000000001</v>
      </c>
      <c r="O12" s="50">
        <v>133.79</v>
      </c>
      <c r="P12" s="43">
        <v>1981.63</v>
      </c>
      <c r="Q12" s="43">
        <v>1977.54</v>
      </c>
      <c r="R12" s="49">
        <f t="shared" si="3"/>
        <v>2353.5770440251572</v>
      </c>
      <c r="S12" s="48">
        <v>1.2111000000000001</v>
      </c>
    </row>
    <row r="13" spans="1:19" x14ac:dyDescent="0.2">
      <c r="B13" s="47">
        <v>44778</v>
      </c>
      <c r="C13" s="46">
        <v>2385</v>
      </c>
      <c r="D13" s="45">
        <v>2395</v>
      </c>
      <c r="E13" s="44">
        <f t="shared" si="0"/>
        <v>2390</v>
      </c>
      <c r="F13" s="46">
        <v>2385</v>
      </c>
      <c r="G13" s="45">
        <v>2395</v>
      </c>
      <c r="H13" s="44">
        <f t="shared" si="1"/>
        <v>2390</v>
      </c>
      <c r="I13" s="46">
        <v>2385</v>
      </c>
      <c r="J13" s="45">
        <v>2395</v>
      </c>
      <c r="K13" s="44">
        <f t="shared" si="2"/>
        <v>2390</v>
      </c>
      <c r="L13" s="52">
        <v>2395</v>
      </c>
      <c r="M13" s="51">
        <v>1.214</v>
      </c>
      <c r="N13" s="51">
        <v>1.0230999999999999</v>
      </c>
      <c r="O13" s="50">
        <v>133.15</v>
      </c>
      <c r="P13" s="43">
        <v>1972.82</v>
      </c>
      <c r="Q13" s="43">
        <v>1968.76</v>
      </c>
      <c r="R13" s="49">
        <f t="shared" si="3"/>
        <v>2340.9246407975761</v>
      </c>
      <c r="S13" s="48">
        <v>1.2164999999999999</v>
      </c>
    </row>
    <row r="14" spans="1:19" x14ac:dyDescent="0.2">
      <c r="B14" s="47">
        <v>44781</v>
      </c>
      <c r="C14" s="46">
        <v>2385</v>
      </c>
      <c r="D14" s="45">
        <v>2395</v>
      </c>
      <c r="E14" s="44">
        <f t="shared" si="0"/>
        <v>2390</v>
      </c>
      <c r="F14" s="46">
        <v>2385</v>
      </c>
      <c r="G14" s="45">
        <v>2395</v>
      </c>
      <c r="H14" s="44">
        <f t="shared" si="1"/>
        <v>2390</v>
      </c>
      <c r="I14" s="46">
        <v>2385</v>
      </c>
      <c r="J14" s="45">
        <v>2395</v>
      </c>
      <c r="K14" s="44">
        <f t="shared" si="2"/>
        <v>2390</v>
      </c>
      <c r="L14" s="52">
        <v>2395</v>
      </c>
      <c r="M14" s="51">
        <v>1.2117</v>
      </c>
      <c r="N14" s="51">
        <v>1.02</v>
      </c>
      <c r="O14" s="50">
        <v>134.81</v>
      </c>
      <c r="P14" s="43">
        <v>1976.56</v>
      </c>
      <c r="Q14" s="43">
        <v>1972.33</v>
      </c>
      <c r="R14" s="49">
        <f t="shared" si="3"/>
        <v>2348.0392156862745</v>
      </c>
      <c r="S14" s="48">
        <v>1.2142999999999999</v>
      </c>
    </row>
    <row r="15" spans="1:19" x14ac:dyDescent="0.2">
      <c r="B15" s="47">
        <v>44782</v>
      </c>
      <c r="C15" s="46">
        <v>2385</v>
      </c>
      <c r="D15" s="45">
        <v>2395</v>
      </c>
      <c r="E15" s="44">
        <f t="shared" si="0"/>
        <v>2390</v>
      </c>
      <c r="F15" s="46">
        <v>2385</v>
      </c>
      <c r="G15" s="45">
        <v>2395</v>
      </c>
      <c r="H15" s="44">
        <f t="shared" si="1"/>
        <v>2390</v>
      </c>
      <c r="I15" s="46">
        <v>2385</v>
      </c>
      <c r="J15" s="45">
        <v>2395</v>
      </c>
      <c r="K15" s="44">
        <f t="shared" si="2"/>
        <v>2390</v>
      </c>
      <c r="L15" s="52">
        <v>2395</v>
      </c>
      <c r="M15" s="51">
        <v>1.2099</v>
      </c>
      <c r="N15" s="51">
        <v>1.0221</v>
      </c>
      <c r="O15" s="50">
        <v>135.08000000000001</v>
      </c>
      <c r="P15" s="43">
        <v>1979.5</v>
      </c>
      <c r="Q15" s="43">
        <v>1975.09</v>
      </c>
      <c r="R15" s="49">
        <f t="shared" si="3"/>
        <v>2343.2149496135407</v>
      </c>
      <c r="S15" s="48">
        <v>1.2125999999999999</v>
      </c>
    </row>
    <row r="16" spans="1:19" x14ac:dyDescent="0.2">
      <c r="B16" s="47">
        <v>44783</v>
      </c>
      <c r="C16" s="46">
        <v>2385</v>
      </c>
      <c r="D16" s="45">
        <v>2395</v>
      </c>
      <c r="E16" s="44">
        <f t="shared" si="0"/>
        <v>2390</v>
      </c>
      <c r="F16" s="46">
        <v>2385</v>
      </c>
      <c r="G16" s="45">
        <v>2395</v>
      </c>
      <c r="H16" s="44">
        <f t="shared" si="1"/>
        <v>2390</v>
      </c>
      <c r="I16" s="46">
        <v>2385</v>
      </c>
      <c r="J16" s="45">
        <v>2395</v>
      </c>
      <c r="K16" s="44">
        <f t="shared" si="2"/>
        <v>2390</v>
      </c>
      <c r="L16" s="52">
        <v>2395</v>
      </c>
      <c r="M16" s="51">
        <v>1.2124999999999999</v>
      </c>
      <c r="N16" s="51">
        <v>1.0259</v>
      </c>
      <c r="O16" s="50">
        <v>134.81</v>
      </c>
      <c r="P16" s="43">
        <v>1975.26</v>
      </c>
      <c r="Q16" s="43">
        <v>1970.87</v>
      </c>
      <c r="R16" s="49">
        <f t="shared" si="3"/>
        <v>2334.535529778731</v>
      </c>
      <c r="S16" s="48">
        <v>1.2152000000000001</v>
      </c>
    </row>
    <row r="17" spans="2:19" x14ac:dyDescent="0.2">
      <c r="B17" s="47">
        <v>44784</v>
      </c>
      <c r="C17" s="46">
        <v>2385</v>
      </c>
      <c r="D17" s="45">
        <v>2395</v>
      </c>
      <c r="E17" s="44">
        <f t="shared" si="0"/>
        <v>2390</v>
      </c>
      <c r="F17" s="46">
        <v>2385</v>
      </c>
      <c r="G17" s="45">
        <v>2395</v>
      </c>
      <c r="H17" s="44">
        <f t="shared" si="1"/>
        <v>2390</v>
      </c>
      <c r="I17" s="46">
        <v>2385</v>
      </c>
      <c r="J17" s="45">
        <v>2395</v>
      </c>
      <c r="K17" s="44">
        <f t="shared" si="2"/>
        <v>2390</v>
      </c>
      <c r="L17" s="52">
        <v>2395</v>
      </c>
      <c r="M17" s="51">
        <v>1.2209000000000001</v>
      </c>
      <c r="N17" s="51">
        <v>1.0325</v>
      </c>
      <c r="O17" s="50">
        <v>132.38</v>
      </c>
      <c r="P17" s="43">
        <v>1961.67</v>
      </c>
      <c r="Q17" s="43">
        <v>1957.66</v>
      </c>
      <c r="R17" s="49">
        <f t="shared" si="3"/>
        <v>2319.6125907990318</v>
      </c>
      <c r="S17" s="48">
        <v>1.2234</v>
      </c>
    </row>
    <row r="18" spans="2:19" x14ac:dyDescent="0.2">
      <c r="B18" s="47">
        <v>44785</v>
      </c>
      <c r="C18" s="46">
        <v>2385</v>
      </c>
      <c r="D18" s="45">
        <v>2395</v>
      </c>
      <c r="E18" s="44">
        <f t="shared" si="0"/>
        <v>2390</v>
      </c>
      <c r="F18" s="46">
        <v>2385</v>
      </c>
      <c r="G18" s="45">
        <v>2395</v>
      </c>
      <c r="H18" s="44">
        <f t="shared" si="1"/>
        <v>2390</v>
      </c>
      <c r="I18" s="46">
        <v>2385</v>
      </c>
      <c r="J18" s="45">
        <v>2395</v>
      </c>
      <c r="K18" s="44">
        <f t="shared" si="2"/>
        <v>2390</v>
      </c>
      <c r="L18" s="52">
        <v>2395</v>
      </c>
      <c r="M18" s="51">
        <v>1.2131000000000001</v>
      </c>
      <c r="N18" s="51">
        <v>1.0278</v>
      </c>
      <c r="O18" s="50">
        <v>133.83000000000001</v>
      </c>
      <c r="P18" s="43">
        <v>1974.28</v>
      </c>
      <c r="Q18" s="43">
        <v>1970.22</v>
      </c>
      <c r="R18" s="49">
        <f t="shared" si="3"/>
        <v>2330.2198871375754</v>
      </c>
      <c r="S18" s="48">
        <v>1.2156</v>
      </c>
    </row>
    <row r="19" spans="2:19" x14ac:dyDescent="0.2">
      <c r="B19" s="47">
        <v>44788</v>
      </c>
      <c r="C19" s="46">
        <v>2365</v>
      </c>
      <c r="D19" s="45">
        <v>2375</v>
      </c>
      <c r="E19" s="44">
        <f t="shared" si="0"/>
        <v>2370</v>
      </c>
      <c r="F19" s="46">
        <v>2365</v>
      </c>
      <c r="G19" s="45">
        <v>2375</v>
      </c>
      <c r="H19" s="44">
        <f t="shared" si="1"/>
        <v>2370</v>
      </c>
      <c r="I19" s="46">
        <v>2365</v>
      </c>
      <c r="J19" s="45">
        <v>2375</v>
      </c>
      <c r="K19" s="44">
        <f t="shared" si="2"/>
        <v>2370</v>
      </c>
      <c r="L19" s="52">
        <v>2375</v>
      </c>
      <c r="M19" s="51">
        <v>1.2083999999999999</v>
      </c>
      <c r="N19" s="51">
        <v>1.0196000000000001</v>
      </c>
      <c r="O19" s="50">
        <v>133.19</v>
      </c>
      <c r="P19" s="43">
        <v>1965.41</v>
      </c>
      <c r="Q19" s="43">
        <v>1961.51</v>
      </c>
      <c r="R19" s="49">
        <f t="shared" si="3"/>
        <v>2329.3448411141621</v>
      </c>
      <c r="S19" s="48">
        <v>1.2108000000000001</v>
      </c>
    </row>
    <row r="20" spans="2:19" x14ac:dyDescent="0.2">
      <c r="B20" s="47">
        <v>44789</v>
      </c>
      <c r="C20" s="46">
        <v>2355</v>
      </c>
      <c r="D20" s="45">
        <v>2365</v>
      </c>
      <c r="E20" s="44">
        <f t="shared" si="0"/>
        <v>2360</v>
      </c>
      <c r="F20" s="46">
        <v>2355</v>
      </c>
      <c r="G20" s="45">
        <v>2365</v>
      </c>
      <c r="H20" s="44">
        <f t="shared" si="1"/>
        <v>2360</v>
      </c>
      <c r="I20" s="46">
        <v>2355</v>
      </c>
      <c r="J20" s="45">
        <v>2365</v>
      </c>
      <c r="K20" s="44">
        <f t="shared" si="2"/>
        <v>2360</v>
      </c>
      <c r="L20" s="52">
        <v>2365</v>
      </c>
      <c r="M20" s="51">
        <v>1.2021999999999999</v>
      </c>
      <c r="N20" s="51">
        <v>1.0128999999999999</v>
      </c>
      <c r="O20" s="50">
        <v>134.4</v>
      </c>
      <c r="P20" s="43">
        <v>1967.23</v>
      </c>
      <c r="Q20" s="43">
        <v>1963.14</v>
      </c>
      <c r="R20" s="49">
        <f t="shared" si="3"/>
        <v>2334.8800473886863</v>
      </c>
      <c r="S20" s="48">
        <v>1.2047000000000001</v>
      </c>
    </row>
    <row r="21" spans="2:19" x14ac:dyDescent="0.2">
      <c r="B21" s="47">
        <v>44790</v>
      </c>
      <c r="C21" s="46">
        <v>2355</v>
      </c>
      <c r="D21" s="45">
        <v>2365</v>
      </c>
      <c r="E21" s="44">
        <f t="shared" si="0"/>
        <v>2360</v>
      </c>
      <c r="F21" s="46">
        <v>2355</v>
      </c>
      <c r="G21" s="45">
        <v>2365</v>
      </c>
      <c r="H21" s="44">
        <f t="shared" si="1"/>
        <v>2360</v>
      </c>
      <c r="I21" s="46">
        <v>2355</v>
      </c>
      <c r="J21" s="45">
        <v>2365</v>
      </c>
      <c r="K21" s="44">
        <f t="shared" si="2"/>
        <v>2360</v>
      </c>
      <c r="L21" s="52">
        <v>2365</v>
      </c>
      <c r="M21" s="51">
        <v>1.208</v>
      </c>
      <c r="N21" s="51">
        <v>1.0167999999999999</v>
      </c>
      <c r="O21" s="50">
        <v>135.16999999999999</v>
      </c>
      <c r="P21" s="43">
        <v>1957.78</v>
      </c>
      <c r="Q21" s="43">
        <v>1954.22</v>
      </c>
      <c r="R21" s="49">
        <f t="shared" si="3"/>
        <v>2325.9244689221086</v>
      </c>
      <c r="S21" s="48">
        <v>1.2101999999999999</v>
      </c>
    </row>
    <row r="22" spans="2:19" x14ac:dyDescent="0.2">
      <c r="B22" s="47">
        <v>44791</v>
      </c>
      <c r="C22" s="46">
        <v>2355</v>
      </c>
      <c r="D22" s="45">
        <v>2365</v>
      </c>
      <c r="E22" s="44">
        <f t="shared" si="0"/>
        <v>2360</v>
      </c>
      <c r="F22" s="46">
        <v>2355</v>
      </c>
      <c r="G22" s="45">
        <v>2365</v>
      </c>
      <c r="H22" s="44">
        <f t="shared" si="1"/>
        <v>2360</v>
      </c>
      <c r="I22" s="46">
        <v>2355</v>
      </c>
      <c r="J22" s="45">
        <v>2365</v>
      </c>
      <c r="K22" s="44">
        <f t="shared" si="2"/>
        <v>2360</v>
      </c>
      <c r="L22" s="52">
        <v>2365</v>
      </c>
      <c r="M22" s="51">
        <v>1.2062999999999999</v>
      </c>
      <c r="N22" s="51">
        <v>1.0177</v>
      </c>
      <c r="O22" s="50">
        <v>134.81</v>
      </c>
      <c r="P22" s="43">
        <v>1960.54</v>
      </c>
      <c r="Q22" s="43">
        <v>1957.13</v>
      </c>
      <c r="R22" s="49">
        <f t="shared" si="3"/>
        <v>2323.8675444630048</v>
      </c>
      <c r="S22" s="48">
        <v>1.2083999999999999</v>
      </c>
    </row>
    <row r="23" spans="2:19" x14ac:dyDescent="0.2">
      <c r="B23" s="47">
        <v>44792</v>
      </c>
      <c r="C23" s="46">
        <v>2355</v>
      </c>
      <c r="D23" s="45">
        <v>2365</v>
      </c>
      <c r="E23" s="44">
        <f t="shared" si="0"/>
        <v>2360</v>
      </c>
      <c r="F23" s="46">
        <v>2355</v>
      </c>
      <c r="G23" s="45">
        <v>2365</v>
      </c>
      <c r="H23" s="44">
        <f t="shared" si="1"/>
        <v>2360</v>
      </c>
      <c r="I23" s="46">
        <v>2355</v>
      </c>
      <c r="J23" s="45">
        <v>2365</v>
      </c>
      <c r="K23" s="44">
        <f t="shared" si="2"/>
        <v>2360</v>
      </c>
      <c r="L23" s="52">
        <v>2365</v>
      </c>
      <c r="M23" s="51">
        <v>1.1835</v>
      </c>
      <c r="N23" s="51">
        <v>1.0048999999999999</v>
      </c>
      <c r="O23" s="50">
        <v>137.03</v>
      </c>
      <c r="P23" s="43">
        <v>1998.31</v>
      </c>
      <c r="Q23" s="43">
        <v>1994.77</v>
      </c>
      <c r="R23" s="49">
        <f t="shared" si="3"/>
        <v>2353.4680067668428</v>
      </c>
      <c r="S23" s="48">
        <v>1.1856</v>
      </c>
    </row>
    <row r="24" spans="2:19" x14ac:dyDescent="0.2">
      <c r="B24" s="47">
        <v>44795</v>
      </c>
      <c r="C24" s="46">
        <v>2315</v>
      </c>
      <c r="D24" s="45">
        <v>2325</v>
      </c>
      <c r="E24" s="44">
        <f t="shared" si="0"/>
        <v>2320</v>
      </c>
      <c r="F24" s="46">
        <v>2315</v>
      </c>
      <c r="G24" s="45">
        <v>2325</v>
      </c>
      <c r="H24" s="44">
        <f t="shared" si="1"/>
        <v>2320</v>
      </c>
      <c r="I24" s="46">
        <v>2315</v>
      </c>
      <c r="J24" s="45">
        <v>2325</v>
      </c>
      <c r="K24" s="44">
        <f t="shared" si="2"/>
        <v>2320</v>
      </c>
      <c r="L24" s="52">
        <v>2325</v>
      </c>
      <c r="M24" s="51">
        <v>1.1805000000000001</v>
      </c>
      <c r="N24" s="51">
        <v>1.0001</v>
      </c>
      <c r="O24" s="50">
        <v>136.99</v>
      </c>
      <c r="P24" s="43">
        <v>1969.5</v>
      </c>
      <c r="Q24" s="43">
        <v>1966.01</v>
      </c>
      <c r="R24" s="49">
        <f t="shared" si="3"/>
        <v>2324.7675232476754</v>
      </c>
      <c r="S24" s="48">
        <v>1.1826000000000001</v>
      </c>
    </row>
    <row r="25" spans="2:19" x14ac:dyDescent="0.2">
      <c r="B25" s="47">
        <v>44796</v>
      </c>
      <c r="C25" s="46">
        <v>2315</v>
      </c>
      <c r="D25" s="45">
        <v>2325</v>
      </c>
      <c r="E25" s="44">
        <f t="shared" si="0"/>
        <v>2320</v>
      </c>
      <c r="F25" s="46">
        <v>2315</v>
      </c>
      <c r="G25" s="45">
        <v>2325</v>
      </c>
      <c r="H25" s="44">
        <f t="shared" si="1"/>
        <v>2320</v>
      </c>
      <c r="I25" s="46">
        <v>2315</v>
      </c>
      <c r="J25" s="45">
        <v>2325</v>
      </c>
      <c r="K25" s="44">
        <f t="shared" si="2"/>
        <v>2320</v>
      </c>
      <c r="L25" s="52">
        <v>2325</v>
      </c>
      <c r="M25" s="51">
        <v>1.177</v>
      </c>
      <c r="N25" s="51">
        <v>0.99250000000000005</v>
      </c>
      <c r="O25" s="50">
        <v>137.37</v>
      </c>
      <c r="P25" s="43">
        <v>1975.36</v>
      </c>
      <c r="Q25" s="43">
        <v>1971.84</v>
      </c>
      <c r="R25" s="49">
        <f t="shared" si="3"/>
        <v>2342.5692695214107</v>
      </c>
      <c r="S25" s="48">
        <v>1.1791</v>
      </c>
    </row>
    <row r="26" spans="2:19" x14ac:dyDescent="0.2">
      <c r="B26" s="47">
        <v>44797</v>
      </c>
      <c r="C26" s="46">
        <v>2315</v>
      </c>
      <c r="D26" s="45">
        <v>2325</v>
      </c>
      <c r="E26" s="44">
        <f t="shared" si="0"/>
        <v>2320</v>
      </c>
      <c r="F26" s="46">
        <v>2315</v>
      </c>
      <c r="G26" s="45">
        <v>2325</v>
      </c>
      <c r="H26" s="44">
        <f t="shared" si="1"/>
        <v>2320</v>
      </c>
      <c r="I26" s="46">
        <v>2315</v>
      </c>
      <c r="J26" s="45">
        <v>2325</v>
      </c>
      <c r="K26" s="44">
        <f t="shared" si="2"/>
        <v>2320</v>
      </c>
      <c r="L26" s="52">
        <v>2325</v>
      </c>
      <c r="M26" s="51">
        <v>1.1777</v>
      </c>
      <c r="N26" s="51">
        <v>0.99270000000000003</v>
      </c>
      <c r="O26" s="50">
        <v>136.72</v>
      </c>
      <c r="P26" s="43">
        <v>1974.19</v>
      </c>
      <c r="Q26" s="43">
        <v>1970.67</v>
      </c>
      <c r="R26" s="49">
        <f t="shared" si="3"/>
        <v>2342.0973103656693</v>
      </c>
      <c r="S26" s="48">
        <v>1.1798</v>
      </c>
    </row>
    <row r="27" spans="2:19" x14ac:dyDescent="0.2">
      <c r="B27" s="47">
        <v>44798</v>
      </c>
      <c r="C27" s="46">
        <v>2315</v>
      </c>
      <c r="D27" s="45">
        <v>2325</v>
      </c>
      <c r="E27" s="44">
        <f t="shared" si="0"/>
        <v>2320</v>
      </c>
      <c r="F27" s="46">
        <v>2315</v>
      </c>
      <c r="G27" s="45">
        <v>2325</v>
      </c>
      <c r="H27" s="44">
        <f t="shared" si="1"/>
        <v>2320</v>
      </c>
      <c r="I27" s="46">
        <v>2315</v>
      </c>
      <c r="J27" s="45">
        <v>2325</v>
      </c>
      <c r="K27" s="44">
        <f t="shared" si="2"/>
        <v>2320</v>
      </c>
      <c r="L27" s="52">
        <v>2325</v>
      </c>
      <c r="M27" s="51">
        <v>1.1836</v>
      </c>
      <c r="N27" s="51">
        <v>0.99770000000000003</v>
      </c>
      <c r="O27" s="50">
        <v>136.4</v>
      </c>
      <c r="P27" s="43">
        <v>1964.35</v>
      </c>
      <c r="Q27" s="43">
        <v>1960.87</v>
      </c>
      <c r="R27" s="49">
        <f t="shared" si="3"/>
        <v>2330.3598276034882</v>
      </c>
      <c r="S27" s="48">
        <v>1.1857</v>
      </c>
    </row>
    <row r="28" spans="2:19" x14ac:dyDescent="0.2">
      <c r="B28" s="47">
        <v>44799</v>
      </c>
      <c r="C28" s="46">
        <v>2315</v>
      </c>
      <c r="D28" s="45">
        <v>2325</v>
      </c>
      <c r="E28" s="44">
        <f t="shared" si="0"/>
        <v>2320</v>
      </c>
      <c r="F28" s="46">
        <v>2315</v>
      </c>
      <c r="G28" s="45">
        <v>2325</v>
      </c>
      <c r="H28" s="44">
        <f t="shared" si="1"/>
        <v>2320</v>
      </c>
      <c r="I28" s="46">
        <v>2315</v>
      </c>
      <c r="J28" s="45">
        <v>2325</v>
      </c>
      <c r="K28" s="44">
        <f t="shared" si="2"/>
        <v>2320</v>
      </c>
      <c r="L28" s="52">
        <v>2325</v>
      </c>
      <c r="M28" s="51">
        <v>1.1819</v>
      </c>
      <c r="N28" s="51">
        <v>0.99970000000000003</v>
      </c>
      <c r="O28" s="50">
        <v>136.97999999999999</v>
      </c>
      <c r="P28" s="43">
        <v>1967.17</v>
      </c>
      <c r="Q28" s="43">
        <v>1963.68</v>
      </c>
      <c r="R28" s="49">
        <f t="shared" si="3"/>
        <v>2325.6977093127939</v>
      </c>
      <c r="S28" s="48">
        <v>1.1839999999999999</v>
      </c>
    </row>
    <row r="29" spans="2:19" x14ac:dyDescent="0.2">
      <c r="B29" s="47">
        <v>44803</v>
      </c>
      <c r="C29" s="46">
        <v>2315</v>
      </c>
      <c r="D29" s="45">
        <v>2325</v>
      </c>
      <c r="E29" s="44">
        <f t="shared" si="0"/>
        <v>2320</v>
      </c>
      <c r="F29" s="46">
        <v>2315</v>
      </c>
      <c r="G29" s="45">
        <v>2325</v>
      </c>
      <c r="H29" s="44">
        <f t="shared" si="1"/>
        <v>2320</v>
      </c>
      <c r="I29" s="46">
        <v>2315</v>
      </c>
      <c r="J29" s="45">
        <v>2325</v>
      </c>
      <c r="K29" s="44">
        <f t="shared" si="2"/>
        <v>2320</v>
      </c>
      <c r="L29" s="52">
        <v>2325</v>
      </c>
      <c r="M29" s="51">
        <v>1.1717</v>
      </c>
      <c r="N29" s="51">
        <v>1.0024999999999999</v>
      </c>
      <c r="O29" s="50">
        <v>138.19999999999999</v>
      </c>
      <c r="P29" s="43">
        <v>1984.3</v>
      </c>
      <c r="Q29" s="43">
        <v>1980.92</v>
      </c>
      <c r="R29" s="49">
        <f t="shared" si="3"/>
        <v>2319.2019950124691</v>
      </c>
      <c r="S29" s="48">
        <v>1.1737</v>
      </c>
    </row>
    <row r="30" spans="2:19" x14ac:dyDescent="0.2">
      <c r="B30" s="47">
        <v>44804</v>
      </c>
      <c r="C30" s="46">
        <v>2313</v>
      </c>
      <c r="D30" s="45">
        <v>2323</v>
      </c>
      <c r="E30" s="44">
        <f t="shared" si="0"/>
        <v>2318</v>
      </c>
      <c r="F30" s="46">
        <v>2305</v>
      </c>
      <c r="G30" s="45">
        <v>2315</v>
      </c>
      <c r="H30" s="44">
        <f t="shared" si="1"/>
        <v>2310</v>
      </c>
      <c r="I30" s="46">
        <v>2305</v>
      </c>
      <c r="J30" s="45">
        <v>2315</v>
      </c>
      <c r="K30" s="44">
        <f t="shared" si="2"/>
        <v>2310</v>
      </c>
      <c r="L30" s="52">
        <v>2323</v>
      </c>
      <c r="M30" s="51">
        <v>1.1623000000000001</v>
      </c>
      <c r="N30" s="51">
        <v>1.0002</v>
      </c>
      <c r="O30" s="50">
        <v>138.76</v>
      </c>
      <c r="P30" s="43">
        <v>1998.62</v>
      </c>
      <c r="Q30" s="43">
        <v>1988.32</v>
      </c>
      <c r="R30" s="49">
        <f t="shared" si="3"/>
        <v>2322.5354929014197</v>
      </c>
      <c r="S30" s="48">
        <v>1.1642999999999999</v>
      </c>
    </row>
    <row r="31" spans="2:19" s="10" customFormat="1" x14ac:dyDescent="0.2">
      <c r="B31" s="42" t="s">
        <v>11</v>
      </c>
      <c r="C31" s="41">
        <f>ROUND(AVERAGE(C9:C30),2)</f>
        <v>2356.27</v>
      </c>
      <c r="D31" s="40">
        <f>ROUND(AVERAGE(D9:D30),2)</f>
        <v>2366.27</v>
      </c>
      <c r="E31" s="39">
        <f>ROUND(AVERAGE(C31:D31),2)</f>
        <v>2361.27</v>
      </c>
      <c r="F31" s="41">
        <f>ROUND(AVERAGE(F9:F30),2)</f>
        <v>2355.91</v>
      </c>
      <c r="G31" s="40">
        <f>ROUND(AVERAGE(G9:G30),2)</f>
        <v>2365.91</v>
      </c>
      <c r="H31" s="39">
        <f>ROUND(AVERAGE(F31:G31),2)</f>
        <v>2360.91</v>
      </c>
      <c r="I31" s="41">
        <f>ROUND(AVERAGE(I9:I30),2)</f>
        <v>2355.91</v>
      </c>
      <c r="J31" s="40">
        <f>ROUND(AVERAGE(J9:J30),2)</f>
        <v>2365.91</v>
      </c>
      <c r="K31" s="39">
        <f>ROUND(AVERAGE(I31:J31),2)</f>
        <v>2360.91</v>
      </c>
      <c r="L31" s="38">
        <f>ROUND(AVERAGE(L9:L30),2)</f>
        <v>2366.27</v>
      </c>
      <c r="M31" s="37">
        <f>ROUND(AVERAGE(M9:M30),4)</f>
        <v>1.1999</v>
      </c>
      <c r="N31" s="36">
        <f>ROUND(AVERAGE(N9:N30),4)</f>
        <v>1.0132000000000001</v>
      </c>
      <c r="O31" s="175">
        <f>ROUND(AVERAGE(O9:O30),2)</f>
        <v>135.04</v>
      </c>
      <c r="P31" s="35">
        <f>AVERAGE(P9:P30)</f>
        <v>1972.1986363636365</v>
      </c>
      <c r="Q31" s="35">
        <f>AVERAGE(Q9:Q30)</f>
        <v>1968.0277272727269</v>
      </c>
      <c r="R31" s="35">
        <f>AVERAGE(R9:R30)</f>
        <v>2335.4345726496172</v>
      </c>
      <c r="S31" s="34">
        <f>AVERAGE(S9:S30)</f>
        <v>1.2022272727272729</v>
      </c>
    </row>
    <row r="32" spans="2:19" s="5" customFormat="1" x14ac:dyDescent="0.2">
      <c r="B32" s="33" t="s">
        <v>12</v>
      </c>
      <c r="C32" s="32">
        <f t="shared" ref="C32:S32" si="4">MAX(C9:C30)</f>
        <v>2385</v>
      </c>
      <c r="D32" s="31">
        <f t="shared" si="4"/>
        <v>2395</v>
      </c>
      <c r="E32" s="30">
        <f t="shared" si="4"/>
        <v>2390</v>
      </c>
      <c r="F32" s="32">
        <f t="shared" si="4"/>
        <v>2385</v>
      </c>
      <c r="G32" s="31">
        <f t="shared" si="4"/>
        <v>2395</v>
      </c>
      <c r="H32" s="30">
        <f t="shared" si="4"/>
        <v>2390</v>
      </c>
      <c r="I32" s="32">
        <f t="shared" si="4"/>
        <v>2385</v>
      </c>
      <c r="J32" s="31">
        <f t="shared" si="4"/>
        <v>2395</v>
      </c>
      <c r="K32" s="30">
        <f t="shared" si="4"/>
        <v>2390</v>
      </c>
      <c r="L32" s="29">
        <f t="shared" si="4"/>
        <v>2395</v>
      </c>
      <c r="M32" s="28">
        <f t="shared" si="4"/>
        <v>1.2225999999999999</v>
      </c>
      <c r="N32" s="27">
        <f t="shared" si="4"/>
        <v>1.0325</v>
      </c>
      <c r="O32" s="26">
        <f t="shared" si="4"/>
        <v>138.76</v>
      </c>
      <c r="P32" s="25">
        <f t="shared" si="4"/>
        <v>1998.62</v>
      </c>
      <c r="Q32" s="25">
        <f t="shared" si="4"/>
        <v>1994.77</v>
      </c>
      <c r="R32" s="25">
        <f t="shared" si="4"/>
        <v>2353.5770440251572</v>
      </c>
      <c r="S32" s="24">
        <f t="shared" si="4"/>
        <v>1.2253000000000001</v>
      </c>
    </row>
    <row r="33" spans="2:19" s="5" customFormat="1" ht="13.5" thickBot="1" x14ac:dyDescent="0.25">
      <c r="B33" s="23" t="s">
        <v>13</v>
      </c>
      <c r="C33" s="22">
        <f t="shared" ref="C33:S33" si="5">MIN(C9:C30)</f>
        <v>2313</v>
      </c>
      <c r="D33" s="21">
        <f t="shared" si="5"/>
        <v>2323</v>
      </c>
      <c r="E33" s="20">
        <f t="shared" si="5"/>
        <v>2318</v>
      </c>
      <c r="F33" s="22">
        <f t="shared" si="5"/>
        <v>2305</v>
      </c>
      <c r="G33" s="21">
        <f t="shared" si="5"/>
        <v>2315</v>
      </c>
      <c r="H33" s="20">
        <f t="shared" si="5"/>
        <v>2310</v>
      </c>
      <c r="I33" s="22">
        <f t="shared" si="5"/>
        <v>2305</v>
      </c>
      <c r="J33" s="21">
        <f t="shared" si="5"/>
        <v>2315</v>
      </c>
      <c r="K33" s="20">
        <f t="shared" si="5"/>
        <v>2310</v>
      </c>
      <c r="L33" s="19">
        <f t="shared" si="5"/>
        <v>2323</v>
      </c>
      <c r="M33" s="18">
        <f t="shared" si="5"/>
        <v>1.1623000000000001</v>
      </c>
      <c r="N33" s="17">
        <f t="shared" si="5"/>
        <v>0.99250000000000005</v>
      </c>
      <c r="O33" s="16">
        <f t="shared" si="5"/>
        <v>131</v>
      </c>
      <c r="P33" s="15">
        <f t="shared" si="5"/>
        <v>1957.78</v>
      </c>
      <c r="Q33" s="15">
        <f t="shared" si="5"/>
        <v>1954.22</v>
      </c>
      <c r="R33" s="15">
        <f t="shared" si="5"/>
        <v>2319.2019950124691</v>
      </c>
      <c r="S33" s="14">
        <f t="shared" si="5"/>
        <v>1.1642999999999999</v>
      </c>
    </row>
    <row r="35" spans="2:19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26</v>
      </c>
    </row>
    <row r="6" spans="1:25" ht="13.5" thickBot="1" x14ac:dyDescent="0.25">
      <c r="B6" s="1">
        <v>44774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44774</v>
      </c>
      <c r="C9" s="46">
        <v>2469</v>
      </c>
      <c r="D9" s="45">
        <v>2469.5</v>
      </c>
      <c r="E9" s="44">
        <f t="shared" ref="E9:E30" si="0">AVERAGE(C9:D9)</f>
        <v>2469.25</v>
      </c>
      <c r="F9" s="46">
        <v>2447.5</v>
      </c>
      <c r="G9" s="45">
        <v>2448</v>
      </c>
      <c r="H9" s="44">
        <f t="shared" ref="H9:H30" si="1">AVERAGE(F9:G9)</f>
        <v>2447.75</v>
      </c>
      <c r="I9" s="46">
        <v>2487</v>
      </c>
      <c r="J9" s="45">
        <v>2492</v>
      </c>
      <c r="K9" s="44">
        <f t="shared" ref="K9:K30" si="2">AVERAGE(I9:J9)</f>
        <v>2489.5</v>
      </c>
      <c r="L9" s="46">
        <v>2523</v>
      </c>
      <c r="M9" s="45">
        <v>2528</v>
      </c>
      <c r="N9" s="44">
        <f t="shared" ref="N9:N30" si="3">AVERAGE(L9:M9)</f>
        <v>2525.5</v>
      </c>
      <c r="O9" s="46">
        <v>2580</v>
      </c>
      <c r="P9" s="45">
        <v>2585</v>
      </c>
      <c r="Q9" s="44">
        <f t="shared" ref="Q9:Q30" si="4">AVERAGE(O9:P9)</f>
        <v>2582.5</v>
      </c>
      <c r="R9" s="52">
        <v>2469.5</v>
      </c>
      <c r="S9" s="51">
        <v>1.2225999999999999</v>
      </c>
      <c r="T9" s="53">
        <v>1.0233000000000001</v>
      </c>
      <c r="U9" s="50">
        <v>132.43</v>
      </c>
      <c r="V9" s="43">
        <v>2019.88</v>
      </c>
      <c r="W9" s="43">
        <v>1997.88</v>
      </c>
      <c r="X9" s="49">
        <f t="shared" ref="X9:X30" si="5">R9/T9</f>
        <v>2413.2707905794973</v>
      </c>
      <c r="Y9" s="48">
        <v>1.2253000000000001</v>
      </c>
    </row>
    <row r="10" spans="1:25" x14ac:dyDescent="0.2">
      <c r="B10" s="47">
        <v>44775</v>
      </c>
      <c r="C10" s="46">
        <v>2448</v>
      </c>
      <c r="D10" s="45">
        <v>2448.5</v>
      </c>
      <c r="E10" s="44">
        <f t="shared" si="0"/>
        <v>2448.25</v>
      </c>
      <c r="F10" s="46">
        <v>2436</v>
      </c>
      <c r="G10" s="45">
        <v>2437</v>
      </c>
      <c r="H10" s="44">
        <f t="shared" si="1"/>
        <v>2436.5</v>
      </c>
      <c r="I10" s="46">
        <v>2475</v>
      </c>
      <c r="J10" s="45">
        <v>2480</v>
      </c>
      <c r="K10" s="44">
        <f t="shared" si="2"/>
        <v>2477.5</v>
      </c>
      <c r="L10" s="46">
        <v>2515</v>
      </c>
      <c r="M10" s="45">
        <v>2520</v>
      </c>
      <c r="N10" s="44">
        <f t="shared" si="3"/>
        <v>2517.5</v>
      </c>
      <c r="O10" s="46">
        <v>2572</v>
      </c>
      <c r="P10" s="45">
        <v>2577</v>
      </c>
      <c r="Q10" s="44">
        <f t="shared" si="4"/>
        <v>2574.5</v>
      </c>
      <c r="R10" s="52">
        <v>2448.5</v>
      </c>
      <c r="S10" s="51">
        <v>1.2218</v>
      </c>
      <c r="T10" s="51">
        <v>1.0224</v>
      </c>
      <c r="U10" s="50">
        <v>131</v>
      </c>
      <c r="V10" s="43">
        <v>2004.01</v>
      </c>
      <c r="W10" s="43">
        <v>1990.36</v>
      </c>
      <c r="X10" s="49">
        <f t="shared" si="5"/>
        <v>2394.8552425665102</v>
      </c>
      <c r="Y10" s="48">
        <v>1.2243999999999999</v>
      </c>
    </row>
    <row r="11" spans="1:25" x14ac:dyDescent="0.2">
      <c r="B11" s="47">
        <v>44776</v>
      </c>
      <c r="C11" s="46">
        <v>2402.5</v>
      </c>
      <c r="D11" s="45">
        <v>2403</v>
      </c>
      <c r="E11" s="44">
        <f t="shared" si="0"/>
        <v>2402.75</v>
      </c>
      <c r="F11" s="46">
        <v>2400</v>
      </c>
      <c r="G11" s="45">
        <v>2401</v>
      </c>
      <c r="H11" s="44">
        <f t="shared" si="1"/>
        <v>2400.5</v>
      </c>
      <c r="I11" s="46">
        <v>2445</v>
      </c>
      <c r="J11" s="45">
        <v>2450</v>
      </c>
      <c r="K11" s="44">
        <f t="shared" si="2"/>
        <v>2447.5</v>
      </c>
      <c r="L11" s="46">
        <v>2487</v>
      </c>
      <c r="M11" s="45">
        <v>2492</v>
      </c>
      <c r="N11" s="44">
        <f t="shared" si="3"/>
        <v>2489.5</v>
      </c>
      <c r="O11" s="46">
        <v>2543</v>
      </c>
      <c r="P11" s="45">
        <v>2548</v>
      </c>
      <c r="Q11" s="44">
        <f t="shared" si="4"/>
        <v>2545.5</v>
      </c>
      <c r="R11" s="52">
        <v>2403</v>
      </c>
      <c r="S11" s="51">
        <v>1.2190000000000001</v>
      </c>
      <c r="T11" s="51">
        <v>1.0184</v>
      </c>
      <c r="U11" s="50">
        <v>133.47999999999999</v>
      </c>
      <c r="V11" s="43">
        <v>1971.29</v>
      </c>
      <c r="W11" s="43">
        <v>1965.29</v>
      </c>
      <c r="X11" s="49">
        <f t="shared" si="5"/>
        <v>2359.5836606441476</v>
      </c>
      <c r="Y11" s="48">
        <v>1.2217</v>
      </c>
    </row>
    <row r="12" spans="1:25" x14ac:dyDescent="0.2">
      <c r="B12" s="47">
        <v>44777</v>
      </c>
      <c r="C12" s="46">
        <v>2373.5</v>
      </c>
      <c r="D12" s="45">
        <v>2374</v>
      </c>
      <c r="E12" s="44">
        <f t="shared" si="0"/>
        <v>2373.75</v>
      </c>
      <c r="F12" s="46">
        <v>2372.5</v>
      </c>
      <c r="G12" s="45">
        <v>2373</v>
      </c>
      <c r="H12" s="44">
        <f t="shared" si="1"/>
        <v>2372.75</v>
      </c>
      <c r="I12" s="46">
        <v>2417</v>
      </c>
      <c r="J12" s="45">
        <v>2422</v>
      </c>
      <c r="K12" s="44">
        <f t="shared" si="2"/>
        <v>2419.5</v>
      </c>
      <c r="L12" s="46">
        <v>2462</v>
      </c>
      <c r="M12" s="45">
        <v>2467</v>
      </c>
      <c r="N12" s="44">
        <f t="shared" si="3"/>
        <v>2464.5</v>
      </c>
      <c r="O12" s="46">
        <v>2522</v>
      </c>
      <c r="P12" s="45">
        <v>2527</v>
      </c>
      <c r="Q12" s="44">
        <f t="shared" si="4"/>
        <v>2524.5</v>
      </c>
      <c r="R12" s="52">
        <v>2374</v>
      </c>
      <c r="S12" s="51">
        <v>1.2085999999999999</v>
      </c>
      <c r="T12" s="51">
        <v>1.0176000000000001</v>
      </c>
      <c r="U12" s="50">
        <v>133.79</v>
      </c>
      <c r="V12" s="43">
        <v>1964.26</v>
      </c>
      <c r="W12" s="43">
        <v>1959.38</v>
      </c>
      <c r="X12" s="49">
        <f t="shared" si="5"/>
        <v>2332.9402515723268</v>
      </c>
      <c r="Y12" s="48">
        <v>1.2111000000000001</v>
      </c>
    </row>
    <row r="13" spans="1:25" x14ac:dyDescent="0.2">
      <c r="B13" s="47">
        <v>44778</v>
      </c>
      <c r="C13" s="46">
        <v>2447</v>
      </c>
      <c r="D13" s="45">
        <v>2447.5</v>
      </c>
      <c r="E13" s="44">
        <f t="shared" si="0"/>
        <v>2447.25</v>
      </c>
      <c r="F13" s="46">
        <v>2440</v>
      </c>
      <c r="G13" s="45">
        <v>2441</v>
      </c>
      <c r="H13" s="44">
        <f t="shared" si="1"/>
        <v>2440.5</v>
      </c>
      <c r="I13" s="46">
        <v>2485</v>
      </c>
      <c r="J13" s="45">
        <v>2490</v>
      </c>
      <c r="K13" s="44">
        <f t="shared" si="2"/>
        <v>2487.5</v>
      </c>
      <c r="L13" s="46">
        <v>2533</v>
      </c>
      <c r="M13" s="45">
        <v>2538</v>
      </c>
      <c r="N13" s="44">
        <f t="shared" si="3"/>
        <v>2535.5</v>
      </c>
      <c r="O13" s="46">
        <v>2593</v>
      </c>
      <c r="P13" s="45">
        <v>2598</v>
      </c>
      <c r="Q13" s="44">
        <f t="shared" si="4"/>
        <v>2595.5</v>
      </c>
      <c r="R13" s="52">
        <v>2447.5</v>
      </c>
      <c r="S13" s="51">
        <v>1.214</v>
      </c>
      <c r="T13" s="51">
        <v>1.0230999999999999</v>
      </c>
      <c r="U13" s="50">
        <v>133.15</v>
      </c>
      <c r="V13" s="43">
        <v>2016.06</v>
      </c>
      <c r="W13" s="43">
        <v>2006.58</v>
      </c>
      <c r="X13" s="49">
        <f t="shared" si="5"/>
        <v>2392.2392727983583</v>
      </c>
      <c r="Y13" s="48">
        <v>1.2164999999999999</v>
      </c>
    </row>
    <row r="14" spans="1:25" x14ac:dyDescent="0.2">
      <c r="B14" s="47">
        <v>44781</v>
      </c>
      <c r="C14" s="46">
        <v>2435</v>
      </c>
      <c r="D14" s="45">
        <v>2435.5</v>
      </c>
      <c r="E14" s="44">
        <f t="shared" si="0"/>
        <v>2435.25</v>
      </c>
      <c r="F14" s="46">
        <v>2432</v>
      </c>
      <c r="G14" s="45">
        <v>2434</v>
      </c>
      <c r="H14" s="44">
        <f t="shared" si="1"/>
        <v>2433</v>
      </c>
      <c r="I14" s="46">
        <v>2475</v>
      </c>
      <c r="J14" s="45">
        <v>2480</v>
      </c>
      <c r="K14" s="44">
        <f t="shared" si="2"/>
        <v>2477.5</v>
      </c>
      <c r="L14" s="46">
        <v>2525</v>
      </c>
      <c r="M14" s="45">
        <v>2530</v>
      </c>
      <c r="N14" s="44">
        <f t="shared" si="3"/>
        <v>2527.5</v>
      </c>
      <c r="O14" s="46">
        <v>2583</v>
      </c>
      <c r="P14" s="45">
        <v>2588</v>
      </c>
      <c r="Q14" s="44">
        <f t="shared" si="4"/>
        <v>2585.5</v>
      </c>
      <c r="R14" s="52">
        <v>2435.5</v>
      </c>
      <c r="S14" s="51">
        <v>1.2117</v>
      </c>
      <c r="T14" s="51">
        <v>1.02</v>
      </c>
      <c r="U14" s="50">
        <v>134.81</v>
      </c>
      <c r="V14" s="43">
        <v>2009.99</v>
      </c>
      <c r="W14" s="43">
        <v>2004.45</v>
      </c>
      <c r="X14" s="49">
        <f t="shared" si="5"/>
        <v>2387.7450980392155</v>
      </c>
      <c r="Y14" s="48">
        <v>1.2142999999999999</v>
      </c>
    </row>
    <row r="15" spans="1:25" x14ac:dyDescent="0.2">
      <c r="B15" s="47">
        <v>44782</v>
      </c>
      <c r="C15" s="46">
        <v>2487</v>
      </c>
      <c r="D15" s="45">
        <v>2488</v>
      </c>
      <c r="E15" s="44">
        <f t="shared" si="0"/>
        <v>2487.5</v>
      </c>
      <c r="F15" s="46">
        <v>2473</v>
      </c>
      <c r="G15" s="45">
        <v>2473.5</v>
      </c>
      <c r="H15" s="44">
        <f t="shared" si="1"/>
        <v>2473.25</v>
      </c>
      <c r="I15" s="46">
        <v>2508</v>
      </c>
      <c r="J15" s="45">
        <v>2513</v>
      </c>
      <c r="K15" s="44">
        <f t="shared" si="2"/>
        <v>2510.5</v>
      </c>
      <c r="L15" s="46">
        <v>2555</v>
      </c>
      <c r="M15" s="45">
        <v>2560</v>
      </c>
      <c r="N15" s="44">
        <f t="shared" si="3"/>
        <v>2557.5</v>
      </c>
      <c r="O15" s="46">
        <v>2620</v>
      </c>
      <c r="P15" s="45">
        <v>2625</v>
      </c>
      <c r="Q15" s="44">
        <f t="shared" si="4"/>
        <v>2622.5</v>
      </c>
      <c r="R15" s="52">
        <v>2488</v>
      </c>
      <c r="S15" s="51">
        <v>1.2099</v>
      </c>
      <c r="T15" s="51">
        <v>1.0221</v>
      </c>
      <c r="U15" s="50">
        <v>135.08000000000001</v>
      </c>
      <c r="V15" s="43">
        <v>2056.37</v>
      </c>
      <c r="W15" s="43">
        <v>2039.83</v>
      </c>
      <c r="X15" s="49">
        <f t="shared" si="5"/>
        <v>2434.2040896194112</v>
      </c>
      <c r="Y15" s="48">
        <v>1.2125999999999999</v>
      </c>
    </row>
    <row r="16" spans="1:25" x14ac:dyDescent="0.2">
      <c r="B16" s="47">
        <v>44783</v>
      </c>
      <c r="C16" s="46">
        <v>2462</v>
      </c>
      <c r="D16" s="45">
        <v>2462.5</v>
      </c>
      <c r="E16" s="44">
        <f t="shared" si="0"/>
        <v>2462.25</v>
      </c>
      <c r="F16" s="46">
        <v>2448</v>
      </c>
      <c r="G16" s="45">
        <v>2449</v>
      </c>
      <c r="H16" s="44">
        <f t="shared" si="1"/>
        <v>2448.5</v>
      </c>
      <c r="I16" s="46">
        <v>2483</v>
      </c>
      <c r="J16" s="45">
        <v>2488</v>
      </c>
      <c r="K16" s="44">
        <f t="shared" si="2"/>
        <v>2485.5</v>
      </c>
      <c r="L16" s="46">
        <v>2528</v>
      </c>
      <c r="M16" s="45">
        <v>2533</v>
      </c>
      <c r="N16" s="44">
        <f t="shared" si="3"/>
        <v>2530.5</v>
      </c>
      <c r="O16" s="46">
        <v>2590</v>
      </c>
      <c r="P16" s="45">
        <v>2595</v>
      </c>
      <c r="Q16" s="44">
        <f t="shared" si="4"/>
        <v>2592.5</v>
      </c>
      <c r="R16" s="52">
        <v>2462.5</v>
      </c>
      <c r="S16" s="51">
        <v>1.2124999999999999</v>
      </c>
      <c r="T16" s="51">
        <v>1.0259</v>
      </c>
      <c r="U16" s="50">
        <v>134.81</v>
      </c>
      <c r="V16" s="43">
        <v>2030.93</v>
      </c>
      <c r="W16" s="43">
        <v>2015.31</v>
      </c>
      <c r="X16" s="49">
        <f t="shared" si="5"/>
        <v>2400.33141631738</v>
      </c>
      <c r="Y16" s="48">
        <v>1.2152000000000001</v>
      </c>
    </row>
    <row r="17" spans="2:25" x14ac:dyDescent="0.2">
      <c r="B17" s="47">
        <v>44784</v>
      </c>
      <c r="C17" s="46">
        <v>2496</v>
      </c>
      <c r="D17" s="45">
        <v>2498</v>
      </c>
      <c r="E17" s="44">
        <f t="shared" si="0"/>
        <v>2497</v>
      </c>
      <c r="F17" s="46">
        <v>2491</v>
      </c>
      <c r="G17" s="45">
        <v>2493</v>
      </c>
      <c r="H17" s="44">
        <f t="shared" si="1"/>
        <v>2492</v>
      </c>
      <c r="I17" s="46">
        <v>2527</v>
      </c>
      <c r="J17" s="45">
        <v>2532</v>
      </c>
      <c r="K17" s="44">
        <f t="shared" si="2"/>
        <v>2529.5</v>
      </c>
      <c r="L17" s="46">
        <v>2572</v>
      </c>
      <c r="M17" s="45">
        <v>2577</v>
      </c>
      <c r="N17" s="44">
        <f t="shared" si="3"/>
        <v>2574.5</v>
      </c>
      <c r="O17" s="46">
        <v>2635</v>
      </c>
      <c r="P17" s="45">
        <v>2640</v>
      </c>
      <c r="Q17" s="44">
        <f t="shared" si="4"/>
        <v>2637.5</v>
      </c>
      <c r="R17" s="52">
        <v>2498</v>
      </c>
      <c r="S17" s="51">
        <v>1.2209000000000001</v>
      </c>
      <c r="T17" s="51">
        <v>1.0325</v>
      </c>
      <c r="U17" s="50">
        <v>132.38</v>
      </c>
      <c r="V17" s="43">
        <v>2046.03</v>
      </c>
      <c r="W17" s="43">
        <v>2037.76</v>
      </c>
      <c r="X17" s="49">
        <f t="shared" si="5"/>
        <v>2419.3704600484261</v>
      </c>
      <c r="Y17" s="48">
        <v>1.2234</v>
      </c>
    </row>
    <row r="18" spans="2:25" x14ac:dyDescent="0.2">
      <c r="B18" s="47">
        <v>44785</v>
      </c>
      <c r="C18" s="46">
        <v>2468</v>
      </c>
      <c r="D18" s="45">
        <v>2468.5</v>
      </c>
      <c r="E18" s="44">
        <f t="shared" si="0"/>
        <v>2468.25</v>
      </c>
      <c r="F18" s="46">
        <v>2465.5</v>
      </c>
      <c r="G18" s="45">
        <v>2466</v>
      </c>
      <c r="H18" s="44">
        <f t="shared" si="1"/>
        <v>2465.75</v>
      </c>
      <c r="I18" s="46">
        <v>2500</v>
      </c>
      <c r="J18" s="45">
        <v>2505</v>
      </c>
      <c r="K18" s="44">
        <f t="shared" si="2"/>
        <v>2502.5</v>
      </c>
      <c r="L18" s="46">
        <v>2545</v>
      </c>
      <c r="M18" s="45">
        <v>2550</v>
      </c>
      <c r="N18" s="44">
        <f t="shared" si="3"/>
        <v>2547.5</v>
      </c>
      <c r="O18" s="46">
        <v>2590</v>
      </c>
      <c r="P18" s="45">
        <v>2595</v>
      </c>
      <c r="Q18" s="44">
        <f t="shared" si="4"/>
        <v>2592.5</v>
      </c>
      <c r="R18" s="52">
        <v>2468.5</v>
      </c>
      <c r="S18" s="51">
        <v>1.2131000000000001</v>
      </c>
      <c r="T18" s="51">
        <v>1.0278</v>
      </c>
      <c r="U18" s="50">
        <v>133.83000000000001</v>
      </c>
      <c r="V18" s="43">
        <v>2034.87</v>
      </c>
      <c r="W18" s="43">
        <v>2028.63</v>
      </c>
      <c r="X18" s="49">
        <f t="shared" si="5"/>
        <v>2401.7318544463901</v>
      </c>
      <c r="Y18" s="48">
        <v>1.2156</v>
      </c>
    </row>
    <row r="19" spans="2:25" x14ac:dyDescent="0.2">
      <c r="B19" s="47">
        <v>44788</v>
      </c>
      <c r="C19" s="46">
        <v>2389</v>
      </c>
      <c r="D19" s="45">
        <v>2389.5</v>
      </c>
      <c r="E19" s="44">
        <f t="shared" si="0"/>
        <v>2389.25</v>
      </c>
      <c r="F19" s="46">
        <v>2383</v>
      </c>
      <c r="G19" s="45">
        <v>2385</v>
      </c>
      <c r="H19" s="44">
        <f t="shared" si="1"/>
        <v>2384</v>
      </c>
      <c r="I19" s="46">
        <v>2425</v>
      </c>
      <c r="J19" s="45">
        <v>2430</v>
      </c>
      <c r="K19" s="44">
        <f t="shared" si="2"/>
        <v>2427.5</v>
      </c>
      <c r="L19" s="46">
        <v>2470</v>
      </c>
      <c r="M19" s="45">
        <v>2475</v>
      </c>
      <c r="N19" s="44">
        <f t="shared" si="3"/>
        <v>2472.5</v>
      </c>
      <c r="O19" s="46">
        <v>2515</v>
      </c>
      <c r="P19" s="45">
        <v>2520</v>
      </c>
      <c r="Q19" s="44">
        <f t="shared" si="4"/>
        <v>2517.5</v>
      </c>
      <c r="R19" s="52">
        <v>2389.5</v>
      </c>
      <c r="S19" s="51">
        <v>1.2083999999999999</v>
      </c>
      <c r="T19" s="51">
        <v>1.0196000000000001</v>
      </c>
      <c r="U19" s="50">
        <v>133.19</v>
      </c>
      <c r="V19" s="43">
        <v>1977.41</v>
      </c>
      <c r="W19" s="43">
        <v>1969.77</v>
      </c>
      <c r="X19" s="49">
        <f t="shared" si="5"/>
        <v>2343.5661043546488</v>
      </c>
      <c r="Y19" s="48">
        <v>1.2108000000000001</v>
      </c>
    </row>
    <row r="20" spans="2:25" x14ac:dyDescent="0.2">
      <c r="B20" s="47">
        <v>44789</v>
      </c>
      <c r="C20" s="46">
        <v>2440</v>
      </c>
      <c r="D20" s="45">
        <v>2442</v>
      </c>
      <c r="E20" s="44">
        <f t="shared" si="0"/>
        <v>2441</v>
      </c>
      <c r="F20" s="46">
        <v>2441</v>
      </c>
      <c r="G20" s="45">
        <v>2443</v>
      </c>
      <c r="H20" s="44">
        <f t="shared" si="1"/>
        <v>2442</v>
      </c>
      <c r="I20" s="46">
        <v>2485</v>
      </c>
      <c r="J20" s="45">
        <v>2490</v>
      </c>
      <c r="K20" s="44">
        <f t="shared" si="2"/>
        <v>2487.5</v>
      </c>
      <c r="L20" s="46">
        <v>2533</v>
      </c>
      <c r="M20" s="45">
        <v>2538</v>
      </c>
      <c r="N20" s="44">
        <f t="shared" si="3"/>
        <v>2535.5</v>
      </c>
      <c r="O20" s="46">
        <v>2583</v>
      </c>
      <c r="P20" s="45">
        <v>2588</v>
      </c>
      <c r="Q20" s="44">
        <f t="shared" si="4"/>
        <v>2585.5</v>
      </c>
      <c r="R20" s="52">
        <v>2442</v>
      </c>
      <c r="S20" s="51">
        <v>1.2021999999999999</v>
      </c>
      <c r="T20" s="51">
        <v>1.0128999999999999</v>
      </c>
      <c r="U20" s="50">
        <v>134.4</v>
      </c>
      <c r="V20" s="43">
        <v>2031.28</v>
      </c>
      <c r="W20" s="43">
        <v>2027.89</v>
      </c>
      <c r="X20" s="49">
        <f t="shared" si="5"/>
        <v>2410.8993977687828</v>
      </c>
      <c r="Y20" s="48">
        <v>1.2047000000000001</v>
      </c>
    </row>
    <row r="21" spans="2:25" x14ac:dyDescent="0.2">
      <c r="B21" s="47">
        <v>44790</v>
      </c>
      <c r="C21" s="46">
        <v>2413.5</v>
      </c>
      <c r="D21" s="45">
        <v>2414</v>
      </c>
      <c r="E21" s="44">
        <f t="shared" si="0"/>
        <v>2413.75</v>
      </c>
      <c r="F21" s="46">
        <v>2412</v>
      </c>
      <c r="G21" s="45">
        <v>2413</v>
      </c>
      <c r="H21" s="44">
        <f t="shared" si="1"/>
        <v>2412.5</v>
      </c>
      <c r="I21" s="46">
        <v>2457</v>
      </c>
      <c r="J21" s="45">
        <v>2462</v>
      </c>
      <c r="K21" s="44">
        <f t="shared" si="2"/>
        <v>2459.5</v>
      </c>
      <c r="L21" s="46">
        <v>2503</v>
      </c>
      <c r="M21" s="45">
        <v>2508</v>
      </c>
      <c r="N21" s="44">
        <f t="shared" si="3"/>
        <v>2505.5</v>
      </c>
      <c r="O21" s="46">
        <v>2553</v>
      </c>
      <c r="P21" s="45">
        <v>2558</v>
      </c>
      <c r="Q21" s="44">
        <f t="shared" si="4"/>
        <v>2555.5</v>
      </c>
      <c r="R21" s="52">
        <v>2414</v>
      </c>
      <c r="S21" s="51">
        <v>1.208</v>
      </c>
      <c r="T21" s="51">
        <v>1.0167999999999999</v>
      </c>
      <c r="U21" s="50">
        <v>135.16999999999999</v>
      </c>
      <c r="V21" s="43">
        <v>1998.34</v>
      </c>
      <c r="W21" s="43">
        <v>1993.89</v>
      </c>
      <c r="X21" s="49">
        <f t="shared" si="5"/>
        <v>2374.1148701809602</v>
      </c>
      <c r="Y21" s="48">
        <v>1.2101999999999999</v>
      </c>
    </row>
    <row r="22" spans="2:25" x14ac:dyDescent="0.2">
      <c r="B22" s="47">
        <v>44791</v>
      </c>
      <c r="C22" s="46">
        <v>2410</v>
      </c>
      <c r="D22" s="45">
        <v>2412</v>
      </c>
      <c r="E22" s="44">
        <f t="shared" si="0"/>
        <v>2411</v>
      </c>
      <c r="F22" s="46">
        <v>2413</v>
      </c>
      <c r="G22" s="45">
        <v>2414</v>
      </c>
      <c r="H22" s="44">
        <f t="shared" si="1"/>
        <v>2413.5</v>
      </c>
      <c r="I22" s="46">
        <v>2458</v>
      </c>
      <c r="J22" s="45">
        <v>2463</v>
      </c>
      <c r="K22" s="44">
        <f t="shared" si="2"/>
        <v>2460.5</v>
      </c>
      <c r="L22" s="46">
        <v>2505</v>
      </c>
      <c r="M22" s="45">
        <v>2510</v>
      </c>
      <c r="N22" s="44">
        <f t="shared" si="3"/>
        <v>2507.5</v>
      </c>
      <c r="O22" s="46">
        <v>2555</v>
      </c>
      <c r="P22" s="45">
        <v>2560</v>
      </c>
      <c r="Q22" s="44">
        <f t="shared" si="4"/>
        <v>2557.5</v>
      </c>
      <c r="R22" s="52">
        <v>2412</v>
      </c>
      <c r="S22" s="51">
        <v>1.2062999999999999</v>
      </c>
      <c r="T22" s="51">
        <v>1.0177</v>
      </c>
      <c r="U22" s="50">
        <v>134.81</v>
      </c>
      <c r="V22" s="43">
        <v>1999.5</v>
      </c>
      <c r="W22" s="43">
        <v>1997.68</v>
      </c>
      <c r="X22" s="49">
        <f t="shared" si="5"/>
        <v>2370.0501129999016</v>
      </c>
      <c r="Y22" s="48">
        <v>1.2083999999999999</v>
      </c>
    </row>
    <row r="23" spans="2:25" x14ac:dyDescent="0.2">
      <c r="B23" s="47">
        <v>44792</v>
      </c>
      <c r="C23" s="46">
        <v>2375.5</v>
      </c>
      <c r="D23" s="45">
        <v>2376</v>
      </c>
      <c r="E23" s="44">
        <f t="shared" si="0"/>
        <v>2375.75</v>
      </c>
      <c r="F23" s="46">
        <v>2373</v>
      </c>
      <c r="G23" s="45">
        <v>2373.5</v>
      </c>
      <c r="H23" s="44">
        <f t="shared" si="1"/>
        <v>2373.25</v>
      </c>
      <c r="I23" s="46">
        <v>2417</v>
      </c>
      <c r="J23" s="45">
        <v>2422</v>
      </c>
      <c r="K23" s="44">
        <f t="shared" si="2"/>
        <v>2419.5</v>
      </c>
      <c r="L23" s="46">
        <v>2463</v>
      </c>
      <c r="M23" s="45">
        <v>2468</v>
      </c>
      <c r="N23" s="44">
        <f t="shared" si="3"/>
        <v>2465.5</v>
      </c>
      <c r="O23" s="46">
        <v>2512</v>
      </c>
      <c r="P23" s="45">
        <v>2517</v>
      </c>
      <c r="Q23" s="44">
        <f t="shared" si="4"/>
        <v>2514.5</v>
      </c>
      <c r="R23" s="52">
        <v>2376</v>
      </c>
      <c r="S23" s="51">
        <v>1.1835</v>
      </c>
      <c r="T23" s="51">
        <v>1.0048999999999999</v>
      </c>
      <c r="U23" s="50">
        <v>137.03</v>
      </c>
      <c r="V23" s="43">
        <v>2007.6</v>
      </c>
      <c r="W23" s="43">
        <v>2001.94</v>
      </c>
      <c r="X23" s="49">
        <f t="shared" si="5"/>
        <v>2364.4143695890139</v>
      </c>
      <c r="Y23" s="48">
        <v>1.1856</v>
      </c>
    </row>
    <row r="24" spans="2:25" x14ac:dyDescent="0.2">
      <c r="B24" s="47">
        <v>44795</v>
      </c>
      <c r="C24" s="46">
        <v>2387</v>
      </c>
      <c r="D24" s="45">
        <v>2387.5</v>
      </c>
      <c r="E24" s="44">
        <f t="shared" si="0"/>
        <v>2387.25</v>
      </c>
      <c r="F24" s="46">
        <v>2380</v>
      </c>
      <c r="G24" s="45">
        <v>2380.5</v>
      </c>
      <c r="H24" s="44">
        <f t="shared" si="1"/>
        <v>2380.25</v>
      </c>
      <c r="I24" s="46">
        <v>2425</v>
      </c>
      <c r="J24" s="45">
        <v>2430</v>
      </c>
      <c r="K24" s="44">
        <f t="shared" si="2"/>
        <v>2427.5</v>
      </c>
      <c r="L24" s="46">
        <v>2475</v>
      </c>
      <c r="M24" s="45">
        <v>2480</v>
      </c>
      <c r="N24" s="44">
        <f t="shared" si="3"/>
        <v>2477.5</v>
      </c>
      <c r="O24" s="46">
        <v>2525</v>
      </c>
      <c r="P24" s="45">
        <v>2530</v>
      </c>
      <c r="Q24" s="44">
        <f t="shared" si="4"/>
        <v>2527.5</v>
      </c>
      <c r="R24" s="52">
        <v>2387.5</v>
      </c>
      <c r="S24" s="51">
        <v>1.1805000000000001</v>
      </c>
      <c r="T24" s="51">
        <v>1.0001</v>
      </c>
      <c r="U24" s="50">
        <v>136.99</v>
      </c>
      <c r="V24" s="43">
        <v>2022.45</v>
      </c>
      <c r="W24" s="43">
        <v>2012.94</v>
      </c>
      <c r="X24" s="49">
        <f t="shared" si="5"/>
        <v>2387.2612738726129</v>
      </c>
      <c r="Y24" s="48">
        <v>1.1826000000000001</v>
      </c>
    </row>
    <row r="25" spans="2:25" x14ac:dyDescent="0.2">
      <c r="B25" s="47">
        <v>44796</v>
      </c>
      <c r="C25" s="46">
        <v>2438</v>
      </c>
      <c r="D25" s="45">
        <v>2438.5</v>
      </c>
      <c r="E25" s="44">
        <f t="shared" si="0"/>
        <v>2438.25</v>
      </c>
      <c r="F25" s="46">
        <v>2416</v>
      </c>
      <c r="G25" s="45">
        <v>2417</v>
      </c>
      <c r="H25" s="44">
        <f t="shared" si="1"/>
        <v>2416.5</v>
      </c>
      <c r="I25" s="46">
        <v>2458</v>
      </c>
      <c r="J25" s="45">
        <v>2463</v>
      </c>
      <c r="K25" s="44">
        <f t="shared" si="2"/>
        <v>2460.5</v>
      </c>
      <c r="L25" s="46">
        <v>2508</v>
      </c>
      <c r="M25" s="45">
        <v>2513</v>
      </c>
      <c r="N25" s="44">
        <f t="shared" si="3"/>
        <v>2510.5</v>
      </c>
      <c r="O25" s="46">
        <v>2557</v>
      </c>
      <c r="P25" s="45">
        <v>2562</v>
      </c>
      <c r="Q25" s="44">
        <f t="shared" si="4"/>
        <v>2559.5</v>
      </c>
      <c r="R25" s="52">
        <v>2438.5</v>
      </c>
      <c r="S25" s="51">
        <v>1.177</v>
      </c>
      <c r="T25" s="51">
        <v>0.99250000000000005</v>
      </c>
      <c r="U25" s="50">
        <v>137.37</v>
      </c>
      <c r="V25" s="43">
        <v>2071.79</v>
      </c>
      <c r="W25" s="43">
        <v>2049.87</v>
      </c>
      <c r="X25" s="49">
        <f t="shared" si="5"/>
        <v>2456.9269521410579</v>
      </c>
      <c r="Y25" s="48">
        <v>1.1791</v>
      </c>
    </row>
    <row r="26" spans="2:25" x14ac:dyDescent="0.2">
      <c r="B26" s="47">
        <v>44797</v>
      </c>
      <c r="C26" s="46">
        <v>2421.5</v>
      </c>
      <c r="D26" s="45">
        <v>2422</v>
      </c>
      <c r="E26" s="44">
        <f t="shared" si="0"/>
        <v>2421.75</v>
      </c>
      <c r="F26" s="46">
        <v>2413</v>
      </c>
      <c r="G26" s="45">
        <v>2414</v>
      </c>
      <c r="H26" s="44">
        <f t="shared" si="1"/>
        <v>2413.5</v>
      </c>
      <c r="I26" s="46">
        <v>2453</v>
      </c>
      <c r="J26" s="45">
        <v>2458</v>
      </c>
      <c r="K26" s="44">
        <f t="shared" si="2"/>
        <v>2455.5</v>
      </c>
      <c r="L26" s="46">
        <v>2500</v>
      </c>
      <c r="M26" s="45">
        <v>2505</v>
      </c>
      <c r="N26" s="44">
        <f t="shared" si="3"/>
        <v>2502.5</v>
      </c>
      <c r="O26" s="46">
        <v>2543</v>
      </c>
      <c r="P26" s="45">
        <v>2548</v>
      </c>
      <c r="Q26" s="44">
        <f t="shared" si="4"/>
        <v>2545.5</v>
      </c>
      <c r="R26" s="52">
        <v>2422</v>
      </c>
      <c r="S26" s="51">
        <v>1.1777</v>
      </c>
      <c r="T26" s="51">
        <v>0.99270000000000003</v>
      </c>
      <c r="U26" s="50">
        <v>136.72</v>
      </c>
      <c r="V26" s="43">
        <v>2056.5500000000002</v>
      </c>
      <c r="W26" s="43">
        <v>2046.11</v>
      </c>
      <c r="X26" s="49">
        <f t="shared" si="5"/>
        <v>2439.8106175078069</v>
      </c>
      <c r="Y26" s="48">
        <v>1.1798</v>
      </c>
    </row>
    <row r="27" spans="2:25" x14ac:dyDescent="0.2">
      <c r="B27" s="47">
        <v>44798</v>
      </c>
      <c r="C27" s="46">
        <v>2441.5</v>
      </c>
      <c r="D27" s="45">
        <v>2442.5</v>
      </c>
      <c r="E27" s="44">
        <f t="shared" si="0"/>
        <v>2442</v>
      </c>
      <c r="F27" s="46">
        <v>2426.5</v>
      </c>
      <c r="G27" s="45">
        <v>2427.5</v>
      </c>
      <c r="H27" s="44">
        <f t="shared" si="1"/>
        <v>2427</v>
      </c>
      <c r="I27" s="46">
        <v>2465</v>
      </c>
      <c r="J27" s="45">
        <v>2470</v>
      </c>
      <c r="K27" s="44">
        <f t="shared" si="2"/>
        <v>2467.5</v>
      </c>
      <c r="L27" s="46">
        <v>2508</v>
      </c>
      <c r="M27" s="45">
        <v>2513</v>
      </c>
      <c r="N27" s="44">
        <f t="shared" si="3"/>
        <v>2510.5</v>
      </c>
      <c r="O27" s="46">
        <v>2553</v>
      </c>
      <c r="P27" s="45">
        <v>2558</v>
      </c>
      <c r="Q27" s="44">
        <f t="shared" si="4"/>
        <v>2555.5</v>
      </c>
      <c r="R27" s="52">
        <v>2442.5</v>
      </c>
      <c r="S27" s="51">
        <v>1.1836</v>
      </c>
      <c r="T27" s="51">
        <v>0.99770000000000003</v>
      </c>
      <c r="U27" s="50">
        <v>136.4</v>
      </c>
      <c r="V27" s="43">
        <v>2063.62</v>
      </c>
      <c r="W27" s="43">
        <v>2047.31</v>
      </c>
      <c r="X27" s="49">
        <f t="shared" si="5"/>
        <v>2448.1307006114062</v>
      </c>
      <c r="Y27" s="48">
        <v>1.1857</v>
      </c>
    </row>
    <row r="28" spans="2:25" x14ac:dyDescent="0.2">
      <c r="B28" s="47">
        <v>44799</v>
      </c>
      <c r="C28" s="46">
        <v>2493</v>
      </c>
      <c r="D28" s="45">
        <v>2495</v>
      </c>
      <c r="E28" s="44">
        <f t="shared" si="0"/>
        <v>2494</v>
      </c>
      <c r="F28" s="46">
        <v>2484.5</v>
      </c>
      <c r="G28" s="45">
        <v>2485.5</v>
      </c>
      <c r="H28" s="44">
        <f t="shared" si="1"/>
        <v>2485</v>
      </c>
      <c r="I28" s="46">
        <v>2525</v>
      </c>
      <c r="J28" s="45">
        <v>2530</v>
      </c>
      <c r="K28" s="44">
        <f t="shared" si="2"/>
        <v>2527.5</v>
      </c>
      <c r="L28" s="46">
        <v>2568</v>
      </c>
      <c r="M28" s="45">
        <v>2573</v>
      </c>
      <c r="N28" s="44">
        <f t="shared" si="3"/>
        <v>2570.5</v>
      </c>
      <c r="O28" s="46">
        <v>2613</v>
      </c>
      <c r="P28" s="45">
        <v>2618</v>
      </c>
      <c r="Q28" s="44">
        <f t="shared" si="4"/>
        <v>2615.5</v>
      </c>
      <c r="R28" s="52">
        <v>2495</v>
      </c>
      <c r="S28" s="51">
        <v>1.1819</v>
      </c>
      <c r="T28" s="51">
        <v>0.99970000000000003</v>
      </c>
      <c r="U28" s="50">
        <v>136.97999999999999</v>
      </c>
      <c r="V28" s="43">
        <v>2111.0100000000002</v>
      </c>
      <c r="W28" s="43">
        <v>2099.2399999999998</v>
      </c>
      <c r="X28" s="49">
        <f t="shared" si="5"/>
        <v>2495.7487246173851</v>
      </c>
      <c r="Y28" s="48">
        <v>1.1839999999999999</v>
      </c>
    </row>
    <row r="29" spans="2:25" x14ac:dyDescent="0.2">
      <c r="B29" s="47">
        <v>44803</v>
      </c>
      <c r="C29" s="46">
        <v>2406</v>
      </c>
      <c r="D29" s="45">
        <v>2406.5</v>
      </c>
      <c r="E29" s="44">
        <f t="shared" si="0"/>
        <v>2406.25</v>
      </c>
      <c r="F29" s="46">
        <v>2404.5</v>
      </c>
      <c r="G29" s="45">
        <v>2405</v>
      </c>
      <c r="H29" s="44">
        <f t="shared" si="1"/>
        <v>2404.75</v>
      </c>
      <c r="I29" s="46">
        <v>2452</v>
      </c>
      <c r="J29" s="45">
        <v>2457</v>
      </c>
      <c r="K29" s="44">
        <f t="shared" si="2"/>
        <v>2454.5</v>
      </c>
      <c r="L29" s="46">
        <v>2502</v>
      </c>
      <c r="M29" s="45">
        <v>2507</v>
      </c>
      <c r="N29" s="44">
        <f t="shared" si="3"/>
        <v>2504.5</v>
      </c>
      <c r="O29" s="46">
        <v>2548</v>
      </c>
      <c r="P29" s="45">
        <v>2553</v>
      </c>
      <c r="Q29" s="44">
        <f t="shared" si="4"/>
        <v>2550.5</v>
      </c>
      <c r="R29" s="52">
        <v>2406.5</v>
      </c>
      <c r="S29" s="51">
        <v>1.1717</v>
      </c>
      <c r="T29" s="51">
        <v>1.0024999999999999</v>
      </c>
      <c r="U29" s="50">
        <v>138.19999999999999</v>
      </c>
      <c r="V29" s="43">
        <v>2053.85</v>
      </c>
      <c r="W29" s="43">
        <v>2049.08</v>
      </c>
      <c r="X29" s="49">
        <f t="shared" si="5"/>
        <v>2400.4987531172069</v>
      </c>
      <c r="Y29" s="48">
        <v>1.1737</v>
      </c>
    </row>
    <row r="30" spans="2:25" x14ac:dyDescent="0.2">
      <c r="B30" s="47">
        <v>44804</v>
      </c>
      <c r="C30" s="46">
        <v>2368</v>
      </c>
      <c r="D30" s="45">
        <v>2368.5</v>
      </c>
      <c r="E30" s="44">
        <f t="shared" si="0"/>
        <v>2368.25</v>
      </c>
      <c r="F30" s="46">
        <v>2356</v>
      </c>
      <c r="G30" s="45">
        <v>2357</v>
      </c>
      <c r="H30" s="44">
        <f t="shared" si="1"/>
        <v>2356.5</v>
      </c>
      <c r="I30" s="46">
        <v>2405</v>
      </c>
      <c r="J30" s="45">
        <v>2410</v>
      </c>
      <c r="K30" s="44">
        <f t="shared" si="2"/>
        <v>2407.5</v>
      </c>
      <c r="L30" s="46">
        <v>2463</v>
      </c>
      <c r="M30" s="45">
        <v>2468</v>
      </c>
      <c r="N30" s="44">
        <f t="shared" si="3"/>
        <v>2465.5</v>
      </c>
      <c r="O30" s="46">
        <v>2510</v>
      </c>
      <c r="P30" s="45">
        <v>2515</v>
      </c>
      <c r="Q30" s="44">
        <f t="shared" si="4"/>
        <v>2512.5</v>
      </c>
      <c r="R30" s="52">
        <v>2368.5</v>
      </c>
      <c r="S30" s="51">
        <v>1.1623000000000001</v>
      </c>
      <c r="T30" s="51">
        <v>1.0002</v>
      </c>
      <c r="U30" s="50">
        <v>138.76</v>
      </c>
      <c r="V30" s="43">
        <v>2037.77</v>
      </c>
      <c r="W30" s="43">
        <v>2024.39</v>
      </c>
      <c r="X30" s="49">
        <f t="shared" si="5"/>
        <v>2368.026394721056</v>
      </c>
      <c r="Y30" s="48">
        <v>1.1642999999999999</v>
      </c>
    </row>
    <row r="31" spans="2:25" s="10" customFormat="1" x14ac:dyDescent="0.2">
      <c r="B31" s="42" t="s">
        <v>11</v>
      </c>
      <c r="C31" s="41">
        <f>ROUND(AVERAGE(C9:C30),2)</f>
        <v>2430.5</v>
      </c>
      <c r="D31" s="40">
        <f>ROUND(AVERAGE(D9:D30),2)</f>
        <v>2431.3200000000002</v>
      </c>
      <c r="E31" s="39">
        <f>ROUND(AVERAGE(C31:D31),2)</f>
        <v>2430.91</v>
      </c>
      <c r="F31" s="41">
        <f>ROUND(AVERAGE(F9:F30),2)</f>
        <v>2423.09</v>
      </c>
      <c r="G31" s="40">
        <f>ROUND(AVERAGE(G9:G30),2)</f>
        <v>2424.11</v>
      </c>
      <c r="H31" s="39">
        <f>ROUND(AVERAGE(F31:G31),2)</f>
        <v>2423.6</v>
      </c>
      <c r="I31" s="41">
        <f>ROUND(AVERAGE(I9:I30),2)</f>
        <v>2464.86</v>
      </c>
      <c r="J31" s="40">
        <f>ROUND(AVERAGE(J9:J30),2)</f>
        <v>2469.86</v>
      </c>
      <c r="K31" s="39">
        <f>ROUND(AVERAGE(I31:J31),2)</f>
        <v>2467.36</v>
      </c>
      <c r="L31" s="41">
        <f>ROUND(AVERAGE(L9:L30),2)</f>
        <v>2511.0500000000002</v>
      </c>
      <c r="M31" s="40">
        <f>ROUND(AVERAGE(M9:M30),2)</f>
        <v>2516.0500000000002</v>
      </c>
      <c r="N31" s="39">
        <f>ROUND(AVERAGE(L31:M31),2)</f>
        <v>2513.5500000000002</v>
      </c>
      <c r="O31" s="41">
        <f>ROUND(AVERAGE(O9:O30),2)</f>
        <v>2563.41</v>
      </c>
      <c r="P31" s="40">
        <f>ROUND(AVERAGE(P9:P30),2)</f>
        <v>2568.41</v>
      </c>
      <c r="Q31" s="39">
        <f>ROUND(AVERAGE(O31:P31),2)</f>
        <v>2565.91</v>
      </c>
      <c r="R31" s="38">
        <f>ROUND(AVERAGE(R9:R30),2)</f>
        <v>2431.3200000000002</v>
      </c>
      <c r="S31" s="37">
        <f>ROUND(AVERAGE(S9:S30),4)</f>
        <v>1.1999</v>
      </c>
      <c r="T31" s="36">
        <f>ROUND(AVERAGE(T9:T30),4)</f>
        <v>1.0132000000000001</v>
      </c>
      <c r="U31" s="175">
        <f>ROUND(AVERAGE(U9:U30),2)</f>
        <v>135.04</v>
      </c>
      <c r="V31" s="35">
        <f>AVERAGE(V9:V30)</f>
        <v>2026.5845454545454</v>
      </c>
      <c r="W31" s="35">
        <f>AVERAGE(W9:W30)</f>
        <v>2016.6172727272724</v>
      </c>
      <c r="X31" s="35">
        <f>AVERAGE(X9:X30)</f>
        <v>2399.8054730960689</v>
      </c>
      <c r="Y31" s="34">
        <f>AVERAGE(Y9:Y30)</f>
        <v>1.2022272727272729</v>
      </c>
    </row>
    <row r="32" spans="2:25" s="5" customFormat="1" x14ac:dyDescent="0.2">
      <c r="B32" s="33" t="s">
        <v>12</v>
      </c>
      <c r="C32" s="32">
        <f t="shared" ref="C32:Y32" si="6">MAX(C9:C30)</f>
        <v>2496</v>
      </c>
      <c r="D32" s="31">
        <f t="shared" si="6"/>
        <v>2498</v>
      </c>
      <c r="E32" s="30">
        <f t="shared" si="6"/>
        <v>2497</v>
      </c>
      <c r="F32" s="32">
        <f t="shared" si="6"/>
        <v>2491</v>
      </c>
      <c r="G32" s="31">
        <f t="shared" si="6"/>
        <v>2493</v>
      </c>
      <c r="H32" s="30">
        <f t="shared" si="6"/>
        <v>2492</v>
      </c>
      <c r="I32" s="32">
        <f t="shared" si="6"/>
        <v>2527</v>
      </c>
      <c r="J32" s="31">
        <f t="shared" si="6"/>
        <v>2532</v>
      </c>
      <c r="K32" s="30">
        <f t="shared" si="6"/>
        <v>2529.5</v>
      </c>
      <c r="L32" s="32">
        <f t="shared" si="6"/>
        <v>2572</v>
      </c>
      <c r="M32" s="31">
        <f t="shared" si="6"/>
        <v>2577</v>
      </c>
      <c r="N32" s="30">
        <f t="shared" si="6"/>
        <v>2574.5</v>
      </c>
      <c r="O32" s="32">
        <f t="shared" si="6"/>
        <v>2635</v>
      </c>
      <c r="P32" s="31">
        <f t="shared" si="6"/>
        <v>2640</v>
      </c>
      <c r="Q32" s="30">
        <f t="shared" si="6"/>
        <v>2637.5</v>
      </c>
      <c r="R32" s="29">
        <f t="shared" si="6"/>
        <v>2498</v>
      </c>
      <c r="S32" s="28">
        <f t="shared" si="6"/>
        <v>1.2225999999999999</v>
      </c>
      <c r="T32" s="27">
        <f t="shared" si="6"/>
        <v>1.0325</v>
      </c>
      <c r="U32" s="26">
        <f t="shared" si="6"/>
        <v>138.76</v>
      </c>
      <c r="V32" s="25">
        <f t="shared" si="6"/>
        <v>2111.0100000000002</v>
      </c>
      <c r="W32" s="25">
        <f t="shared" si="6"/>
        <v>2099.2399999999998</v>
      </c>
      <c r="X32" s="25">
        <f t="shared" si="6"/>
        <v>2495.7487246173851</v>
      </c>
      <c r="Y32" s="24">
        <f t="shared" si="6"/>
        <v>1.2253000000000001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2368</v>
      </c>
      <c r="D33" s="21">
        <f t="shared" si="7"/>
        <v>2368.5</v>
      </c>
      <c r="E33" s="20">
        <f t="shared" si="7"/>
        <v>2368.25</v>
      </c>
      <c r="F33" s="22">
        <f t="shared" si="7"/>
        <v>2356</v>
      </c>
      <c r="G33" s="21">
        <f t="shared" si="7"/>
        <v>2357</v>
      </c>
      <c r="H33" s="20">
        <f t="shared" si="7"/>
        <v>2356.5</v>
      </c>
      <c r="I33" s="22">
        <f t="shared" si="7"/>
        <v>2405</v>
      </c>
      <c r="J33" s="21">
        <f t="shared" si="7"/>
        <v>2410</v>
      </c>
      <c r="K33" s="20">
        <f t="shared" si="7"/>
        <v>2407.5</v>
      </c>
      <c r="L33" s="22">
        <f t="shared" si="7"/>
        <v>2462</v>
      </c>
      <c r="M33" s="21">
        <f t="shared" si="7"/>
        <v>2467</v>
      </c>
      <c r="N33" s="20">
        <f t="shared" si="7"/>
        <v>2464.5</v>
      </c>
      <c r="O33" s="22">
        <f t="shared" si="7"/>
        <v>2510</v>
      </c>
      <c r="P33" s="21">
        <f t="shared" si="7"/>
        <v>2515</v>
      </c>
      <c r="Q33" s="20">
        <f t="shared" si="7"/>
        <v>2512.5</v>
      </c>
      <c r="R33" s="19">
        <f t="shared" si="7"/>
        <v>2368.5</v>
      </c>
      <c r="S33" s="18">
        <f t="shared" si="7"/>
        <v>1.1623000000000001</v>
      </c>
      <c r="T33" s="17">
        <f t="shared" si="7"/>
        <v>0.99250000000000005</v>
      </c>
      <c r="U33" s="16">
        <f t="shared" si="7"/>
        <v>131</v>
      </c>
      <c r="V33" s="15">
        <f t="shared" si="7"/>
        <v>1964.26</v>
      </c>
      <c r="W33" s="15">
        <f t="shared" si="7"/>
        <v>1959.38</v>
      </c>
      <c r="X33" s="15">
        <f t="shared" si="7"/>
        <v>2332.9402515723268</v>
      </c>
      <c r="Y33" s="14">
        <f t="shared" si="7"/>
        <v>1.1642999999999999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27</v>
      </c>
    </row>
    <row r="6" spans="1:25" ht="13.5" thickBot="1" x14ac:dyDescent="0.25">
      <c r="B6" s="1">
        <v>44774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44774</v>
      </c>
      <c r="C9" s="46">
        <v>3404.5</v>
      </c>
      <c r="D9" s="45">
        <v>3405.5</v>
      </c>
      <c r="E9" s="44">
        <f t="shared" ref="E9:E30" si="0">AVERAGE(C9:D9)</f>
        <v>3405</v>
      </c>
      <c r="F9" s="46">
        <v>3292</v>
      </c>
      <c r="G9" s="45">
        <v>3292.5</v>
      </c>
      <c r="H9" s="44">
        <f t="shared" ref="H9:H30" si="1">AVERAGE(F9:G9)</f>
        <v>3292.25</v>
      </c>
      <c r="I9" s="46">
        <v>2895</v>
      </c>
      <c r="J9" s="45">
        <v>2900</v>
      </c>
      <c r="K9" s="44">
        <f t="shared" ref="K9:K30" si="2">AVERAGE(I9:J9)</f>
        <v>2897.5</v>
      </c>
      <c r="L9" s="46">
        <v>2625</v>
      </c>
      <c r="M9" s="45">
        <v>2630</v>
      </c>
      <c r="N9" s="44">
        <f t="shared" ref="N9:N30" si="3">AVERAGE(L9:M9)</f>
        <v>2627.5</v>
      </c>
      <c r="O9" s="46">
        <v>2360</v>
      </c>
      <c r="P9" s="45">
        <v>2365</v>
      </c>
      <c r="Q9" s="44">
        <f t="shared" ref="Q9:Q30" si="4">AVERAGE(O9:P9)</f>
        <v>2362.5</v>
      </c>
      <c r="R9" s="52">
        <v>3405.5</v>
      </c>
      <c r="S9" s="51">
        <v>1.2225999999999999</v>
      </c>
      <c r="T9" s="53">
        <v>1.0233000000000001</v>
      </c>
      <c r="U9" s="50">
        <v>132.43</v>
      </c>
      <c r="V9" s="43">
        <v>2785.46</v>
      </c>
      <c r="W9" s="43">
        <v>2687.1</v>
      </c>
      <c r="X9" s="49">
        <f t="shared" ref="X9:X30" si="5">R9/T9</f>
        <v>3327.9585654255834</v>
      </c>
      <c r="Y9" s="48">
        <v>1.2253000000000001</v>
      </c>
    </row>
    <row r="10" spans="1:25" x14ac:dyDescent="0.2">
      <c r="B10" s="47">
        <v>44775</v>
      </c>
      <c r="C10" s="46">
        <v>3443</v>
      </c>
      <c r="D10" s="45">
        <v>3445</v>
      </c>
      <c r="E10" s="44">
        <f t="shared" si="0"/>
        <v>3444</v>
      </c>
      <c r="F10" s="46">
        <v>3338.5</v>
      </c>
      <c r="G10" s="45">
        <v>3339.5</v>
      </c>
      <c r="H10" s="44">
        <f t="shared" si="1"/>
        <v>3339</v>
      </c>
      <c r="I10" s="46">
        <v>2943</v>
      </c>
      <c r="J10" s="45">
        <v>2948</v>
      </c>
      <c r="K10" s="44">
        <f t="shared" si="2"/>
        <v>2945.5</v>
      </c>
      <c r="L10" s="46">
        <v>2683</v>
      </c>
      <c r="M10" s="45">
        <v>2688</v>
      </c>
      <c r="N10" s="44">
        <f t="shared" si="3"/>
        <v>2685.5</v>
      </c>
      <c r="O10" s="46">
        <v>2418</v>
      </c>
      <c r="P10" s="45">
        <v>2423</v>
      </c>
      <c r="Q10" s="44">
        <f t="shared" si="4"/>
        <v>2420.5</v>
      </c>
      <c r="R10" s="52">
        <v>3445</v>
      </c>
      <c r="S10" s="51">
        <v>1.2218</v>
      </c>
      <c r="T10" s="51">
        <v>1.0224</v>
      </c>
      <c r="U10" s="50">
        <v>131</v>
      </c>
      <c r="V10" s="43">
        <v>2819.61</v>
      </c>
      <c r="W10" s="43">
        <v>2727.46</v>
      </c>
      <c r="X10" s="49">
        <f t="shared" si="5"/>
        <v>3369.5226917057903</v>
      </c>
      <c r="Y10" s="48">
        <v>1.2243999999999999</v>
      </c>
    </row>
    <row r="11" spans="1:25" x14ac:dyDescent="0.2">
      <c r="B11" s="47">
        <v>44776</v>
      </c>
      <c r="C11" s="46">
        <v>3353</v>
      </c>
      <c r="D11" s="45">
        <v>3355</v>
      </c>
      <c r="E11" s="44">
        <f t="shared" si="0"/>
        <v>3354</v>
      </c>
      <c r="F11" s="46">
        <v>3267</v>
      </c>
      <c r="G11" s="45">
        <v>3269</v>
      </c>
      <c r="H11" s="44">
        <f t="shared" si="1"/>
        <v>3268</v>
      </c>
      <c r="I11" s="46">
        <v>2900</v>
      </c>
      <c r="J11" s="45">
        <v>2905</v>
      </c>
      <c r="K11" s="44">
        <f t="shared" si="2"/>
        <v>2902.5</v>
      </c>
      <c r="L11" s="46">
        <v>2640</v>
      </c>
      <c r="M11" s="45">
        <v>2645</v>
      </c>
      <c r="N11" s="44">
        <f t="shared" si="3"/>
        <v>2642.5</v>
      </c>
      <c r="O11" s="46">
        <v>2375</v>
      </c>
      <c r="P11" s="45">
        <v>2380</v>
      </c>
      <c r="Q11" s="44">
        <f t="shared" si="4"/>
        <v>2377.5</v>
      </c>
      <c r="R11" s="52">
        <v>3355</v>
      </c>
      <c r="S11" s="51">
        <v>1.2190000000000001</v>
      </c>
      <c r="T11" s="51">
        <v>1.0184</v>
      </c>
      <c r="U11" s="50">
        <v>133.47999999999999</v>
      </c>
      <c r="V11" s="43">
        <v>2752.26</v>
      </c>
      <c r="W11" s="43">
        <v>2675.78</v>
      </c>
      <c r="X11" s="49">
        <f t="shared" si="5"/>
        <v>3294.3833464257659</v>
      </c>
      <c r="Y11" s="48">
        <v>1.2217</v>
      </c>
    </row>
    <row r="12" spans="1:25" x14ac:dyDescent="0.2">
      <c r="B12" s="47">
        <v>44777</v>
      </c>
      <c r="C12" s="46">
        <v>3430</v>
      </c>
      <c r="D12" s="45">
        <v>3431</v>
      </c>
      <c r="E12" s="44">
        <f t="shared" si="0"/>
        <v>3430.5</v>
      </c>
      <c r="F12" s="46">
        <v>3325</v>
      </c>
      <c r="G12" s="45">
        <v>3326</v>
      </c>
      <c r="H12" s="44">
        <f t="shared" si="1"/>
        <v>3325.5</v>
      </c>
      <c r="I12" s="46">
        <v>2928</v>
      </c>
      <c r="J12" s="45">
        <v>2933</v>
      </c>
      <c r="K12" s="44">
        <f t="shared" si="2"/>
        <v>2930.5</v>
      </c>
      <c r="L12" s="46">
        <v>2668</v>
      </c>
      <c r="M12" s="45">
        <v>2673</v>
      </c>
      <c r="N12" s="44">
        <f t="shared" si="3"/>
        <v>2670.5</v>
      </c>
      <c r="O12" s="46">
        <v>2403</v>
      </c>
      <c r="P12" s="45">
        <v>2408</v>
      </c>
      <c r="Q12" s="44">
        <f t="shared" si="4"/>
        <v>2405.5</v>
      </c>
      <c r="R12" s="52">
        <v>3431</v>
      </c>
      <c r="S12" s="51">
        <v>1.2085999999999999</v>
      </c>
      <c r="T12" s="51">
        <v>1.0176000000000001</v>
      </c>
      <c r="U12" s="50">
        <v>133.79</v>
      </c>
      <c r="V12" s="43">
        <v>2838.82</v>
      </c>
      <c r="W12" s="43">
        <v>2746.26</v>
      </c>
      <c r="X12" s="49">
        <f t="shared" si="5"/>
        <v>3371.6588050314463</v>
      </c>
      <c r="Y12" s="48">
        <v>1.2111000000000001</v>
      </c>
    </row>
    <row r="13" spans="1:25" x14ac:dyDescent="0.2">
      <c r="B13" s="47">
        <v>44778</v>
      </c>
      <c r="C13" s="46">
        <v>3548</v>
      </c>
      <c r="D13" s="45">
        <v>3550</v>
      </c>
      <c r="E13" s="44">
        <f t="shared" si="0"/>
        <v>3549</v>
      </c>
      <c r="F13" s="46">
        <v>3440</v>
      </c>
      <c r="G13" s="45">
        <v>3440.5</v>
      </c>
      <c r="H13" s="44">
        <f t="shared" si="1"/>
        <v>3440.25</v>
      </c>
      <c r="I13" s="46">
        <v>3008</v>
      </c>
      <c r="J13" s="45">
        <v>3013</v>
      </c>
      <c r="K13" s="44">
        <f t="shared" si="2"/>
        <v>3010.5</v>
      </c>
      <c r="L13" s="46">
        <v>2727</v>
      </c>
      <c r="M13" s="45">
        <v>2732</v>
      </c>
      <c r="N13" s="44">
        <f t="shared" si="3"/>
        <v>2729.5</v>
      </c>
      <c r="O13" s="46">
        <v>2462</v>
      </c>
      <c r="P13" s="45">
        <v>2467</v>
      </c>
      <c r="Q13" s="44">
        <f t="shared" si="4"/>
        <v>2464.5</v>
      </c>
      <c r="R13" s="52">
        <v>3550</v>
      </c>
      <c r="S13" s="51">
        <v>1.214</v>
      </c>
      <c r="T13" s="51">
        <v>1.0230999999999999</v>
      </c>
      <c r="U13" s="50">
        <v>133.15</v>
      </c>
      <c r="V13" s="43">
        <v>2924.22</v>
      </c>
      <c r="W13" s="43">
        <v>2828.2</v>
      </c>
      <c r="X13" s="49">
        <f t="shared" si="5"/>
        <v>3469.846544814779</v>
      </c>
      <c r="Y13" s="48">
        <v>1.2164999999999999</v>
      </c>
    </row>
    <row r="14" spans="1:25" x14ac:dyDescent="0.2">
      <c r="B14" s="47">
        <v>44781</v>
      </c>
      <c r="C14" s="46">
        <v>3505</v>
      </c>
      <c r="D14" s="45">
        <v>3507</v>
      </c>
      <c r="E14" s="44">
        <f t="shared" si="0"/>
        <v>3506</v>
      </c>
      <c r="F14" s="46">
        <v>3419</v>
      </c>
      <c r="G14" s="45">
        <v>3421</v>
      </c>
      <c r="H14" s="44">
        <f t="shared" si="1"/>
        <v>3420</v>
      </c>
      <c r="I14" s="46">
        <v>2993</v>
      </c>
      <c r="J14" s="45">
        <v>2998</v>
      </c>
      <c r="K14" s="44">
        <f t="shared" si="2"/>
        <v>2995.5</v>
      </c>
      <c r="L14" s="46">
        <v>2733</v>
      </c>
      <c r="M14" s="45">
        <v>2738</v>
      </c>
      <c r="N14" s="44">
        <f t="shared" si="3"/>
        <v>2735.5</v>
      </c>
      <c r="O14" s="46">
        <v>2468</v>
      </c>
      <c r="P14" s="45">
        <v>2473</v>
      </c>
      <c r="Q14" s="44">
        <f t="shared" si="4"/>
        <v>2470.5</v>
      </c>
      <c r="R14" s="52">
        <v>3507</v>
      </c>
      <c r="S14" s="51">
        <v>1.2117</v>
      </c>
      <c r="T14" s="51">
        <v>1.02</v>
      </c>
      <c r="U14" s="50">
        <v>134.81</v>
      </c>
      <c r="V14" s="43">
        <v>2894.28</v>
      </c>
      <c r="W14" s="43">
        <v>2817.26</v>
      </c>
      <c r="X14" s="49">
        <f t="shared" si="5"/>
        <v>3438.2352941176468</v>
      </c>
      <c r="Y14" s="48">
        <v>1.2142999999999999</v>
      </c>
    </row>
    <row r="15" spans="1:25" x14ac:dyDescent="0.2">
      <c r="B15" s="47">
        <v>44782</v>
      </c>
      <c r="C15" s="46">
        <v>3575</v>
      </c>
      <c r="D15" s="45">
        <v>3577</v>
      </c>
      <c r="E15" s="44">
        <f t="shared" si="0"/>
        <v>3576</v>
      </c>
      <c r="F15" s="46">
        <v>3465</v>
      </c>
      <c r="G15" s="45">
        <v>3467</v>
      </c>
      <c r="H15" s="44">
        <f t="shared" si="1"/>
        <v>3466</v>
      </c>
      <c r="I15" s="46">
        <v>3033</v>
      </c>
      <c r="J15" s="45">
        <v>3038</v>
      </c>
      <c r="K15" s="44">
        <f t="shared" si="2"/>
        <v>3035.5</v>
      </c>
      <c r="L15" s="46">
        <v>2773</v>
      </c>
      <c r="M15" s="45">
        <v>2778</v>
      </c>
      <c r="N15" s="44">
        <f t="shared" si="3"/>
        <v>2775.5</v>
      </c>
      <c r="O15" s="46">
        <v>2508</v>
      </c>
      <c r="P15" s="45">
        <v>2513</v>
      </c>
      <c r="Q15" s="44">
        <f t="shared" si="4"/>
        <v>2510.5</v>
      </c>
      <c r="R15" s="52">
        <v>3577</v>
      </c>
      <c r="S15" s="51">
        <v>1.2099</v>
      </c>
      <c r="T15" s="51">
        <v>1.0221</v>
      </c>
      <c r="U15" s="50">
        <v>135.08000000000001</v>
      </c>
      <c r="V15" s="43">
        <v>2956.44</v>
      </c>
      <c r="W15" s="43">
        <v>2859.15</v>
      </c>
      <c r="X15" s="49">
        <f t="shared" si="5"/>
        <v>3499.6575677526662</v>
      </c>
      <c r="Y15" s="48">
        <v>1.2125999999999999</v>
      </c>
    </row>
    <row r="16" spans="1:25" x14ac:dyDescent="0.2">
      <c r="B16" s="47">
        <v>44783</v>
      </c>
      <c r="C16" s="46">
        <v>3631</v>
      </c>
      <c r="D16" s="45">
        <v>3632</v>
      </c>
      <c r="E16" s="44">
        <f t="shared" si="0"/>
        <v>3631.5</v>
      </c>
      <c r="F16" s="46">
        <v>3521</v>
      </c>
      <c r="G16" s="45">
        <v>3522</v>
      </c>
      <c r="H16" s="44">
        <f t="shared" si="1"/>
        <v>3521.5</v>
      </c>
      <c r="I16" s="46">
        <v>3083</v>
      </c>
      <c r="J16" s="45">
        <v>3088</v>
      </c>
      <c r="K16" s="44">
        <f t="shared" si="2"/>
        <v>3085.5</v>
      </c>
      <c r="L16" s="46">
        <v>2808</v>
      </c>
      <c r="M16" s="45">
        <v>2813</v>
      </c>
      <c r="N16" s="44">
        <f t="shared" si="3"/>
        <v>2810.5</v>
      </c>
      <c r="O16" s="46">
        <v>2543</v>
      </c>
      <c r="P16" s="45">
        <v>2548</v>
      </c>
      <c r="Q16" s="44">
        <f t="shared" si="4"/>
        <v>2545.5</v>
      </c>
      <c r="R16" s="52">
        <v>3632</v>
      </c>
      <c r="S16" s="51">
        <v>1.2124999999999999</v>
      </c>
      <c r="T16" s="51">
        <v>1.0259</v>
      </c>
      <c r="U16" s="50">
        <v>134.81</v>
      </c>
      <c r="V16" s="43">
        <v>2995.46</v>
      </c>
      <c r="W16" s="43">
        <v>2898.29</v>
      </c>
      <c r="X16" s="49">
        <f t="shared" si="5"/>
        <v>3540.3060727166389</v>
      </c>
      <c r="Y16" s="48">
        <v>1.2152000000000001</v>
      </c>
    </row>
    <row r="17" spans="2:25" x14ac:dyDescent="0.2">
      <c r="B17" s="47">
        <v>44784</v>
      </c>
      <c r="C17" s="46">
        <v>3725</v>
      </c>
      <c r="D17" s="45">
        <v>3727</v>
      </c>
      <c r="E17" s="44">
        <f t="shared" si="0"/>
        <v>3726</v>
      </c>
      <c r="F17" s="46">
        <v>3611</v>
      </c>
      <c r="G17" s="45">
        <v>3613</v>
      </c>
      <c r="H17" s="44">
        <f t="shared" si="1"/>
        <v>3612</v>
      </c>
      <c r="I17" s="46">
        <v>3170</v>
      </c>
      <c r="J17" s="45">
        <v>3175</v>
      </c>
      <c r="K17" s="44">
        <f t="shared" si="2"/>
        <v>3172.5</v>
      </c>
      <c r="L17" s="46">
        <v>2895</v>
      </c>
      <c r="M17" s="45">
        <v>2900</v>
      </c>
      <c r="N17" s="44">
        <f t="shared" si="3"/>
        <v>2897.5</v>
      </c>
      <c r="O17" s="46">
        <v>2630</v>
      </c>
      <c r="P17" s="45">
        <v>2635</v>
      </c>
      <c r="Q17" s="44">
        <f t="shared" si="4"/>
        <v>2632.5</v>
      </c>
      <c r="R17" s="52">
        <v>3727</v>
      </c>
      <c r="S17" s="51">
        <v>1.2209000000000001</v>
      </c>
      <c r="T17" s="51">
        <v>1.0325</v>
      </c>
      <c r="U17" s="50">
        <v>132.38</v>
      </c>
      <c r="V17" s="43">
        <v>3052.67</v>
      </c>
      <c r="W17" s="43">
        <v>2953.25</v>
      </c>
      <c r="X17" s="49">
        <f t="shared" si="5"/>
        <v>3609.6852300242131</v>
      </c>
      <c r="Y17" s="48">
        <v>1.2234</v>
      </c>
    </row>
    <row r="18" spans="2:25" x14ac:dyDescent="0.2">
      <c r="B18" s="47">
        <v>44785</v>
      </c>
      <c r="C18" s="46">
        <v>3670</v>
      </c>
      <c r="D18" s="45">
        <v>3672</v>
      </c>
      <c r="E18" s="44">
        <f t="shared" si="0"/>
        <v>3671</v>
      </c>
      <c r="F18" s="46">
        <v>3579</v>
      </c>
      <c r="G18" s="45">
        <v>3580</v>
      </c>
      <c r="H18" s="44">
        <f t="shared" si="1"/>
        <v>3579.5</v>
      </c>
      <c r="I18" s="46">
        <v>3130</v>
      </c>
      <c r="J18" s="45">
        <v>3135</v>
      </c>
      <c r="K18" s="44">
        <f t="shared" si="2"/>
        <v>3132.5</v>
      </c>
      <c r="L18" s="46">
        <v>2850</v>
      </c>
      <c r="M18" s="45">
        <v>2855</v>
      </c>
      <c r="N18" s="44">
        <f t="shared" si="3"/>
        <v>2852.5</v>
      </c>
      <c r="O18" s="46">
        <v>2585</v>
      </c>
      <c r="P18" s="45">
        <v>2590</v>
      </c>
      <c r="Q18" s="44">
        <f t="shared" si="4"/>
        <v>2587.5</v>
      </c>
      <c r="R18" s="52">
        <v>3672</v>
      </c>
      <c r="S18" s="51">
        <v>1.2131000000000001</v>
      </c>
      <c r="T18" s="51">
        <v>1.0278</v>
      </c>
      <c r="U18" s="50">
        <v>133.83000000000001</v>
      </c>
      <c r="V18" s="43">
        <v>3026.96</v>
      </c>
      <c r="W18" s="43">
        <v>2945.05</v>
      </c>
      <c r="X18" s="49">
        <f t="shared" si="5"/>
        <v>3572.6795096322239</v>
      </c>
      <c r="Y18" s="48">
        <v>1.2156</v>
      </c>
    </row>
    <row r="19" spans="2:25" x14ac:dyDescent="0.2">
      <c r="B19" s="47">
        <v>44788</v>
      </c>
      <c r="C19" s="46">
        <v>3620</v>
      </c>
      <c r="D19" s="45">
        <v>3621</v>
      </c>
      <c r="E19" s="44">
        <f t="shared" si="0"/>
        <v>3620.5</v>
      </c>
      <c r="F19" s="46">
        <v>3530</v>
      </c>
      <c r="G19" s="45">
        <v>3532</v>
      </c>
      <c r="H19" s="44">
        <f t="shared" si="1"/>
        <v>3531</v>
      </c>
      <c r="I19" s="46">
        <v>3083</v>
      </c>
      <c r="J19" s="45">
        <v>3088</v>
      </c>
      <c r="K19" s="44">
        <f t="shared" si="2"/>
        <v>3085.5</v>
      </c>
      <c r="L19" s="46">
        <v>2803</v>
      </c>
      <c r="M19" s="45">
        <v>2808</v>
      </c>
      <c r="N19" s="44">
        <f t="shared" si="3"/>
        <v>2805.5</v>
      </c>
      <c r="O19" s="46">
        <v>2538</v>
      </c>
      <c r="P19" s="45">
        <v>2543</v>
      </c>
      <c r="Q19" s="44">
        <f t="shared" si="4"/>
        <v>2540.5</v>
      </c>
      <c r="R19" s="52">
        <v>3621</v>
      </c>
      <c r="S19" s="51">
        <v>1.2083999999999999</v>
      </c>
      <c r="T19" s="51">
        <v>1.0196000000000001</v>
      </c>
      <c r="U19" s="50">
        <v>133.19</v>
      </c>
      <c r="V19" s="43">
        <v>2996.52</v>
      </c>
      <c r="W19" s="43">
        <v>2917.08</v>
      </c>
      <c r="X19" s="49">
        <f t="shared" si="5"/>
        <v>3551.3927030207924</v>
      </c>
      <c r="Y19" s="48">
        <v>1.2108000000000001</v>
      </c>
    </row>
    <row r="20" spans="2:25" x14ac:dyDescent="0.2">
      <c r="B20" s="47">
        <v>44789</v>
      </c>
      <c r="C20" s="46">
        <v>3876</v>
      </c>
      <c r="D20" s="45">
        <v>3877</v>
      </c>
      <c r="E20" s="44">
        <f t="shared" si="0"/>
        <v>3876.5</v>
      </c>
      <c r="F20" s="46">
        <v>3796</v>
      </c>
      <c r="G20" s="45">
        <v>3798</v>
      </c>
      <c r="H20" s="44">
        <f t="shared" si="1"/>
        <v>3797</v>
      </c>
      <c r="I20" s="46">
        <v>3348</v>
      </c>
      <c r="J20" s="45">
        <v>3353</v>
      </c>
      <c r="K20" s="44">
        <f t="shared" si="2"/>
        <v>3350.5</v>
      </c>
      <c r="L20" s="46">
        <v>3068</v>
      </c>
      <c r="M20" s="45">
        <v>3073</v>
      </c>
      <c r="N20" s="44">
        <f t="shared" si="3"/>
        <v>3070.5</v>
      </c>
      <c r="O20" s="46">
        <v>2803</v>
      </c>
      <c r="P20" s="45">
        <v>2808</v>
      </c>
      <c r="Q20" s="44">
        <f t="shared" si="4"/>
        <v>2805.5</v>
      </c>
      <c r="R20" s="52">
        <v>3877</v>
      </c>
      <c r="S20" s="51">
        <v>1.2021999999999999</v>
      </c>
      <c r="T20" s="51">
        <v>1.0128999999999999</v>
      </c>
      <c r="U20" s="50">
        <v>134.4</v>
      </c>
      <c r="V20" s="43">
        <v>3224.92</v>
      </c>
      <c r="W20" s="43">
        <v>3152.65</v>
      </c>
      <c r="X20" s="49">
        <f t="shared" si="5"/>
        <v>3827.6236548524043</v>
      </c>
      <c r="Y20" s="48">
        <v>1.2047000000000001</v>
      </c>
    </row>
    <row r="21" spans="2:25" x14ac:dyDescent="0.2">
      <c r="B21" s="47">
        <v>44790</v>
      </c>
      <c r="C21" s="46">
        <v>3635</v>
      </c>
      <c r="D21" s="45">
        <v>3635.5</v>
      </c>
      <c r="E21" s="44">
        <f t="shared" si="0"/>
        <v>3635.25</v>
      </c>
      <c r="F21" s="46">
        <v>3555</v>
      </c>
      <c r="G21" s="45">
        <v>3556</v>
      </c>
      <c r="H21" s="44">
        <f t="shared" si="1"/>
        <v>3555.5</v>
      </c>
      <c r="I21" s="46">
        <v>3122</v>
      </c>
      <c r="J21" s="45">
        <v>3127</v>
      </c>
      <c r="K21" s="44">
        <f t="shared" si="2"/>
        <v>3124.5</v>
      </c>
      <c r="L21" s="46">
        <v>2832</v>
      </c>
      <c r="M21" s="45">
        <v>2837</v>
      </c>
      <c r="N21" s="44">
        <f t="shared" si="3"/>
        <v>2834.5</v>
      </c>
      <c r="O21" s="46">
        <v>2567</v>
      </c>
      <c r="P21" s="45">
        <v>2572</v>
      </c>
      <c r="Q21" s="44">
        <f t="shared" si="4"/>
        <v>2569.5</v>
      </c>
      <c r="R21" s="52">
        <v>3635.5</v>
      </c>
      <c r="S21" s="51">
        <v>1.208</v>
      </c>
      <c r="T21" s="51">
        <v>1.0167999999999999</v>
      </c>
      <c r="U21" s="50">
        <v>135.16999999999999</v>
      </c>
      <c r="V21" s="43">
        <v>3009.52</v>
      </c>
      <c r="W21" s="43">
        <v>2938.36</v>
      </c>
      <c r="X21" s="49">
        <f t="shared" si="5"/>
        <v>3575.432730133753</v>
      </c>
      <c r="Y21" s="48">
        <v>1.2101999999999999</v>
      </c>
    </row>
    <row r="22" spans="2:25" x14ac:dyDescent="0.2">
      <c r="B22" s="47">
        <v>44791</v>
      </c>
      <c r="C22" s="46">
        <v>3572</v>
      </c>
      <c r="D22" s="45">
        <v>3574</v>
      </c>
      <c r="E22" s="44">
        <f t="shared" si="0"/>
        <v>3573</v>
      </c>
      <c r="F22" s="46">
        <v>3505</v>
      </c>
      <c r="G22" s="45">
        <v>3507</v>
      </c>
      <c r="H22" s="44">
        <f t="shared" si="1"/>
        <v>3506</v>
      </c>
      <c r="I22" s="46">
        <v>3128</v>
      </c>
      <c r="J22" s="45">
        <v>3133</v>
      </c>
      <c r="K22" s="44">
        <f t="shared" si="2"/>
        <v>3130.5</v>
      </c>
      <c r="L22" s="46">
        <v>2855</v>
      </c>
      <c r="M22" s="45">
        <v>2860</v>
      </c>
      <c r="N22" s="44">
        <f t="shared" si="3"/>
        <v>2857.5</v>
      </c>
      <c r="O22" s="46">
        <v>2590</v>
      </c>
      <c r="P22" s="45">
        <v>2595</v>
      </c>
      <c r="Q22" s="44">
        <f t="shared" si="4"/>
        <v>2592.5</v>
      </c>
      <c r="R22" s="52">
        <v>3574</v>
      </c>
      <c r="S22" s="51">
        <v>1.2062999999999999</v>
      </c>
      <c r="T22" s="51">
        <v>1.0177</v>
      </c>
      <c r="U22" s="50">
        <v>134.81</v>
      </c>
      <c r="V22" s="43">
        <v>2962.78</v>
      </c>
      <c r="W22" s="43">
        <v>2902.18</v>
      </c>
      <c r="X22" s="49">
        <f t="shared" si="5"/>
        <v>3511.8404244865874</v>
      </c>
      <c r="Y22" s="48">
        <v>1.2083999999999999</v>
      </c>
    </row>
    <row r="23" spans="2:25" x14ac:dyDescent="0.2">
      <c r="B23" s="47">
        <v>44792</v>
      </c>
      <c r="C23" s="46">
        <v>3530</v>
      </c>
      <c r="D23" s="45">
        <v>3532</v>
      </c>
      <c r="E23" s="44">
        <f t="shared" si="0"/>
        <v>3531</v>
      </c>
      <c r="F23" s="46">
        <v>3483</v>
      </c>
      <c r="G23" s="45">
        <v>3485</v>
      </c>
      <c r="H23" s="44">
        <f t="shared" si="1"/>
        <v>3484</v>
      </c>
      <c r="I23" s="46">
        <v>3093</v>
      </c>
      <c r="J23" s="45">
        <v>3098</v>
      </c>
      <c r="K23" s="44">
        <f t="shared" si="2"/>
        <v>3095.5</v>
      </c>
      <c r="L23" s="46">
        <v>2820</v>
      </c>
      <c r="M23" s="45">
        <v>2825</v>
      </c>
      <c r="N23" s="44">
        <f t="shared" si="3"/>
        <v>2822.5</v>
      </c>
      <c r="O23" s="46">
        <v>2555</v>
      </c>
      <c r="P23" s="45">
        <v>2560</v>
      </c>
      <c r="Q23" s="44">
        <f t="shared" si="4"/>
        <v>2557.5</v>
      </c>
      <c r="R23" s="52">
        <v>3532</v>
      </c>
      <c r="S23" s="51">
        <v>1.1835</v>
      </c>
      <c r="T23" s="51">
        <v>1.0048999999999999</v>
      </c>
      <c r="U23" s="50">
        <v>137.03</v>
      </c>
      <c r="V23" s="43">
        <v>2984.37</v>
      </c>
      <c r="W23" s="43">
        <v>2939.44</v>
      </c>
      <c r="X23" s="49">
        <f t="shared" si="5"/>
        <v>3514.7775898099317</v>
      </c>
      <c r="Y23" s="48">
        <v>1.1856</v>
      </c>
    </row>
    <row r="24" spans="2:25" x14ac:dyDescent="0.2">
      <c r="B24" s="47">
        <v>44795</v>
      </c>
      <c r="C24" s="46">
        <v>3549</v>
      </c>
      <c r="D24" s="45">
        <v>3550</v>
      </c>
      <c r="E24" s="44">
        <f t="shared" si="0"/>
        <v>3549.5</v>
      </c>
      <c r="F24" s="46">
        <v>3488</v>
      </c>
      <c r="G24" s="45">
        <v>3489</v>
      </c>
      <c r="H24" s="44">
        <f t="shared" si="1"/>
        <v>3488.5</v>
      </c>
      <c r="I24" s="46">
        <v>3100</v>
      </c>
      <c r="J24" s="45">
        <v>3105</v>
      </c>
      <c r="K24" s="44">
        <f t="shared" si="2"/>
        <v>3102.5</v>
      </c>
      <c r="L24" s="46">
        <v>2845</v>
      </c>
      <c r="M24" s="45">
        <v>2850</v>
      </c>
      <c r="N24" s="44">
        <f t="shared" si="3"/>
        <v>2847.5</v>
      </c>
      <c r="O24" s="46">
        <v>2580</v>
      </c>
      <c r="P24" s="45">
        <v>2585</v>
      </c>
      <c r="Q24" s="44">
        <f t="shared" si="4"/>
        <v>2582.5</v>
      </c>
      <c r="R24" s="52">
        <v>3550</v>
      </c>
      <c r="S24" s="51">
        <v>1.1805000000000001</v>
      </c>
      <c r="T24" s="51">
        <v>1.0001</v>
      </c>
      <c r="U24" s="50">
        <v>136.99</v>
      </c>
      <c r="V24" s="43">
        <v>3007.2</v>
      </c>
      <c r="W24" s="43">
        <v>2950.28</v>
      </c>
      <c r="X24" s="49">
        <f t="shared" si="5"/>
        <v>3549.6450354964504</v>
      </c>
      <c r="Y24" s="48">
        <v>1.1826000000000001</v>
      </c>
    </row>
    <row r="25" spans="2:25" x14ac:dyDescent="0.2">
      <c r="B25" s="47">
        <v>44796</v>
      </c>
      <c r="C25" s="46">
        <v>3519</v>
      </c>
      <c r="D25" s="45">
        <v>3520</v>
      </c>
      <c r="E25" s="44">
        <f t="shared" si="0"/>
        <v>3519.5</v>
      </c>
      <c r="F25" s="46">
        <v>3455</v>
      </c>
      <c r="G25" s="45">
        <v>3455.5</v>
      </c>
      <c r="H25" s="44">
        <f t="shared" si="1"/>
        <v>3455.25</v>
      </c>
      <c r="I25" s="46">
        <v>3090</v>
      </c>
      <c r="J25" s="45">
        <v>3095</v>
      </c>
      <c r="K25" s="44">
        <f t="shared" si="2"/>
        <v>3092.5</v>
      </c>
      <c r="L25" s="46">
        <v>2815</v>
      </c>
      <c r="M25" s="45">
        <v>2820</v>
      </c>
      <c r="N25" s="44">
        <f t="shared" si="3"/>
        <v>2817.5</v>
      </c>
      <c r="O25" s="46">
        <v>2550</v>
      </c>
      <c r="P25" s="45">
        <v>2555</v>
      </c>
      <c r="Q25" s="44">
        <f t="shared" si="4"/>
        <v>2552.5</v>
      </c>
      <c r="R25" s="52">
        <v>3520</v>
      </c>
      <c r="S25" s="51">
        <v>1.177</v>
      </c>
      <c r="T25" s="51">
        <v>0.99250000000000005</v>
      </c>
      <c r="U25" s="50">
        <v>137.37</v>
      </c>
      <c r="V25" s="43">
        <v>2990.65</v>
      </c>
      <c r="W25" s="43">
        <v>2930.63</v>
      </c>
      <c r="X25" s="49">
        <f t="shared" si="5"/>
        <v>3546.5994962216623</v>
      </c>
      <c r="Y25" s="48">
        <v>1.1791</v>
      </c>
    </row>
    <row r="26" spans="2:25" x14ac:dyDescent="0.2">
      <c r="B26" s="47">
        <v>44797</v>
      </c>
      <c r="C26" s="46">
        <v>3560</v>
      </c>
      <c r="D26" s="45">
        <v>3561</v>
      </c>
      <c r="E26" s="44">
        <f t="shared" si="0"/>
        <v>3560.5</v>
      </c>
      <c r="F26" s="46">
        <v>3489</v>
      </c>
      <c r="G26" s="45">
        <v>3490</v>
      </c>
      <c r="H26" s="44">
        <f t="shared" si="1"/>
        <v>3489.5</v>
      </c>
      <c r="I26" s="46">
        <v>3105</v>
      </c>
      <c r="J26" s="45">
        <v>3110</v>
      </c>
      <c r="K26" s="44">
        <f t="shared" si="2"/>
        <v>3107.5</v>
      </c>
      <c r="L26" s="46">
        <v>2815</v>
      </c>
      <c r="M26" s="45">
        <v>2820</v>
      </c>
      <c r="N26" s="44">
        <f t="shared" si="3"/>
        <v>2817.5</v>
      </c>
      <c r="O26" s="46">
        <v>2520</v>
      </c>
      <c r="P26" s="45">
        <v>2525</v>
      </c>
      <c r="Q26" s="44">
        <f t="shared" si="4"/>
        <v>2522.5</v>
      </c>
      <c r="R26" s="52">
        <v>3561</v>
      </c>
      <c r="S26" s="51">
        <v>1.1777</v>
      </c>
      <c r="T26" s="51">
        <v>0.99270000000000003</v>
      </c>
      <c r="U26" s="50">
        <v>136.72</v>
      </c>
      <c r="V26" s="43">
        <v>3023.69</v>
      </c>
      <c r="W26" s="43">
        <v>2958.13</v>
      </c>
      <c r="X26" s="49">
        <f t="shared" si="5"/>
        <v>3587.1864611665155</v>
      </c>
      <c r="Y26" s="48">
        <v>1.1798</v>
      </c>
    </row>
    <row r="27" spans="2:25" x14ac:dyDescent="0.2">
      <c r="B27" s="47">
        <v>44798</v>
      </c>
      <c r="C27" s="46">
        <v>3620</v>
      </c>
      <c r="D27" s="45">
        <v>3622</v>
      </c>
      <c r="E27" s="44">
        <f t="shared" si="0"/>
        <v>3621</v>
      </c>
      <c r="F27" s="46">
        <v>3542</v>
      </c>
      <c r="G27" s="45">
        <v>3544</v>
      </c>
      <c r="H27" s="44">
        <f t="shared" si="1"/>
        <v>3543</v>
      </c>
      <c r="I27" s="46">
        <v>3155</v>
      </c>
      <c r="J27" s="45">
        <v>3160</v>
      </c>
      <c r="K27" s="44">
        <f t="shared" si="2"/>
        <v>3157.5</v>
      </c>
      <c r="L27" s="46">
        <v>2845</v>
      </c>
      <c r="M27" s="45">
        <v>2850</v>
      </c>
      <c r="N27" s="44">
        <f t="shared" si="3"/>
        <v>2847.5</v>
      </c>
      <c r="O27" s="46">
        <v>2550</v>
      </c>
      <c r="P27" s="45">
        <v>2555</v>
      </c>
      <c r="Q27" s="44">
        <f t="shared" si="4"/>
        <v>2552.5</v>
      </c>
      <c r="R27" s="52">
        <v>3622</v>
      </c>
      <c r="S27" s="51">
        <v>1.1836</v>
      </c>
      <c r="T27" s="51">
        <v>0.99770000000000003</v>
      </c>
      <c r="U27" s="50">
        <v>136.4</v>
      </c>
      <c r="V27" s="43">
        <v>3060.16</v>
      </c>
      <c r="W27" s="43">
        <v>2988.95</v>
      </c>
      <c r="X27" s="49">
        <f t="shared" si="5"/>
        <v>3630.3498045504662</v>
      </c>
      <c r="Y27" s="48">
        <v>1.1857</v>
      </c>
    </row>
    <row r="28" spans="2:25" x14ac:dyDescent="0.2">
      <c r="B28" s="47">
        <v>44799</v>
      </c>
      <c r="C28" s="46">
        <v>3676</v>
      </c>
      <c r="D28" s="45">
        <v>3678</v>
      </c>
      <c r="E28" s="44">
        <f t="shared" si="0"/>
        <v>3677</v>
      </c>
      <c r="F28" s="46">
        <v>3596</v>
      </c>
      <c r="G28" s="45">
        <v>3598</v>
      </c>
      <c r="H28" s="44">
        <f t="shared" si="1"/>
        <v>3597</v>
      </c>
      <c r="I28" s="46">
        <v>3205</v>
      </c>
      <c r="J28" s="45">
        <v>3210</v>
      </c>
      <c r="K28" s="44">
        <f t="shared" si="2"/>
        <v>3207.5</v>
      </c>
      <c r="L28" s="46">
        <v>2895</v>
      </c>
      <c r="M28" s="45">
        <v>2900</v>
      </c>
      <c r="N28" s="44">
        <f t="shared" si="3"/>
        <v>2897.5</v>
      </c>
      <c r="O28" s="46">
        <v>2600</v>
      </c>
      <c r="P28" s="45">
        <v>2605</v>
      </c>
      <c r="Q28" s="44">
        <f t="shared" si="4"/>
        <v>2602.5</v>
      </c>
      <c r="R28" s="52">
        <v>3678</v>
      </c>
      <c r="S28" s="51">
        <v>1.1819</v>
      </c>
      <c r="T28" s="51">
        <v>0.99970000000000003</v>
      </c>
      <c r="U28" s="50">
        <v>136.97999999999999</v>
      </c>
      <c r="V28" s="43">
        <v>3111.94</v>
      </c>
      <c r="W28" s="43">
        <v>3038.85</v>
      </c>
      <c r="X28" s="49">
        <f t="shared" si="5"/>
        <v>3679.1037311193359</v>
      </c>
      <c r="Y28" s="48">
        <v>1.1839999999999999</v>
      </c>
    </row>
    <row r="29" spans="2:25" x14ac:dyDescent="0.2">
      <c r="B29" s="47">
        <v>44803</v>
      </c>
      <c r="C29" s="46">
        <v>3590</v>
      </c>
      <c r="D29" s="45">
        <v>3592</v>
      </c>
      <c r="E29" s="44">
        <f t="shared" si="0"/>
        <v>3591</v>
      </c>
      <c r="F29" s="46">
        <v>3498</v>
      </c>
      <c r="G29" s="45">
        <v>3500</v>
      </c>
      <c r="H29" s="44">
        <f t="shared" si="1"/>
        <v>3499</v>
      </c>
      <c r="I29" s="46">
        <v>3098</v>
      </c>
      <c r="J29" s="45">
        <v>3103</v>
      </c>
      <c r="K29" s="44">
        <f t="shared" si="2"/>
        <v>3100.5</v>
      </c>
      <c r="L29" s="46">
        <v>2788</v>
      </c>
      <c r="M29" s="45">
        <v>2793</v>
      </c>
      <c r="N29" s="44">
        <f t="shared" si="3"/>
        <v>2790.5</v>
      </c>
      <c r="O29" s="46">
        <v>2493</v>
      </c>
      <c r="P29" s="45">
        <v>2498</v>
      </c>
      <c r="Q29" s="44">
        <f t="shared" si="4"/>
        <v>2495.5</v>
      </c>
      <c r="R29" s="52">
        <v>3592</v>
      </c>
      <c r="S29" s="51">
        <v>1.1717</v>
      </c>
      <c r="T29" s="51">
        <v>1.0024999999999999</v>
      </c>
      <c r="U29" s="50">
        <v>138.19999999999999</v>
      </c>
      <c r="V29" s="43">
        <v>3065.63</v>
      </c>
      <c r="W29" s="43">
        <v>2982.02</v>
      </c>
      <c r="X29" s="49">
        <f t="shared" si="5"/>
        <v>3583.0423940149626</v>
      </c>
      <c r="Y29" s="48">
        <v>1.1737</v>
      </c>
    </row>
    <row r="30" spans="2:25" x14ac:dyDescent="0.2">
      <c r="B30" s="47">
        <v>44804</v>
      </c>
      <c r="C30" s="46">
        <v>3538</v>
      </c>
      <c r="D30" s="45">
        <v>3540</v>
      </c>
      <c r="E30" s="44">
        <f t="shared" si="0"/>
        <v>3539</v>
      </c>
      <c r="F30" s="46">
        <v>3454</v>
      </c>
      <c r="G30" s="45">
        <v>3455</v>
      </c>
      <c r="H30" s="44">
        <f t="shared" si="1"/>
        <v>3454.5</v>
      </c>
      <c r="I30" s="46">
        <v>3063</v>
      </c>
      <c r="J30" s="45">
        <v>3068</v>
      </c>
      <c r="K30" s="44">
        <f t="shared" si="2"/>
        <v>3065.5</v>
      </c>
      <c r="L30" s="46">
        <v>2772</v>
      </c>
      <c r="M30" s="45">
        <v>2777</v>
      </c>
      <c r="N30" s="44">
        <f t="shared" si="3"/>
        <v>2774.5</v>
      </c>
      <c r="O30" s="46">
        <v>2477</v>
      </c>
      <c r="P30" s="45">
        <v>2482</v>
      </c>
      <c r="Q30" s="44">
        <f t="shared" si="4"/>
        <v>2479.5</v>
      </c>
      <c r="R30" s="52">
        <v>3540</v>
      </c>
      <c r="S30" s="51">
        <v>1.1623000000000001</v>
      </c>
      <c r="T30" s="51">
        <v>1.0002</v>
      </c>
      <c r="U30" s="50">
        <v>138.76</v>
      </c>
      <c r="V30" s="43">
        <v>3045.69</v>
      </c>
      <c r="W30" s="43">
        <v>2967.45</v>
      </c>
      <c r="X30" s="49">
        <f t="shared" si="5"/>
        <v>3539.2921415716855</v>
      </c>
      <c r="Y30" s="48">
        <v>1.1642999999999999</v>
      </c>
    </row>
    <row r="31" spans="2:25" s="10" customFormat="1" x14ac:dyDescent="0.2">
      <c r="B31" s="42" t="s">
        <v>11</v>
      </c>
      <c r="C31" s="41">
        <f>ROUND(AVERAGE(C9:C30),2)</f>
        <v>3571.34</v>
      </c>
      <c r="D31" s="40">
        <f>ROUND(AVERAGE(D9:D30),2)</f>
        <v>3572.91</v>
      </c>
      <c r="E31" s="39">
        <f>ROUND(AVERAGE(C31:D31),2)</f>
        <v>3572.13</v>
      </c>
      <c r="F31" s="41">
        <f>ROUND(AVERAGE(F9:F30),2)</f>
        <v>3484.02</v>
      </c>
      <c r="G31" s="40">
        <f>ROUND(AVERAGE(G9:G30),2)</f>
        <v>3485.45</v>
      </c>
      <c r="H31" s="39">
        <f>ROUND(AVERAGE(F31:G31),2)</f>
        <v>3484.74</v>
      </c>
      <c r="I31" s="41">
        <f>ROUND(AVERAGE(I9:I30),2)</f>
        <v>3076.05</v>
      </c>
      <c r="J31" s="40">
        <f>ROUND(AVERAGE(J9:J30),2)</f>
        <v>3081.05</v>
      </c>
      <c r="K31" s="39">
        <f>ROUND(AVERAGE(I31:J31),2)</f>
        <v>3078.55</v>
      </c>
      <c r="L31" s="41">
        <f>ROUND(AVERAGE(L9:L30),2)</f>
        <v>2797.95</v>
      </c>
      <c r="M31" s="40">
        <f>ROUND(AVERAGE(M9:M30),2)</f>
        <v>2802.95</v>
      </c>
      <c r="N31" s="39">
        <f>ROUND(AVERAGE(L31:M31),2)</f>
        <v>2800.45</v>
      </c>
      <c r="O31" s="41">
        <f>ROUND(AVERAGE(O9:O30),2)</f>
        <v>2526.14</v>
      </c>
      <c r="P31" s="40">
        <f>ROUND(AVERAGE(P9:P30),2)</f>
        <v>2531.14</v>
      </c>
      <c r="Q31" s="39">
        <f>ROUND(AVERAGE(O31:P31),2)</f>
        <v>2528.64</v>
      </c>
      <c r="R31" s="38">
        <f>ROUND(AVERAGE(R9:R30),2)</f>
        <v>3572.91</v>
      </c>
      <c r="S31" s="37">
        <f>ROUND(AVERAGE(S9:S30),4)</f>
        <v>1.1999</v>
      </c>
      <c r="T31" s="36">
        <f>ROUND(AVERAGE(T9:T30),4)</f>
        <v>1.0132000000000001</v>
      </c>
      <c r="U31" s="175">
        <f>ROUND(AVERAGE(U9:U30),2)</f>
        <v>135.04</v>
      </c>
      <c r="V31" s="35">
        <f>AVERAGE(V9:V30)</f>
        <v>2978.6022727272725</v>
      </c>
      <c r="W31" s="35">
        <f>AVERAGE(W9:W30)</f>
        <v>2900.1736363636355</v>
      </c>
      <c r="X31" s="35">
        <f>AVERAGE(X9:X30)</f>
        <v>3526.828172458695</v>
      </c>
      <c r="Y31" s="34">
        <f>AVERAGE(Y9:Y30)</f>
        <v>1.2022272727272729</v>
      </c>
    </row>
    <row r="32" spans="2:25" s="5" customFormat="1" x14ac:dyDescent="0.2">
      <c r="B32" s="33" t="s">
        <v>12</v>
      </c>
      <c r="C32" s="32">
        <f t="shared" ref="C32:Y32" si="6">MAX(C9:C30)</f>
        <v>3876</v>
      </c>
      <c r="D32" s="31">
        <f t="shared" si="6"/>
        <v>3877</v>
      </c>
      <c r="E32" s="30">
        <f t="shared" si="6"/>
        <v>3876.5</v>
      </c>
      <c r="F32" s="32">
        <f t="shared" si="6"/>
        <v>3796</v>
      </c>
      <c r="G32" s="31">
        <f t="shared" si="6"/>
        <v>3798</v>
      </c>
      <c r="H32" s="30">
        <f t="shared" si="6"/>
        <v>3797</v>
      </c>
      <c r="I32" s="32">
        <f t="shared" si="6"/>
        <v>3348</v>
      </c>
      <c r="J32" s="31">
        <f t="shared" si="6"/>
        <v>3353</v>
      </c>
      <c r="K32" s="30">
        <f t="shared" si="6"/>
        <v>3350.5</v>
      </c>
      <c r="L32" s="32">
        <f t="shared" si="6"/>
        <v>3068</v>
      </c>
      <c r="M32" s="31">
        <f t="shared" si="6"/>
        <v>3073</v>
      </c>
      <c r="N32" s="30">
        <f t="shared" si="6"/>
        <v>3070.5</v>
      </c>
      <c r="O32" s="32">
        <f t="shared" si="6"/>
        <v>2803</v>
      </c>
      <c r="P32" s="31">
        <f t="shared" si="6"/>
        <v>2808</v>
      </c>
      <c r="Q32" s="30">
        <f t="shared" si="6"/>
        <v>2805.5</v>
      </c>
      <c r="R32" s="29">
        <f t="shared" si="6"/>
        <v>3877</v>
      </c>
      <c r="S32" s="28">
        <f t="shared" si="6"/>
        <v>1.2225999999999999</v>
      </c>
      <c r="T32" s="27">
        <f t="shared" si="6"/>
        <v>1.0325</v>
      </c>
      <c r="U32" s="26">
        <f t="shared" si="6"/>
        <v>138.76</v>
      </c>
      <c r="V32" s="25">
        <f t="shared" si="6"/>
        <v>3224.92</v>
      </c>
      <c r="W32" s="25">
        <f t="shared" si="6"/>
        <v>3152.65</v>
      </c>
      <c r="X32" s="25">
        <f t="shared" si="6"/>
        <v>3827.6236548524043</v>
      </c>
      <c r="Y32" s="24">
        <f t="shared" si="6"/>
        <v>1.2253000000000001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3353</v>
      </c>
      <c r="D33" s="21">
        <f t="shared" si="7"/>
        <v>3355</v>
      </c>
      <c r="E33" s="20">
        <f t="shared" si="7"/>
        <v>3354</v>
      </c>
      <c r="F33" s="22">
        <f t="shared" si="7"/>
        <v>3267</v>
      </c>
      <c r="G33" s="21">
        <f t="shared" si="7"/>
        <v>3269</v>
      </c>
      <c r="H33" s="20">
        <f t="shared" si="7"/>
        <v>3268</v>
      </c>
      <c r="I33" s="22">
        <f t="shared" si="7"/>
        <v>2895</v>
      </c>
      <c r="J33" s="21">
        <f t="shared" si="7"/>
        <v>2900</v>
      </c>
      <c r="K33" s="20">
        <f t="shared" si="7"/>
        <v>2897.5</v>
      </c>
      <c r="L33" s="22">
        <f t="shared" si="7"/>
        <v>2625</v>
      </c>
      <c r="M33" s="21">
        <f t="shared" si="7"/>
        <v>2630</v>
      </c>
      <c r="N33" s="20">
        <f t="shared" si="7"/>
        <v>2627.5</v>
      </c>
      <c r="O33" s="22">
        <f t="shared" si="7"/>
        <v>2360</v>
      </c>
      <c r="P33" s="21">
        <f t="shared" si="7"/>
        <v>2365</v>
      </c>
      <c r="Q33" s="20">
        <f t="shared" si="7"/>
        <v>2362.5</v>
      </c>
      <c r="R33" s="19">
        <f t="shared" si="7"/>
        <v>3355</v>
      </c>
      <c r="S33" s="18">
        <f t="shared" si="7"/>
        <v>1.1623000000000001</v>
      </c>
      <c r="T33" s="17">
        <f t="shared" si="7"/>
        <v>0.99250000000000005</v>
      </c>
      <c r="U33" s="16">
        <f t="shared" si="7"/>
        <v>131</v>
      </c>
      <c r="V33" s="15">
        <f t="shared" si="7"/>
        <v>2752.26</v>
      </c>
      <c r="W33" s="15">
        <f t="shared" si="7"/>
        <v>2675.78</v>
      </c>
      <c r="X33" s="15">
        <f t="shared" si="7"/>
        <v>3294.3833464257659</v>
      </c>
      <c r="Y33" s="14">
        <f t="shared" si="7"/>
        <v>1.1642999999999999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28</v>
      </c>
    </row>
    <row r="6" spans="1:25" ht="13.5" thickBot="1" x14ac:dyDescent="0.25">
      <c r="B6" s="1">
        <v>44774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44774</v>
      </c>
      <c r="C9" s="46">
        <v>2055</v>
      </c>
      <c r="D9" s="45">
        <v>2057</v>
      </c>
      <c r="E9" s="44">
        <f t="shared" ref="E9:E30" si="0">AVERAGE(C9:D9)</f>
        <v>2056</v>
      </c>
      <c r="F9" s="46">
        <v>2059.5</v>
      </c>
      <c r="G9" s="45">
        <v>2060.5</v>
      </c>
      <c r="H9" s="44">
        <f t="shared" ref="H9:H30" si="1">AVERAGE(F9:G9)</f>
        <v>2060</v>
      </c>
      <c r="I9" s="46">
        <v>2025</v>
      </c>
      <c r="J9" s="45">
        <v>2030</v>
      </c>
      <c r="K9" s="44">
        <f t="shared" ref="K9:K30" si="2">AVERAGE(I9:J9)</f>
        <v>2027.5</v>
      </c>
      <c r="L9" s="46">
        <v>2005</v>
      </c>
      <c r="M9" s="45">
        <v>2010</v>
      </c>
      <c r="N9" s="44">
        <f t="shared" ref="N9:N30" si="3">AVERAGE(L9:M9)</f>
        <v>2007.5</v>
      </c>
      <c r="O9" s="46">
        <v>1985</v>
      </c>
      <c r="P9" s="45">
        <v>1990</v>
      </c>
      <c r="Q9" s="44">
        <f t="shared" ref="Q9:Q30" si="4">AVERAGE(O9:P9)</f>
        <v>1987.5</v>
      </c>
      <c r="R9" s="52">
        <v>2057</v>
      </c>
      <c r="S9" s="51">
        <v>1.2225999999999999</v>
      </c>
      <c r="T9" s="53">
        <v>1.0233000000000001</v>
      </c>
      <c r="U9" s="50">
        <v>132.43</v>
      </c>
      <c r="V9" s="43">
        <v>1682.48</v>
      </c>
      <c r="W9" s="43">
        <v>1681.63</v>
      </c>
      <c r="X9" s="49">
        <f t="shared" ref="X9:X30" si="5">R9/T9</f>
        <v>2010.1631974982897</v>
      </c>
      <c r="Y9" s="48">
        <v>1.2253000000000001</v>
      </c>
    </row>
    <row r="10" spans="1:25" x14ac:dyDescent="0.2">
      <c r="B10" s="47">
        <v>44775</v>
      </c>
      <c r="C10" s="46">
        <v>2040</v>
      </c>
      <c r="D10" s="45">
        <v>2042</v>
      </c>
      <c r="E10" s="44">
        <f t="shared" si="0"/>
        <v>2041</v>
      </c>
      <c r="F10" s="46">
        <v>2043</v>
      </c>
      <c r="G10" s="45">
        <v>2045</v>
      </c>
      <c r="H10" s="44">
        <f t="shared" si="1"/>
        <v>2044</v>
      </c>
      <c r="I10" s="46">
        <v>2008</v>
      </c>
      <c r="J10" s="45">
        <v>2013</v>
      </c>
      <c r="K10" s="44">
        <f t="shared" si="2"/>
        <v>2010.5</v>
      </c>
      <c r="L10" s="46">
        <v>1985</v>
      </c>
      <c r="M10" s="45">
        <v>1990</v>
      </c>
      <c r="N10" s="44">
        <f t="shared" si="3"/>
        <v>1987.5</v>
      </c>
      <c r="O10" s="46">
        <v>1965</v>
      </c>
      <c r="P10" s="45">
        <v>1970</v>
      </c>
      <c r="Q10" s="44">
        <f t="shared" si="4"/>
        <v>1967.5</v>
      </c>
      <c r="R10" s="52">
        <v>2042</v>
      </c>
      <c r="S10" s="51">
        <v>1.2218</v>
      </c>
      <c r="T10" s="51">
        <v>1.0224</v>
      </c>
      <c r="U10" s="50">
        <v>131</v>
      </c>
      <c r="V10" s="43">
        <v>1671.3</v>
      </c>
      <c r="W10" s="43">
        <v>1670.21</v>
      </c>
      <c r="X10" s="49">
        <f t="shared" si="5"/>
        <v>1997.2613458528951</v>
      </c>
      <c r="Y10" s="48">
        <v>1.2243999999999999</v>
      </c>
    </row>
    <row r="11" spans="1:25" x14ac:dyDescent="0.2">
      <c r="B11" s="47">
        <v>44776</v>
      </c>
      <c r="C11" s="46">
        <v>2019</v>
      </c>
      <c r="D11" s="45">
        <v>2021</v>
      </c>
      <c r="E11" s="44">
        <f t="shared" si="0"/>
        <v>2020</v>
      </c>
      <c r="F11" s="46">
        <v>2023.5</v>
      </c>
      <c r="G11" s="45">
        <v>2024.5</v>
      </c>
      <c r="H11" s="44">
        <f t="shared" si="1"/>
        <v>2024</v>
      </c>
      <c r="I11" s="46">
        <v>1990</v>
      </c>
      <c r="J11" s="45">
        <v>1995</v>
      </c>
      <c r="K11" s="44">
        <f t="shared" si="2"/>
        <v>1992.5</v>
      </c>
      <c r="L11" s="46">
        <v>1967</v>
      </c>
      <c r="M11" s="45">
        <v>1972</v>
      </c>
      <c r="N11" s="44">
        <f t="shared" si="3"/>
        <v>1969.5</v>
      </c>
      <c r="O11" s="46">
        <v>1947</v>
      </c>
      <c r="P11" s="45">
        <v>1952</v>
      </c>
      <c r="Q11" s="44">
        <f t="shared" si="4"/>
        <v>1949.5</v>
      </c>
      <c r="R11" s="52">
        <v>2021</v>
      </c>
      <c r="S11" s="51">
        <v>1.2190000000000001</v>
      </c>
      <c r="T11" s="51">
        <v>1.0184</v>
      </c>
      <c r="U11" s="50">
        <v>133.47999999999999</v>
      </c>
      <c r="V11" s="43">
        <v>1657.92</v>
      </c>
      <c r="W11" s="43">
        <v>1657.12</v>
      </c>
      <c r="X11" s="49">
        <f t="shared" si="5"/>
        <v>1984.4854673998429</v>
      </c>
      <c r="Y11" s="48">
        <v>1.2217</v>
      </c>
    </row>
    <row r="12" spans="1:25" x14ac:dyDescent="0.2">
      <c r="B12" s="47">
        <v>44777</v>
      </c>
      <c r="C12" s="46">
        <v>2018.5</v>
      </c>
      <c r="D12" s="45">
        <v>2019.5</v>
      </c>
      <c r="E12" s="44">
        <f t="shared" si="0"/>
        <v>2019</v>
      </c>
      <c r="F12" s="46">
        <v>2018</v>
      </c>
      <c r="G12" s="45">
        <v>2020</v>
      </c>
      <c r="H12" s="44">
        <f t="shared" si="1"/>
        <v>2019</v>
      </c>
      <c r="I12" s="46">
        <v>1990</v>
      </c>
      <c r="J12" s="45">
        <v>1995</v>
      </c>
      <c r="K12" s="44">
        <f t="shared" si="2"/>
        <v>1992.5</v>
      </c>
      <c r="L12" s="46">
        <v>1965</v>
      </c>
      <c r="M12" s="45">
        <v>1970</v>
      </c>
      <c r="N12" s="44">
        <f t="shared" si="3"/>
        <v>1967.5</v>
      </c>
      <c r="O12" s="46">
        <v>1945</v>
      </c>
      <c r="P12" s="45">
        <v>1950</v>
      </c>
      <c r="Q12" s="44">
        <f t="shared" si="4"/>
        <v>1947.5</v>
      </c>
      <c r="R12" s="52">
        <v>2019.5</v>
      </c>
      <c r="S12" s="51">
        <v>1.2085999999999999</v>
      </c>
      <c r="T12" s="51">
        <v>1.0176000000000001</v>
      </c>
      <c r="U12" s="50">
        <v>133.79</v>
      </c>
      <c r="V12" s="43">
        <v>1670.94</v>
      </c>
      <c r="W12" s="43">
        <v>1667.91</v>
      </c>
      <c r="X12" s="49">
        <f t="shared" si="5"/>
        <v>1984.5715408805031</v>
      </c>
      <c r="Y12" s="48">
        <v>1.2111000000000001</v>
      </c>
    </row>
    <row r="13" spans="1:25" x14ac:dyDescent="0.2">
      <c r="B13" s="47">
        <v>44778</v>
      </c>
      <c r="C13" s="46">
        <v>2090</v>
      </c>
      <c r="D13" s="45">
        <v>2092</v>
      </c>
      <c r="E13" s="44">
        <f t="shared" si="0"/>
        <v>2091</v>
      </c>
      <c r="F13" s="46">
        <v>2073.5</v>
      </c>
      <c r="G13" s="45">
        <v>2074.5</v>
      </c>
      <c r="H13" s="44">
        <f t="shared" si="1"/>
        <v>2074</v>
      </c>
      <c r="I13" s="46">
        <v>2045</v>
      </c>
      <c r="J13" s="45">
        <v>2050</v>
      </c>
      <c r="K13" s="44">
        <f t="shared" si="2"/>
        <v>2047.5</v>
      </c>
      <c r="L13" s="46">
        <v>2020</v>
      </c>
      <c r="M13" s="45">
        <v>2025</v>
      </c>
      <c r="N13" s="44">
        <f t="shared" si="3"/>
        <v>2022.5</v>
      </c>
      <c r="O13" s="46">
        <v>2000</v>
      </c>
      <c r="P13" s="45">
        <v>2005</v>
      </c>
      <c r="Q13" s="44">
        <f t="shared" si="4"/>
        <v>2002.5</v>
      </c>
      <c r="R13" s="52">
        <v>2092</v>
      </c>
      <c r="S13" s="51">
        <v>1.214</v>
      </c>
      <c r="T13" s="51">
        <v>1.0230999999999999</v>
      </c>
      <c r="U13" s="50">
        <v>133.15</v>
      </c>
      <c r="V13" s="43">
        <v>1723.23</v>
      </c>
      <c r="W13" s="43">
        <v>1705.3</v>
      </c>
      <c r="X13" s="49">
        <f t="shared" si="5"/>
        <v>2044.7659075359204</v>
      </c>
      <c r="Y13" s="48">
        <v>1.2164999999999999</v>
      </c>
    </row>
    <row r="14" spans="1:25" x14ac:dyDescent="0.2">
      <c r="B14" s="47">
        <v>44781</v>
      </c>
      <c r="C14" s="46">
        <v>2140</v>
      </c>
      <c r="D14" s="45">
        <v>2140.5</v>
      </c>
      <c r="E14" s="44">
        <f t="shared" si="0"/>
        <v>2140.25</v>
      </c>
      <c r="F14" s="46">
        <v>2120</v>
      </c>
      <c r="G14" s="45">
        <v>2122</v>
      </c>
      <c r="H14" s="44">
        <f t="shared" si="1"/>
        <v>2121</v>
      </c>
      <c r="I14" s="46">
        <v>2088</v>
      </c>
      <c r="J14" s="45">
        <v>2093</v>
      </c>
      <c r="K14" s="44">
        <f t="shared" si="2"/>
        <v>2090.5</v>
      </c>
      <c r="L14" s="46">
        <v>2083</v>
      </c>
      <c r="M14" s="45">
        <v>2088</v>
      </c>
      <c r="N14" s="44">
        <f t="shared" si="3"/>
        <v>2085.5</v>
      </c>
      <c r="O14" s="46">
        <v>2063</v>
      </c>
      <c r="P14" s="45">
        <v>2068</v>
      </c>
      <c r="Q14" s="44">
        <f t="shared" si="4"/>
        <v>2065.5</v>
      </c>
      <c r="R14" s="52">
        <v>2140.5</v>
      </c>
      <c r="S14" s="51">
        <v>1.2117</v>
      </c>
      <c r="T14" s="51">
        <v>1.02</v>
      </c>
      <c r="U14" s="50">
        <v>134.81</v>
      </c>
      <c r="V14" s="43">
        <v>1766.53</v>
      </c>
      <c r="W14" s="43">
        <v>1747.51</v>
      </c>
      <c r="X14" s="49">
        <f t="shared" si="5"/>
        <v>2098.5294117647059</v>
      </c>
      <c r="Y14" s="48">
        <v>1.2142999999999999</v>
      </c>
    </row>
    <row r="15" spans="1:25" x14ac:dyDescent="0.2">
      <c r="B15" s="47">
        <v>44782</v>
      </c>
      <c r="C15" s="46">
        <v>2182</v>
      </c>
      <c r="D15" s="45">
        <v>2183</v>
      </c>
      <c r="E15" s="44">
        <f t="shared" si="0"/>
        <v>2182.5</v>
      </c>
      <c r="F15" s="46">
        <v>2161</v>
      </c>
      <c r="G15" s="45">
        <v>2163</v>
      </c>
      <c r="H15" s="44">
        <f t="shared" si="1"/>
        <v>2162</v>
      </c>
      <c r="I15" s="46">
        <v>2128</v>
      </c>
      <c r="J15" s="45">
        <v>2133</v>
      </c>
      <c r="K15" s="44">
        <f t="shared" si="2"/>
        <v>2130.5</v>
      </c>
      <c r="L15" s="46">
        <v>2108</v>
      </c>
      <c r="M15" s="45">
        <v>2113</v>
      </c>
      <c r="N15" s="44">
        <f t="shared" si="3"/>
        <v>2110.5</v>
      </c>
      <c r="O15" s="46">
        <v>2088</v>
      </c>
      <c r="P15" s="45">
        <v>2093</v>
      </c>
      <c r="Q15" s="44">
        <f t="shared" si="4"/>
        <v>2090.5</v>
      </c>
      <c r="R15" s="52">
        <v>2183</v>
      </c>
      <c r="S15" s="51">
        <v>1.2099</v>
      </c>
      <c r="T15" s="51">
        <v>1.0221</v>
      </c>
      <c r="U15" s="50">
        <v>135.08000000000001</v>
      </c>
      <c r="V15" s="43">
        <v>1804.28</v>
      </c>
      <c r="W15" s="43">
        <v>1783.77</v>
      </c>
      <c r="X15" s="49">
        <f t="shared" si="5"/>
        <v>2135.7988455141376</v>
      </c>
      <c r="Y15" s="48">
        <v>1.2125999999999999</v>
      </c>
    </row>
    <row r="16" spans="1:25" x14ac:dyDescent="0.2">
      <c r="B16" s="47">
        <v>44783</v>
      </c>
      <c r="C16" s="46">
        <v>2173</v>
      </c>
      <c r="D16" s="45">
        <v>2175</v>
      </c>
      <c r="E16" s="44">
        <f t="shared" si="0"/>
        <v>2174</v>
      </c>
      <c r="F16" s="46">
        <v>2158.5</v>
      </c>
      <c r="G16" s="45">
        <v>2159.5</v>
      </c>
      <c r="H16" s="44">
        <f t="shared" si="1"/>
        <v>2159</v>
      </c>
      <c r="I16" s="46">
        <v>2125</v>
      </c>
      <c r="J16" s="45">
        <v>2130</v>
      </c>
      <c r="K16" s="44">
        <f t="shared" si="2"/>
        <v>2127.5</v>
      </c>
      <c r="L16" s="46">
        <v>2105</v>
      </c>
      <c r="M16" s="45">
        <v>2110</v>
      </c>
      <c r="N16" s="44">
        <f t="shared" si="3"/>
        <v>2107.5</v>
      </c>
      <c r="O16" s="46">
        <v>2085</v>
      </c>
      <c r="P16" s="45">
        <v>2090</v>
      </c>
      <c r="Q16" s="44">
        <f t="shared" si="4"/>
        <v>2087.5</v>
      </c>
      <c r="R16" s="52">
        <v>2175</v>
      </c>
      <c r="S16" s="51">
        <v>1.2124999999999999</v>
      </c>
      <c r="T16" s="51">
        <v>1.0259</v>
      </c>
      <c r="U16" s="50">
        <v>134.81</v>
      </c>
      <c r="V16" s="43">
        <v>1793.81</v>
      </c>
      <c r="W16" s="43">
        <v>1777.07</v>
      </c>
      <c r="X16" s="49">
        <f t="shared" si="5"/>
        <v>2120.0896773564673</v>
      </c>
      <c r="Y16" s="48">
        <v>1.2152000000000001</v>
      </c>
    </row>
    <row r="17" spans="2:25" x14ac:dyDescent="0.2">
      <c r="B17" s="47">
        <v>44784</v>
      </c>
      <c r="C17" s="46">
        <v>2185</v>
      </c>
      <c r="D17" s="45">
        <v>2185.5</v>
      </c>
      <c r="E17" s="44">
        <f t="shared" si="0"/>
        <v>2185.25</v>
      </c>
      <c r="F17" s="46">
        <v>2177.5</v>
      </c>
      <c r="G17" s="45">
        <v>2178.5</v>
      </c>
      <c r="H17" s="44">
        <f t="shared" si="1"/>
        <v>2178</v>
      </c>
      <c r="I17" s="46">
        <v>2145</v>
      </c>
      <c r="J17" s="45">
        <v>2150</v>
      </c>
      <c r="K17" s="44">
        <f t="shared" si="2"/>
        <v>2147.5</v>
      </c>
      <c r="L17" s="46">
        <v>2125</v>
      </c>
      <c r="M17" s="45">
        <v>2130</v>
      </c>
      <c r="N17" s="44">
        <f t="shared" si="3"/>
        <v>2127.5</v>
      </c>
      <c r="O17" s="46">
        <v>2105</v>
      </c>
      <c r="P17" s="45">
        <v>2110</v>
      </c>
      <c r="Q17" s="44">
        <f t="shared" si="4"/>
        <v>2107.5</v>
      </c>
      <c r="R17" s="52">
        <v>2185.5</v>
      </c>
      <c r="S17" s="51">
        <v>1.2209000000000001</v>
      </c>
      <c r="T17" s="51">
        <v>1.0325</v>
      </c>
      <c r="U17" s="50">
        <v>132.38</v>
      </c>
      <c r="V17" s="43">
        <v>1790.07</v>
      </c>
      <c r="W17" s="43">
        <v>1780.69</v>
      </c>
      <c r="X17" s="49">
        <f t="shared" si="5"/>
        <v>2116.7070217917676</v>
      </c>
      <c r="Y17" s="48">
        <v>1.2234</v>
      </c>
    </row>
    <row r="18" spans="2:25" x14ac:dyDescent="0.2">
      <c r="B18" s="47">
        <v>44785</v>
      </c>
      <c r="C18" s="46">
        <v>2174</v>
      </c>
      <c r="D18" s="45">
        <v>2176</v>
      </c>
      <c r="E18" s="44">
        <f t="shared" si="0"/>
        <v>2175</v>
      </c>
      <c r="F18" s="46">
        <v>2167</v>
      </c>
      <c r="G18" s="45">
        <v>2169</v>
      </c>
      <c r="H18" s="44">
        <f t="shared" si="1"/>
        <v>2168</v>
      </c>
      <c r="I18" s="46">
        <v>2133</v>
      </c>
      <c r="J18" s="45">
        <v>2138</v>
      </c>
      <c r="K18" s="44">
        <f t="shared" si="2"/>
        <v>2135.5</v>
      </c>
      <c r="L18" s="46">
        <v>2103</v>
      </c>
      <c r="M18" s="45">
        <v>2108</v>
      </c>
      <c r="N18" s="44">
        <f t="shared" si="3"/>
        <v>2105.5</v>
      </c>
      <c r="O18" s="46">
        <v>2083</v>
      </c>
      <c r="P18" s="45">
        <v>2088</v>
      </c>
      <c r="Q18" s="44">
        <f t="shared" si="4"/>
        <v>2085.5</v>
      </c>
      <c r="R18" s="52">
        <v>2176</v>
      </c>
      <c r="S18" s="51">
        <v>1.2131000000000001</v>
      </c>
      <c r="T18" s="51">
        <v>1.0278</v>
      </c>
      <c r="U18" s="50">
        <v>133.83000000000001</v>
      </c>
      <c r="V18" s="43">
        <v>1793.75</v>
      </c>
      <c r="W18" s="43">
        <v>1784.3</v>
      </c>
      <c r="X18" s="49">
        <f t="shared" si="5"/>
        <v>2117.1434131153919</v>
      </c>
      <c r="Y18" s="48">
        <v>1.2156</v>
      </c>
    </row>
    <row r="19" spans="2:25" x14ac:dyDescent="0.2">
      <c r="B19" s="47">
        <v>44788</v>
      </c>
      <c r="C19" s="46">
        <v>2173</v>
      </c>
      <c r="D19" s="45">
        <v>2175</v>
      </c>
      <c r="E19" s="44">
        <f t="shared" si="0"/>
        <v>2174</v>
      </c>
      <c r="F19" s="46">
        <v>2162</v>
      </c>
      <c r="G19" s="45">
        <v>2164</v>
      </c>
      <c r="H19" s="44">
        <f t="shared" si="1"/>
        <v>2163</v>
      </c>
      <c r="I19" s="46">
        <v>2133</v>
      </c>
      <c r="J19" s="45">
        <v>2138</v>
      </c>
      <c r="K19" s="44">
        <f t="shared" si="2"/>
        <v>2135.5</v>
      </c>
      <c r="L19" s="46">
        <v>2103</v>
      </c>
      <c r="M19" s="45">
        <v>2108</v>
      </c>
      <c r="N19" s="44">
        <f t="shared" si="3"/>
        <v>2105.5</v>
      </c>
      <c r="O19" s="46">
        <v>2083</v>
      </c>
      <c r="P19" s="45">
        <v>2088</v>
      </c>
      <c r="Q19" s="44">
        <f t="shared" si="4"/>
        <v>2085.5</v>
      </c>
      <c r="R19" s="52">
        <v>2175</v>
      </c>
      <c r="S19" s="51">
        <v>1.2083999999999999</v>
      </c>
      <c r="T19" s="51">
        <v>1.0196000000000001</v>
      </c>
      <c r="U19" s="50">
        <v>133.19</v>
      </c>
      <c r="V19" s="43">
        <v>1799.9</v>
      </c>
      <c r="W19" s="43">
        <v>1787.25</v>
      </c>
      <c r="X19" s="49">
        <f t="shared" si="5"/>
        <v>2133.1894860729699</v>
      </c>
      <c r="Y19" s="48">
        <v>1.2108000000000001</v>
      </c>
    </row>
    <row r="20" spans="2:25" x14ac:dyDescent="0.2">
      <c r="B20" s="47">
        <v>44789</v>
      </c>
      <c r="C20" s="46">
        <v>2191</v>
      </c>
      <c r="D20" s="45">
        <v>2192</v>
      </c>
      <c r="E20" s="44">
        <f t="shared" si="0"/>
        <v>2191.5</v>
      </c>
      <c r="F20" s="46">
        <v>2192</v>
      </c>
      <c r="G20" s="45">
        <v>2194</v>
      </c>
      <c r="H20" s="44">
        <f t="shared" si="1"/>
        <v>2193</v>
      </c>
      <c r="I20" s="46">
        <v>2165</v>
      </c>
      <c r="J20" s="45">
        <v>2170</v>
      </c>
      <c r="K20" s="44">
        <f t="shared" si="2"/>
        <v>2167.5</v>
      </c>
      <c r="L20" s="46">
        <v>2135</v>
      </c>
      <c r="M20" s="45">
        <v>2140</v>
      </c>
      <c r="N20" s="44">
        <f t="shared" si="3"/>
        <v>2137.5</v>
      </c>
      <c r="O20" s="46">
        <v>2115</v>
      </c>
      <c r="P20" s="45">
        <v>2120</v>
      </c>
      <c r="Q20" s="44">
        <f t="shared" si="4"/>
        <v>2117.5</v>
      </c>
      <c r="R20" s="52">
        <v>2192</v>
      </c>
      <c r="S20" s="51">
        <v>1.2021999999999999</v>
      </c>
      <c r="T20" s="51">
        <v>1.0128999999999999</v>
      </c>
      <c r="U20" s="50">
        <v>134.4</v>
      </c>
      <c r="V20" s="43">
        <v>1823.32</v>
      </c>
      <c r="W20" s="43">
        <v>1821.2</v>
      </c>
      <c r="X20" s="49">
        <f t="shared" si="5"/>
        <v>2164.0833251061313</v>
      </c>
      <c r="Y20" s="48">
        <v>1.2047000000000001</v>
      </c>
    </row>
    <row r="21" spans="2:25" x14ac:dyDescent="0.2">
      <c r="B21" s="47">
        <v>44790</v>
      </c>
      <c r="C21" s="46">
        <v>2140.5</v>
      </c>
      <c r="D21" s="45">
        <v>2141</v>
      </c>
      <c r="E21" s="44">
        <f t="shared" si="0"/>
        <v>2140.75</v>
      </c>
      <c r="F21" s="46">
        <v>2152</v>
      </c>
      <c r="G21" s="45">
        <v>2154</v>
      </c>
      <c r="H21" s="44">
        <f t="shared" si="1"/>
        <v>2153</v>
      </c>
      <c r="I21" s="46">
        <v>2127</v>
      </c>
      <c r="J21" s="45">
        <v>2132</v>
      </c>
      <c r="K21" s="44">
        <f t="shared" si="2"/>
        <v>2129.5</v>
      </c>
      <c r="L21" s="46">
        <v>2097</v>
      </c>
      <c r="M21" s="45">
        <v>2102</v>
      </c>
      <c r="N21" s="44">
        <f t="shared" si="3"/>
        <v>2099.5</v>
      </c>
      <c r="O21" s="46">
        <v>2077</v>
      </c>
      <c r="P21" s="45">
        <v>2082</v>
      </c>
      <c r="Q21" s="44">
        <f t="shared" si="4"/>
        <v>2079.5</v>
      </c>
      <c r="R21" s="52">
        <v>2141</v>
      </c>
      <c r="S21" s="51">
        <v>1.208</v>
      </c>
      <c r="T21" s="51">
        <v>1.0167999999999999</v>
      </c>
      <c r="U21" s="50">
        <v>135.16999999999999</v>
      </c>
      <c r="V21" s="43">
        <v>1772.35</v>
      </c>
      <c r="W21" s="43">
        <v>1779.87</v>
      </c>
      <c r="X21" s="49">
        <f t="shared" si="5"/>
        <v>2105.6254917387887</v>
      </c>
      <c r="Y21" s="48">
        <v>1.2101999999999999</v>
      </c>
    </row>
    <row r="22" spans="2:25" x14ac:dyDescent="0.2">
      <c r="B22" s="47">
        <v>44791</v>
      </c>
      <c r="C22" s="46">
        <v>2125</v>
      </c>
      <c r="D22" s="45">
        <v>2126</v>
      </c>
      <c r="E22" s="44">
        <f t="shared" si="0"/>
        <v>2125.5</v>
      </c>
      <c r="F22" s="46">
        <v>2136</v>
      </c>
      <c r="G22" s="45">
        <v>2137</v>
      </c>
      <c r="H22" s="44">
        <f t="shared" si="1"/>
        <v>2136.5</v>
      </c>
      <c r="I22" s="46">
        <v>2113</v>
      </c>
      <c r="J22" s="45">
        <v>2118</v>
      </c>
      <c r="K22" s="44">
        <f t="shared" si="2"/>
        <v>2115.5</v>
      </c>
      <c r="L22" s="46">
        <v>2083</v>
      </c>
      <c r="M22" s="45">
        <v>2088</v>
      </c>
      <c r="N22" s="44">
        <f t="shared" si="3"/>
        <v>2085.5</v>
      </c>
      <c r="O22" s="46">
        <v>2063</v>
      </c>
      <c r="P22" s="45">
        <v>2068</v>
      </c>
      <c r="Q22" s="44">
        <f t="shared" si="4"/>
        <v>2065.5</v>
      </c>
      <c r="R22" s="52">
        <v>2126</v>
      </c>
      <c r="S22" s="51">
        <v>1.2062999999999999</v>
      </c>
      <c r="T22" s="51">
        <v>1.0177</v>
      </c>
      <c r="U22" s="50">
        <v>134.81</v>
      </c>
      <c r="V22" s="43">
        <v>1762.41</v>
      </c>
      <c r="W22" s="43">
        <v>1768.45</v>
      </c>
      <c r="X22" s="49">
        <f t="shared" si="5"/>
        <v>2089.0242704136776</v>
      </c>
      <c r="Y22" s="48">
        <v>1.2083999999999999</v>
      </c>
    </row>
    <row r="23" spans="2:25" x14ac:dyDescent="0.2">
      <c r="B23" s="47">
        <v>44792</v>
      </c>
      <c r="C23" s="46">
        <v>2068</v>
      </c>
      <c r="D23" s="45">
        <v>2070</v>
      </c>
      <c r="E23" s="44">
        <f t="shared" si="0"/>
        <v>2069</v>
      </c>
      <c r="F23" s="46">
        <v>2067</v>
      </c>
      <c r="G23" s="45">
        <v>2069</v>
      </c>
      <c r="H23" s="44">
        <f t="shared" si="1"/>
        <v>2068</v>
      </c>
      <c r="I23" s="46">
        <v>2045</v>
      </c>
      <c r="J23" s="45">
        <v>2050</v>
      </c>
      <c r="K23" s="44">
        <f t="shared" si="2"/>
        <v>2047.5</v>
      </c>
      <c r="L23" s="46">
        <v>2015</v>
      </c>
      <c r="M23" s="45">
        <v>2020</v>
      </c>
      <c r="N23" s="44">
        <f t="shared" si="3"/>
        <v>2017.5</v>
      </c>
      <c r="O23" s="46">
        <v>1995</v>
      </c>
      <c r="P23" s="45">
        <v>2000</v>
      </c>
      <c r="Q23" s="44">
        <f t="shared" si="4"/>
        <v>1997.5</v>
      </c>
      <c r="R23" s="52">
        <v>2070</v>
      </c>
      <c r="S23" s="51">
        <v>1.1835</v>
      </c>
      <c r="T23" s="51">
        <v>1.0048999999999999</v>
      </c>
      <c r="U23" s="50">
        <v>137.03</v>
      </c>
      <c r="V23" s="43">
        <v>1749.05</v>
      </c>
      <c r="W23" s="43">
        <v>1745.11</v>
      </c>
      <c r="X23" s="49">
        <f t="shared" si="5"/>
        <v>2059.9064583540653</v>
      </c>
      <c r="Y23" s="48">
        <v>1.1856</v>
      </c>
    </row>
    <row r="24" spans="2:25" x14ac:dyDescent="0.2">
      <c r="B24" s="47">
        <v>44795</v>
      </c>
      <c r="C24" s="46">
        <v>2031</v>
      </c>
      <c r="D24" s="45">
        <v>2032</v>
      </c>
      <c r="E24" s="44">
        <f t="shared" si="0"/>
        <v>2031.5</v>
      </c>
      <c r="F24" s="46">
        <v>2024</v>
      </c>
      <c r="G24" s="45">
        <v>2026</v>
      </c>
      <c r="H24" s="44">
        <f t="shared" si="1"/>
        <v>2025</v>
      </c>
      <c r="I24" s="46">
        <v>2012</v>
      </c>
      <c r="J24" s="45">
        <v>2017</v>
      </c>
      <c r="K24" s="44">
        <f t="shared" si="2"/>
        <v>2014.5</v>
      </c>
      <c r="L24" s="46">
        <v>1982</v>
      </c>
      <c r="M24" s="45">
        <v>1987</v>
      </c>
      <c r="N24" s="44">
        <f t="shared" si="3"/>
        <v>1984.5</v>
      </c>
      <c r="O24" s="46">
        <v>1962</v>
      </c>
      <c r="P24" s="45">
        <v>1967</v>
      </c>
      <c r="Q24" s="44">
        <f t="shared" si="4"/>
        <v>1964.5</v>
      </c>
      <c r="R24" s="52">
        <v>2032</v>
      </c>
      <c r="S24" s="51">
        <v>1.1805000000000001</v>
      </c>
      <c r="T24" s="51">
        <v>1.0001</v>
      </c>
      <c r="U24" s="50">
        <v>136.99</v>
      </c>
      <c r="V24" s="43">
        <v>1721.3</v>
      </c>
      <c r="W24" s="43">
        <v>1713.17</v>
      </c>
      <c r="X24" s="49">
        <f t="shared" si="5"/>
        <v>2031.7968203179682</v>
      </c>
      <c r="Y24" s="48">
        <v>1.1826000000000001</v>
      </c>
    </row>
    <row r="25" spans="2:25" x14ac:dyDescent="0.2">
      <c r="B25" s="47">
        <v>44796</v>
      </c>
      <c r="C25" s="46">
        <v>2004</v>
      </c>
      <c r="D25" s="45">
        <v>2005</v>
      </c>
      <c r="E25" s="44">
        <f t="shared" si="0"/>
        <v>2004.5</v>
      </c>
      <c r="F25" s="46">
        <v>2004</v>
      </c>
      <c r="G25" s="45">
        <v>2005</v>
      </c>
      <c r="H25" s="44">
        <f t="shared" si="1"/>
        <v>2004.5</v>
      </c>
      <c r="I25" s="46">
        <v>1985</v>
      </c>
      <c r="J25" s="45">
        <v>1990</v>
      </c>
      <c r="K25" s="44">
        <f t="shared" si="2"/>
        <v>1987.5</v>
      </c>
      <c r="L25" s="46">
        <v>1955</v>
      </c>
      <c r="M25" s="45">
        <v>1960</v>
      </c>
      <c r="N25" s="44">
        <f t="shared" si="3"/>
        <v>1957.5</v>
      </c>
      <c r="O25" s="46">
        <v>1935</v>
      </c>
      <c r="P25" s="45">
        <v>1940</v>
      </c>
      <c r="Q25" s="44">
        <f t="shared" si="4"/>
        <v>1937.5</v>
      </c>
      <c r="R25" s="52">
        <v>2005</v>
      </c>
      <c r="S25" s="51">
        <v>1.177</v>
      </c>
      <c r="T25" s="51">
        <v>0.99250000000000005</v>
      </c>
      <c r="U25" s="50">
        <v>137.37</v>
      </c>
      <c r="V25" s="43">
        <v>1703.48</v>
      </c>
      <c r="W25" s="43">
        <v>1700.45</v>
      </c>
      <c r="X25" s="49">
        <f t="shared" si="5"/>
        <v>2020.1511335012594</v>
      </c>
      <c r="Y25" s="48">
        <v>1.1791</v>
      </c>
    </row>
    <row r="26" spans="2:25" x14ac:dyDescent="0.2">
      <c r="B26" s="47">
        <v>44797</v>
      </c>
      <c r="C26" s="46">
        <v>1957</v>
      </c>
      <c r="D26" s="45">
        <v>1958</v>
      </c>
      <c r="E26" s="44">
        <f t="shared" si="0"/>
        <v>1957.5</v>
      </c>
      <c r="F26" s="46">
        <v>1959</v>
      </c>
      <c r="G26" s="45">
        <v>1960</v>
      </c>
      <c r="H26" s="44">
        <f t="shared" si="1"/>
        <v>1959.5</v>
      </c>
      <c r="I26" s="46">
        <v>1943</v>
      </c>
      <c r="J26" s="45">
        <v>1948</v>
      </c>
      <c r="K26" s="44">
        <f t="shared" si="2"/>
        <v>1945.5</v>
      </c>
      <c r="L26" s="46">
        <v>1913</v>
      </c>
      <c r="M26" s="45">
        <v>1918</v>
      </c>
      <c r="N26" s="44">
        <f t="shared" si="3"/>
        <v>1915.5</v>
      </c>
      <c r="O26" s="46">
        <v>1893</v>
      </c>
      <c r="P26" s="45">
        <v>1898</v>
      </c>
      <c r="Q26" s="44">
        <f t="shared" si="4"/>
        <v>1895.5</v>
      </c>
      <c r="R26" s="52">
        <v>1958</v>
      </c>
      <c r="S26" s="51">
        <v>1.1777</v>
      </c>
      <c r="T26" s="51">
        <v>0.99270000000000003</v>
      </c>
      <c r="U26" s="50">
        <v>136.72</v>
      </c>
      <c r="V26" s="43">
        <v>1662.56</v>
      </c>
      <c r="W26" s="43">
        <v>1661.3</v>
      </c>
      <c r="X26" s="49">
        <f t="shared" si="5"/>
        <v>1972.3985091165507</v>
      </c>
      <c r="Y26" s="48">
        <v>1.1798</v>
      </c>
    </row>
    <row r="27" spans="2:25" x14ac:dyDescent="0.2">
      <c r="B27" s="47">
        <v>44798</v>
      </c>
      <c r="C27" s="46">
        <v>1996</v>
      </c>
      <c r="D27" s="45">
        <v>1997</v>
      </c>
      <c r="E27" s="44">
        <f t="shared" si="0"/>
        <v>1996.5</v>
      </c>
      <c r="F27" s="46">
        <v>1997</v>
      </c>
      <c r="G27" s="45">
        <v>1999</v>
      </c>
      <c r="H27" s="44">
        <f t="shared" si="1"/>
        <v>1998</v>
      </c>
      <c r="I27" s="46">
        <v>1978</v>
      </c>
      <c r="J27" s="45">
        <v>1983</v>
      </c>
      <c r="K27" s="44">
        <f t="shared" si="2"/>
        <v>1980.5</v>
      </c>
      <c r="L27" s="46">
        <v>1948</v>
      </c>
      <c r="M27" s="45">
        <v>1953</v>
      </c>
      <c r="N27" s="44">
        <f t="shared" si="3"/>
        <v>1950.5</v>
      </c>
      <c r="O27" s="46">
        <v>1928</v>
      </c>
      <c r="P27" s="45">
        <v>1933</v>
      </c>
      <c r="Q27" s="44">
        <f t="shared" si="4"/>
        <v>1930.5</v>
      </c>
      <c r="R27" s="52">
        <v>1997</v>
      </c>
      <c r="S27" s="51">
        <v>1.1836</v>
      </c>
      <c r="T27" s="51">
        <v>0.99770000000000003</v>
      </c>
      <c r="U27" s="50">
        <v>136.4</v>
      </c>
      <c r="V27" s="43">
        <v>1687.23</v>
      </c>
      <c r="W27" s="43">
        <v>1685.92</v>
      </c>
      <c r="X27" s="49">
        <f t="shared" si="5"/>
        <v>2001.6036884835121</v>
      </c>
      <c r="Y27" s="48">
        <v>1.1857</v>
      </c>
    </row>
    <row r="28" spans="2:25" x14ac:dyDescent="0.2">
      <c r="B28" s="47">
        <v>44799</v>
      </c>
      <c r="C28" s="46">
        <v>1996.5</v>
      </c>
      <c r="D28" s="45">
        <v>1997.5</v>
      </c>
      <c r="E28" s="44">
        <f t="shared" si="0"/>
        <v>1997</v>
      </c>
      <c r="F28" s="46">
        <v>1996</v>
      </c>
      <c r="G28" s="45">
        <v>1997</v>
      </c>
      <c r="H28" s="44">
        <f t="shared" si="1"/>
        <v>1996.5</v>
      </c>
      <c r="I28" s="46">
        <v>1978</v>
      </c>
      <c r="J28" s="45">
        <v>1983</v>
      </c>
      <c r="K28" s="44">
        <f t="shared" si="2"/>
        <v>1980.5</v>
      </c>
      <c r="L28" s="46">
        <v>1948</v>
      </c>
      <c r="M28" s="45">
        <v>1953</v>
      </c>
      <c r="N28" s="44">
        <f t="shared" si="3"/>
        <v>1950.5</v>
      </c>
      <c r="O28" s="46">
        <v>1928</v>
      </c>
      <c r="P28" s="45">
        <v>1933</v>
      </c>
      <c r="Q28" s="44">
        <f t="shared" si="4"/>
        <v>1930.5</v>
      </c>
      <c r="R28" s="52">
        <v>1997.5</v>
      </c>
      <c r="S28" s="51">
        <v>1.1819</v>
      </c>
      <c r="T28" s="51">
        <v>0.99970000000000003</v>
      </c>
      <c r="U28" s="50">
        <v>136.97999999999999</v>
      </c>
      <c r="V28" s="43">
        <v>1690.08</v>
      </c>
      <c r="W28" s="43">
        <v>1686.66</v>
      </c>
      <c r="X28" s="49">
        <f t="shared" si="5"/>
        <v>1998.0994298289486</v>
      </c>
      <c r="Y28" s="48">
        <v>1.1839999999999999</v>
      </c>
    </row>
    <row r="29" spans="2:25" x14ac:dyDescent="0.2">
      <c r="B29" s="47">
        <v>44803</v>
      </c>
      <c r="C29" s="46">
        <v>1978</v>
      </c>
      <c r="D29" s="45">
        <v>1979</v>
      </c>
      <c r="E29" s="44">
        <f t="shared" si="0"/>
        <v>1978.5</v>
      </c>
      <c r="F29" s="46">
        <v>1979</v>
      </c>
      <c r="G29" s="45">
        <v>1980</v>
      </c>
      <c r="H29" s="44">
        <f t="shared" si="1"/>
        <v>1979.5</v>
      </c>
      <c r="I29" s="46">
        <v>1953</v>
      </c>
      <c r="J29" s="45">
        <v>1958</v>
      </c>
      <c r="K29" s="44">
        <f t="shared" si="2"/>
        <v>1955.5</v>
      </c>
      <c r="L29" s="46">
        <v>1923</v>
      </c>
      <c r="M29" s="45">
        <v>1928</v>
      </c>
      <c r="N29" s="44">
        <f t="shared" si="3"/>
        <v>1925.5</v>
      </c>
      <c r="O29" s="46">
        <v>1903</v>
      </c>
      <c r="P29" s="45">
        <v>1908</v>
      </c>
      <c r="Q29" s="44">
        <f t="shared" si="4"/>
        <v>1905.5</v>
      </c>
      <c r="R29" s="52">
        <v>1979</v>
      </c>
      <c r="S29" s="51">
        <v>1.1717</v>
      </c>
      <c r="T29" s="51">
        <v>1.0024999999999999</v>
      </c>
      <c r="U29" s="50">
        <v>138.19999999999999</v>
      </c>
      <c r="V29" s="43">
        <v>1689</v>
      </c>
      <c r="W29" s="43">
        <v>1686.97</v>
      </c>
      <c r="X29" s="49">
        <f t="shared" si="5"/>
        <v>1974.064837905237</v>
      </c>
      <c r="Y29" s="48">
        <v>1.1737</v>
      </c>
    </row>
    <row r="30" spans="2:25" x14ac:dyDescent="0.2">
      <c r="B30" s="47">
        <v>44804</v>
      </c>
      <c r="C30" s="46">
        <v>1948</v>
      </c>
      <c r="D30" s="45">
        <v>1950</v>
      </c>
      <c r="E30" s="44">
        <f t="shared" si="0"/>
        <v>1949</v>
      </c>
      <c r="F30" s="46">
        <v>1948</v>
      </c>
      <c r="G30" s="45">
        <v>1950</v>
      </c>
      <c r="H30" s="44">
        <f t="shared" si="1"/>
        <v>1949</v>
      </c>
      <c r="I30" s="46">
        <v>1920</v>
      </c>
      <c r="J30" s="45">
        <v>1925</v>
      </c>
      <c r="K30" s="44">
        <f t="shared" si="2"/>
        <v>1922.5</v>
      </c>
      <c r="L30" s="46">
        <v>1890</v>
      </c>
      <c r="M30" s="45">
        <v>1895</v>
      </c>
      <c r="N30" s="44">
        <f t="shared" si="3"/>
        <v>1892.5</v>
      </c>
      <c r="O30" s="46">
        <v>1870</v>
      </c>
      <c r="P30" s="45">
        <v>1875</v>
      </c>
      <c r="Q30" s="44">
        <f t="shared" si="4"/>
        <v>1872.5</v>
      </c>
      <c r="R30" s="52">
        <v>1950</v>
      </c>
      <c r="S30" s="51">
        <v>1.1623000000000001</v>
      </c>
      <c r="T30" s="51">
        <v>1.0002</v>
      </c>
      <c r="U30" s="50">
        <v>138.76</v>
      </c>
      <c r="V30" s="43">
        <v>1677.71</v>
      </c>
      <c r="W30" s="43">
        <v>1674.83</v>
      </c>
      <c r="X30" s="49">
        <f t="shared" si="5"/>
        <v>1949.6100779844032</v>
      </c>
      <c r="Y30" s="48">
        <v>1.1642999999999999</v>
      </c>
    </row>
    <row r="31" spans="2:25" s="10" customFormat="1" x14ac:dyDescent="0.2">
      <c r="B31" s="42" t="s">
        <v>11</v>
      </c>
      <c r="C31" s="41">
        <f>ROUND(AVERAGE(C9:C30),2)</f>
        <v>2076.5700000000002</v>
      </c>
      <c r="D31" s="40">
        <f>ROUND(AVERAGE(D9:D30),2)</f>
        <v>2077.91</v>
      </c>
      <c r="E31" s="39">
        <f>ROUND(AVERAGE(C31:D31),2)</f>
        <v>2077.2399999999998</v>
      </c>
      <c r="F31" s="41">
        <f>ROUND(AVERAGE(F9:F30),2)</f>
        <v>2073.52</v>
      </c>
      <c r="G31" s="40">
        <f>ROUND(AVERAGE(G9:G30),2)</f>
        <v>2075.0700000000002</v>
      </c>
      <c r="H31" s="39">
        <f>ROUND(AVERAGE(F31:G31),2)</f>
        <v>2074.3000000000002</v>
      </c>
      <c r="I31" s="41">
        <f>ROUND(AVERAGE(I9:I30),2)</f>
        <v>2046.77</v>
      </c>
      <c r="J31" s="40">
        <f>ROUND(AVERAGE(J9:J30),2)</f>
        <v>2051.77</v>
      </c>
      <c r="K31" s="39">
        <f>ROUND(AVERAGE(I31:J31),2)</f>
        <v>2049.27</v>
      </c>
      <c r="L31" s="41">
        <f>ROUND(AVERAGE(L9:L30),2)</f>
        <v>2020.82</v>
      </c>
      <c r="M31" s="40">
        <f>ROUND(AVERAGE(M9:M30),2)</f>
        <v>2025.82</v>
      </c>
      <c r="N31" s="39">
        <f>ROUND(AVERAGE(L31:M31),2)</f>
        <v>2023.32</v>
      </c>
      <c r="O31" s="41">
        <f>ROUND(AVERAGE(O9:O30),2)</f>
        <v>2000.82</v>
      </c>
      <c r="P31" s="40">
        <f>ROUND(AVERAGE(P9:P30),2)</f>
        <v>2005.82</v>
      </c>
      <c r="Q31" s="39">
        <f>ROUND(AVERAGE(O31:P31),2)</f>
        <v>2003.32</v>
      </c>
      <c r="R31" s="38">
        <f>ROUND(AVERAGE(R9:R30),2)</f>
        <v>2077.91</v>
      </c>
      <c r="S31" s="37">
        <f>ROUND(AVERAGE(S9:S30),4)</f>
        <v>1.1999</v>
      </c>
      <c r="T31" s="36">
        <f>ROUND(AVERAGE(T9:T30),4)</f>
        <v>1.0132000000000001</v>
      </c>
      <c r="U31" s="175">
        <f>ROUND(AVERAGE(U9:U30),2)</f>
        <v>135.04</v>
      </c>
      <c r="V31" s="35">
        <f>AVERAGE(V9:V30)</f>
        <v>1731.4863636363634</v>
      </c>
      <c r="W31" s="35">
        <f>AVERAGE(W9:W30)</f>
        <v>1725.7586363636367</v>
      </c>
      <c r="X31" s="35">
        <f>AVERAGE(X9:X30)</f>
        <v>2050.4122435242471</v>
      </c>
      <c r="Y31" s="34">
        <f>AVERAGE(Y9:Y30)</f>
        <v>1.2022272727272729</v>
      </c>
    </row>
    <row r="32" spans="2:25" s="5" customFormat="1" x14ac:dyDescent="0.2">
      <c r="B32" s="33" t="s">
        <v>12</v>
      </c>
      <c r="C32" s="32">
        <f t="shared" ref="C32:Y32" si="6">MAX(C9:C30)</f>
        <v>2191</v>
      </c>
      <c r="D32" s="31">
        <f t="shared" si="6"/>
        <v>2192</v>
      </c>
      <c r="E32" s="30">
        <f t="shared" si="6"/>
        <v>2191.5</v>
      </c>
      <c r="F32" s="32">
        <f t="shared" si="6"/>
        <v>2192</v>
      </c>
      <c r="G32" s="31">
        <f t="shared" si="6"/>
        <v>2194</v>
      </c>
      <c r="H32" s="30">
        <f t="shared" si="6"/>
        <v>2193</v>
      </c>
      <c r="I32" s="32">
        <f t="shared" si="6"/>
        <v>2165</v>
      </c>
      <c r="J32" s="31">
        <f t="shared" si="6"/>
        <v>2170</v>
      </c>
      <c r="K32" s="30">
        <f t="shared" si="6"/>
        <v>2167.5</v>
      </c>
      <c r="L32" s="32">
        <f t="shared" si="6"/>
        <v>2135</v>
      </c>
      <c r="M32" s="31">
        <f t="shared" si="6"/>
        <v>2140</v>
      </c>
      <c r="N32" s="30">
        <f t="shared" si="6"/>
        <v>2137.5</v>
      </c>
      <c r="O32" s="32">
        <f t="shared" si="6"/>
        <v>2115</v>
      </c>
      <c r="P32" s="31">
        <f t="shared" si="6"/>
        <v>2120</v>
      </c>
      <c r="Q32" s="30">
        <f t="shared" si="6"/>
        <v>2117.5</v>
      </c>
      <c r="R32" s="29">
        <f t="shared" si="6"/>
        <v>2192</v>
      </c>
      <c r="S32" s="28">
        <f t="shared" si="6"/>
        <v>1.2225999999999999</v>
      </c>
      <c r="T32" s="27">
        <f t="shared" si="6"/>
        <v>1.0325</v>
      </c>
      <c r="U32" s="26">
        <f t="shared" si="6"/>
        <v>138.76</v>
      </c>
      <c r="V32" s="25">
        <f t="shared" si="6"/>
        <v>1823.32</v>
      </c>
      <c r="W32" s="25">
        <f t="shared" si="6"/>
        <v>1821.2</v>
      </c>
      <c r="X32" s="25">
        <f t="shared" si="6"/>
        <v>2164.0833251061313</v>
      </c>
      <c r="Y32" s="24">
        <f t="shared" si="6"/>
        <v>1.2253000000000001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1948</v>
      </c>
      <c r="D33" s="21">
        <f t="shared" si="7"/>
        <v>1950</v>
      </c>
      <c r="E33" s="20">
        <f t="shared" si="7"/>
        <v>1949</v>
      </c>
      <c r="F33" s="22">
        <f t="shared" si="7"/>
        <v>1948</v>
      </c>
      <c r="G33" s="21">
        <f t="shared" si="7"/>
        <v>1950</v>
      </c>
      <c r="H33" s="20">
        <f t="shared" si="7"/>
        <v>1949</v>
      </c>
      <c r="I33" s="22">
        <f t="shared" si="7"/>
        <v>1920</v>
      </c>
      <c r="J33" s="21">
        <f t="shared" si="7"/>
        <v>1925</v>
      </c>
      <c r="K33" s="20">
        <f t="shared" si="7"/>
        <v>1922.5</v>
      </c>
      <c r="L33" s="22">
        <f t="shared" si="7"/>
        <v>1890</v>
      </c>
      <c r="M33" s="21">
        <f t="shared" si="7"/>
        <v>1895</v>
      </c>
      <c r="N33" s="20">
        <f t="shared" si="7"/>
        <v>1892.5</v>
      </c>
      <c r="O33" s="22">
        <f t="shared" si="7"/>
        <v>1870</v>
      </c>
      <c r="P33" s="21">
        <f t="shared" si="7"/>
        <v>1875</v>
      </c>
      <c r="Q33" s="20">
        <f t="shared" si="7"/>
        <v>1872.5</v>
      </c>
      <c r="R33" s="19">
        <f t="shared" si="7"/>
        <v>1950</v>
      </c>
      <c r="S33" s="18">
        <f t="shared" si="7"/>
        <v>1.1623000000000001</v>
      </c>
      <c r="T33" s="17">
        <f t="shared" si="7"/>
        <v>0.99250000000000005</v>
      </c>
      <c r="U33" s="16">
        <f t="shared" si="7"/>
        <v>131</v>
      </c>
      <c r="V33" s="15">
        <f t="shared" si="7"/>
        <v>1657.92</v>
      </c>
      <c r="W33" s="15">
        <f t="shared" si="7"/>
        <v>1657.12</v>
      </c>
      <c r="X33" s="15">
        <f t="shared" si="7"/>
        <v>1949.6100779844032</v>
      </c>
      <c r="Y33" s="14">
        <f t="shared" si="7"/>
        <v>1.1642999999999999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29</v>
      </c>
    </row>
    <row r="6" spans="1:19" ht="13.5" thickBot="1" x14ac:dyDescent="0.25">
      <c r="B6" s="1">
        <v>44774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44774</v>
      </c>
      <c r="C9" s="46">
        <v>25790</v>
      </c>
      <c r="D9" s="45">
        <v>25795</v>
      </c>
      <c r="E9" s="44">
        <f t="shared" ref="E9:E30" si="0">AVERAGE(C9:D9)</f>
        <v>25792.5</v>
      </c>
      <c r="F9" s="46">
        <v>25550</v>
      </c>
      <c r="G9" s="45">
        <v>25600</v>
      </c>
      <c r="H9" s="44">
        <f t="shared" ref="H9:H30" si="1">AVERAGE(F9:G9)</f>
        <v>25575</v>
      </c>
      <c r="I9" s="46">
        <v>24035</v>
      </c>
      <c r="J9" s="45">
        <v>24085</v>
      </c>
      <c r="K9" s="44">
        <f t="shared" ref="K9:K30" si="2">AVERAGE(I9:J9)</f>
        <v>24060</v>
      </c>
      <c r="L9" s="52">
        <v>25795</v>
      </c>
      <c r="M9" s="51">
        <v>1.2225999999999999</v>
      </c>
      <c r="N9" s="53">
        <v>1.0233000000000001</v>
      </c>
      <c r="O9" s="50">
        <v>132.43</v>
      </c>
      <c r="P9" s="43">
        <v>21098.48</v>
      </c>
      <c r="Q9" s="43">
        <v>20892.84</v>
      </c>
      <c r="R9" s="49">
        <f t="shared" ref="R9:R30" si="3">L9/N9</f>
        <v>25207.661487344863</v>
      </c>
      <c r="S9" s="48">
        <v>1.2253000000000001</v>
      </c>
    </row>
    <row r="10" spans="1:19" x14ac:dyDescent="0.2">
      <c r="B10" s="47">
        <v>44775</v>
      </c>
      <c r="C10" s="46">
        <v>24650</v>
      </c>
      <c r="D10" s="45">
        <v>24700</v>
      </c>
      <c r="E10" s="44">
        <f t="shared" si="0"/>
        <v>24675</v>
      </c>
      <c r="F10" s="46">
        <v>24500</v>
      </c>
      <c r="G10" s="45">
        <v>24550</v>
      </c>
      <c r="H10" s="44">
        <f t="shared" si="1"/>
        <v>24525</v>
      </c>
      <c r="I10" s="46">
        <v>22870</v>
      </c>
      <c r="J10" s="45">
        <v>22920</v>
      </c>
      <c r="K10" s="44">
        <f t="shared" si="2"/>
        <v>22895</v>
      </c>
      <c r="L10" s="52">
        <v>24700</v>
      </c>
      <c r="M10" s="51">
        <v>1.2218</v>
      </c>
      <c r="N10" s="51">
        <v>1.0224</v>
      </c>
      <c r="O10" s="50">
        <v>131</v>
      </c>
      <c r="P10" s="43">
        <v>20216.07</v>
      </c>
      <c r="Q10" s="43">
        <v>20050.64</v>
      </c>
      <c r="R10" s="49">
        <f t="shared" si="3"/>
        <v>24158.841940532082</v>
      </c>
      <c r="S10" s="48">
        <v>1.2243999999999999</v>
      </c>
    </row>
    <row r="11" spans="1:19" x14ac:dyDescent="0.2">
      <c r="B11" s="47">
        <v>44776</v>
      </c>
      <c r="C11" s="46">
        <v>24300</v>
      </c>
      <c r="D11" s="45">
        <v>24350</v>
      </c>
      <c r="E11" s="44">
        <f t="shared" si="0"/>
        <v>24325</v>
      </c>
      <c r="F11" s="46">
        <v>23950</v>
      </c>
      <c r="G11" s="45">
        <v>24000</v>
      </c>
      <c r="H11" s="44">
        <f t="shared" si="1"/>
        <v>23975</v>
      </c>
      <c r="I11" s="46">
        <v>22360</v>
      </c>
      <c r="J11" s="45">
        <v>22410</v>
      </c>
      <c r="K11" s="44">
        <f t="shared" si="2"/>
        <v>22385</v>
      </c>
      <c r="L11" s="52">
        <v>24350</v>
      </c>
      <c r="M11" s="51">
        <v>1.2190000000000001</v>
      </c>
      <c r="N11" s="51">
        <v>1.0184</v>
      </c>
      <c r="O11" s="50">
        <v>133.47999999999999</v>
      </c>
      <c r="P11" s="43">
        <v>19975.39</v>
      </c>
      <c r="Q11" s="43">
        <v>19644.759999999998</v>
      </c>
      <c r="R11" s="49">
        <f t="shared" si="3"/>
        <v>23910.054988216812</v>
      </c>
      <c r="S11" s="48">
        <v>1.2217</v>
      </c>
    </row>
    <row r="12" spans="1:19" x14ac:dyDescent="0.2">
      <c r="B12" s="47">
        <v>44777</v>
      </c>
      <c r="C12" s="46">
        <v>24550</v>
      </c>
      <c r="D12" s="45">
        <v>24600</v>
      </c>
      <c r="E12" s="44">
        <f t="shared" si="0"/>
        <v>24575</v>
      </c>
      <c r="F12" s="46">
        <v>24350</v>
      </c>
      <c r="G12" s="45">
        <v>24400</v>
      </c>
      <c r="H12" s="44">
        <f t="shared" si="1"/>
        <v>24375</v>
      </c>
      <c r="I12" s="46">
        <v>22775</v>
      </c>
      <c r="J12" s="45">
        <v>22825</v>
      </c>
      <c r="K12" s="44">
        <f t="shared" si="2"/>
        <v>22800</v>
      </c>
      <c r="L12" s="52">
        <v>24600</v>
      </c>
      <c r="M12" s="51">
        <v>1.2085999999999999</v>
      </c>
      <c r="N12" s="51">
        <v>1.0176000000000001</v>
      </c>
      <c r="O12" s="50">
        <v>133.79</v>
      </c>
      <c r="P12" s="43">
        <v>20354.13</v>
      </c>
      <c r="Q12" s="43">
        <v>20146.97</v>
      </c>
      <c r="R12" s="49">
        <f t="shared" si="3"/>
        <v>24174.528301886792</v>
      </c>
      <c r="S12" s="48">
        <v>1.2111000000000001</v>
      </c>
    </row>
    <row r="13" spans="1:19" x14ac:dyDescent="0.2">
      <c r="B13" s="47">
        <v>44778</v>
      </c>
      <c r="C13" s="46">
        <v>24750</v>
      </c>
      <c r="D13" s="45">
        <v>24755</v>
      </c>
      <c r="E13" s="44">
        <f t="shared" si="0"/>
        <v>24752.5</v>
      </c>
      <c r="F13" s="46">
        <v>24675</v>
      </c>
      <c r="G13" s="45">
        <v>24725</v>
      </c>
      <c r="H13" s="44">
        <f t="shared" si="1"/>
        <v>24700</v>
      </c>
      <c r="I13" s="46">
        <v>23130</v>
      </c>
      <c r="J13" s="45">
        <v>23180</v>
      </c>
      <c r="K13" s="44">
        <f t="shared" si="2"/>
        <v>23155</v>
      </c>
      <c r="L13" s="52">
        <v>24755</v>
      </c>
      <c r="M13" s="51">
        <v>1.214</v>
      </c>
      <c r="N13" s="51">
        <v>1.0230999999999999</v>
      </c>
      <c r="O13" s="50">
        <v>133.15</v>
      </c>
      <c r="P13" s="43">
        <v>20391.27</v>
      </c>
      <c r="Q13" s="43">
        <v>20324.7</v>
      </c>
      <c r="R13" s="49">
        <f t="shared" si="3"/>
        <v>24196.070765321085</v>
      </c>
      <c r="S13" s="48">
        <v>1.2164999999999999</v>
      </c>
    </row>
    <row r="14" spans="1:19" x14ac:dyDescent="0.2">
      <c r="B14" s="47">
        <v>44781</v>
      </c>
      <c r="C14" s="46">
        <v>23075</v>
      </c>
      <c r="D14" s="45">
        <v>23100</v>
      </c>
      <c r="E14" s="44">
        <f t="shared" si="0"/>
        <v>23087.5</v>
      </c>
      <c r="F14" s="46">
        <v>23000</v>
      </c>
      <c r="G14" s="45">
        <v>23050</v>
      </c>
      <c r="H14" s="44">
        <f t="shared" si="1"/>
        <v>23025</v>
      </c>
      <c r="I14" s="46">
        <v>21425</v>
      </c>
      <c r="J14" s="45">
        <v>21475</v>
      </c>
      <c r="K14" s="44">
        <f t="shared" si="2"/>
        <v>21450</v>
      </c>
      <c r="L14" s="52">
        <v>23100</v>
      </c>
      <c r="M14" s="51">
        <v>1.2117</v>
      </c>
      <c r="N14" s="51">
        <v>1.02</v>
      </c>
      <c r="O14" s="50">
        <v>134.81</v>
      </c>
      <c r="P14" s="43">
        <v>19064.12</v>
      </c>
      <c r="Q14" s="43">
        <v>18982.13</v>
      </c>
      <c r="R14" s="49">
        <f t="shared" si="3"/>
        <v>22647.058823529413</v>
      </c>
      <c r="S14" s="48">
        <v>1.2142999999999999</v>
      </c>
    </row>
    <row r="15" spans="1:19" x14ac:dyDescent="0.2">
      <c r="B15" s="47">
        <v>44782</v>
      </c>
      <c r="C15" s="46">
        <v>24490</v>
      </c>
      <c r="D15" s="45">
        <v>24495</v>
      </c>
      <c r="E15" s="44">
        <f t="shared" si="0"/>
        <v>24492.5</v>
      </c>
      <c r="F15" s="46">
        <v>24150</v>
      </c>
      <c r="G15" s="45">
        <v>24200</v>
      </c>
      <c r="H15" s="44">
        <f t="shared" si="1"/>
        <v>24175</v>
      </c>
      <c r="I15" s="46">
        <v>22555</v>
      </c>
      <c r="J15" s="45">
        <v>22605</v>
      </c>
      <c r="K15" s="44">
        <f t="shared" si="2"/>
        <v>22580</v>
      </c>
      <c r="L15" s="52">
        <v>24495</v>
      </c>
      <c r="M15" s="51">
        <v>1.2099</v>
      </c>
      <c r="N15" s="51">
        <v>1.0221</v>
      </c>
      <c r="O15" s="50">
        <v>135.08000000000001</v>
      </c>
      <c r="P15" s="43">
        <v>20245.47</v>
      </c>
      <c r="Q15" s="43">
        <v>19957.12</v>
      </c>
      <c r="R15" s="49">
        <f t="shared" si="3"/>
        <v>23965.365424126798</v>
      </c>
      <c r="S15" s="48">
        <v>1.2125999999999999</v>
      </c>
    </row>
    <row r="16" spans="1:19" x14ac:dyDescent="0.2">
      <c r="B16" s="47">
        <v>44783</v>
      </c>
      <c r="C16" s="46">
        <v>23800</v>
      </c>
      <c r="D16" s="45">
        <v>23850</v>
      </c>
      <c r="E16" s="44">
        <f t="shared" si="0"/>
        <v>23825</v>
      </c>
      <c r="F16" s="46">
        <v>23700</v>
      </c>
      <c r="G16" s="45">
        <v>23710</v>
      </c>
      <c r="H16" s="44">
        <f t="shared" si="1"/>
        <v>23705</v>
      </c>
      <c r="I16" s="46">
        <v>22125</v>
      </c>
      <c r="J16" s="45">
        <v>22175</v>
      </c>
      <c r="K16" s="44">
        <f t="shared" si="2"/>
        <v>22150</v>
      </c>
      <c r="L16" s="52">
        <v>23850</v>
      </c>
      <c r="M16" s="51">
        <v>1.2124999999999999</v>
      </c>
      <c r="N16" s="51">
        <v>1.0259</v>
      </c>
      <c r="O16" s="50">
        <v>134.81</v>
      </c>
      <c r="P16" s="43">
        <v>19670.099999999999</v>
      </c>
      <c r="Q16" s="43">
        <v>19511.189999999999</v>
      </c>
      <c r="R16" s="49">
        <f t="shared" si="3"/>
        <v>23247.879910322641</v>
      </c>
      <c r="S16" s="48">
        <v>1.2152000000000001</v>
      </c>
    </row>
    <row r="17" spans="2:19" x14ac:dyDescent="0.2">
      <c r="B17" s="47">
        <v>44784</v>
      </c>
      <c r="C17" s="46">
        <v>24825</v>
      </c>
      <c r="D17" s="45">
        <v>24875</v>
      </c>
      <c r="E17" s="44">
        <f t="shared" si="0"/>
        <v>24850</v>
      </c>
      <c r="F17" s="46">
        <v>24745</v>
      </c>
      <c r="G17" s="45">
        <v>24750</v>
      </c>
      <c r="H17" s="44">
        <f t="shared" si="1"/>
        <v>24747.5</v>
      </c>
      <c r="I17" s="46">
        <v>23180</v>
      </c>
      <c r="J17" s="45">
        <v>23230</v>
      </c>
      <c r="K17" s="44">
        <f t="shared" si="2"/>
        <v>23205</v>
      </c>
      <c r="L17" s="52">
        <v>24875</v>
      </c>
      <c r="M17" s="51">
        <v>1.2209000000000001</v>
      </c>
      <c r="N17" s="51">
        <v>1.0325</v>
      </c>
      <c r="O17" s="50">
        <v>132.38</v>
      </c>
      <c r="P17" s="43">
        <v>20374.310000000001</v>
      </c>
      <c r="Q17" s="43">
        <v>20230.509999999998</v>
      </c>
      <c r="R17" s="49">
        <f t="shared" si="3"/>
        <v>24092.009685230023</v>
      </c>
      <c r="S17" s="48">
        <v>1.2234</v>
      </c>
    </row>
    <row r="18" spans="2:19" x14ac:dyDescent="0.2">
      <c r="B18" s="47">
        <v>44785</v>
      </c>
      <c r="C18" s="46">
        <v>25000</v>
      </c>
      <c r="D18" s="45">
        <v>25010</v>
      </c>
      <c r="E18" s="44">
        <f t="shared" si="0"/>
        <v>25005</v>
      </c>
      <c r="F18" s="46">
        <v>24805</v>
      </c>
      <c r="G18" s="45">
        <v>24810</v>
      </c>
      <c r="H18" s="44">
        <f t="shared" si="1"/>
        <v>24807.5</v>
      </c>
      <c r="I18" s="46">
        <v>23235</v>
      </c>
      <c r="J18" s="45">
        <v>23285</v>
      </c>
      <c r="K18" s="44">
        <f t="shared" si="2"/>
        <v>23260</v>
      </c>
      <c r="L18" s="52">
        <v>25010</v>
      </c>
      <c r="M18" s="51">
        <v>1.2131000000000001</v>
      </c>
      <c r="N18" s="51">
        <v>1.0278</v>
      </c>
      <c r="O18" s="50">
        <v>133.83000000000001</v>
      </c>
      <c r="P18" s="43">
        <v>20616.599999999999</v>
      </c>
      <c r="Q18" s="43">
        <v>20409.669999999998</v>
      </c>
      <c r="R18" s="49">
        <f t="shared" si="3"/>
        <v>24333.527923720569</v>
      </c>
      <c r="S18" s="48">
        <v>1.2156</v>
      </c>
    </row>
    <row r="19" spans="2:19" x14ac:dyDescent="0.2">
      <c r="B19" s="47">
        <v>44788</v>
      </c>
      <c r="C19" s="46">
        <v>24250</v>
      </c>
      <c r="D19" s="45">
        <v>24300</v>
      </c>
      <c r="E19" s="44">
        <f t="shared" si="0"/>
        <v>24275</v>
      </c>
      <c r="F19" s="46">
        <v>24200</v>
      </c>
      <c r="G19" s="45">
        <v>24300</v>
      </c>
      <c r="H19" s="44">
        <f t="shared" si="1"/>
        <v>24250</v>
      </c>
      <c r="I19" s="46">
        <v>22870</v>
      </c>
      <c r="J19" s="45">
        <v>22920</v>
      </c>
      <c r="K19" s="44">
        <f t="shared" si="2"/>
        <v>22895</v>
      </c>
      <c r="L19" s="52">
        <v>24300</v>
      </c>
      <c r="M19" s="51">
        <v>1.2083999999999999</v>
      </c>
      <c r="N19" s="51">
        <v>1.0196000000000001</v>
      </c>
      <c r="O19" s="50">
        <v>133.19</v>
      </c>
      <c r="P19" s="43">
        <v>20109.240000000002</v>
      </c>
      <c r="Q19" s="43">
        <v>20069.38</v>
      </c>
      <c r="R19" s="49">
        <f t="shared" si="3"/>
        <v>23832.875637504902</v>
      </c>
      <c r="S19" s="48">
        <v>1.2108000000000001</v>
      </c>
    </row>
    <row r="20" spans="2:19" x14ac:dyDescent="0.2">
      <c r="B20" s="47">
        <v>44789</v>
      </c>
      <c r="C20" s="46">
        <v>24990</v>
      </c>
      <c r="D20" s="45">
        <v>24995</v>
      </c>
      <c r="E20" s="44">
        <f t="shared" si="0"/>
        <v>24992.5</v>
      </c>
      <c r="F20" s="46">
        <v>24400</v>
      </c>
      <c r="G20" s="45">
        <v>24500</v>
      </c>
      <c r="H20" s="44">
        <f t="shared" si="1"/>
        <v>24450</v>
      </c>
      <c r="I20" s="46">
        <v>23010</v>
      </c>
      <c r="J20" s="45">
        <v>23060</v>
      </c>
      <c r="K20" s="44">
        <f t="shared" si="2"/>
        <v>23035</v>
      </c>
      <c r="L20" s="52">
        <v>24995</v>
      </c>
      <c r="M20" s="51">
        <v>1.2021999999999999</v>
      </c>
      <c r="N20" s="51">
        <v>1.0128999999999999</v>
      </c>
      <c r="O20" s="50">
        <v>134.4</v>
      </c>
      <c r="P20" s="43">
        <v>20791.05</v>
      </c>
      <c r="Q20" s="43">
        <v>20337.009999999998</v>
      </c>
      <c r="R20" s="49">
        <f t="shared" si="3"/>
        <v>24676.670944811929</v>
      </c>
      <c r="S20" s="48">
        <v>1.2047000000000001</v>
      </c>
    </row>
    <row r="21" spans="2:19" x14ac:dyDescent="0.2">
      <c r="B21" s="47">
        <v>44790</v>
      </c>
      <c r="C21" s="46">
        <v>24900</v>
      </c>
      <c r="D21" s="45">
        <v>24950</v>
      </c>
      <c r="E21" s="44">
        <f t="shared" si="0"/>
        <v>24925</v>
      </c>
      <c r="F21" s="46">
        <v>24500</v>
      </c>
      <c r="G21" s="45">
        <v>24600</v>
      </c>
      <c r="H21" s="44">
        <f t="shared" si="1"/>
        <v>24550</v>
      </c>
      <c r="I21" s="46">
        <v>23095</v>
      </c>
      <c r="J21" s="45">
        <v>23145</v>
      </c>
      <c r="K21" s="44">
        <f t="shared" si="2"/>
        <v>23120</v>
      </c>
      <c r="L21" s="52">
        <v>24950</v>
      </c>
      <c r="M21" s="51">
        <v>1.208</v>
      </c>
      <c r="N21" s="51">
        <v>1.0167999999999999</v>
      </c>
      <c r="O21" s="50">
        <v>135.16999999999999</v>
      </c>
      <c r="P21" s="43">
        <v>20653.97</v>
      </c>
      <c r="Q21" s="43">
        <v>20327.22</v>
      </c>
      <c r="R21" s="49">
        <f t="shared" si="3"/>
        <v>24537.765538945714</v>
      </c>
      <c r="S21" s="48">
        <v>1.2101999999999999</v>
      </c>
    </row>
    <row r="22" spans="2:19" x14ac:dyDescent="0.2">
      <c r="B22" s="47">
        <v>44791</v>
      </c>
      <c r="C22" s="46">
        <v>24525</v>
      </c>
      <c r="D22" s="45">
        <v>24550</v>
      </c>
      <c r="E22" s="44">
        <f t="shared" si="0"/>
        <v>24537.5</v>
      </c>
      <c r="F22" s="46">
        <v>24375</v>
      </c>
      <c r="G22" s="45">
        <v>24425</v>
      </c>
      <c r="H22" s="44">
        <f t="shared" si="1"/>
        <v>24400</v>
      </c>
      <c r="I22" s="46">
        <v>22975</v>
      </c>
      <c r="J22" s="45">
        <v>23025</v>
      </c>
      <c r="K22" s="44">
        <f t="shared" si="2"/>
        <v>23000</v>
      </c>
      <c r="L22" s="52">
        <v>24550</v>
      </c>
      <c r="M22" s="51">
        <v>1.2062999999999999</v>
      </c>
      <c r="N22" s="51">
        <v>1.0177</v>
      </c>
      <c r="O22" s="50">
        <v>134.81</v>
      </c>
      <c r="P22" s="43">
        <v>20351.490000000002</v>
      </c>
      <c r="Q22" s="43">
        <v>20212.68</v>
      </c>
      <c r="R22" s="49">
        <f t="shared" si="3"/>
        <v>24123.022501719563</v>
      </c>
      <c r="S22" s="48">
        <v>1.2083999999999999</v>
      </c>
    </row>
    <row r="23" spans="2:19" x14ac:dyDescent="0.2">
      <c r="B23" s="47">
        <v>44792</v>
      </c>
      <c r="C23" s="46">
        <v>24900</v>
      </c>
      <c r="D23" s="45">
        <v>24950</v>
      </c>
      <c r="E23" s="44">
        <f t="shared" si="0"/>
        <v>24925</v>
      </c>
      <c r="F23" s="46">
        <v>24600</v>
      </c>
      <c r="G23" s="45">
        <v>24650</v>
      </c>
      <c r="H23" s="44">
        <f t="shared" si="1"/>
        <v>24625</v>
      </c>
      <c r="I23" s="46">
        <v>23205</v>
      </c>
      <c r="J23" s="45">
        <v>23255</v>
      </c>
      <c r="K23" s="44">
        <f t="shared" si="2"/>
        <v>23230</v>
      </c>
      <c r="L23" s="52">
        <v>24950</v>
      </c>
      <c r="M23" s="51">
        <v>1.1835</v>
      </c>
      <c r="N23" s="51">
        <v>1.0048999999999999</v>
      </c>
      <c r="O23" s="50">
        <v>137.03</v>
      </c>
      <c r="P23" s="43">
        <v>21081.54</v>
      </c>
      <c r="Q23" s="43">
        <v>20791.16</v>
      </c>
      <c r="R23" s="49">
        <f t="shared" si="3"/>
        <v>24828.341128470496</v>
      </c>
      <c r="S23" s="48">
        <v>1.1856</v>
      </c>
    </row>
    <row r="24" spans="2:19" x14ac:dyDescent="0.2">
      <c r="B24" s="47">
        <v>44795</v>
      </c>
      <c r="C24" s="46">
        <v>24400</v>
      </c>
      <c r="D24" s="45">
        <v>24500</v>
      </c>
      <c r="E24" s="44">
        <f t="shared" si="0"/>
        <v>24450</v>
      </c>
      <c r="F24" s="46">
        <v>24200</v>
      </c>
      <c r="G24" s="45">
        <v>24225</v>
      </c>
      <c r="H24" s="44">
        <f t="shared" si="1"/>
        <v>24212.5</v>
      </c>
      <c r="I24" s="46">
        <v>22805</v>
      </c>
      <c r="J24" s="45">
        <v>22855</v>
      </c>
      <c r="K24" s="44">
        <f t="shared" si="2"/>
        <v>22830</v>
      </c>
      <c r="L24" s="52">
        <v>24500</v>
      </c>
      <c r="M24" s="51">
        <v>1.1805000000000001</v>
      </c>
      <c r="N24" s="51">
        <v>1.0001</v>
      </c>
      <c r="O24" s="50">
        <v>136.99</v>
      </c>
      <c r="P24" s="43">
        <v>20753.919999999998</v>
      </c>
      <c r="Q24" s="43">
        <v>20484.53</v>
      </c>
      <c r="R24" s="49">
        <f t="shared" si="3"/>
        <v>24497.550244975504</v>
      </c>
      <c r="S24" s="48">
        <v>1.1826000000000001</v>
      </c>
    </row>
    <row r="25" spans="2:19" x14ac:dyDescent="0.2">
      <c r="B25" s="47">
        <v>44796</v>
      </c>
      <c r="C25" s="46">
        <v>24540</v>
      </c>
      <c r="D25" s="45">
        <v>24545</v>
      </c>
      <c r="E25" s="44">
        <f t="shared" si="0"/>
        <v>24542.5</v>
      </c>
      <c r="F25" s="46">
        <v>24100</v>
      </c>
      <c r="G25" s="45">
        <v>24200</v>
      </c>
      <c r="H25" s="44">
        <f t="shared" si="1"/>
        <v>24150</v>
      </c>
      <c r="I25" s="46">
        <v>22745</v>
      </c>
      <c r="J25" s="45">
        <v>22795</v>
      </c>
      <c r="K25" s="44">
        <f t="shared" si="2"/>
        <v>22770</v>
      </c>
      <c r="L25" s="52">
        <v>24545</v>
      </c>
      <c r="M25" s="51">
        <v>1.177</v>
      </c>
      <c r="N25" s="51">
        <v>0.99250000000000005</v>
      </c>
      <c r="O25" s="50">
        <v>137.37</v>
      </c>
      <c r="P25" s="43">
        <v>20853.87</v>
      </c>
      <c r="Q25" s="43">
        <v>20524.13</v>
      </c>
      <c r="R25" s="49">
        <f t="shared" si="3"/>
        <v>24730.478589420654</v>
      </c>
      <c r="S25" s="48">
        <v>1.1791</v>
      </c>
    </row>
    <row r="26" spans="2:19" x14ac:dyDescent="0.2">
      <c r="B26" s="47">
        <v>44797</v>
      </c>
      <c r="C26" s="46">
        <v>24450</v>
      </c>
      <c r="D26" s="45">
        <v>24455</v>
      </c>
      <c r="E26" s="44">
        <f t="shared" si="0"/>
        <v>24452.5</v>
      </c>
      <c r="F26" s="46">
        <v>24500</v>
      </c>
      <c r="G26" s="45">
        <v>24550</v>
      </c>
      <c r="H26" s="44">
        <f t="shared" si="1"/>
        <v>24525</v>
      </c>
      <c r="I26" s="46">
        <v>23195</v>
      </c>
      <c r="J26" s="45">
        <v>23245</v>
      </c>
      <c r="K26" s="44">
        <f t="shared" si="2"/>
        <v>23220</v>
      </c>
      <c r="L26" s="52">
        <v>24455</v>
      </c>
      <c r="M26" s="51">
        <v>1.1777</v>
      </c>
      <c r="N26" s="51">
        <v>0.99270000000000003</v>
      </c>
      <c r="O26" s="50">
        <v>136.72</v>
      </c>
      <c r="P26" s="43">
        <v>20765.05</v>
      </c>
      <c r="Q26" s="43">
        <v>20808.61</v>
      </c>
      <c r="R26" s="49">
        <f t="shared" si="3"/>
        <v>24634.83429031933</v>
      </c>
      <c r="S26" s="48">
        <v>1.1798</v>
      </c>
    </row>
    <row r="27" spans="2:19" x14ac:dyDescent="0.2">
      <c r="B27" s="47">
        <v>44798</v>
      </c>
      <c r="C27" s="46">
        <v>24600</v>
      </c>
      <c r="D27" s="45">
        <v>24650</v>
      </c>
      <c r="E27" s="44">
        <f t="shared" si="0"/>
        <v>24625</v>
      </c>
      <c r="F27" s="46">
        <v>24175</v>
      </c>
      <c r="G27" s="45">
        <v>24225</v>
      </c>
      <c r="H27" s="44">
        <f t="shared" si="1"/>
        <v>24200</v>
      </c>
      <c r="I27" s="46">
        <v>22885</v>
      </c>
      <c r="J27" s="45">
        <v>22935</v>
      </c>
      <c r="K27" s="44">
        <f t="shared" si="2"/>
        <v>22910</v>
      </c>
      <c r="L27" s="52">
        <v>24650</v>
      </c>
      <c r="M27" s="51">
        <v>1.1836</v>
      </c>
      <c r="N27" s="51">
        <v>0.99770000000000003</v>
      </c>
      <c r="O27" s="50">
        <v>136.4</v>
      </c>
      <c r="P27" s="43">
        <v>20826.29</v>
      </c>
      <c r="Q27" s="43">
        <v>20430.97</v>
      </c>
      <c r="R27" s="49">
        <f t="shared" si="3"/>
        <v>24706.825699107947</v>
      </c>
      <c r="S27" s="48">
        <v>1.1857</v>
      </c>
    </row>
    <row r="28" spans="2:19" x14ac:dyDescent="0.2">
      <c r="B28" s="47">
        <v>44799</v>
      </c>
      <c r="C28" s="46">
        <v>24425</v>
      </c>
      <c r="D28" s="45">
        <v>24450</v>
      </c>
      <c r="E28" s="44">
        <f t="shared" si="0"/>
        <v>24437.5</v>
      </c>
      <c r="F28" s="46">
        <v>24200</v>
      </c>
      <c r="G28" s="45">
        <v>24300</v>
      </c>
      <c r="H28" s="44">
        <f t="shared" si="1"/>
        <v>24250</v>
      </c>
      <c r="I28" s="46">
        <v>22970</v>
      </c>
      <c r="J28" s="45">
        <v>23020</v>
      </c>
      <c r="K28" s="44">
        <f t="shared" si="2"/>
        <v>22995</v>
      </c>
      <c r="L28" s="52">
        <v>24450</v>
      </c>
      <c r="M28" s="51">
        <v>1.1819</v>
      </c>
      <c r="N28" s="51">
        <v>0.99970000000000003</v>
      </c>
      <c r="O28" s="50">
        <v>136.97999999999999</v>
      </c>
      <c r="P28" s="43">
        <v>20687.03</v>
      </c>
      <c r="Q28" s="43">
        <v>20523.650000000001</v>
      </c>
      <c r="R28" s="49">
        <f t="shared" si="3"/>
        <v>24457.337201160346</v>
      </c>
      <c r="S28" s="48">
        <v>1.1839999999999999</v>
      </c>
    </row>
    <row r="29" spans="2:19" x14ac:dyDescent="0.2">
      <c r="B29" s="47">
        <v>44803</v>
      </c>
      <c r="C29" s="46">
        <v>23725</v>
      </c>
      <c r="D29" s="45">
        <v>23775</v>
      </c>
      <c r="E29" s="44">
        <f t="shared" si="0"/>
        <v>23750</v>
      </c>
      <c r="F29" s="46">
        <v>23595</v>
      </c>
      <c r="G29" s="45">
        <v>23605</v>
      </c>
      <c r="H29" s="44">
        <f t="shared" si="1"/>
        <v>23600</v>
      </c>
      <c r="I29" s="46">
        <v>22335</v>
      </c>
      <c r="J29" s="45">
        <v>22385</v>
      </c>
      <c r="K29" s="44">
        <f t="shared" si="2"/>
        <v>22360</v>
      </c>
      <c r="L29" s="52">
        <v>23775</v>
      </c>
      <c r="M29" s="51">
        <v>1.1717</v>
      </c>
      <c r="N29" s="51">
        <v>1.0024999999999999</v>
      </c>
      <c r="O29" s="50">
        <v>138.19999999999999</v>
      </c>
      <c r="P29" s="43">
        <v>20291.03</v>
      </c>
      <c r="Q29" s="43">
        <v>20111.61</v>
      </c>
      <c r="R29" s="49">
        <f t="shared" si="3"/>
        <v>23715.71072319202</v>
      </c>
      <c r="S29" s="48">
        <v>1.1737</v>
      </c>
    </row>
    <row r="30" spans="2:19" x14ac:dyDescent="0.2">
      <c r="B30" s="47">
        <v>44804</v>
      </c>
      <c r="C30" s="46">
        <v>23575</v>
      </c>
      <c r="D30" s="45">
        <v>23600</v>
      </c>
      <c r="E30" s="44">
        <f t="shared" si="0"/>
        <v>23587.5</v>
      </c>
      <c r="F30" s="46">
        <v>22975</v>
      </c>
      <c r="G30" s="45">
        <v>23025</v>
      </c>
      <c r="H30" s="44">
        <f t="shared" si="1"/>
        <v>23000</v>
      </c>
      <c r="I30" s="46">
        <v>21785</v>
      </c>
      <c r="J30" s="45">
        <v>21835</v>
      </c>
      <c r="K30" s="44">
        <f t="shared" si="2"/>
        <v>21810</v>
      </c>
      <c r="L30" s="52">
        <v>23600</v>
      </c>
      <c r="M30" s="51">
        <v>1.1623000000000001</v>
      </c>
      <c r="N30" s="51">
        <v>1.0002</v>
      </c>
      <c r="O30" s="50">
        <v>138.76</v>
      </c>
      <c r="P30" s="43">
        <v>20304.57</v>
      </c>
      <c r="Q30" s="43">
        <v>19775.830000000002</v>
      </c>
      <c r="R30" s="49">
        <f t="shared" si="3"/>
        <v>23595.280943811238</v>
      </c>
      <c r="S30" s="48">
        <v>1.1642999999999999</v>
      </c>
    </row>
    <row r="31" spans="2:19" s="10" customFormat="1" x14ac:dyDescent="0.2">
      <c r="B31" s="42" t="s">
        <v>11</v>
      </c>
      <c r="C31" s="41">
        <f>ROUND(AVERAGE(C9:C30),2)</f>
        <v>24477.73</v>
      </c>
      <c r="D31" s="40">
        <f>ROUND(AVERAGE(D9:D30),2)</f>
        <v>24511.360000000001</v>
      </c>
      <c r="E31" s="39">
        <f>ROUND(AVERAGE(C31:D31),2)</f>
        <v>24494.55</v>
      </c>
      <c r="F31" s="41">
        <f>ROUND(AVERAGE(F9:F30),2)</f>
        <v>24238.41</v>
      </c>
      <c r="G31" s="40">
        <f>ROUND(AVERAGE(G9:G30),2)</f>
        <v>24290.91</v>
      </c>
      <c r="H31" s="39">
        <f>ROUND(AVERAGE(F31:G31),2)</f>
        <v>24264.66</v>
      </c>
      <c r="I31" s="41">
        <f>ROUND(AVERAGE(I9:I30),2)</f>
        <v>22798.41</v>
      </c>
      <c r="J31" s="40">
        <f>ROUND(AVERAGE(J9:J30),2)</f>
        <v>22848.41</v>
      </c>
      <c r="K31" s="39">
        <f>ROUND(AVERAGE(I31:J31),2)</f>
        <v>22823.41</v>
      </c>
      <c r="L31" s="38">
        <f>ROUND(AVERAGE(L9:L30),2)</f>
        <v>24511.360000000001</v>
      </c>
      <c r="M31" s="37">
        <f>ROUND(AVERAGE(M9:M30),4)</f>
        <v>1.1999</v>
      </c>
      <c r="N31" s="36">
        <f>ROUND(AVERAGE(N9:N30),4)</f>
        <v>1.0132000000000001</v>
      </c>
      <c r="O31" s="175">
        <f>ROUND(AVERAGE(O9:O30),2)</f>
        <v>135.04</v>
      </c>
      <c r="P31" s="35">
        <f>AVERAGE(P9:P30)</f>
        <v>20430.681363636362</v>
      </c>
      <c r="Q31" s="35">
        <f>AVERAGE(Q9:Q30)</f>
        <v>20206.695909090908</v>
      </c>
      <c r="R31" s="35">
        <f>AVERAGE(R9:R30)</f>
        <v>24194.076940621402</v>
      </c>
      <c r="S31" s="34">
        <f>AVERAGE(S9:S30)</f>
        <v>1.2022272727272729</v>
      </c>
    </row>
    <row r="32" spans="2:19" s="5" customFormat="1" x14ac:dyDescent="0.2">
      <c r="B32" s="33" t="s">
        <v>12</v>
      </c>
      <c r="C32" s="32">
        <f t="shared" ref="C32:S32" si="4">MAX(C9:C30)</f>
        <v>25790</v>
      </c>
      <c r="D32" s="31">
        <f t="shared" si="4"/>
        <v>25795</v>
      </c>
      <c r="E32" s="30">
        <f t="shared" si="4"/>
        <v>25792.5</v>
      </c>
      <c r="F32" s="32">
        <f t="shared" si="4"/>
        <v>25550</v>
      </c>
      <c r="G32" s="31">
        <f t="shared" si="4"/>
        <v>25600</v>
      </c>
      <c r="H32" s="30">
        <f t="shared" si="4"/>
        <v>25575</v>
      </c>
      <c r="I32" s="32">
        <f t="shared" si="4"/>
        <v>24035</v>
      </c>
      <c r="J32" s="31">
        <f t="shared" si="4"/>
        <v>24085</v>
      </c>
      <c r="K32" s="30">
        <f t="shared" si="4"/>
        <v>24060</v>
      </c>
      <c r="L32" s="29">
        <f t="shared" si="4"/>
        <v>25795</v>
      </c>
      <c r="M32" s="28">
        <f t="shared" si="4"/>
        <v>1.2225999999999999</v>
      </c>
      <c r="N32" s="27">
        <f t="shared" si="4"/>
        <v>1.0325</v>
      </c>
      <c r="O32" s="26">
        <f t="shared" si="4"/>
        <v>138.76</v>
      </c>
      <c r="P32" s="25">
        <f t="shared" si="4"/>
        <v>21098.48</v>
      </c>
      <c r="Q32" s="25">
        <f t="shared" si="4"/>
        <v>20892.84</v>
      </c>
      <c r="R32" s="25">
        <f t="shared" si="4"/>
        <v>25207.661487344863</v>
      </c>
      <c r="S32" s="24">
        <f t="shared" si="4"/>
        <v>1.2253000000000001</v>
      </c>
    </row>
    <row r="33" spans="2:19" s="5" customFormat="1" ht="13.5" thickBot="1" x14ac:dyDescent="0.25">
      <c r="B33" s="23" t="s">
        <v>13</v>
      </c>
      <c r="C33" s="22">
        <f t="shared" ref="C33:S33" si="5">MIN(C9:C30)</f>
        <v>23075</v>
      </c>
      <c r="D33" s="21">
        <f t="shared" si="5"/>
        <v>23100</v>
      </c>
      <c r="E33" s="20">
        <f t="shared" si="5"/>
        <v>23087.5</v>
      </c>
      <c r="F33" s="22">
        <f t="shared" si="5"/>
        <v>22975</v>
      </c>
      <c r="G33" s="21">
        <f t="shared" si="5"/>
        <v>23025</v>
      </c>
      <c r="H33" s="20">
        <f t="shared" si="5"/>
        <v>23000</v>
      </c>
      <c r="I33" s="22">
        <f t="shared" si="5"/>
        <v>21425</v>
      </c>
      <c r="J33" s="21">
        <f t="shared" si="5"/>
        <v>21475</v>
      </c>
      <c r="K33" s="20">
        <f t="shared" si="5"/>
        <v>21450</v>
      </c>
      <c r="L33" s="19">
        <f t="shared" si="5"/>
        <v>23100</v>
      </c>
      <c r="M33" s="18">
        <f t="shared" si="5"/>
        <v>1.1623000000000001</v>
      </c>
      <c r="N33" s="17">
        <f t="shared" si="5"/>
        <v>0.99250000000000005</v>
      </c>
      <c r="O33" s="16">
        <f t="shared" si="5"/>
        <v>131</v>
      </c>
      <c r="P33" s="15">
        <f t="shared" si="5"/>
        <v>19064.12</v>
      </c>
      <c r="Q33" s="15">
        <f t="shared" si="5"/>
        <v>18982.13</v>
      </c>
      <c r="R33" s="15">
        <f t="shared" si="5"/>
        <v>22647.058823529413</v>
      </c>
      <c r="S33" s="14">
        <f t="shared" si="5"/>
        <v>1.1642999999999999</v>
      </c>
    </row>
    <row r="35" spans="2:19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25</v>
      </c>
    </row>
    <row r="6" spans="1:25" ht="13.5" thickBot="1" x14ac:dyDescent="0.25">
      <c r="B6" s="1">
        <v>44774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44774</v>
      </c>
      <c r="C9" s="46">
        <v>24000</v>
      </c>
      <c r="D9" s="45">
        <v>24025</v>
      </c>
      <c r="E9" s="44">
        <f t="shared" ref="E9:E30" si="0">AVERAGE(C9:D9)</f>
        <v>24012.5</v>
      </c>
      <c r="F9" s="46">
        <v>24100</v>
      </c>
      <c r="G9" s="45">
        <v>24150</v>
      </c>
      <c r="H9" s="44">
        <f t="shared" ref="H9:H30" si="1">AVERAGE(F9:G9)</f>
        <v>24125</v>
      </c>
      <c r="I9" s="46">
        <v>24445</v>
      </c>
      <c r="J9" s="45">
        <v>24495</v>
      </c>
      <c r="K9" s="44">
        <f t="shared" ref="K9:K30" si="2">AVERAGE(I9:J9)</f>
        <v>24470</v>
      </c>
      <c r="L9" s="46">
        <v>24750</v>
      </c>
      <c r="M9" s="45">
        <v>24800</v>
      </c>
      <c r="N9" s="44">
        <f t="shared" ref="N9:N30" si="3">AVERAGE(L9:M9)</f>
        <v>24775</v>
      </c>
      <c r="O9" s="46">
        <v>25050</v>
      </c>
      <c r="P9" s="45">
        <v>25100</v>
      </c>
      <c r="Q9" s="44">
        <f t="shared" ref="Q9:Q30" si="4">AVERAGE(O9:P9)</f>
        <v>25075</v>
      </c>
      <c r="R9" s="52">
        <v>24025</v>
      </c>
      <c r="S9" s="51">
        <v>1.2225999999999999</v>
      </c>
      <c r="T9" s="53">
        <v>1.0233000000000001</v>
      </c>
      <c r="U9" s="50">
        <v>132.43</v>
      </c>
      <c r="V9" s="43">
        <v>19650.740000000002</v>
      </c>
      <c r="W9" s="43">
        <v>19709.46</v>
      </c>
      <c r="X9" s="49">
        <f t="shared" ref="X9:X30" si="5">R9/T9</f>
        <v>23477.963451578224</v>
      </c>
      <c r="Y9" s="48">
        <v>1.2253000000000001</v>
      </c>
    </row>
    <row r="10" spans="1:25" x14ac:dyDescent="0.2">
      <c r="B10" s="47">
        <v>44775</v>
      </c>
      <c r="C10" s="46">
        <v>22775</v>
      </c>
      <c r="D10" s="45">
        <v>22825</v>
      </c>
      <c r="E10" s="44">
        <f t="shared" si="0"/>
        <v>22800</v>
      </c>
      <c r="F10" s="46">
        <v>22850</v>
      </c>
      <c r="G10" s="45">
        <v>22875</v>
      </c>
      <c r="H10" s="44">
        <f t="shared" si="1"/>
        <v>22862.5</v>
      </c>
      <c r="I10" s="46">
        <v>23190</v>
      </c>
      <c r="J10" s="45">
        <v>23240</v>
      </c>
      <c r="K10" s="44">
        <f t="shared" si="2"/>
        <v>23215</v>
      </c>
      <c r="L10" s="46">
        <v>23495</v>
      </c>
      <c r="M10" s="45">
        <v>23545</v>
      </c>
      <c r="N10" s="44">
        <f t="shared" si="3"/>
        <v>23520</v>
      </c>
      <c r="O10" s="46">
        <v>23795</v>
      </c>
      <c r="P10" s="45">
        <v>23845</v>
      </c>
      <c r="Q10" s="44">
        <f t="shared" si="4"/>
        <v>23820</v>
      </c>
      <c r="R10" s="52">
        <v>22825</v>
      </c>
      <c r="S10" s="51">
        <v>1.2218</v>
      </c>
      <c r="T10" s="51">
        <v>1.0224</v>
      </c>
      <c r="U10" s="50">
        <v>131</v>
      </c>
      <c r="V10" s="43">
        <v>18681.45</v>
      </c>
      <c r="W10" s="43">
        <v>18682.62</v>
      </c>
      <c r="X10" s="49">
        <f t="shared" si="5"/>
        <v>22324.921752738654</v>
      </c>
      <c r="Y10" s="48">
        <v>1.2243999999999999</v>
      </c>
    </row>
    <row r="11" spans="1:25" x14ac:dyDescent="0.2">
      <c r="B11" s="47">
        <v>44776</v>
      </c>
      <c r="C11" s="46">
        <v>21975</v>
      </c>
      <c r="D11" s="45">
        <v>22000</v>
      </c>
      <c r="E11" s="44">
        <f t="shared" si="0"/>
        <v>21987.5</v>
      </c>
      <c r="F11" s="46">
        <v>22010</v>
      </c>
      <c r="G11" s="45">
        <v>22050</v>
      </c>
      <c r="H11" s="44">
        <f t="shared" si="1"/>
        <v>22030</v>
      </c>
      <c r="I11" s="46">
        <v>22360</v>
      </c>
      <c r="J11" s="45">
        <v>22410</v>
      </c>
      <c r="K11" s="44">
        <f t="shared" si="2"/>
        <v>22385</v>
      </c>
      <c r="L11" s="46">
        <v>22665</v>
      </c>
      <c r="M11" s="45">
        <v>22715</v>
      </c>
      <c r="N11" s="44">
        <f t="shared" si="3"/>
        <v>22690</v>
      </c>
      <c r="O11" s="46">
        <v>22965</v>
      </c>
      <c r="P11" s="45">
        <v>23015</v>
      </c>
      <c r="Q11" s="44">
        <f t="shared" si="4"/>
        <v>22990</v>
      </c>
      <c r="R11" s="52">
        <v>22000</v>
      </c>
      <c r="S11" s="51">
        <v>1.2190000000000001</v>
      </c>
      <c r="T11" s="51">
        <v>1.0184</v>
      </c>
      <c r="U11" s="50">
        <v>133.47999999999999</v>
      </c>
      <c r="V11" s="43">
        <v>18047.580000000002</v>
      </c>
      <c r="W11" s="43">
        <v>18048.62</v>
      </c>
      <c r="X11" s="49">
        <f t="shared" si="5"/>
        <v>21602.513747054203</v>
      </c>
      <c r="Y11" s="48">
        <v>1.2217</v>
      </c>
    </row>
    <row r="12" spans="1:25" x14ac:dyDescent="0.2">
      <c r="B12" s="47">
        <v>44777</v>
      </c>
      <c r="C12" s="46">
        <v>22030</v>
      </c>
      <c r="D12" s="45">
        <v>22035</v>
      </c>
      <c r="E12" s="44">
        <f t="shared" si="0"/>
        <v>22032.5</v>
      </c>
      <c r="F12" s="46">
        <v>22050</v>
      </c>
      <c r="G12" s="45">
        <v>22100</v>
      </c>
      <c r="H12" s="44">
        <f t="shared" si="1"/>
        <v>22075</v>
      </c>
      <c r="I12" s="46">
        <v>22420</v>
      </c>
      <c r="J12" s="45">
        <v>22470</v>
      </c>
      <c r="K12" s="44">
        <f t="shared" si="2"/>
        <v>22445</v>
      </c>
      <c r="L12" s="46">
        <v>22725</v>
      </c>
      <c r="M12" s="45">
        <v>22775</v>
      </c>
      <c r="N12" s="44">
        <f t="shared" si="3"/>
        <v>22750</v>
      </c>
      <c r="O12" s="46">
        <v>23000</v>
      </c>
      <c r="P12" s="45">
        <v>23050</v>
      </c>
      <c r="Q12" s="44">
        <f t="shared" si="4"/>
        <v>23025</v>
      </c>
      <c r="R12" s="52">
        <v>22035</v>
      </c>
      <c r="S12" s="51">
        <v>1.2085999999999999</v>
      </c>
      <c r="T12" s="51">
        <v>1.0176000000000001</v>
      </c>
      <c r="U12" s="50">
        <v>133.79</v>
      </c>
      <c r="V12" s="43">
        <v>18231.84</v>
      </c>
      <c r="W12" s="43">
        <v>18247.87</v>
      </c>
      <c r="X12" s="49">
        <f t="shared" si="5"/>
        <v>21653.891509433961</v>
      </c>
      <c r="Y12" s="48">
        <v>1.2111000000000001</v>
      </c>
    </row>
    <row r="13" spans="1:25" x14ac:dyDescent="0.2">
      <c r="B13" s="47">
        <v>44778</v>
      </c>
      <c r="C13" s="46">
        <v>22165</v>
      </c>
      <c r="D13" s="45">
        <v>22170</v>
      </c>
      <c r="E13" s="44">
        <f t="shared" si="0"/>
        <v>22167.5</v>
      </c>
      <c r="F13" s="46">
        <v>22205</v>
      </c>
      <c r="G13" s="45">
        <v>22215</v>
      </c>
      <c r="H13" s="44">
        <f t="shared" si="1"/>
        <v>22210</v>
      </c>
      <c r="I13" s="46">
        <v>22570</v>
      </c>
      <c r="J13" s="45">
        <v>22620</v>
      </c>
      <c r="K13" s="44">
        <f t="shared" si="2"/>
        <v>22595</v>
      </c>
      <c r="L13" s="46">
        <v>22875</v>
      </c>
      <c r="M13" s="45">
        <v>22925</v>
      </c>
      <c r="N13" s="44">
        <f t="shared" si="3"/>
        <v>22900</v>
      </c>
      <c r="O13" s="46">
        <v>23150</v>
      </c>
      <c r="P13" s="45">
        <v>23200</v>
      </c>
      <c r="Q13" s="44">
        <f t="shared" si="4"/>
        <v>23175</v>
      </c>
      <c r="R13" s="52">
        <v>22170</v>
      </c>
      <c r="S13" s="51">
        <v>1.214</v>
      </c>
      <c r="T13" s="51">
        <v>1.0230999999999999</v>
      </c>
      <c r="U13" s="50">
        <v>133.15</v>
      </c>
      <c r="V13" s="43">
        <v>18261.939999999999</v>
      </c>
      <c r="W13" s="43">
        <v>18261.41</v>
      </c>
      <c r="X13" s="49">
        <f t="shared" si="5"/>
        <v>21669.436027758773</v>
      </c>
      <c r="Y13" s="48">
        <v>1.2164999999999999</v>
      </c>
    </row>
    <row r="14" spans="1:25" x14ac:dyDescent="0.2">
      <c r="B14" s="47">
        <v>44781</v>
      </c>
      <c r="C14" s="46">
        <v>21700</v>
      </c>
      <c r="D14" s="45">
        <v>21725</v>
      </c>
      <c r="E14" s="44">
        <f t="shared" si="0"/>
        <v>21712.5</v>
      </c>
      <c r="F14" s="46">
        <v>21800</v>
      </c>
      <c r="G14" s="45">
        <v>21850</v>
      </c>
      <c r="H14" s="44">
        <f t="shared" si="1"/>
        <v>21825</v>
      </c>
      <c r="I14" s="46">
        <v>22170</v>
      </c>
      <c r="J14" s="45">
        <v>22220</v>
      </c>
      <c r="K14" s="44">
        <f t="shared" si="2"/>
        <v>22195</v>
      </c>
      <c r="L14" s="46">
        <v>22430</v>
      </c>
      <c r="M14" s="45">
        <v>22480</v>
      </c>
      <c r="N14" s="44">
        <f t="shared" si="3"/>
        <v>22455</v>
      </c>
      <c r="O14" s="46">
        <v>22705</v>
      </c>
      <c r="P14" s="45">
        <v>22755</v>
      </c>
      <c r="Q14" s="44">
        <f t="shared" si="4"/>
        <v>22730</v>
      </c>
      <c r="R14" s="52">
        <v>21725</v>
      </c>
      <c r="S14" s="51">
        <v>1.2117</v>
      </c>
      <c r="T14" s="51">
        <v>1.02</v>
      </c>
      <c r="U14" s="50">
        <v>134.81</v>
      </c>
      <c r="V14" s="43">
        <v>17929.36</v>
      </c>
      <c r="W14" s="43">
        <v>17993.91</v>
      </c>
      <c r="X14" s="49">
        <f t="shared" si="5"/>
        <v>21299.019607843136</v>
      </c>
      <c r="Y14" s="48">
        <v>1.2142999999999999</v>
      </c>
    </row>
    <row r="15" spans="1:25" x14ac:dyDescent="0.2">
      <c r="B15" s="47">
        <v>44782</v>
      </c>
      <c r="C15" s="46">
        <v>21350</v>
      </c>
      <c r="D15" s="45">
        <v>21355</v>
      </c>
      <c r="E15" s="44">
        <f t="shared" si="0"/>
        <v>21352.5</v>
      </c>
      <c r="F15" s="46">
        <v>21450</v>
      </c>
      <c r="G15" s="45">
        <v>21500</v>
      </c>
      <c r="H15" s="44">
        <f t="shared" si="1"/>
        <v>21475</v>
      </c>
      <c r="I15" s="46">
        <v>21815</v>
      </c>
      <c r="J15" s="45">
        <v>21865</v>
      </c>
      <c r="K15" s="44">
        <f t="shared" si="2"/>
        <v>21840</v>
      </c>
      <c r="L15" s="46">
        <v>22080</v>
      </c>
      <c r="M15" s="45">
        <v>22130</v>
      </c>
      <c r="N15" s="44">
        <f t="shared" si="3"/>
        <v>22105</v>
      </c>
      <c r="O15" s="46">
        <v>22360</v>
      </c>
      <c r="P15" s="45">
        <v>22410</v>
      </c>
      <c r="Q15" s="44">
        <f t="shared" si="4"/>
        <v>22385</v>
      </c>
      <c r="R15" s="52">
        <v>21355</v>
      </c>
      <c r="S15" s="51">
        <v>1.2099</v>
      </c>
      <c r="T15" s="51">
        <v>1.0221</v>
      </c>
      <c r="U15" s="50">
        <v>135.08000000000001</v>
      </c>
      <c r="V15" s="43">
        <v>17650.22</v>
      </c>
      <c r="W15" s="43">
        <v>17730.5</v>
      </c>
      <c r="X15" s="49">
        <f t="shared" si="5"/>
        <v>20893.258976616769</v>
      </c>
      <c r="Y15" s="48">
        <v>1.2125999999999999</v>
      </c>
    </row>
    <row r="16" spans="1:25" x14ac:dyDescent="0.2">
      <c r="B16" s="47">
        <v>44783</v>
      </c>
      <c r="C16" s="46">
        <v>21325</v>
      </c>
      <c r="D16" s="45">
        <v>21330</v>
      </c>
      <c r="E16" s="44">
        <f t="shared" si="0"/>
        <v>21327.5</v>
      </c>
      <c r="F16" s="46">
        <v>21400</v>
      </c>
      <c r="G16" s="45">
        <v>21425</v>
      </c>
      <c r="H16" s="44">
        <f t="shared" si="1"/>
        <v>21412.5</v>
      </c>
      <c r="I16" s="46">
        <v>21755</v>
      </c>
      <c r="J16" s="45">
        <v>21805</v>
      </c>
      <c r="K16" s="44">
        <f t="shared" si="2"/>
        <v>21780</v>
      </c>
      <c r="L16" s="46">
        <v>22020</v>
      </c>
      <c r="M16" s="45">
        <v>22070</v>
      </c>
      <c r="N16" s="44">
        <f t="shared" si="3"/>
        <v>22045</v>
      </c>
      <c r="O16" s="46">
        <v>22295</v>
      </c>
      <c r="P16" s="45">
        <v>22345</v>
      </c>
      <c r="Q16" s="44">
        <f t="shared" si="4"/>
        <v>22320</v>
      </c>
      <c r="R16" s="52">
        <v>21330</v>
      </c>
      <c r="S16" s="51">
        <v>1.2124999999999999</v>
      </c>
      <c r="T16" s="51">
        <v>1.0259</v>
      </c>
      <c r="U16" s="50">
        <v>134.81</v>
      </c>
      <c r="V16" s="43">
        <v>17591.75</v>
      </c>
      <c r="W16" s="43">
        <v>17630.84</v>
      </c>
      <c r="X16" s="49">
        <f t="shared" si="5"/>
        <v>20791.500146213082</v>
      </c>
      <c r="Y16" s="48">
        <v>1.2152000000000001</v>
      </c>
    </row>
    <row r="17" spans="2:25" x14ac:dyDescent="0.2">
      <c r="B17" s="47">
        <v>44784</v>
      </c>
      <c r="C17" s="46">
        <v>23105</v>
      </c>
      <c r="D17" s="45">
        <v>23110</v>
      </c>
      <c r="E17" s="44">
        <f t="shared" si="0"/>
        <v>23107.5</v>
      </c>
      <c r="F17" s="46">
        <v>23200</v>
      </c>
      <c r="G17" s="45">
        <v>23225</v>
      </c>
      <c r="H17" s="44">
        <f t="shared" si="1"/>
        <v>23212.5</v>
      </c>
      <c r="I17" s="46">
        <v>23560</v>
      </c>
      <c r="J17" s="45">
        <v>23610</v>
      </c>
      <c r="K17" s="44">
        <f t="shared" si="2"/>
        <v>23585</v>
      </c>
      <c r="L17" s="46">
        <v>23825</v>
      </c>
      <c r="M17" s="45">
        <v>23875</v>
      </c>
      <c r="N17" s="44">
        <f t="shared" si="3"/>
        <v>23850</v>
      </c>
      <c r="O17" s="46">
        <v>24100</v>
      </c>
      <c r="P17" s="45">
        <v>24150</v>
      </c>
      <c r="Q17" s="44">
        <f t="shared" si="4"/>
        <v>24125</v>
      </c>
      <c r="R17" s="52">
        <v>23110</v>
      </c>
      <c r="S17" s="51">
        <v>1.2209000000000001</v>
      </c>
      <c r="T17" s="51">
        <v>1.0325</v>
      </c>
      <c r="U17" s="50">
        <v>132.38</v>
      </c>
      <c r="V17" s="43">
        <v>18928.66</v>
      </c>
      <c r="W17" s="43">
        <v>18983.98</v>
      </c>
      <c r="X17" s="49">
        <f t="shared" si="5"/>
        <v>22382.566585956418</v>
      </c>
      <c r="Y17" s="48">
        <v>1.2234</v>
      </c>
    </row>
    <row r="18" spans="2:25" x14ac:dyDescent="0.2">
      <c r="B18" s="47">
        <v>44785</v>
      </c>
      <c r="C18" s="46">
        <v>23200</v>
      </c>
      <c r="D18" s="45">
        <v>23225</v>
      </c>
      <c r="E18" s="44">
        <f t="shared" si="0"/>
        <v>23212.5</v>
      </c>
      <c r="F18" s="46">
        <v>23450</v>
      </c>
      <c r="G18" s="45">
        <v>23500</v>
      </c>
      <c r="H18" s="44">
        <f t="shared" si="1"/>
        <v>23475</v>
      </c>
      <c r="I18" s="46">
        <v>23800</v>
      </c>
      <c r="J18" s="45">
        <v>23850</v>
      </c>
      <c r="K18" s="44">
        <f t="shared" si="2"/>
        <v>23825</v>
      </c>
      <c r="L18" s="46">
        <v>24055</v>
      </c>
      <c r="M18" s="45">
        <v>24105</v>
      </c>
      <c r="N18" s="44">
        <f t="shared" si="3"/>
        <v>24080</v>
      </c>
      <c r="O18" s="46">
        <v>24330</v>
      </c>
      <c r="P18" s="45">
        <v>24380</v>
      </c>
      <c r="Q18" s="44">
        <f t="shared" si="4"/>
        <v>24355</v>
      </c>
      <c r="R18" s="52">
        <v>23225</v>
      </c>
      <c r="S18" s="51">
        <v>1.2131000000000001</v>
      </c>
      <c r="T18" s="51">
        <v>1.0278</v>
      </c>
      <c r="U18" s="50">
        <v>133.83000000000001</v>
      </c>
      <c r="V18" s="43">
        <v>19145.169999999998</v>
      </c>
      <c r="W18" s="43">
        <v>19332.02</v>
      </c>
      <c r="X18" s="49">
        <f t="shared" si="5"/>
        <v>22596.808717649346</v>
      </c>
      <c r="Y18" s="48">
        <v>1.2156</v>
      </c>
    </row>
    <row r="19" spans="2:25" x14ac:dyDescent="0.2">
      <c r="B19" s="47">
        <v>44788</v>
      </c>
      <c r="C19" s="46">
        <v>21825</v>
      </c>
      <c r="D19" s="45">
        <v>21850</v>
      </c>
      <c r="E19" s="44">
        <f t="shared" si="0"/>
        <v>21837.5</v>
      </c>
      <c r="F19" s="46">
        <v>21850</v>
      </c>
      <c r="G19" s="45">
        <v>21900</v>
      </c>
      <c r="H19" s="44">
        <f t="shared" si="1"/>
        <v>21875</v>
      </c>
      <c r="I19" s="46">
        <v>22200</v>
      </c>
      <c r="J19" s="45">
        <v>22250</v>
      </c>
      <c r="K19" s="44">
        <f t="shared" si="2"/>
        <v>22225</v>
      </c>
      <c r="L19" s="46">
        <v>22455</v>
      </c>
      <c r="M19" s="45">
        <v>22505</v>
      </c>
      <c r="N19" s="44">
        <f t="shared" si="3"/>
        <v>22480</v>
      </c>
      <c r="O19" s="46">
        <v>22730</v>
      </c>
      <c r="P19" s="45">
        <v>22780</v>
      </c>
      <c r="Q19" s="44">
        <f t="shared" si="4"/>
        <v>22755</v>
      </c>
      <c r="R19" s="52">
        <v>21850</v>
      </c>
      <c r="S19" s="51">
        <v>1.2083999999999999</v>
      </c>
      <c r="T19" s="51">
        <v>1.0196000000000001</v>
      </c>
      <c r="U19" s="50">
        <v>133.19</v>
      </c>
      <c r="V19" s="43">
        <v>18081.759999999998</v>
      </c>
      <c r="W19" s="43">
        <v>18087.22</v>
      </c>
      <c r="X19" s="49">
        <f t="shared" si="5"/>
        <v>21429.972538250295</v>
      </c>
      <c r="Y19" s="48">
        <v>1.2108000000000001</v>
      </c>
    </row>
    <row r="20" spans="2:25" x14ac:dyDescent="0.2">
      <c r="B20" s="47">
        <v>44789</v>
      </c>
      <c r="C20" s="46">
        <v>22475</v>
      </c>
      <c r="D20" s="45">
        <v>22500</v>
      </c>
      <c r="E20" s="44">
        <f t="shared" si="0"/>
        <v>22487.5</v>
      </c>
      <c r="F20" s="46">
        <v>22515</v>
      </c>
      <c r="G20" s="45">
        <v>22535</v>
      </c>
      <c r="H20" s="44">
        <f t="shared" si="1"/>
        <v>22525</v>
      </c>
      <c r="I20" s="46">
        <v>22860</v>
      </c>
      <c r="J20" s="45">
        <v>22910</v>
      </c>
      <c r="K20" s="44">
        <f t="shared" si="2"/>
        <v>22885</v>
      </c>
      <c r="L20" s="46">
        <v>23140</v>
      </c>
      <c r="M20" s="45">
        <v>23190</v>
      </c>
      <c r="N20" s="44">
        <f t="shared" si="3"/>
        <v>23165</v>
      </c>
      <c r="O20" s="46">
        <v>23415</v>
      </c>
      <c r="P20" s="45">
        <v>23465</v>
      </c>
      <c r="Q20" s="44">
        <f t="shared" si="4"/>
        <v>23440</v>
      </c>
      <c r="R20" s="52">
        <v>22500</v>
      </c>
      <c r="S20" s="51">
        <v>1.2021999999999999</v>
      </c>
      <c r="T20" s="51">
        <v>1.0128999999999999</v>
      </c>
      <c r="U20" s="50">
        <v>134.4</v>
      </c>
      <c r="V20" s="43">
        <v>18715.689999999999</v>
      </c>
      <c r="W20" s="43">
        <v>18705.900000000001</v>
      </c>
      <c r="X20" s="49">
        <f t="shared" si="5"/>
        <v>22213.446539638662</v>
      </c>
      <c r="Y20" s="48">
        <v>1.2047000000000001</v>
      </c>
    </row>
    <row r="21" spans="2:25" x14ac:dyDescent="0.2">
      <c r="B21" s="47">
        <v>44790</v>
      </c>
      <c r="C21" s="46">
        <v>22030</v>
      </c>
      <c r="D21" s="45">
        <v>22035</v>
      </c>
      <c r="E21" s="44">
        <f t="shared" si="0"/>
        <v>22032.5</v>
      </c>
      <c r="F21" s="46">
        <v>22050</v>
      </c>
      <c r="G21" s="45">
        <v>22075</v>
      </c>
      <c r="H21" s="44">
        <f t="shared" si="1"/>
        <v>22062.5</v>
      </c>
      <c r="I21" s="46">
        <v>22415</v>
      </c>
      <c r="J21" s="45">
        <v>22465</v>
      </c>
      <c r="K21" s="44">
        <f t="shared" si="2"/>
        <v>22440</v>
      </c>
      <c r="L21" s="46">
        <v>22690</v>
      </c>
      <c r="M21" s="45">
        <v>22740</v>
      </c>
      <c r="N21" s="44">
        <f t="shared" si="3"/>
        <v>22715</v>
      </c>
      <c r="O21" s="46">
        <v>22965</v>
      </c>
      <c r="P21" s="45">
        <v>23015</v>
      </c>
      <c r="Q21" s="44">
        <f t="shared" si="4"/>
        <v>22990</v>
      </c>
      <c r="R21" s="52">
        <v>22035</v>
      </c>
      <c r="S21" s="51">
        <v>1.208</v>
      </c>
      <c r="T21" s="51">
        <v>1.0167999999999999</v>
      </c>
      <c r="U21" s="50">
        <v>135.16999999999999</v>
      </c>
      <c r="V21" s="43">
        <v>18240.89</v>
      </c>
      <c r="W21" s="43">
        <v>18240.79</v>
      </c>
      <c r="X21" s="49">
        <f t="shared" si="5"/>
        <v>21670.928402832418</v>
      </c>
      <c r="Y21" s="48">
        <v>1.2101999999999999</v>
      </c>
    </row>
    <row r="22" spans="2:25" x14ac:dyDescent="0.2">
      <c r="B22" s="47">
        <v>44791</v>
      </c>
      <c r="C22" s="46">
        <v>21825</v>
      </c>
      <c r="D22" s="45">
        <v>21850</v>
      </c>
      <c r="E22" s="44">
        <f t="shared" si="0"/>
        <v>21837.5</v>
      </c>
      <c r="F22" s="46">
        <v>21850</v>
      </c>
      <c r="G22" s="45">
        <v>21860</v>
      </c>
      <c r="H22" s="44">
        <f t="shared" si="1"/>
        <v>21855</v>
      </c>
      <c r="I22" s="46">
        <v>22200</v>
      </c>
      <c r="J22" s="45">
        <v>22250</v>
      </c>
      <c r="K22" s="44">
        <f t="shared" si="2"/>
        <v>22225</v>
      </c>
      <c r="L22" s="46">
        <v>22470</v>
      </c>
      <c r="M22" s="45">
        <v>22520</v>
      </c>
      <c r="N22" s="44">
        <f t="shared" si="3"/>
        <v>22495</v>
      </c>
      <c r="O22" s="46">
        <v>22745</v>
      </c>
      <c r="P22" s="45">
        <v>22795</v>
      </c>
      <c r="Q22" s="44">
        <f t="shared" si="4"/>
        <v>22770</v>
      </c>
      <c r="R22" s="52">
        <v>21850</v>
      </c>
      <c r="S22" s="51">
        <v>1.2062999999999999</v>
      </c>
      <c r="T22" s="51">
        <v>1.0177</v>
      </c>
      <c r="U22" s="50">
        <v>134.81</v>
      </c>
      <c r="V22" s="43">
        <v>18113.240000000002</v>
      </c>
      <c r="W22" s="43">
        <v>18090.04</v>
      </c>
      <c r="X22" s="49">
        <f t="shared" si="5"/>
        <v>21469.981330451017</v>
      </c>
      <c r="Y22" s="48">
        <v>1.2083999999999999</v>
      </c>
    </row>
    <row r="23" spans="2:25" x14ac:dyDescent="0.2">
      <c r="B23" s="47">
        <v>44792</v>
      </c>
      <c r="C23" s="46">
        <v>21525</v>
      </c>
      <c r="D23" s="45">
        <v>21575</v>
      </c>
      <c r="E23" s="44">
        <f t="shared" si="0"/>
        <v>21550</v>
      </c>
      <c r="F23" s="46">
        <v>21640</v>
      </c>
      <c r="G23" s="45">
        <v>21660</v>
      </c>
      <c r="H23" s="44">
        <f t="shared" si="1"/>
        <v>21650</v>
      </c>
      <c r="I23" s="46">
        <v>22010</v>
      </c>
      <c r="J23" s="45">
        <v>22060</v>
      </c>
      <c r="K23" s="44">
        <f t="shared" si="2"/>
        <v>22035</v>
      </c>
      <c r="L23" s="46">
        <v>22285</v>
      </c>
      <c r="M23" s="45">
        <v>22335</v>
      </c>
      <c r="N23" s="44">
        <f t="shared" si="3"/>
        <v>22310</v>
      </c>
      <c r="O23" s="46">
        <v>22560</v>
      </c>
      <c r="P23" s="45">
        <v>22610</v>
      </c>
      <c r="Q23" s="44">
        <f t="shared" si="4"/>
        <v>22585</v>
      </c>
      <c r="R23" s="52">
        <v>21575</v>
      </c>
      <c r="S23" s="51">
        <v>1.1835</v>
      </c>
      <c r="T23" s="51">
        <v>1.0048999999999999</v>
      </c>
      <c r="U23" s="50">
        <v>137.03</v>
      </c>
      <c r="V23" s="43">
        <v>18229.830000000002</v>
      </c>
      <c r="W23" s="43">
        <v>18269.23</v>
      </c>
      <c r="X23" s="49">
        <f t="shared" si="5"/>
        <v>21469.79798984974</v>
      </c>
      <c r="Y23" s="48">
        <v>1.1856</v>
      </c>
    </row>
    <row r="24" spans="2:25" x14ac:dyDescent="0.2">
      <c r="B24" s="47">
        <v>44795</v>
      </c>
      <c r="C24" s="46">
        <v>21805</v>
      </c>
      <c r="D24" s="45">
        <v>21810</v>
      </c>
      <c r="E24" s="44">
        <f t="shared" si="0"/>
        <v>21807.5</v>
      </c>
      <c r="F24" s="46">
        <v>21905</v>
      </c>
      <c r="G24" s="45">
        <v>21910</v>
      </c>
      <c r="H24" s="44">
        <f t="shared" si="1"/>
        <v>21907.5</v>
      </c>
      <c r="I24" s="46">
        <v>22260</v>
      </c>
      <c r="J24" s="45">
        <v>22310</v>
      </c>
      <c r="K24" s="44">
        <f t="shared" si="2"/>
        <v>22285</v>
      </c>
      <c r="L24" s="46">
        <v>22535</v>
      </c>
      <c r="M24" s="45">
        <v>22585</v>
      </c>
      <c r="N24" s="44">
        <f t="shared" si="3"/>
        <v>22560</v>
      </c>
      <c r="O24" s="46">
        <v>22810</v>
      </c>
      <c r="P24" s="45">
        <v>22860</v>
      </c>
      <c r="Q24" s="44">
        <f t="shared" si="4"/>
        <v>22835</v>
      </c>
      <c r="R24" s="52">
        <v>21810</v>
      </c>
      <c r="S24" s="51">
        <v>1.1805000000000001</v>
      </c>
      <c r="T24" s="51">
        <v>1.0001</v>
      </c>
      <c r="U24" s="50">
        <v>136.99</v>
      </c>
      <c r="V24" s="43">
        <v>18475.22</v>
      </c>
      <c r="W24" s="43">
        <v>18526.97</v>
      </c>
      <c r="X24" s="49">
        <f t="shared" si="5"/>
        <v>21807.819218078192</v>
      </c>
      <c r="Y24" s="48">
        <v>1.1826000000000001</v>
      </c>
    </row>
    <row r="25" spans="2:25" x14ac:dyDescent="0.2">
      <c r="B25" s="47">
        <v>44796</v>
      </c>
      <c r="C25" s="46">
        <v>21770</v>
      </c>
      <c r="D25" s="45">
        <v>21780</v>
      </c>
      <c r="E25" s="44">
        <f t="shared" si="0"/>
        <v>21775</v>
      </c>
      <c r="F25" s="46">
        <v>21850</v>
      </c>
      <c r="G25" s="45">
        <v>21855</v>
      </c>
      <c r="H25" s="44">
        <f t="shared" si="1"/>
        <v>21852.5</v>
      </c>
      <c r="I25" s="46">
        <v>22200</v>
      </c>
      <c r="J25" s="45">
        <v>22250</v>
      </c>
      <c r="K25" s="44">
        <f t="shared" si="2"/>
        <v>22225</v>
      </c>
      <c r="L25" s="46">
        <v>22470</v>
      </c>
      <c r="M25" s="45">
        <v>22520</v>
      </c>
      <c r="N25" s="44">
        <f t="shared" si="3"/>
        <v>22495</v>
      </c>
      <c r="O25" s="46">
        <v>22750</v>
      </c>
      <c r="P25" s="45">
        <v>22800</v>
      </c>
      <c r="Q25" s="44">
        <f t="shared" si="4"/>
        <v>22775</v>
      </c>
      <c r="R25" s="52">
        <v>21780</v>
      </c>
      <c r="S25" s="51">
        <v>1.177</v>
      </c>
      <c r="T25" s="51">
        <v>0.99250000000000005</v>
      </c>
      <c r="U25" s="50">
        <v>137.37</v>
      </c>
      <c r="V25" s="43">
        <v>18504.669999999998</v>
      </c>
      <c r="W25" s="43">
        <v>18535.32</v>
      </c>
      <c r="X25" s="49">
        <f t="shared" si="5"/>
        <v>21944.584382871537</v>
      </c>
      <c r="Y25" s="48">
        <v>1.1791</v>
      </c>
    </row>
    <row r="26" spans="2:25" x14ac:dyDescent="0.2">
      <c r="B26" s="47">
        <v>44797</v>
      </c>
      <c r="C26" s="46">
        <v>21300</v>
      </c>
      <c r="D26" s="45">
        <v>21350</v>
      </c>
      <c r="E26" s="44">
        <f t="shared" si="0"/>
        <v>21325</v>
      </c>
      <c r="F26" s="46">
        <v>21500</v>
      </c>
      <c r="G26" s="45">
        <v>21550</v>
      </c>
      <c r="H26" s="44">
        <f t="shared" si="1"/>
        <v>21525</v>
      </c>
      <c r="I26" s="46">
        <v>21910</v>
      </c>
      <c r="J26" s="45">
        <v>21960</v>
      </c>
      <c r="K26" s="44">
        <f t="shared" si="2"/>
        <v>21935</v>
      </c>
      <c r="L26" s="46">
        <v>22185</v>
      </c>
      <c r="M26" s="45">
        <v>22235</v>
      </c>
      <c r="N26" s="44">
        <f t="shared" si="3"/>
        <v>22210</v>
      </c>
      <c r="O26" s="46">
        <v>22460</v>
      </c>
      <c r="P26" s="45">
        <v>22510</v>
      </c>
      <c r="Q26" s="44">
        <f t="shared" si="4"/>
        <v>22485</v>
      </c>
      <c r="R26" s="52">
        <v>21350</v>
      </c>
      <c r="S26" s="51">
        <v>1.1777</v>
      </c>
      <c r="T26" s="51">
        <v>0.99270000000000003</v>
      </c>
      <c r="U26" s="50">
        <v>136.72</v>
      </c>
      <c r="V26" s="43">
        <v>18128.560000000001</v>
      </c>
      <c r="W26" s="43">
        <v>18265.810000000001</v>
      </c>
      <c r="X26" s="49">
        <f t="shared" si="5"/>
        <v>21507.001108089051</v>
      </c>
      <c r="Y26" s="48">
        <v>1.1798</v>
      </c>
    </row>
    <row r="27" spans="2:25" x14ac:dyDescent="0.2">
      <c r="B27" s="47">
        <v>44798</v>
      </c>
      <c r="C27" s="46">
        <v>21225</v>
      </c>
      <c r="D27" s="45">
        <v>21250</v>
      </c>
      <c r="E27" s="44">
        <f t="shared" si="0"/>
        <v>21237.5</v>
      </c>
      <c r="F27" s="46">
        <v>21360</v>
      </c>
      <c r="G27" s="45">
        <v>21400</v>
      </c>
      <c r="H27" s="44">
        <f t="shared" si="1"/>
        <v>21380</v>
      </c>
      <c r="I27" s="46">
        <v>21765</v>
      </c>
      <c r="J27" s="45">
        <v>21815</v>
      </c>
      <c r="K27" s="44">
        <f t="shared" si="2"/>
        <v>21790</v>
      </c>
      <c r="L27" s="46">
        <v>22040</v>
      </c>
      <c r="M27" s="45">
        <v>22090</v>
      </c>
      <c r="N27" s="44">
        <f t="shared" si="3"/>
        <v>22065</v>
      </c>
      <c r="O27" s="46">
        <v>22315</v>
      </c>
      <c r="P27" s="45">
        <v>22365</v>
      </c>
      <c r="Q27" s="44">
        <f t="shared" si="4"/>
        <v>22340</v>
      </c>
      <c r="R27" s="52">
        <v>21250</v>
      </c>
      <c r="S27" s="51">
        <v>1.1836</v>
      </c>
      <c r="T27" s="51">
        <v>0.99770000000000003</v>
      </c>
      <c r="U27" s="50">
        <v>136.4</v>
      </c>
      <c r="V27" s="43">
        <v>17953.7</v>
      </c>
      <c r="W27" s="43">
        <v>18048.41</v>
      </c>
      <c r="X27" s="49">
        <f t="shared" si="5"/>
        <v>21298.987671644783</v>
      </c>
      <c r="Y27" s="48">
        <v>1.1857</v>
      </c>
    </row>
    <row r="28" spans="2:25" x14ac:dyDescent="0.2">
      <c r="B28" s="47">
        <v>44799</v>
      </c>
      <c r="C28" s="46">
        <v>21500</v>
      </c>
      <c r="D28" s="45">
        <v>21510</v>
      </c>
      <c r="E28" s="44">
        <f t="shared" si="0"/>
        <v>21505</v>
      </c>
      <c r="F28" s="46">
        <v>21540</v>
      </c>
      <c r="G28" s="45">
        <v>21560</v>
      </c>
      <c r="H28" s="44">
        <f t="shared" si="1"/>
        <v>21550</v>
      </c>
      <c r="I28" s="46">
        <v>21935</v>
      </c>
      <c r="J28" s="45">
        <v>21985</v>
      </c>
      <c r="K28" s="44">
        <f t="shared" si="2"/>
        <v>21960</v>
      </c>
      <c r="L28" s="46">
        <v>22205</v>
      </c>
      <c r="M28" s="45">
        <v>22255</v>
      </c>
      <c r="N28" s="44">
        <f t="shared" si="3"/>
        <v>22230</v>
      </c>
      <c r="O28" s="46">
        <v>22480</v>
      </c>
      <c r="P28" s="45">
        <v>22530</v>
      </c>
      <c r="Q28" s="44">
        <f t="shared" si="4"/>
        <v>22505</v>
      </c>
      <c r="R28" s="52">
        <v>21510</v>
      </c>
      <c r="S28" s="51">
        <v>1.1819</v>
      </c>
      <c r="T28" s="51">
        <v>0.99970000000000003</v>
      </c>
      <c r="U28" s="50">
        <v>136.97999999999999</v>
      </c>
      <c r="V28" s="43">
        <v>18199.509999999998</v>
      </c>
      <c r="W28" s="43">
        <v>18209.46</v>
      </c>
      <c r="X28" s="49">
        <f t="shared" si="5"/>
        <v>21516.454936480943</v>
      </c>
      <c r="Y28" s="48">
        <v>1.1839999999999999</v>
      </c>
    </row>
    <row r="29" spans="2:25" x14ac:dyDescent="0.2">
      <c r="B29" s="47">
        <v>44803</v>
      </c>
      <c r="C29" s="46">
        <v>21365</v>
      </c>
      <c r="D29" s="45">
        <v>21385</v>
      </c>
      <c r="E29" s="44">
        <f t="shared" si="0"/>
        <v>21375</v>
      </c>
      <c r="F29" s="46">
        <v>21400</v>
      </c>
      <c r="G29" s="45">
        <v>21425</v>
      </c>
      <c r="H29" s="44">
        <f t="shared" si="1"/>
        <v>21412.5</v>
      </c>
      <c r="I29" s="46">
        <v>21810</v>
      </c>
      <c r="J29" s="45">
        <v>21860</v>
      </c>
      <c r="K29" s="44">
        <f t="shared" si="2"/>
        <v>21835</v>
      </c>
      <c r="L29" s="46">
        <v>22080</v>
      </c>
      <c r="M29" s="45">
        <v>22130</v>
      </c>
      <c r="N29" s="44">
        <f t="shared" si="3"/>
        <v>22105</v>
      </c>
      <c r="O29" s="46">
        <v>22355</v>
      </c>
      <c r="P29" s="45">
        <v>22405</v>
      </c>
      <c r="Q29" s="44">
        <f t="shared" si="4"/>
        <v>22380</v>
      </c>
      <c r="R29" s="52">
        <v>21385</v>
      </c>
      <c r="S29" s="51">
        <v>1.1717</v>
      </c>
      <c r="T29" s="51">
        <v>1.0024999999999999</v>
      </c>
      <c r="U29" s="50">
        <v>138.19999999999999</v>
      </c>
      <c r="V29" s="43">
        <v>18251.259999999998</v>
      </c>
      <c r="W29" s="43">
        <v>18254.240000000002</v>
      </c>
      <c r="X29" s="49">
        <f t="shared" si="5"/>
        <v>21331.670822942644</v>
      </c>
      <c r="Y29" s="48">
        <v>1.1737</v>
      </c>
    </row>
    <row r="30" spans="2:25" x14ac:dyDescent="0.2">
      <c r="B30" s="47">
        <v>44804</v>
      </c>
      <c r="C30" s="46">
        <v>21250</v>
      </c>
      <c r="D30" s="45">
        <v>21255</v>
      </c>
      <c r="E30" s="44">
        <f t="shared" si="0"/>
        <v>21252.5</v>
      </c>
      <c r="F30" s="46">
        <v>21310</v>
      </c>
      <c r="G30" s="45">
        <v>21320</v>
      </c>
      <c r="H30" s="44">
        <f t="shared" si="1"/>
        <v>21315</v>
      </c>
      <c r="I30" s="46">
        <v>21690</v>
      </c>
      <c r="J30" s="45">
        <v>21740</v>
      </c>
      <c r="K30" s="44">
        <f t="shared" si="2"/>
        <v>21715</v>
      </c>
      <c r="L30" s="46">
        <v>21965</v>
      </c>
      <c r="M30" s="45">
        <v>22015</v>
      </c>
      <c r="N30" s="44">
        <f t="shared" si="3"/>
        <v>21990</v>
      </c>
      <c r="O30" s="46">
        <v>22245</v>
      </c>
      <c r="P30" s="45">
        <v>22295</v>
      </c>
      <c r="Q30" s="44">
        <f t="shared" si="4"/>
        <v>22270</v>
      </c>
      <c r="R30" s="52">
        <v>21255</v>
      </c>
      <c r="S30" s="51">
        <v>1.1623000000000001</v>
      </c>
      <c r="T30" s="51">
        <v>1.0002</v>
      </c>
      <c r="U30" s="50">
        <v>138.76</v>
      </c>
      <c r="V30" s="43">
        <v>18287.02</v>
      </c>
      <c r="W30" s="43">
        <v>18311.43</v>
      </c>
      <c r="X30" s="49">
        <f t="shared" si="5"/>
        <v>21250.749850029995</v>
      </c>
      <c r="Y30" s="48">
        <v>1.1642999999999999</v>
      </c>
    </row>
    <row r="31" spans="2:25" s="10" customFormat="1" x14ac:dyDescent="0.2">
      <c r="B31" s="42" t="s">
        <v>11</v>
      </c>
      <c r="C31" s="41">
        <f>ROUND(AVERAGE(C9:C30),2)</f>
        <v>21978.18</v>
      </c>
      <c r="D31" s="40">
        <f>ROUND(AVERAGE(D9:D30),2)</f>
        <v>21997.73</v>
      </c>
      <c r="E31" s="39">
        <f>ROUND(AVERAGE(C31:D31),2)</f>
        <v>21987.96</v>
      </c>
      <c r="F31" s="41">
        <f>ROUND(AVERAGE(F9:F30),2)</f>
        <v>22058.41</v>
      </c>
      <c r="G31" s="40">
        <f>ROUND(AVERAGE(G9:G30),2)</f>
        <v>22088.18</v>
      </c>
      <c r="H31" s="39">
        <f>ROUND(AVERAGE(F31:G31),2)</f>
        <v>22073.3</v>
      </c>
      <c r="I31" s="41">
        <f>ROUND(AVERAGE(I9:I30),2)</f>
        <v>22424.55</v>
      </c>
      <c r="J31" s="40">
        <f>ROUND(AVERAGE(J9:J30),2)</f>
        <v>22474.55</v>
      </c>
      <c r="K31" s="39">
        <f>ROUND(AVERAGE(I31:J31),2)</f>
        <v>22449.55</v>
      </c>
      <c r="L31" s="41">
        <f>ROUND(AVERAGE(L9:L30),2)</f>
        <v>22701.82</v>
      </c>
      <c r="M31" s="40">
        <f>ROUND(AVERAGE(M9:M30),2)</f>
        <v>22751.82</v>
      </c>
      <c r="N31" s="39">
        <f>ROUND(AVERAGE(L31:M31),2)</f>
        <v>22726.82</v>
      </c>
      <c r="O31" s="41">
        <f>ROUND(AVERAGE(O9:O30),2)</f>
        <v>22980.91</v>
      </c>
      <c r="P31" s="40">
        <f>ROUND(AVERAGE(P9:P30),2)</f>
        <v>23030.91</v>
      </c>
      <c r="Q31" s="39">
        <f>ROUND(AVERAGE(O31:P31),2)</f>
        <v>23005.91</v>
      </c>
      <c r="R31" s="38">
        <f>ROUND(AVERAGE(R9:R30),2)</f>
        <v>21997.73</v>
      </c>
      <c r="S31" s="37">
        <f>ROUND(AVERAGE(S9:S30),4)</f>
        <v>1.1999</v>
      </c>
      <c r="T31" s="36">
        <f>ROUND(AVERAGE(T9:T30),4)</f>
        <v>1.0132000000000001</v>
      </c>
      <c r="U31" s="175">
        <f>ROUND(AVERAGE(U9:U30),2)</f>
        <v>135.04</v>
      </c>
      <c r="V31" s="35">
        <f>AVERAGE(V9:V30)</f>
        <v>18331.820909090915</v>
      </c>
      <c r="W31" s="35">
        <f>AVERAGE(W9:W30)</f>
        <v>18371.18409090909</v>
      </c>
      <c r="X31" s="35">
        <f>AVERAGE(X9:X30)</f>
        <v>21709.239787000082</v>
      </c>
      <c r="Y31" s="34">
        <f>AVERAGE(Y9:Y30)</f>
        <v>1.2022272727272729</v>
      </c>
    </row>
    <row r="32" spans="2:25" s="5" customFormat="1" x14ac:dyDescent="0.2">
      <c r="B32" s="33" t="s">
        <v>12</v>
      </c>
      <c r="C32" s="32">
        <f t="shared" ref="C32:Y32" si="6">MAX(C9:C30)</f>
        <v>24000</v>
      </c>
      <c r="D32" s="31">
        <f t="shared" si="6"/>
        <v>24025</v>
      </c>
      <c r="E32" s="30">
        <f t="shared" si="6"/>
        <v>24012.5</v>
      </c>
      <c r="F32" s="32">
        <f t="shared" si="6"/>
        <v>24100</v>
      </c>
      <c r="G32" s="31">
        <f t="shared" si="6"/>
        <v>24150</v>
      </c>
      <c r="H32" s="30">
        <f t="shared" si="6"/>
        <v>24125</v>
      </c>
      <c r="I32" s="32">
        <f t="shared" si="6"/>
        <v>24445</v>
      </c>
      <c r="J32" s="31">
        <f t="shared" si="6"/>
        <v>24495</v>
      </c>
      <c r="K32" s="30">
        <f t="shared" si="6"/>
        <v>24470</v>
      </c>
      <c r="L32" s="32">
        <f t="shared" si="6"/>
        <v>24750</v>
      </c>
      <c r="M32" s="31">
        <f t="shared" si="6"/>
        <v>24800</v>
      </c>
      <c r="N32" s="30">
        <f t="shared" si="6"/>
        <v>24775</v>
      </c>
      <c r="O32" s="32">
        <f t="shared" si="6"/>
        <v>25050</v>
      </c>
      <c r="P32" s="31">
        <f t="shared" si="6"/>
        <v>25100</v>
      </c>
      <c r="Q32" s="30">
        <f t="shared" si="6"/>
        <v>25075</v>
      </c>
      <c r="R32" s="29">
        <f t="shared" si="6"/>
        <v>24025</v>
      </c>
      <c r="S32" s="28">
        <f t="shared" si="6"/>
        <v>1.2225999999999999</v>
      </c>
      <c r="T32" s="27">
        <f t="shared" si="6"/>
        <v>1.0325</v>
      </c>
      <c r="U32" s="26">
        <f t="shared" si="6"/>
        <v>138.76</v>
      </c>
      <c r="V32" s="25">
        <f t="shared" si="6"/>
        <v>19650.740000000002</v>
      </c>
      <c r="W32" s="25">
        <f t="shared" si="6"/>
        <v>19709.46</v>
      </c>
      <c r="X32" s="25">
        <f t="shared" si="6"/>
        <v>23477.963451578224</v>
      </c>
      <c r="Y32" s="24">
        <f t="shared" si="6"/>
        <v>1.2253000000000001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21225</v>
      </c>
      <c r="D33" s="21">
        <f t="shared" si="7"/>
        <v>21250</v>
      </c>
      <c r="E33" s="20">
        <f t="shared" si="7"/>
        <v>21237.5</v>
      </c>
      <c r="F33" s="22">
        <f t="shared" si="7"/>
        <v>21310</v>
      </c>
      <c r="G33" s="21">
        <f t="shared" si="7"/>
        <v>21320</v>
      </c>
      <c r="H33" s="20">
        <f t="shared" si="7"/>
        <v>21315</v>
      </c>
      <c r="I33" s="22">
        <f t="shared" si="7"/>
        <v>21690</v>
      </c>
      <c r="J33" s="21">
        <f t="shared" si="7"/>
        <v>21740</v>
      </c>
      <c r="K33" s="20">
        <f t="shared" si="7"/>
        <v>21715</v>
      </c>
      <c r="L33" s="22">
        <f t="shared" si="7"/>
        <v>21965</v>
      </c>
      <c r="M33" s="21">
        <f t="shared" si="7"/>
        <v>22015</v>
      </c>
      <c r="N33" s="20">
        <f t="shared" si="7"/>
        <v>21990</v>
      </c>
      <c r="O33" s="22">
        <f t="shared" si="7"/>
        <v>22245</v>
      </c>
      <c r="P33" s="21">
        <f t="shared" si="7"/>
        <v>22295</v>
      </c>
      <c r="Q33" s="20">
        <f t="shared" si="7"/>
        <v>22270</v>
      </c>
      <c r="R33" s="19">
        <f t="shared" si="7"/>
        <v>21250</v>
      </c>
      <c r="S33" s="18">
        <f t="shared" si="7"/>
        <v>1.1623000000000001</v>
      </c>
      <c r="T33" s="17">
        <f t="shared" si="7"/>
        <v>0.99250000000000005</v>
      </c>
      <c r="U33" s="16">
        <f t="shared" si="7"/>
        <v>131</v>
      </c>
      <c r="V33" s="15">
        <f t="shared" si="7"/>
        <v>17591.75</v>
      </c>
      <c r="W33" s="15">
        <f t="shared" si="7"/>
        <v>17630.84</v>
      </c>
      <c r="X33" s="15">
        <f t="shared" si="7"/>
        <v>20791.500146213082</v>
      </c>
      <c r="Y33" s="14">
        <f t="shared" si="7"/>
        <v>1.1642999999999999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6"/>
  <sheetViews>
    <sheetView tabSelected="1" workbookViewId="0">
      <pane ySplit="8" topLeftCell="A9" activePane="bottomLeft" state="frozen"/>
      <selection activeCell="C46" sqref="C46"/>
      <selection pane="bottomLeft" activeCell="Y44" sqref="Y44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33</v>
      </c>
    </row>
    <row r="6" spans="1:19" ht="13.5" thickBot="1" x14ac:dyDescent="0.25">
      <c r="B6" s="1">
        <v>44774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44774</v>
      </c>
      <c r="C9" s="46">
        <v>49505</v>
      </c>
      <c r="D9" s="45">
        <v>50005</v>
      </c>
      <c r="E9" s="44">
        <f t="shared" ref="E9:E30" si="0">AVERAGE(C9:D9)</f>
        <v>49755</v>
      </c>
      <c r="F9" s="46">
        <v>49960</v>
      </c>
      <c r="G9" s="45">
        <v>50460</v>
      </c>
      <c r="H9" s="44">
        <f t="shared" ref="H9:H30" si="1">AVERAGE(F9:G9)</f>
        <v>50210</v>
      </c>
      <c r="I9" s="46">
        <v>51590</v>
      </c>
      <c r="J9" s="45">
        <v>52590</v>
      </c>
      <c r="K9" s="44">
        <f t="shared" ref="K9:K30" si="2">AVERAGE(I9:J9)</f>
        <v>52090</v>
      </c>
      <c r="L9" s="52">
        <v>50005</v>
      </c>
      <c r="M9" s="51">
        <v>1.2225999999999999</v>
      </c>
      <c r="N9" s="53">
        <v>1.0233000000000001</v>
      </c>
      <c r="O9" s="50">
        <v>132.43</v>
      </c>
      <c r="P9" s="43">
        <v>40900.54</v>
      </c>
      <c r="Q9" s="43">
        <v>41181.75</v>
      </c>
      <c r="R9" s="49">
        <f t="shared" ref="R9:R30" si="3">L9/N9</f>
        <v>48866.412586729202</v>
      </c>
      <c r="S9" s="48">
        <v>1.2253000000000001</v>
      </c>
    </row>
    <row r="10" spans="1:19" x14ac:dyDescent="0.2">
      <c r="B10" s="47">
        <v>44775</v>
      </c>
      <c r="C10" s="46">
        <v>49505</v>
      </c>
      <c r="D10" s="45">
        <v>50005</v>
      </c>
      <c r="E10" s="44">
        <f t="shared" si="0"/>
        <v>49755</v>
      </c>
      <c r="F10" s="46">
        <v>49960</v>
      </c>
      <c r="G10" s="45">
        <v>50460</v>
      </c>
      <c r="H10" s="44">
        <f t="shared" si="1"/>
        <v>50210</v>
      </c>
      <c r="I10" s="46">
        <v>51580</v>
      </c>
      <c r="J10" s="45">
        <v>52580</v>
      </c>
      <c r="K10" s="44">
        <f t="shared" si="2"/>
        <v>52080</v>
      </c>
      <c r="L10" s="52">
        <v>50005</v>
      </c>
      <c r="M10" s="51">
        <v>1.2218</v>
      </c>
      <c r="N10" s="51">
        <v>1.0224</v>
      </c>
      <c r="O10" s="50">
        <v>131</v>
      </c>
      <c r="P10" s="43">
        <v>40927.32</v>
      </c>
      <c r="Q10" s="43">
        <v>41212.019999999997</v>
      </c>
      <c r="R10" s="49">
        <f t="shared" si="3"/>
        <v>48909.428794992178</v>
      </c>
      <c r="S10" s="48">
        <v>1.2243999999999999</v>
      </c>
    </row>
    <row r="11" spans="1:19" x14ac:dyDescent="0.2">
      <c r="B11" s="47">
        <v>44776</v>
      </c>
      <c r="C11" s="46">
        <v>49505</v>
      </c>
      <c r="D11" s="45">
        <v>50005</v>
      </c>
      <c r="E11" s="44">
        <f t="shared" si="0"/>
        <v>49755</v>
      </c>
      <c r="F11" s="46">
        <v>49960</v>
      </c>
      <c r="G11" s="45">
        <v>50460</v>
      </c>
      <c r="H11" s="44">
        <f t="shared" si="1"/>
        <v>50210</v>
      </c>
      <c r="I11" s="46">
        <v>51575</v>
      </c>
      <c r="J11" s="45">
        <v>52575</v>
      </c>
      <c r="K11" s="44">
        <f t="shared" si="2"/>
        <v>52075</v>
      </c>
      <c r="L11" s="52">
        <v>50005</v>
      </c>
      <c r="M11" s="51">
        <v>1.2190000000000001</v>
      </c>
      <c r="N11" s="51">
        <v>1.0184</v>
      </c>
      <c r="O11" s="50">
        <v>133.47999999999999</v>
      </c>
      <c r="P11" s="43">
        <v>41021.33</v>
      </c>
      <c r="Q11" s="43">
        <v>41303.1</v>
      </c>
      <c r="R11" s="49">
        <f t="shared" si="3"/>
        <v>49101.531814611153</v>
      </c>
      <c r="S11" s="48">
        <v>1.2217</v>
      </c>
    </row>
    <row r="12" spans="1:19" x14ac:dyDescent="0.2">
      <c r="B12" s="47">
        <v>44777</v>
      </c>
      <c r="C12" s="46">
        <v>49515</v>
      </c>
      <c r="D12" s="45">
        <v>50015</v>
      </c>
      <c r="E12" s="44">
        <f t="shared" si="0"/>
        <v>49765</v>
      </c>
      <c r="F12" s="46">
        <v>49960</v>
      </c>
      <c r="G12" s="45">
        <v>50460</v>
      </c>
      <c r="H12" s="44">
        <f t="shared" si="1"/>
        <v>50210</v>
      </c>
      <c r="I12" s="46">
        <v>51570</v>
      </c>
      <c r="J12" s="45">
        <v>52570</v>
      </c>
      <c r="K12" s="44">
        <f t="shared" si="2"/>
        <v>52070</v>
      </c>
      <c r="L12" s="52">
        <v>50015</v>
      </c>
      <c r="M12" s="51">
        <v>1.2085999999999999</v>
      </c>
      <c r="N12" s="51">
        <v>1.0176000000000001</v>
      </c>
      <c r="O12" s="50">
        <v>133.79</v>
      </c>
      <c r="P12" s="43">
        <v>41382.589999999997</v>
      </c>
      <c r="Q12" s="43">
        <v>41664.6</v>
      </c>
      <c r="R12" s="49">
        <f t="shared" si="3"/>
        <v>49149.960691823893</v>
      </c>
      <c r="S12" s="48">
        <v>1.2111000000000001</v>
      </c>
    </row>
    <row r="13" spans="1:19" x14ac:dyDescent="0.2">
      <c r="B13" s="47">
        <v>44778</v>
      </c>
      <c r="C13" s="46">
        <v>48505</v>
      </c>
      <c r="D13" s="45">
        <v>49005</v>
      </c>
      <c r="E13" s="44">
        <f t="shared" si="0"/>
        <v>48755</v>
      </c>
      <c r="F13" s="46">
        <v>48945</v>
      </c>
      <c r="G13" s="45">
        <v>49445</v>
      </c>
      <c r="H13" s="44">
        <f t="shared" si="1"/>
        <v>49195</v>
      </c>
      <c r="I13" s="46">
        <v>50555</v>
      </c>
      <c r="J13" s="45">
        <v>51555</v>
      </c>
      <c r="K13" s="44">
        <f t="shared" si="2"/>
        <v>51055</v>
      </c>
      <c r="L13" s="52">
        <v>49005</v>
      </c>
      <c r="M13" s="51">
        <v>1.214</v>
      </c>
      <c r="N13" s="51">
        <v>1.0230999999999999</v>
      </c>
      <c r="O13" s="50">
        <v>133.15</v>
      </c>
      <c r="P13" s="43">
        <v>40366.559999999998</v>
      </c>
      <c r="Q13" s="43">
        <v>40645.29</v>
      </c>
      <c r="R13" s="49">
        <f t="shared" si="3"/>
        <v>47898.543641872748</v>
      </c>
      <c r="S13" s="48">
        <v>1.2164999999999999</v>
      </c>
    </row>
    <row r="14" spans="1:19" x14ac:dyDescent="0.2">
      <c r="B14" s="47">
        <v>44781</v>
      </c>
      <c r="C14" s="46">
        <v>48490</v>
      </c>
      <c r="D14" s="45">
        <v>48990</v>
      </c>
      <c r="E14" s="44">
        <f t="shared" si="0"/>
        <v>48740</v>
      </c>
      <c r="F14" s="46">
        <v>48945</v>
      </c>
      <c r="G14" s="45">
        <v>49445</v>
      </c>
      <c r="H14" s="44">
        <f t="shared" si="1"/>
        <v>49195</v>
      </c>
      <c r="I14" s="46">
        <v>50535</v>
      </c>
      <c r="J14" s="45">
        <v>51535</v>
      </c>
      <c r="K14" s="44">
        <f t="shared" si="2"/>
        <v>51035</v>
      </c>
      <c r="L14" s="52">
        <v>48990</v>
      </c>
      <c r="M14" s="51">
        <v>1.2117</v>
      </c>
      <c r="N14" s="51">
        <v>1.02</v>
      </c>
      <c r="O14" s="50">
        <v>134.81</v>
      </c>
      <c r="P14" s="43">
        <v>40430.800000000003</v>
      </c>
      <c r="Q14" s="43">
        <v>40718.93</v>
      </c>
      <c r="R14" s="49">
        <f t="shared" si="3"/>
        <v>48029.411764705881</v>
      </c>
      <c r="S14" s="48">
        <v>1.2142999999999999</v>
      </c>
    </row>
    <row r="15" spans="1:19" x14ac:dyDescent="0.2">
      <c r="B15" s="47">
        <v>44782</v>
      </c>
      <c r="C15" s="46">
        <v>48490</v>
      </c>
      <c r="D15" s="45">
        <v>48990</v>
      </c>
      <c r="E15" s="44">
        <f t="shared" si="0"/>
        <v>48740</v>
      </c>
      <c r="F15" s="46">
        <v>48945</v>
      </c>
      <c r="G15" s="45">
        <v>49445</v>
      </c>
      <c r="H15" s="44">
        <f t="shared" si="1"/>
        <v>49195</v>
      </c>
      <c r="I15" s="46">
        <v>50530</v>
      </c>
      <c r="J15" s="45">
        <v>51530</v>
      </c>
      <c r="K15" s="44">
        <f t="shared" si="2"/>
        <v>51030</v>
      </c>
      <c r="L15" s="52">
        <v>48990</v>
      </c>
      <c r="M15" s="51">
        <v>1.2099</v>
      </c>
      <c r="N15" s="51">
        <v>1.0221</v>
      </c>
      <c r="O15" s="50">
        <v>135.08000000000001</v>
      </c>
      <c r="P15" s="43">
        <v>40490.949999999997</v>
      </c>
      <c r="Q15" s="43">
        <v>40776.019999999997</v>
      </c>
      <c r="R15" s="49">
        <f t="shared" si="3"/>
        <v>47930.730848253595</v>
      </c>
      <c r="S15" s="48">
        <v>1.2125999999999999</v>
      </c>
    </row>
    <row r="16" spans="1:19" x14ac:dyDescent="0.2">
      <c r="B16" s="47">
        <v>44783</v>
      </c>
      <c r="C16" s="46">
        <v>48490</v>
      </c>
      <c r="D16" s="45">
        <v>48990</v>
      </c>
      <c r="E16" s="44">
        <f t="shared" si="0"/>
        <v>48740</v>
      </c>
      <c r="F16" s="46">
        <v>48945</v>
      </c>
      <c r="G16" s="45">
        <v>49445</v>
      </c>
      <c r="H16" s="44">
        <f t="shared" si="1"/>
        <v>49195</v>
      </c>
      <c r="I16" s="46">
        <v>50525</v>
      </c>
      <c r="J16" s="45">
        <v>51525</v>
      </c>
      <c r="K16" s="44">
        <f t="shared" si="2"/>
        <v>51025</v>
      </c>
      <c r="L16" s="52">
        <v>48990</v>
      </c>
      <c r="M16" s="51">
        <v>1.2124999999999999</v>
      </c>
      <c r="N16" s="51">
        <v>1.0259</v>
      </c>
      <c r="O16" s="50">
        <v>134.81</v>
      </c>
      <c r="P16" s="43">
        <v>40404.120000000003</v>
      </c>
      <c r="Q16" s="43">
        <v>40688.78</v>
      </c>
      <c r="R16" s="49">
        <f t="shared" si="3"/>
        <v>47753.192318939466</v>
      </c>
      <c r="S16" s="48">
        <v>1.2152000000000001</v>
      </c>
    </row>
    <row r="17" spans="2:19" x14ac:dyDescent="0.2">
      <c r="B17" s="47">
        <v>44784</v>
      </c>
      <c r="C17" s="46">
        <v>46495</v>
      </c>
      <c r="D17" s="45">
        <v>46995</v>
      </c>
      <c r="E17" s="44">
        <f t="shared" si="0"/>
        <v>46745</v>
      </c>
      <c r="F17" s="46">
        <v>46955</v>
      </c>
      <c r="G17" s="45">
        <v>47455</v>
      </c>
      <c r="H17" s="44">
        <f t="shared" si="1"/>
        <v>47205</v>
      </c>
      <c r="I17" s="46">
        <v>48515</v>
      </c>
      <c r="J17" s="45">
        <v>49515</v>
      </c>
      <c r="K17" s="44">
        <f t="shared" si="2"/>
        <v>49015</v>
      </c>
      <c r="L17" s="52">
        <v>46995</v>
      </c>
      <c r="M17" s="51">
        <v>1.2209000000000001</v>
      </c>
      <c r="N17" s="51">
        <v>1.0325</v>
      </c>
      <c r="O17" s="50">
        <v>132.38</v>
      </c>
      <c r="P17" s="43">
        <v>38492.1</v>
      </c>
      <c r="Q17" s="43">
        <v>38789.440000000002</v>
      </c>
      <c r="R17" s="49">
        <f t="shared" si="3"/>
        <v>45515.738498789346</v>
      </c>
      <c r="S17" s="48">
        <v>1.2234</v>
      </c>
    </row>
    <row r="18" spans="2:19" x14ac:dyDescent="0.2">
      <c r="B18" s="47">
        <v>44785</v>
      </c>
      <c r="C18" s="46">
        <v>46500</v>
      </c>
      <c r="D18" s="45">
        <v>47000</v>
      </c>
      <c r="E18" s="44">
        <f t="shared" si="0"/>
        <v>46750</v>
      </c>
      <c r="F18" s="46">
        <v>46955</v>
      </c>
      <c r="G18" s="45">
        <v>47455</v>
      </c>
      <c r="H18" s="44">
        <f t="shared" si="1"/>
        <v>47205</v>
      </c>
      <c r="I18" s="46">
        <v>48515</v>
      </c>
      <c r="J18" s="45">
        <v>49515</v>
      </c>
      <c r="K18" s="44">
        <f t="shared" si="2"/>
        <v>49015</v>
      </c>
      <c r="L18" s="52">
        <v>47000</v>
      </c>
      <c r="M18" s="51">
        <v>1.2131000000000001</v>
      </c>
      <c r="N18" s="51">
        <v>1.0278</v>
      </c>
      <c r="O18" s="50">
        <v>133.83000000000001</v>
      </c>
      <c r="P18" s="43">
        <v>38743.71</v>
      </c>
      <c r="Q18" s="43">
        <v>39038.33</v>
      </c>
      <c r="R18" s="49">
        <f t="shared" si="3"/>
        <v>45728.74100019459</v>
      </c>
      <c r="S18" s="48">
        <v>1.2156</v>
      </c>
    </row>
    <row r="19" spans="2:19" x14ac:dyDescent="0.2">
      <c r="B19" s="47">
        <v>44788</v>
      </c>
      <c r="C19" s="46">
        <v>46000</v>
      </c>
      <c r="D19" s="45">
        <v>46500</v>
      </c>
      <c r="E19" s="44">
        <f t="shared" si="0"/>
        <v>46250</v>
      </c>
      <c r="F19" s="46">
        <v>46455</v>
      </c>
      <c r="G19" s="45">
        <v>46955</v>
      </c>
      <c r="H19" s="44">
        <f t="shared" si="1"/>
        <v>46705</v>
      </c>
      <c r="I19" s="46">
        <v>48010</v>
      </c>
      <c r="J19" s="45">
        <v>49010</v>
      </c>
      <c r="K19" s="44">
        <f t="shared" si="2"/>
        <v>48510</v>
      </c>
      <c r="L19" s="52">
        <v>46500</v>
      </c>
      <c r="M19" s="51">
        <v>1.2083999999999999</v>
      </c>
      <c r="N19" s="51">
        <v>1.0196000000000001</v>
      </c>
      <c r="O19" s="50">
        <v>133.19</v>
      </c>
      <c r="P19" s="43">
        <v>38480.639999999999</v>
      </c>
      <c r="Q19" s="43">
        <v>38780.15</v>
      </c>
      <c r="R19" s="49">
        <f t="shared" si="3"/>
        <v>45606.120047077282</v>
      </c>
      <c r="S19" s="48">
        <v>1.2108000000000001</v>
      </c>
    </row>
    <row r="20" spans="2:19" x14ac:dyDescent="0.2">
      <c r="B20" s="47">
        <v>44789</v>
      </c>
      <c r="C20" s="46">
        <v>46000</v>
      </c>
      <c r="D20" s="45">
        <v>46500</v>
      </c>
      <c r="E20" s="44">
        <f t="shared" si="0"/>
        <v>46250</v>
      </c>
      <c r="F20" s="46">
        <v>46455</v>
      </c>
      <c r="G20" s="45">
        <v>46955</v>
      </c>
      <c r="H20" s="44">
        <f t="shared" si="1"/>
        <v>46705</v>
      </c>
      <c r="I20" s="46">
        <v>48005</v>
      </c>
      <c r="J20" s="45">
        <v>49005</v>
      </c>
      <c r="K20" s="44">
        <f t="shared" si="2"/>
        <v>48505</v>
      </c>
      <c r="L20" s="52">
        <v>46500</v>
      </c>
      <c r="M20" s="51">
        <v>1.2021999999999999</v>
      </c>
      <c r="N20" s="51">
        <v>1.0128999999999999</v>
      </c>
      <c r="O20" s="50">
        <v>134.4</v>
      </c>
      <c r="P20" s="43">
        <v>38679.089999999997</v>
      </c>
      <c r="Q20" s="43">
        <v>38976.51</v>
      </c>
      <c r="R20" s="49">
        <f t="shared" si="3"/>
        <v>45907.789515253236</v>
      </c>
      <c r="S20" s="48">
        <v>1.2047000000000001</v>
      </c>
    </row>
    <row r="21" spans="2:19" x14ac:dyDescent="0.2">
      <c r="B21" s="47">
        <v>44790</v>
      </c>
      <c r="C21" s="46">
        <v>48500</v>
      </c>
      <c r="D21" s="45">
        <v>49000</v>
      </c>
      <c r="E21" s="44">
        <f t="shared" si="0"/>
        <v>48750</v>
      </c>
      <c r="F21" s="46">
        <v>48955</v>
      </c>
      <c r="G21" s="45">
        <v>49455</v>
      </c>
      <c r="H21" s="44">
        <f t="shared" si="1"/>
        <v>49205</v>
      </c>
      <c r="I21" s="46">
        <v>50500</v>
      </c>
      <c r="J21" s="45">
        <v>51500</v>
      </c>
      <c r="K21" s="44">
        <f t="shared" si="2"/>
        <v>51000</v>
      </c>
      <c r="L21" s="52">
        <v>49000</v>
      </c>
      <c r="M21" s="51">
        <v>1.208</v>
      </c>
      <c r="N21" s="51">
        <v>1.0167999999999999</v>
      </c>
      <c r="O21" s="50">
        <v>135.16999999999999</v>
      </c>
      <c r="P21" s="43">
        <v>40562.910000000003</v>
      </c>
      <c r="Q21" s="43">
        <v>40865.15</v>
      </c>
      <c r="R21" s="49">
        <f t="shared" si="3"/>
        <v>48190.4012588513</v>
      </c>
      <c r="S21" s="48">
        <v>1.2101999999999999</v>
      </c>
    </row>
    <row r="22" spans="2:19" x14ac:dyDescent="0.2">
      <c r="B22" s="47">
        <v>44791</v>
      </c>
      <c r="C22" s="46">
        <v>48510</v>
      </c>
      <c r="D22" s="45">
        <v>49010</v>
      </c>
      <c r="E22" s="44">
        <f t="shared" si="0"/>
        <v>48760</v>
      </c>
      <c r="F22" s="46">
        <v>48955</v>
      </c>
      <c r="G22" s="45">
        <v>49455</v>
      </c>
      <c r="H22" s="44">
        <f t="shared" si="1"/>
        <v>49205</v>
      </c>
      <c r="I22" s="46">
        <v>50495</v>
      </c>
      <c r="J22" s="45">
        <v>51495</v>
      </c>
      <c r="K22" s="44">
        <f t="shared" si="2"/>
        <v>50995</v>
      </c>
      <c r="L22" s="52">
        <v>49010</v>
      </c>
      <c r="M22" s="51">
        <v>1.2062999999999999</v>
      </c>
      <c r="N22" s="51">
        <v>1.0177</v>
      </c>
      <c r="O22" s="50">
        <v>134.81</v>
      </c>
      <c r="P22" s="43">
        <v>40628.370000000003</v>
      </c>
      <c r="Q22" s="43">
        <v>40926.019999999997</v>
      </c>
      <c r="R22" s="49">
        <f t="shared" si="3"/>
        <v>48157.610297730171</v>
      </c>
      <c r="S22" s="48">
        <v>1.2083999999999999</v>
      </c>
    </row>
    <row r="23" spans="2:19" x14ac:dyDescent="0.2">
      <c r="B23" s="47">
        <v>44792</v>
      </c>
      <c r="C23" s="46">
        <v>48515</v>
      </c>
      <c r="D23" s="45">
        <v>49015</v>
      </c>
      <c r="E23" s="44">
        <f t="shared" si="0"/>
        <v>48765</v>
      </c>
      <c r="F23" s="46">
        <v>48955</v>
      </c>
      <c r="G23" s="45">
        <v>49455</v>
      </c>
      <c r="H23" s="44">
        <f t="shared" si="1"/>
        <v>49205</v>
      </c>
      <c r="I23" s="46">
        <v>50495</v>
      </c>
      <c r="J23" s="45">
        <v>51495</v>
      </c>
      <c r="K23" s="44">
        <f t="shared" si="2"/>
        <v>50995</v>
      </c>
      <c r="L23" s="52">
        <v>49015</v>
      </c>
      <c r="M23" s="51">
        <v>1.1835</v>
      </c>
      <c r="N23" s="51">
        <v>1.0048999999999999</v>
      </c>
      <c r="O23" s="50">
        <v>137.03</v>
      </c>
      <c r="P23" s="43">
        <v>41415.29</v>
      </c>
      <c r="Q23" s="43">
        <v>41713.06</v>
      </c>
      <c r="R23" s="49">
        <f t="shared" si="3"/>
        <v>48775.99761170266</v>
      </c>
      <c r="S23" s="48">
        <v>1.1856</v>
      </c>
    </row>
    <row r="24" spans="2:19" x14ac:dyDescent="0.2">
      <c r="B24" s="47">
        <v>44795</v>
      </c>
      <c r="C24" s="46">
        <v>48505</v>
      </c>
      <c r="D24" s="45">
        <v>49005</v>
      </c>
      <c r="E24" s="44">
        <f t="shared" si="0"/>
        <v>48755</v>
      </c>
      <c r="F24" s="46">
        <v>48955</v>
      </c>
      <c r="G24" s="45">
        <v>49455</v>
      </c>
      <c r="H24" s="44">
        <f t="shared" si="1"/>
        <v>49205</v>
      </c>
      <c r="I24" s="46">
        <v>50480</v>
      </c>
      <c r="J24" s="45">
        <v>51480</v>
      </c>
      <c r="K24" s="44">
        <f t="shared" si="2"/>
        <v>50980</v>
      </c>
      <c r="L24" s="52">
        <v>49005</v>
      </c>
      <c r="M24" s="51">
        <v>1.1805000000000001</v>
      </c>
      <c r="N24" s="51">
        <v>1.0001</v>
      </c>
      <c r="O24" s="50">
        <v>136.99</v>
      </c>
      <c r="P24" s="43">
        <v>41512.07</v>
      </c>
      <c r="Q24" s="43">
        <v>41818.870000000003</v>
      </c>
      <c r="R24" s="49">
        <f t="shared" si="3"/>
        <v>49000.099990000999</v>
      </c>
      <c r="S24" s="48">
        <v>1.1826000000000001</v>
      </c>
    </row>
    <row r="25" spans="2:19" x14ac:dyDescent="0.2">
      <c r="B25" s="47">
        <v>44796</v>
      </c>
      <c r="C25" s="46">
        <v>48505</v>
      </c>
      <c r="D25" s="45">
        <v>49005</v>
      </c>
      <c r="E25" s="44">
        <f t="shared" si="0"/>
        <v>48755</v>
      </c>
      <c r="F25" s="46">
        <v>48955</v>
      </c>
      <c r="G25" s="45">
        <v>49455</v>
      </c>
      <c r="H25" s="44">
        <f t="shared" si="1"/>
        <v>49205</v>
      </c>
      <c r="I25" s="46">
        <v>50475</v>
      </c>
      <c r="J25" s="45">
        <v>51475</v>
      </c>
      <c r="K25" s="44">
        <f t="shared" si="2"/>
        <v>50975</v>
      </c>
      <c r="L25" s="52">
        <v>49005</v>
      </c>
      <c r="M25" s="51">
        <v>1.177</v>
      </c>
      <c r="N25" s="51">
        <v>0.99250000000000005</v>
      </c>
      <c r="O25" s="50">
        <v>137.37</v>
      </c>
      <c r="P25" s="43">
        <v>41635.51</v>
      </c>
      <c r="Q25" s="43">
        <v>41943.01</v>
      </c>
      <c r="R25" s="49">
        <f t="shared" si="3"/>
        <v>49375.314861460953</v>
      </c>
      <c r="S25" s="48">
        <v>1.1791</v>
      </c>
    </row>
    <row r="26" spans="2:19" x14ac:dyDescent="0.2">
      <c r="B26" s="47">
        <v>44797</v>
      </c>
      <c r="C26" s="46">
        <v>51000</v>
      </c>
      <c r="D26" s="45">
        <v>51500</v>
      </c>
      <c r="E26" s="44">
        <f t="shared" si="0"/>
        <v>51250</v>
      </c>
      <c r="F26" s="46">
        <v>51455</v>
      </c>
      <c r="G26" s="45">
        <v>51955</v>
      </c>
      <c r="H26" s="44">
        <f t="shared" si="1"/>
        <v>51705</v>
      </c>
      <c r="I26" s="46">
        <v>52965</v>
      </c>
      <c r="J26" s="45">
        <v>53965</v>
      </c>
      <c r="K26" s="44">
        <f t="shared" si="2"/>
        <v>53465</v>
      </c>
      <c r="L26" s="52">
        <v>51500</v>
      </c>
      <c r="M26" s="51">
        <v>1.1777</v>
      </c>
      <c r="N26" s="51">
        <v>0.99270000000000003</v>
      </c>
      <c r="O26" s="50">
        <v>136.72</v>
      </c>
      <c r="P26" s="43">
        <v>43729.3</v>
      </c>
      <c r="Q26" s="43">
        <v>44037.120000000003</v>
      </c>
      <c r="R26" s="49">
        <f t="shared" si="3"/>
        <v>51878.714616701924</v>
      </c>
      <c r="S26" s="48">
        <v>1.1798</v>
      </c>
    </row>
    <row r="27" spans="2:19" x14ac:dyDescent="0.2">
      <c r="B27" s="47">
        <v>44798</v>
      </c>
      <c r="C27" s="46">
        <v>51020</v>
      </c>
      <c r="D27" s="45">
        <v>51520</v>
      </c>
      <c r="E27" s="44">
        <f t="shared" si="0"/>
        <v>51270</v>
      </c>
      <c r="F27" s="46">
        <v>51455</v>
      </c>
      <c r="G27" s="45">
        <v>51955</v>
      </c>
      <c r="H27" s="44">
        <f t="shared" si="1"/>
        <v>51705</v>
      </c>
      <c r="I27" s="46">
        <v>52965</v>
      </c>
      <c r="J27" s="45">
        <v>53965</v>
      </c>
      <c r="K27" s="44">
        <f t="shared" si="2"/>
        <v>53465</v>
      </c>
      <c r="L27" s="52">
        <v>51520</v>
      </c>
      <c r="M27" s="51">
        <v>1.1836</v>
      </c>
      <c r="N27" s="51">
        <v>0.99770000000000003</v>
      </c>
      <c r="O27" s="50">
        <v>136.4</v>
      </c>
      <c r="P27" s="43">
        <v>43528.22</v>
      </c>
      <c r="Q27" s="43">
        <v>43818</v>
      </c>
      <c r="R27" s="49">
        <f t="shared" si="3"/>
        <v>51638.769169088904</v>
      </c>
      <c r="S27" s="48">
        <v>1.1857</v>
      </c>
    </row>
    <row r="28" spans="2:19" x14ac:dyDescent="0.2">
      <c r="B28" s="47">
        <v>44799</v>
      </c>
      <c r="C28" s="46">
        <v>51020</v>
      </c>
      <c r="D28" s="45">
        <v>51520</v>
      </c>
      <c r="E28" s="44">
        <f t="shared" si="0"/>
        <v>51270</v>
      </c>
      <c r="F28" s="46">
        <v>51455</v>
      </c>
      <c r="G28" s="45">
        <v>51955</v>
      </c>
      <c r="H28" s="44">
        <f t="shared" si="1"/>
        <v>51705</v>
      </c>
      <c r="I28" s="46">
        <v>52970</v>
      </c>
      <c r="J28" s="45">
        <v>53970</v>
      </c>
      <c r="K28" s="44">
        <f t="shared" si="2"/>
        <v>53470</v>
      </c>
      <c r="L28" s="52">
        <v>51520</v>
      </c>
      <c r="M28" s="51">
        <v>1.1819</v>
      </c>
      <c r="N28" s="51">
        <v>0.99970000000000003</v>
      </c>
      <c r="O28" s="50">
        <v>136.97999999999999</v>
      </c>
      <c r="P28" s="43">
        <v>43590.83</v>
      </c>
      <c r="Q28" s="43">
        <v>43880.91</v>
      </c>
      <c r="R28" s="49">
        <f t="shared" si="3"/>
        <v>51535.460638191456</v>
      </c>
      <c r="S28" s="48">
        <v>1.1839999999999999</v>
      </c>
    </row>
    <row r="29" spans="2:19" x14ac:dyDescent="0.2">
      <c r="B29" s="47">
        <v>44803</v>
      </c>
      <c r="C29" s="46">
        <v>51005</v>
      </c>
      <c r="D29" s="45">
        <v>51505</v>
      </c>
      <c r="E29" s="44">
        <f t="shared" si="0"/>
        <v>51255</v>
      </c>
      <c r="F29" s="46">
        <v>51455</v>
      </c>
      <c r="G29" s="45">
        <v>51955</v>
      </c>
      <c r="H29" s="44">
        <f t="shared" si="1"/>
        <v>51705</v>
      </c>
      <c r="I29" s="46">
        <v>52945</v>
      </c>
      <c r="J29" s="45">
        <v>53945</v>
      </c>
      <c r="K29" s="44">
        <f t="shared" si="2"/>
        <v>53445</v>
      </c>
      <c r="L29" s="52">
        <v>51505</v>
      </c>
      <c r="M29" s="51">
        <v>1.1717</v>
      </c>
      <c r="N29" s="51">
        <v>1.0024999999999999</v>
      </c>
      <c r="O29" s="50">
        <v>138.19999999999999</v>
      </c>
      <c r="P29" s="43">
        <v>43957.5</v>
      </c>
      <c r="Q29" s="43">
        <v>44266</v>
      </c>
      <c r="R29" s="49">
        <f t="shared" si="3"/>
        <v>51376.558603491278</v>
      </c>
      <c r="S29" s="48">
        <v>1.1737</v>
      </c>
    </row>
    <row r="30" spans="2:19" x14ac:dyDescent="0.2">
      <c r="B30" s="47">
        <v>44804</v>
      </c>
      <c r="C30" s="46">
        <v>51010</v>
      </c>
      <c r="D30" s="45">
        <v>51510</v>
      </c>
      <c r="E30" s="44">
        <f t="shared" si="0"/>
        <v>51260</v>
      </c>
      <c r="F30" s="46">
        <v>51455</v>
      </c>
      <c r="G30" s="45">
        <v>51955</v>
      </c>
      <c r="H30" s="44">
        <f t="shared" si="1"/>
        <v>51705</v>
      </c>
      <c r="I30" s="46">
        <v>52945</v>
      </c>
      <c r="J30" s="45">
        <v>53945</v>
      </c>
      <c r="K30" s="44">
        <f t="shared" si="2"/>
        <v>53445</v>
      </c>
      <c r="L30" s="52">
        <v>51510</v>
      </c>
      <c r="M30" s="51">
        <v>1.1623000000000001</v>
      </c>
      <c r="N30" s="51">
        <v>1.0002</v>
      </c>
      <c r="O30" s="50">
        <v>138.76</v>
      </c>
      <c r="P30" s="43">
        <v>44317.3</v>
      </c>
      <c r="Q30" s="43">
        <v>44623.38</v>
      </c>
      <c r="R30" s="49">
        <f t="shared" si="3"/>
        <v>51499.700059988005</v>
      </c>
      <c r="S30" s="48">
        <v>1.1642999999999999</v>
      </c>
    </row>
    <row r="31" spans="2:19" s="10" customFormat="1" x14ac:dyDescent="0.2">
      <c r="B31" s="42" t="s">
        <v>11</v>
      </c>
      <c r="C31" s="41">
        <f>ROUND(AVERAGE(C9:C30),2)</f>
        <v>48845</v>
      </c>
      <c r="D31" s="40">
        <f>ROUND(AVERAGE(D9:D30),2)</f>
        <v>49345</v>
      </c>
      <c r="E31" s="39">
        <f>ROUND(AVERAGE(C31:D31),2)</f>
        <v>49095</v>
      </c>
      <c r="F31" s="41">
        <f>ROUND(AVERAGE(F9:F30),2)</f>
        <v>49295</v>
      </c>
      <c r="G31" s="40">
        <f>ROUND(AVERAGE(G9:G30),2)</f>
        <v>49795</v>
      </c>
      <c r="H31" s="39">
        <f>ROUND(AVERAGE(F31:G31),2)</f>
        <v>49545</v>
      </c>
      <c r="I31" s="41">
        <f>ROUND(AVERAGE(I9:I30),2)</f>
        <v>50851.82</v>
      </c>
      <c r="J31" s="40">
        <f>ROUND(AVERAGE(J9:J30),2)</f>
        <v>51851.82</v>
      </c>
      <c r="K31" s="39">
        <f>ROUND(AVERAGE(I31:J31),2)</f>
        <v>51351.82</v>
      </c>
      <c r="L31" s="38">
        <f>ROUND(AVERAGE(L9:L30),2)</f>
        <v>49345</v>
      </c>
      <c r="M31" s="37">
        <f>ROUND(AVERAGE(M9:M30),4)</f>
        <v>1.1999</v>
      </c>
      <c r="N31" s="36">
        <f>ROUND(AVERAGE(N9:N30),4)</f>
        <v>1.0132000000000001</v>
      </c>
      <c r="O31" s="175">
        <f>ROUND(AVERAGE(O9:O30),2)</f>
        <v>135.04</v>
      </c>
      <c r="P31" s="35">
        <f>AVERAGE(P9:P30)</f>
        <v>41145.320454545457</v>
      </c>
      <c r="Q31" s="35">
        <f>AVERAGE(Q9:Q30)</f>
        <v>41439.383636363644</v>
      </c>
      <c r="R31" s="35">
        <f>AVERAGE(R9:R30)</f>
        <v>48719.374028656835</v>
      </c>
      <c r="S31" s="34">
        <f>AVERAGE(S9:S30)</f>
        <v>1.2022272727272729</v>
      </c>
    </row>
    <row r="32" spans="2:19" s="5" customFormat="1" x14ac:dyDescent="0.2">
      <c r="B32" s="33" t="s">
        <v>12</v>
      </c>
      <c r="C32" s="32">
        <f t="shared" ref="C32:S32" si="4">MAX(C9:C30)</f>
        <v>51020</v>
      </c>
      <c r="D32" s="31">
        <f t="shared" si="4"/>
        <v>51520</v>
      </c>
      <c r="E32" s="30">
        <f t="shared" si="4"/>
        <v>51270</v>
      </c>
      <c r="F32" s="32">
        <f t="shared" si="4"/>
        <v>51455</v>
      </c>
      <c r="G32" s="31">
        <f t="shared" si="4"/>
        <v>51955</v>
      </c>
      <c r="H32" s="30">
        <f t="shared" si="4"/>
        <v>51705</v>
      </c>
      <c r="I32" s="32">
        <f t="shared" si="4"/>
        <v>52970</v>
      </c>
      <c r="J32" s="31">
        <f t="shared" si="4"/>
        <v>53970</v>
      </c>
      <c r="K32" s="30">
        <f t="shared" si="4"/>
        <v>53470</v>
      </c>
      <c r="L32" s="29">
        <f t="shared" si="4"/>
        <v>51520</v>
      </c>
      <c r="M32" s="28">
        <f t="shared" si="4"/>
        <v>1.2225999999999999</v>
      </c>
      <c r="N32" s="27">
        <f t="shared" si="4"/>
        <v>1.0325</v>
      </c>
      <c r="O32" s="26">
        <f t="shared" si="4"/>
        <v>138.76</v>
      </c>
      <c r="P32" s="25">
        <f t="shared" si="4"/>
        <v>44317.3</v>
      </c>
      <c r="Q32" s="25">
        <f t="shared" si="4"/>
        <v>44623.38</v>
      </c>
      <c r="R32" s="25">
        <f t="shared" si="4"/>
        <v>51878.714616701924</v>
      </c>
      <c r="S32" s="24">
        <f t="shared" si="4"/>
        <v>1.2253000000000001</v>
      </c>
    </row>
    <row r="33" spans="2:19" s="5" customFormat="1" ht="13.5" thickBot="1" x14ac:dyDescent="0.25">
      <c r="B33" s="23" t="s">
        <v>13</v>
      </c>
      <c r="C33" s="22">
        <f t="shared" ref="C33:S33" si="5">MIN(C9:C30)</f>
        <v>46000</v>
      </c>
      <c r="D33" s="21">
        <f t="shared" si="5"/>
        <v>46500</v>
      </c>
      <c r="E33" s="20">
        <f t="shared" si="5"/>
        <v>46250</v>
      </c>
      <c r="F33" s="22">
        <f t="shared" si="5"/>
        <v>46455</v>
      </c>
      <c r="G33" s="21">
        <f t="shared" si="5"/>
        <v>46955</v>
      </c>
      <c r="H33" s="20">
        <f t="shared" si="5"/>
        <v>46705</v>
      </c>
      <c r="I33" s="22">
        <f t="shared" si="5"/>
        <v>48005</v>
      </c>
      <c r="J33" s="21">
        <f t="shared" si="5"/>
        <v>49005</v>
      </c>
      <c r="K33" s="20">
        <f t="shared" si="5"/>
        <v>48505</v>
      </c>
      <c r="L33" s="19">
        <f t="shared" si="5"/>
        <v>46500</v>
      </c>
      <c r="M33" s="18">
        <f t="shared" si="5"/>
        <v>1.1623000000000001</v>
      </c>
      <c r="N33" s="17">
        <f t="shared" si="5"/>
        <v>0.99250000000000005</v>
      </c>
      <c r="O33" s="16">
        <f t="shared" si="5"/>
        <v>131</v>
      </c>
      <c r="P33" s="15">
        <f t="shared" si="5"/>
        <v>38480.639999999999</v>
      </c>
      <c r="Q33" s="15">
        <f t="shared" si="5"/>
        <v>38780.15</v>
      </c>
      <c r="R33" s="15">
        <f t="shared" si="5"/>
        <v>45515.738498789346</v>
      </c>
      <c r="S33" s="14">
        <f t="shared" si="5"/>
        <v>1.1642999999999999</v>
      </c>
    </row>
    <row r="35" spans="2:19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keywords>DocumentClassification=LME_Public</cp:keywords>
  <cp:lastModifiedBy>Anwender</cp:lastModifiedBy>
  <cp:lastPrinted>2011-08-25T10:07:39Z</cp:lastPrinted>
  <dcterms:created xsi:type="dcterms:W3CDTF">2012-05-31T12:49:12Z</dcterms:created>
  <dcterms:modified xsi:type="dcterms:W3CDTF">2022-09-01T05:31:34Z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7a95b3ed-3c23-4cde-a864-1331e0509b5b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