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4D83C5E8-2024-403F-9BA3-BDE261439D2A}" xr6:coauthVersionLast="47" xr6:coauthVersionMax="47" xr10:uidLastSave="{00000000-0000-0000-0000-000000000000}"/>
  <bookViews>
    <workbookView xWindow="-120" yWindow="-120" windowWidth="25440" windowHeight="15390" tabRatio="993" activeTab="8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29" i="12"/>
  <c r="G29" i="12"/>
  <c r="D29" i="12"/>
  <c r="J28" i="12"/>
  <c r="G28" i="12"/>
  <c r="D28" i="12"/>
  <c r="J27" i="12"/>
  <c r="E11" i="13" s="1"/>
  <c r="G27" i="12"/>
  <c r="D11" i="13" s="1"/>
  <c r="D27" i="12"/>
  <c r="C11" i="13" s="1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K29" i="10"/>
  <c r="J29" i="10"/>
  <c r="I29" i="10"/>
  <c r="G29" i="10"/>
  <c r="F29" i="10"/>
  <c r="D29" i="10"/>
  <c r="C29" i="10"/>
  <c r="S28" i="10"/>
  <c r="Q28" i="10"/>
  <c r="P28" i="10"/>
  <c r="O28" i="10"/>
  <c r="N28" i="10"/>
  <c r="M28" i="10"/>
  <c r="L28" i="10"/>
  <c r="J28" i="10"/>
  <c r="I28" i="10"/>
  <c r="K28" i="10" s="1"/>
  <c r="G28" i="10"/>
  <c r="H28" i="10" s="1"/>
  <c r="F28" i="10"/>
  <c r="D28" i="10"/>
  <c r="C28" i="10"/>
  <c r="E28" i="10" s="1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H29" i="10" s="1"/>
  <c r="E10" i="10"/>
  <c r="R9" i="10"/>
  <c r="K9" i="10"/>
  <c r="K30" i="10" s="1"/>
  <c r="H9" i="10"/>
  <c r="H30" i="10" s="1"/>
  <c r="E9" i="10"/>
  <c r="E30" i="10" s="1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G30" i="8"/>
  <c r="F30" i="8"/>
  <c r="D30" i="8"/>
  <c r="C30" i="8"/>
  <c r="Y29" i="8"/>
  <c r="W29" i="8"/>
  <c r="V29" i="8"/>
  <c r="U29" i="8"/>
  <c r="T29" i="8"/>
  <c r="S29" i="8"/>
  <c r="R29" i="8"/>
  <c r="P29" i="8"/>
  <c r="O29" i="8"/>
  <c r="M29" i="8"/>
  <c r="L29" i="8"/>
  <c r="J29" i="8"/>
  <c r="I29" i="8"/>
  <c r="G29" i="8"/>
  <c r="F29" i="8"/>
  <c r="D29" i="8"/>
  <c r="C29" i="8"/>
  <c r="Y28" i="8"/>
  <c r="X28" i="8"/>
  <c r="W28" i="8"/>
  <c r="V28" i="8"/>
  <c r="U28" i="8"/>
  <c r="T28" i="8"/>
  <c r="S28" i="8"/>
  <c r="R28" i="8"/>
  <c r="P28" i="8"/>
  <c r="O28" i="8"/>
  <c r="Q28" i="8" s="1"/>
  <c r="M28" i="8"/>
  <c r="L28" i="8"/>
  <c r="N28" i="8" s="1"/>
  <c r="K28" i="8"/>
  <c r="J28" i="8"/>
  <c r="I28" i="8"/>
  <c r="G28" i="8"/>
  <c r="F28" i="8"/>
  <c r="H28" i="8" s="1"/>
  <c r="D28" i="8"/>
  <c r="C28" i="8"/>
  <c r="E28" i="8" s="1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29" i="8" s="1"/>
  <c r="Q9" i="8"/>
  <c r="Q29" i="8" s="1"/>
  <c r="N9" i="8"/>
  <c r="K9" i="8"/>
  <c r="K29" i="8" s="1"/>
  <c r="H9" i="8"/>
  <c r="H29" i="8" s="1"/>
  <c r="E9" i="8"/>
  <c r="S30" i="7"/>
  <c r="Q30" i="7"/>
  <c r="P30" i="7"/>
  <c r="O30" i="7"/>
  <c r="N30" i="7"/>
  <c r="M30" i="7"/>
  <c r="L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J29" i="7"/>
  <c r="I29" i="7"/>
  <c r="G29" i="7"/>
  <c r="F29" i="7"/>
  <c r="D29" i="7"/>
  <c r="C29" i="7"/>
  <c r="S28" i="7"/>
  <c r="Q28" i="7"/>
  <c r="P28" i="7"/>
  <c r="O28" i="7"/>
  <c r="N28" i="7"/>
  <c r="M28" i="7"/>
  <c r="L28" i="7"/>
  <c r="J28" i="7"/>
  <c r="I28" i="7"/>
  <c r="G28" i="7"/>
  <c r="F28" i="7"/>
  <c r="H28" i="7" s="1"/>
  <c r="D28" i="7"/>
  <c r="C28" i="7"/>
  <c r="E28" i="7" s="1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E29" i="7" s="1"/>
  <c r="R9" i="7"/>
  <c r="K9" i="7"/>
  <c r="K30" i="7" s="1"/>
  <c r="H9" i="7"/>
  <c r="H30" i="7" s="1"/>
  <c r="E9" i="7"/>
  <c r="Y30" i="6"/>
  <c r="X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P29" i="6"/>
  <c r="O29" i="6"/>
  <c r="M29" i="6"/>
  <c r="L29" i="6"/>
  <c r="K29" i="6"/>
  <c r="J29" i="6"/>
  <c r="I29" i="6"/>
  <c r="G29" i="6"/>
  <c r="F29" i="6"/>
  <c r="D29" i="6"/>
  <c r="C29" i="6"/>
  <c r="Y28" i="6"/>
  <c r="W28" i="6"/>
  <c r="V28" i="6"/>
  <c r="U28" i="6"/>
  <c r="T28" i="6"/>
  <c r="S28" i="6"/>
  <c r="R28" i="6"/>
  <c r="P28" i="6"/>
  <c r="O28" i="6"/>
  <c r="M28" i="6"/>
  <c r="N28" i="6" s="1"/>
  <c r="L28" i="6"/>
  <c r="J28" i="6"/>
  <c r="I28" i="6"/>
  <c r="K28" i="6" s="1"/>
  <c r="G28" i="6"/>
  <c r="H28" i="6" s="1"/>
  <c r="F28" i="6"/>
  <c r="D28" i="6"/>
  <c r="C28" i="6"/>
  <c r="E28" i="6" s="1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29" i="6" s="1"/>
  <c r="Q9" i="6"/>
  <c r="N9" i="6"/>
  <c r="K9" i="6"/>
  <c r="K30" i="6" s="1"/>
  <c r="H9" i="6"/>
  <c r="H29" i="6" s="1"/>
  <c r="E9" i="6"/>
  <c r="E29" i="6" s="1"/>
  <c r="Y30" i="5"/>
  <c r="W30" i="5"/>
  <c r="V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P29" i="5"/>
  <c r="O29" i="5"/>
  <c r="N29" i="5"/>
  <c r="M29" i="5"/>
  <c r="L29" i="5"/>
  <c r="J29" i="5"/>
  <c r="I29" i="5"/>
  <c r="G29" i="5"/>
  <c r="F29" i="5"/>
  <c r="D29" i="5"/>
  <c r="C29" i="5"/>
  <c r="Y28" i="5"/>
  <c r="W28" i="5"/>
  <c r="V28" i="5"/>
  <c r="U28" i="5"/>
  <c r="T28" i="5"/>
  <c r="S28" i="5"/>
  <c r="R28" i="5"/>
  <c r="P28" i="5"/>
  <c r="Q28" i="5" s="1"/>
  <c r="O28" i="5"/>
  <c r="M28" i="5"/>
  <c r="L28" i="5"/>
  <c r="J28" i="5"/>
  <c r="K28" i="5" s="1"/>
  <c r="I28" i="5"/>
  <c r="G28" i="5"/>
  <c r="F28" i="5"/>
  <c r="H28" i="5" s="1"/>
  <c r="D28" i="5"/>
  <c r="E28" i="5" s="1"/>
  <c r="C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28" i="5" s="1"/>
  <c r="Q10" i="5"/>
  <c r="N10" i="5"/>
  <c r="K10" i="5"/>
  <c r="H10" i="5"/>
  <c r="E10" i="5"/>
  <c r="X9" i="5"/>
  <c r="Q9" i="5"/>
  <c r="N9" i="5"/>
  <c r="N30" i="5" s="1"/>
  <c r="K9" i="5"/>
  <c r="H9" i="5"/>
  <c r="E9" i="5"/>
  <c r="E29" i="5" s="1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M29" i="4"/>
  <c r="L29" i="4"/>
  <c r="J29" i="4"/>
  <c r="I29" i="4"/>
  <c r="G29" i="4"/>
  <c r="F29" i="4"/>
  <c r="D29" i="4"/>
  <c r="C29" i="4"/>
  <c r="Y28" i="4"/>
  <c r="W28" i="4"/>
  <c r="V28" i="4"/>
  <c r="U28" i="4"/>
  <c r="T28" i="4"/>
  <c r="S28" i="4"/>
  <c r="R28" i="4"/>
  <c r="P28" i="4"/>
  <c r="O28" i="4"/>
  <c r="Q28" i="4" s="1"/>
  <c r="M28" i="4"/>
  <c r="L28" i="4"/>
  <c r="N28" i="4" s="1"/>
  <c r="J28" i="4"/>
  <c r="I28" i="4"/>
  <c r="K28" i="4" s="1"/>
  <c r="G28" i="4"/>
  <c r="F28" i="4"/>
  <c r="D28" i="4"/>
  <c r="C28" i="4"/>
  <c r="E28" i="4" s="1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Q29" i="4" s="1"/>
  <c r="N10" i="4"/>
  <c r="K10" i="4"/>
  <c r="H10" i="4"/>
  <c r="H29" i="4" s="1"/>
  <c r="E10" i="4"/>
  <c r="X9" i="4"/>
  <c r="Q9" i="4"/>
  <c r="N9" i="4"/>
  <c r="K9" i="4"/>
  <c r="K29" i="4" s="1"/>
  <c r="H9" i="4"/>
  <c r="E9" i="4"/>
  <c r="S30" i="3"/>
  <c r="Q30" i="3"/>
  <c r="P30" i="3"/>
  <c r="O30" i="3"/>
  <c r="N30" i="3"/>
  <c r="M30" i="3"/>
  <c r="L30" i="3"/>
  <c r="J30" i="3"/>
  <c r="I30" i="3"/>
  <c r="G30" i="3"/>
  <c r="F30" i="3"/>
  <c r="D30" i="3"/>
  <c r="C30" i="3"/>
  <c r="S29" i="3"/>
  <c r="Q29" i="3"/>
  <c r="P29" i="3"/>
  <c r="O29" i="3"/>
  <c r="N29" i="3"/>
  <c r="M29" i="3"/>
  <c r="L29" i="3"/>
  <c r="J29" i="3"/>
  <c r="I29" i="3"/>
  <c r="G29" i="3"/>
  <c r="F29" i="3"/>
  <c r="D29" i="3"/>
  <c r="C29" i="3"/>
  <c r="S28" i="3"/>
  <c r="Q28" i="3"/>
  <c r="P28" i="3"/>
  <c r="O28" i="3"/>
  <c r="N28" i="3"/>
  <c r="M28" i="3"/>
  <c r="L28" i="3"/>
  <c r="J28" i="3"/>
  <c r="I28" i="3"/>
  <c r="G28" i="3"/>
  <c r="F28" i="3"/>
  <c r="D28" i="3"/>
  <c r="C28" i="3"/>
  <c r="E28" i="3" s="1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H29" i="3" s="1"/>
  <c r="E11" i="3"/>
  <c r="R10" i="3"/>
  <c r="K10" i="3"/>
  <c r="H10" i="3"/>
  <c r="E10" i="3"/>
  <c r="R9" i="3"/>
  <c r="R29" i="3" s="1"/>
  <c r="K9" i="3"/>
  <c r="H9" i="3"/>
  <c r="E9" i="3"/>
  <c r="S30" i="2"/>
  <c r="Q30" i="2"/>
  <c r="P30" i="2"/>
  <c r="O30" i="2"/>
  <c r="N30" i="2"/>
  <c r="M30" i="2"/>
  <c r="L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G29" i="2"/>
  <c r="F29" i="2"/>
  <c r="D29" i="2"/>
  <c r="C29" i="2"/>
  <c r="S28" i="2"/>
  <c r="Q28" i="2"/>
  <c r="P28" i="2"/>
  <c r="O28" i="2"/>
  <c r="N28" i="2"/>
  <c r="M28" i="2"/>
  <c r="L28" i="2"/>
  <c r="J28" i="2"/>
  <c r="I28" i="2"/>
  <c r="K28" i="2" s="1"/>
  <c r="G28" i="2"/>
  <c r="F28" i="2"/>
  <c r="H28" i="2" s="1"/>
  <c r="E28" i="2"/>
  <c r="D28" i="2"/>
  <c r="C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K30" i="2" s="1"/>
  <c r="H9" i="2"/>
  <c r="E9" i="2"/>
  <c r="Y30" i="1"/>
  <c r="W30" i="1"/>
  <c r="V30" i="1"/>
  <c r="U30" i="1"/>
  <c r="T30" i="1"/>
  <c r="S30" i="1"/>
  <c r="R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M29" i="1"/>
  <c r="L29" i="1"/>
  <c r="J29" i="1"/>
  <c r="I29" i="1"/>
  <c r="G29" i="1"/>
  <c r="F29" i="1"/>
  <c r="D29" i="1"/>
  <c r="C29" i="1"/>
  <c r="Y28" i="1"/>
  <c r="W28" i="1"/>
  <c r="V28" i="1"/>
  <c r="U28" i="1"/>
  <c r="T28" i="1"/>
  <c r="S28" i="1"/>
  <c r="R28" i="1"/>
  <c r="P28" i="1"/>
  <c r="O28" i="1"/>
  <c r="Q28" i="1" s="1"/>
  <c r="M28" i="1"/>
  <c r="L28" i="1"/>
  <c r="J28" i="1"/>
  <c r="I28" i="1"/>
  <c r="K28" i="1" s="1"/>
  <c r="G28" i="1"/>
  <c r="F28" i="1"/>
  <c r="D28" i="1"/>
  <c r="C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0" i="1" s="1"/>
  <c r="Q9" i="1"/>
  <c r="Q29" i="1" s="1"/>
  <c r="N9" i="1"/>
  <c r="K9" i="1"/>
  <c r="K30" i="1" s="1"/>
  <c r="H9" i="1"/>
  <c r="H29" i="1" s="1"/>
  <c r="E9" i="1"/>
  <c r="N30" i="1" l="1"/>
  <c r="H28" i="4"/>
  <c r="N29" i="8"/>
  <c r="R28" i="2"/>
  <c r="H28" i="3"/>
  <c r="R30" i="3"/>
  <c r="K29" i="7"/>
  <c r="R29" i="10"/>
  <c r="E28" i="1"/>
  <c r="K28" i="3"/>
  <c r="N28" i="5"/>
  <c r="Q28" i="6"/>
  <c r="R28" i="7"/>
  <c r="E30" i="4"/>
  <c r="H29" i="5"/>
  <c r="N29" i="6"/>
  <c r="H28" i="1"/>
  <c r="H30" i="4"/>
  <c r="E29" i="4"/>
  <c r="K29" i="5"/>
  <c r="Q29" i="6"/>
  <c r="R30" i="10"/>
  <c r="X28" i="1"/>
  <c r="E29" i="3"/>
  <c r="N29" i="4"/>
  <c r="Q29" i="5"/>
  <c r="E30" i="2"/>
  <c r="H30" i="3"/>
  <c r="Q30" i="4"/>
  <c r="X29" i="5"/>
  <c r="X30" i="8"/>
  <c r="K29" i="1"/>
  <c r="R29" i="2"/>
  <c r="E29" i="1"/>
  <c r="N28" i="1"/>
  <c r="H30" i="2"/>
  <c r="K29" i="3"/>
  <c r="X28" i="4"/>
  <c r="K28" i="7"/>
  <c r="E29" i="8"/>
  <c r="N30" i="8"/>
  <c r="X29" i="1"/>
  <c r="E29" i="2"/>
  <c r="E30" i="3"/>
  <c r="E30" i="5"/>
  <c r="Q30" i="5"/>
  <c r="X28" i="6"/>
  <c r="N30" i="6"/>
  <c r="R29" i="7"/>
  <c r="R28" i="10"/>
  <c r="E30" i="8"/>
  <c r="Q30" i="8"/>
  <c r="N29" i="1"/>
  <c r="H29" i="7"/>
  <c r="H29" i="2"/>
  <c r="R28" i="3"/>
  <c r="K30" i="4"/>
  <c r="H30" i="5"/>
  <c r="E30" i="6"/>
  <c r="Q30" i="6"/>
  <c r="E30" i="1"/>
  <c r="Q30" i="1"/>
  <c r="X30" i="4"/>
  <c r="E30" i="7"/>
  <c r="H30" i="8"/>
  <c r="E29" i="10"/>
  <c r="X29" i="4"/>
  <c r="R30" i="7"/>
  <c r="K29" i="2"/>
  <c r="R30" i="2"/>
  <c r="K30" i="3"/>
  <c r="N30" i="4"/>
  <c r="K30" i="5"/>
  <c r="H30" i="6"/>
  <c r="H30" i="1"/>
  <c r="X30" i="5"/>
  <c r="K30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<sst xmlns="http://schemas.openxmlformats.org/spreadsheetml/2006/main" count="429" uniqueCount="99">
  <si>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</si>
  <si>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</si>
  <si>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</si>
  <si>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</si>
  <si>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</si>
  <si>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</si>
  <si>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</si>
  <si>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</si>
  <si>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</si>
  <si>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</si>
  <si>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</si>
  <si>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</si>
  <si>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</si>
  <si>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</si>
  <si>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</si>
  <si>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</si>
  <si>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</si>
  <si>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</si>
  <si>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</si>
  <si>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</si>
  <si>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</si>
  <si>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</si>
  <si>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</si>
  <si>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</si>
  <si>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</si>
  <si>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</si>
  <si>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</si>
  <si>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</si>
  <si>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</si>
  <si>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</si>
  <si>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</si>
  <si>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</si>
  <si>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</si>
  <si>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</si>
  <si>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</si>
  <si>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</si>
  <si>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</si>
  <si>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</si>
  <si>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</si>
  <si>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</si>
  <si>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</si>
  <si>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</si>
  <si>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</si>
  <si>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</si>
  <si>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</si>
  <si>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</si>
  <si>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</si>
  <si>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</si>
  <si>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</si>
  <si>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</si>
  <si>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</si>
  <si>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</si>
  <si>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</si>
  <si>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</si>
  <si>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</si>
  <si>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</si>
  <si>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</si>
  <si>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</si>
  <si>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</si>
  <si>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</si>
  <si>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</si>
  <si>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</si>
  <si>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</si>
  <si>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</si>
  <si>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</si>
  <si>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</si>
  <si>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</si>
  <si>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</si>
  <si>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</si>
  <si>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</si>
  <si>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</si>
  <si>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</si>
  <si>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</si>
  <si>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</si>
  <si>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</si>
  <si>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</si>
  <si>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</si>
  <si>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</si>
  <si>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</si>
  <si>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</si>
  <si>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</si>
  <si>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</si>
  <si>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</si>
  <si>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</si>
  <si>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</si>
  <si>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</si>
  <si>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</si>
  <si>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</si>
  <si>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</si>
  <si>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</si>
  <si>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</si>
  <si>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</si>
  <si>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</si>
  <si>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</si>
  <si>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</si>
  <si>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APRIL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</si>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</sst>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 activeCell="Q45" sqref="Q45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44652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44652</v>
      </c>
      <c r="C9" s="46">
        <v>10246</v>
      </c>
      <c r="D9" s="45">
        <v>10247</v>
      </c>
      <c r="E9" s="44">
        <f t="shared" ref="E9:E27" si="0">AVERAGE(C9:D9)</f>
        <v>10246.5</v>
      </c>
      <c r="F9" s="46">
        <v>10255</v>
      </c>
      <c r="G9" s="45">
        <v>10260</v>
      </c>
      <c r="H9" s="44">
        <f t="shared" ref="H9:H27" si="1">AVERAGE(F9:G9)</f>
        <v>10257.5</v>
      </c>
      <c r="I9" s="46">
        <v>10140</v>
      </c>
      <c r="J9" s="45">
        <v>10150</v>
      </c>
      <c r="K9" s="44">
        <f t="shared" ref="K9:K27" si="2">AVERAGE(I9:J9)</f>
        <v>10145</v>
      </c>
      <c r="L9" s="46">
        <v>10015</v>
      </c>
      <c r="M9" s="45">
        <v>10025</v>
      </c>
      <c r="N9" s="44">
        <f t="shared" ref="N9:N27" si="3">AVERAGE(L9:M9)</f>
        <v>10020</v>
      </c>
      <c r="O9" s="46">
        <v>9890</v>
      </c>
      <c r="P9" s="45">
        <v>9900</v>
      </c>
      <c r="Q9" s="44">
        <f t="shared" ref="Q9:Q27" si="4">AVERAGE(O9:P9)</f>
        <v>9895</v>
      </c>
      <c r="R9" s="52">
        <v>10247</v>
      </c>
      <c r="S9" s="51">
        <v>1.3130999999999999</v>
      </c>
      <c r="T9" s="53">
        <v>1.1048</v>
      </c>
      <c r="U9" s="50">
        <v>122.46</v>
      </c>
      <c r="V9" s="43">
        <v>7803.67</v>
      </c>
      <c r="W9" s="43">
        <v>7815.36</v>
      </c>
      <c r="X9" s="49">
        <f t="shared" ref="X9:X27" si="5">R9/T9</f>
        <v>9274.9818971759596</v>
      </c>
      <c r="Y9" s="48">
        <v>1.3128</v>
      </c>
    </row>
    <row r="10" spans="1:25" x14ac:dyDescent="0.2">
      <c r="B10" s="47">
        <v>44655</v>
      </c>
      <c r="C10" s="46">
        <v>10300.5</v>
      </c>
      <c r="D10" s="45">
        <v>10301.5</v>
      </c>
      <c r="E10" s="44">
        <f t="shared" si="0"/>
        <v>10301</v>
      </c>
      <c r="F10" s="46">
        <v>10322</v>
      </c>
      <c r="G10" s="45">
        <v>10324</v>
      </c>
      <c r="H10" s="44">
        <f t="shared" si="1"/>
        <v>10323</v>
      </c>
      <c r="I10" s="46">
        <v>10225</v>
      </c>
      <c r="J10" s="45">
        <v>10235</v>
      </c>
      <c r="K10" s="44">
        <f t="shared" si="2"/>
        <v>10230</v>
      </c>
      <c r="L10" s="46">
        <v>10100</v>
      </c>
      <c r="M10" s="45">
        <v>10110</v>
      </c>
      <c r="N10" s="44">
        <f t="shared" si="3"/>
        <v>10105</v>
      </c>
      <c r="O10" s="46">
        <v>9980</v>
      </c>
      <c r="P10" s="45">
        <v>9990</v>
      </c>
      <c r="Q10" s="44">
        <f t="shared" si="4"/>
        <v>9985</v>
      </c>
      <c r="R10" s="52">
        <v>10301.5</v>
      </c>
      <c r="S10" s="51">
        <v>1.3096000000000001</v>
      </c>
      <c r="T10" s="51">
        <v>1.0996999999999999</v>
      </c>
      <c r="U10" s="50">
        <v>122.79</v>
      </c>
      <c r="V10" s="43">
        <v>7866.14</v>
      </c>
      <c r="W10" s="43">
        <v>7884.53</v>
      </c>
      <c r="X10" s="49">
        <f t="shared" si="5"/>
        <v>9367.5547876693654</v>
      </c>
      <c r="Y10" s="48">
        <v>1.3093999999999999</v>
      </c>
    </row>
    <row r="11" spans="1:25" x14ac:dyDescent="0.2">
      <c r="B11" s="47">
        <v>44656</v>
      </c>
      <c r="C11" s="46">
        <v>10425</v>
      </c>
      <c r="D11" s="45">
        <v>10426</v>
      </c>
      <c r="E11" s="44">
        <f t="shared" si="0"/>
        <v>10425.5</v>
      </c>
      <c r="F11" s="46">
        <v>10445</v>
      </c>
      <c r="G11" s="45">
        <v>10450</v>
      </c>
      <c r="H11" s="44">
        <f t="shared" si="1"/>
        <v>10447.5</v>
      </c>
      <c r="I11" s="46">
        <v>10355</v>
      </c>
      <c r="J11" s="45">
        <v>10365</v>
      </c>
      <c r="K11" s="44">
        <f t="shared" si="2"/>
        <v>10360</v>
      </c>
      <c r="L11" s="46">
        <v>10185</v>
      </c>
      <c r="M11" s="45">
        <v>10195</v>
      </c>
      <c r="N11" s="44">
        <f t="shared" si="3"/>
        <v>10190</v>
      </c>
      <c r="O11" s="46">
        <v>10065</v>
      </c>
      <c r="P11" s="45">
        <v>10075</v>
      </c>
      <c r="Q11" s="44">
        <f t="shared" si="4"/>
        <v>10070</v>
      </c>
      <c r="R11" s="52">
        <v>10426</v>
      </c>
      <c r="S11" s="51">
        <v>1.3134999999999999</v>
      </c>
      <c r="T11" s="51">
        <v>1.0968</v>
      </c>
      <c r="U11" s="50">
        <v>122.93</v>
      </c>
      <c r="V11" s="43">
        <v>7937.57</v>
      </c>
      <c r="W11" s="43">
        <v>7957.05</v>
      </c>
      <c r="X11" s="49">
        <f t="shared" si="5"/>
        <v>9505.8351568198395</v>
      </c>
      <c r="Y11" s="48">
        <v>1.3132999999999999</v>
      </c>
    </row>
    <row r="12" spans="1:25" x14ac:dyDescent="0.2">
      <c r="B12" s="47">
        <v>44657</v>
      </c>
      <c r="C12" s="46">
        <v>10349.5</v>
      </c>
      <c r="D12" s="45">
        <v>10350.5</v>
      </c>
      <c r="E12" s="44">
        <f t="shared" si="0"/>
        <v>10350</v>
      </c>
      <c r="F12" s="46">
        <v>10368</v>
      </c>
      <c r="G12" s="45">
        <v>10373</v>
      </c>
      <c r="H12" s="44">
        <f t="shared" si="1"/>
        <v>10370.5</v>
      </c>
      <c r="I12" s="46">
        <v>10315</v>
      </c>
      <c r="J12" s="45">
        <v>10325</v>
      </c>
      <c r="K12" s="44">
        <f t="shared" si="2"/>
        <v>10320</v>
      </c>
      <c r="L12" s="46">
        <v>10190</v>
      </c>
      <c r="M12" s="45">
        <v>10200</v>
      </c>
      <c r="N12" s="44">
        <f t="shared" si="3"/>
        <v>10195</v>
      </c>
      <c r="O12" s="46">
        <v>10070</v>
      </c>
      <c r="P12" s="45">
        <v>10080</v>
      </c>
      <c r="Q12" s="44">
        <f t="shared" si="4"/>
        <v>10075</v>
      </c>
      <c r="R12" s="52">
        <v>10350.5</v>
      </c>
      <c r="S12" s="51">
        <v>1.3086</v>
      </c>
      <c r="T12" s="51">
        <v>1.0916999999999999</v>
      </c>
      <c r="U12" s="50">
        <v>123.88</v>
      </c>
      <c r="V12" s="43">
        <v>7909.6</v>
      </c>
      <c r="W12" s="43">
        <v>7927.4</v>
      </c>
      <c r="X12" s="49">
        <f t="shared" si="5"/>
        <v>9481.0845470367331</v>
      </c>
      <c r="Y12" s="48">
        <v>1.3085</v>
      </c>
    </row>
    <row r="13" spans="1:25" x14ac:dyDescent="0.2">
      <c r="B13" s="47">
        <v>44658</v>
      </c>
      <c r="C13" s="46">
        <v>10291</v>
      </c>
      <c r="D13" s="45">
        <v>10292</v>
      </c>
      <c r="E13" s="44">
        <f t="shared" si="0"/>
        <v>10291.5</v>
      </c>
      <c r="F13" s="46">
        <v>10300</v>
      </c>
      <c r="G13" s="45">
        <v>10301</v>
      </c>
      <c r="H13" s="44">
        <f t="shared" si="1"/>
        <v>10300.5</v>
      </c>
      <c r="I13" s="46">
        <v>10245</v>
      </c>
      <c r="J13" s="45">
        <v>10255</v>
      </c>
      <c r="K13" s="44">
        <f t="shared" si="2"/>
        <v>10250</v>
      </c>
      <c r="L13" s="46">
        <v>10140</v>
      </c>
      <c r="M13" s="45">
        <v>10150</v>
      </c>
      <c r="N13" s="44">
        <f t="shared" si="3"/>
        <v>10145</v>
      </c>
      <c r="O13" s="46">
        <v>10065</v>
      </c>
      <c r="P13" s="45">
        <v>10075</v>
      </c>
      <c r="Q13" s="44">
        <f t="shared" si="4"/>
        <v>10070</v>
      </c>
      <c r="R13" s="52">
        <v>10292</v>
      </c>
      <c r="S13" s="51">
        <v>1.3082</v>
      </c>
      <c r="T13" s="51">
        <v>1.0911</v>
      </c>
      <c r="U13" s="50">
        <v>123.95</v>
      </c>
      <c r="V13" s="43">
        <v>7867.3</v>
      </c>
      <c r="W13" s="43">
        <v>7874.18</v>
      </c>
      <c r="X13" s="49">
        <f t="shared" si="5"/>
        <v>9432.6826138759061</v>
      </c>
      <c r="Y13" s="48">
        <v>1.3082</v>
      </c>
    </row>
    <row r="14" spans="1:25" x14ac:dyDescent="0.2">
      <c r="B14" s="47">
        <v>44659</v>
      </c>
      <c r="C14" s="46">
        <v>10385</v>
      </c>
      <c r="D14" s="45">
        <v>10390</v>
      </c>
      <c r="E14" s="44">
        <f t="shared" si="0"/>
        <v>10387.5</v>
      </c>
      <c r="F14" s="46">
        <v>10378</v>
      </c>
      <c r="G14" s="45">
        <v>10380</v>
      </c>
      <c r="H14" s="44">
        <f t="shared" si="1"/>
        <v>10379</v>
      </c>
      <c r="I14" s="46">
        <v>10340</v>
      </c>
      <c r="J14" s="45">
        <v>10350</v>
      </c>
      <c r="K14" s="44">
        <f t="shared" si="2"/>
        <v>10345</v>
      </c>
      <c r="L14" s="46">
        <v>10260</v>
      </c>
      <c r="M14" s="45">
        <v>10270</v>
      </c>
      <c r="N14" s="44">
        <f t="shared" si="3"/>
        <v>10265</v>
      </c>
      <c r="O14" s="46">
        <v>10185</v>
      </c>
      <c r="P14" s="45">
        <v>10195</v>
      </c>
      <c r="Q14" s="44">
        <f t="shared" si="4"/>
        <v>10190</v>
      </c>
      <c r="R14" s="52">
        <v>10390</v>
      </c>
      <c r="S14" s="51">
        <v>1.3031999999999999</v>
      </c>
      <c r="T14" s="51">
        <v>1.0864</v>
      </c>
      <c r="U14" s="50">
        <v>124.18</v>
      </c>
      <c r="V14" s="43">
        <v>7972.68</v>
      </c>
      <c r="W14" s="43">
        <v>7965.01</v>
      </c>
      <c r="X14" s="49">
        <f t="shared" si="5"/>
        <v>9563.6966126656844</v>
      </c>
      <c r="Y14" s="48">
        <v>1.3031999999999999</v>
      </c>
    </row>
    <row r="15" spans="1:25" x14ac:dyDescent="0.2">
      <c r="B15" s="47">
        <v>44662</v>
      </c>
      <c r="C15" s="46">
        <v>10235</v>
      </c>
      <c r="D15" s="45">
        <v>10235.5</v>
      </c>
      <c r="E15" s="44">
        <f t="shared" si="0"/>
        <v>10235.25</v>
      </c>
      <c r="F15" s="46">
        <v>10252</v>
      </c>
      <c r="G15" s="45">
        <v>10254</v>
      </c>
      <c r="H15" s="44">
        <f t="shared" si="1"/>
        <v>10253</v>
      </c>
      <c r="I15" s="46">
        <v>10220</v>
      </c>
      <c r="J15" s="45">
        <v>10230</v>
      </c>
      <c r="K15" s="44">
        <f t="shared" si="2"/>
        <v>10225</v>
      </c>
      <c r="L15" s="46">
        <v>10145</v>
      </c>
      <c r="M15" s="45">
        <v>10155</v>
      </c>
      <c r="N15" s="44">
        <f t="shared" si="3"/>
        <v>10150</v>
      </c>
      <c r="O15" s="46">
        <v>10070</v>
      </c>
      <c r="P15" s="45">
        <v>10080</v>
      </c>
      <c r="Q15" s="44">
        <f t="shared" si="4"/>
        <v>10075</v>
      </c>
      <c r="R15" s="52">
        <v>10235.5</v>
      </c>
      <c r="S15" s="51">
        <v>1.3029999999999999</v>
      </c>
      <c r="T15" s="51">
        <v>1.0901000000000001</v>
      </c>
      <c r="U15" s="50">
        <v>125.71</v>
      </c>
      <c r="V15" s="43">
        <v>7855.33</v>
      </c>
      <c r="W15" s="43">
        <v>7869.53</v>
      </c>
      <c r="X15" s="49">
        <f t="shared" si="5"/>
        <v>9389.5055499495447</v>
      </c>
      <c r="Y15" s="48">
        <v>1.3029999999999999</v>
      </c>
    </row>
    <row r="16" spans="1:25" x14ac:dyDescent="0.2">
      <c r="B16" s="47">
        <v>44663</v>
      </c>
      <c r="C16" s="46">
        <v>10200</v>
      </c>
      <c r="D16" s="45">
        <v>10201</v>
      </c>
      <c r="E16" s="44">
        <f t="shared" si="0"/>
        <v>10200.5</v>
      </c>
      <c r="F16" s="46">
        <v>10225</v>
      </c>
      <c r="G16" s="45">
        <v>10226</v>
      </c>
      <c r="H16" s="44">
        <f t="shared" si="1"/>
        <v>10225.5</v>
      </c>
      <c r="I16" s="46">
        <v>10200</v>
      </c>
      <c r="J16" s="45">
        <v>10210</v>
      </c>
      <c r="K16" s="44">
        <f t="shared" si="2"/>
        <v>10205</v>
      </c>
      <c r="L16" s="46">
        <v>10125</v>
      </c>
      <c r="M16" s="45">
        <v>10135</v>
      </c>
      <c r="N16" s="44">
        <f t="shared" si="3"/>
        <v>10130</v>
      </c>
      <c r="O16" s="46">
        <v>10050</v>
      </c>
      <c r="P16" s="45">
        <v>10060</v>
      </c>
      <c r="Q16" s="44">
        <f t="shared" si="4"/>
        <v>10055</v>
      </c>
      <c r="R16" s="52">
        <v>10201</v>
      </c>
      <c r="S16" s="51">
        <v>1.3022</v>
      </c>
      <c r="T16" s="51">
        <v>1.0863</v>
      </c>
      <c r="U16" s="50">
        <v>125.49</v>
      </c>
      <c r="V16" s="43">
        <v>7833.67</v>
      </c>
      <c r="W16" s="43">
        <v>7852.86</v>
      </c>
      <c r="X16" s="49">
        <f t="shared" si="5"/>
        <v>9390.5919175181807</v>
      </c>
      <c r="Y16" s="48">
        <v>1.3022</v>
      </c>
    </row>
    <row r="17" spans="2:25" x14ac:dyDescent="0.2">
      <c r="B17" s="47">
        <v>44664</v>
      </c>
      <c r="C17" s="46">
        <v>10290</v>
      </c>
      <c r="D17" s="45">
        <v>10290.5</v>
      </c>
      <c r="E17" s="44">
        <f t="shared" si="0"/>
        <v>10290.25</v>
      </c>
      <c r="F17" s="46">
        <v>10305</v>
      </c>
      <c r="G17" s="45">
        <v>10306</v>
      </c>
      <c r="H17" s="44">
        <f t="shared" si="1"/>
        <v>10305.5</v>
      </c>
      <c r="I17" s="46">
        <v>10260</v>
      </c>
      <c r="J17" s="45">
        <v>10270</v>
      </c>
      <c r="K17" s="44">
        <f t="shared" si="2"/>
        <v>10265</v>
      </c>
      <c r="L17" s="46">
        <v>10160</v>
      </c>
      <c r="M17" s="45">
        <v>10170</v>
      </c>
      <c r="N17" s="44">
        <f t="shared" si="3"/>
        <v>10165</v>
      </c>
      <c r="O17" s="46">
        <v>10085</v>
      </c>
      <c r="P17" s="45">
        <v>10095</v>
      </c>
      <c r="Q17" s="44">
        <f t="shared" si="4"/>
        <v>10090</v>
      </c>
      <c r="R17" s="52">
        <v>10290.5</v>
      </c>
      <c r="S17" s="51">
        <v>1.2998000000000001</v>
      </c>
      <c r="T17" s="51">
        <v>1.0831</v>
      </c>
      <c r="U17" s="50">
        <v>125.84</v>
      </c>
      <c r="V17" s="43">
        <v>7916.99</v>
      </c>
      <c r="W17" s="43">
        <v>7929.52</v>
      </c>
      <c r="X17" s="49">
        <f t="shared" si="5"/>
        <v>9500.9694395715997</v>
      </c>
      <c r="Y17" s="48">
        <v>1.2997000000000001</v>
      </c>
    </row>
    <row r="18" spans="2:25" x14ac:dyDescent="0.2">
      <c r="B18" s="47">
        <v>44665</v>
      </c>
      <c r="C18" s="46">
        <v>10276</v>
      </c>
      <c r="D18" s="45">
        <v>10277</v>
      </c>
      <c r="E18" s="44">
        <f t="shared" si="0"/>
        <v>10276.5</v>
      </c>
      <c r="F18" s="46">
        <v>10308</v>
      </c>
      <c r="G18" s="45">
        <v>10310</v>
      </c>
      <c r="H18" s="44">
        <f t="shared" si="1"/>
        <v>10309</v>
      </c>
      <c r="I18" s="46">
        <v>10265</v>
      </c>
      <c r="J18" s="45">
        <v>10275</v>
      </c>
      <c r="K18" s="44">
        <f t="shared" si="2"/>
        <v>10270</v>
      </c>
      <c r="L18" s="46">
        <v>10165</v>
      </c>
      <c r="M18" s="45">
        <v>10175</v>
      </c>
      <c r="N18" s="44">
        <f t="shared" si="3"/>
        <v>10170</v>
      </c>
      <c r="O18" s="46">
        <v>10090</v>
      </c>
      <c r="P18" s="45">
        <v>10100</v>
      </c>
      <c r="Q18" s="44">
        <f t="shared" si="4"/>
        <v>10095</v>
      </c>
      <c r="R18" s="52">
        <v>10277</v>
      </c>
      <c r="S18" s="51">
        <v>1.3117000000000001</v>
      </c>
      <c r="T18" s="51">
        <v>1.0865</v>
      </c>
      <c r="U18" s="50">
        <v>125.35</v>
      </c>
      <c r="V18" s="43">
        <v>7834.87</v>
      </c>
      <c r="W18" s="43">
        <v>7860.03</v>
      </c>
      <c r="X18" s="49">
        <f t="shared" si="5"/>
        <v>9458.8127013345602</v>
      </c>
      <c r="Y18" s="48">
        <v>1.3117000000000001</v>
      </c>
    </row>
    <row r="19" spans="2:25" x14ac:dyDescent="0.2">
      <c r="B19" s="47">
        <v>44670</v>
      </c>
      <c r="C19" s="46">
        <v>10380.5</v>
      </c>
      <c r="D19" s="45">
        <v>10381</v>
      </c>
      <c r="E19" s="44">
        <f t="shared" si="0"/>
        <v>10380.75</v>
      </c>
      <c r="F19" s="46">
        <v>10390.5</v>
      </c>
      <c r="G19" s="45">
        <v>10391.5</v>
      </c>
      <c r="H19" s="44">
        <f t="shared" si="1"/>
        <v>10391</v>
      </c>
      <c r="I19" s="46">
        <v>10340</v>
      </c>
      <c r="J19" s="45">
        <v>10350</v>
      </c>
      <c r="K19" s="44">
        <f t="shared" si="2"/>
        <v>10345</v>
      </c>
      <c r="L19" s="46">
        <v>10250</v>
      </c>
      <c r="M19" s="45">
        <v>10260</v>
      </c>
      <c r="N19" s="44">
        <f t="shared" si="3"/>
        <v>10255</v>
      </c>
      <c r="O19" s="46">
        <v>10175</v>
      </c>
      <c r="P19" s="45">
        <v>10185</v>
      </c>
      <c r="Q19" s="44">
        <f t="shared" si="4"/>
        <v>10180</v>
      </c>
      <c r="R19" s="52">
        <v>10381</v>
      </c>
      <c r="S19" s="51">
        <v>1.3017000000000001</v>
      </c>
      <c r="T19" s="51">
        <v>1.0795999999999999</v>
      </c>
      <c r="U19" s="50">
        <v>128.19999999999999</v>
      </c>
      <c r="V19" s="43">
        <v>7974.96</v>
      </c>
      <c r="W19" s="43">
        <v>7983.02</v>
      </c>
      <c r="X19" s="49">
        <f t="shared" si="5"/>
        <v>9615.5983697665815</v>
      </c>
      <c r="Y19" s="48">
        <v>1.3017000000000001</v>
      </c>
    </row>
    <row r="20" spans="2:25" x14ac:dyDescent="0.2">
      <c r="B20" s="47">
        <v>44671</v>
      </c>
      <c r="C20" s="46">
        <v>10210</v>
      </c>
      <c r="D20" s="45">
        <v>10215</v>
      </c>
      <c r="E20" s="44">
        <f t="shared" si="0"/>
        <v>10212.5</v>
      </c>
      <c r="F20" s="46">
        <v>10245</v>
      </c>
      <c r="G20" s="45">
        <v>10250</v>
      </c>
      <c r="H20" s="44">
        <f t="shared" si="1"/>
        <v>10247.5</v>
      </c>
      <c r="I20" s="46">
        <v>10225</v>
      </c>
      <c r="J20" s="45">
        <v>10235</v>
      </c>
      <c r="K20" s="44">
        <f t="shared" si="2"/>
        <v>10230</v>
      </c>
      <c r="L20" s="46">
        <v>10175</v>
      </c>
      <c r="M20" s="45">
        <v>10185</v>
      </c>
      <c r="N20" s="44">
        <f t="shared" si="3"/>
        <v>10180</v>
      </c>
      <c r="O20" s="46">
        <v>10100</v>
      </c>
      <c r="P20" s="45">
        <v>10110</v>
      </c>
      <c r="Q20" s="44">
        <f t="shared" si="4"/>
        <v>10105</v>
      </c>
      <c r="R20" s="52">
        <v>10215</v>
      </c>
      <c r="S20" s="51">
        <v>1.3052999999999999</v>
      </c>
      <c r="T20" s="51">
        <v>1.0827</v>
      </c>
      <c r="U20" s="50">
        <v>127.88</v>
      </c>
      <c r="V20" s="43">
        <v>7825.79</v>
      </c>
      <c r="W20" s="43">
        <v>7852</v>
      </c>
      <c r="X20" s="49">
        <f t="shared" si="5"/>
        <v>9434.7464671654197</v>
      </c>
      <c r="Y20" s="48">
        <v>1.3053999999999999</v>
      </c>
    </row>
    <row r="21" spans="2:25" x14ac:dyDescent="0.2">
      <c r="B21" s="47">
        <v>44672</v>
      </c>
      <c r="C21" s="46">
        <v>10267</v>
      </c>
      <c r="D21" s="45">
        <v>10268</v>
      </c>
      <c r="E21" s="44">
        <f t="shared" si="0"/>
        <v>10267.5</v>
      </c>
      <c r="F21" s="46">
        <v>10280</v>
      </c>
      <c r="G21" s="45">
        <v>10282</v>
      </c>
      <c r="H21" s="44">
        <f t="shared" si="1"/>
        <v>10281</v>
      </c>
      <c r="I21" s="46">
        <v>10255</v>
      </c>
      <c r="J21" s="45">
        <v>10265</v>
      </c>
      <c r="K21" s="44">
        <f t="shared" si="2"/>
        <v>10260</v>
      </c>
      <c r="L21" s="46">
        <v>10195</v>
      </c>
      <c r="M21" s="45">
        <v>10205</v>
      </c>
      <c r="N21" s="44">
        <f t="shared" si="3"/>
        <v>10200</v>
      </c>
      <c r="O21" s="46">
        <v>10120</v>
      </c>
      <c r="P21" s="45">
        <v>10130</v>
      </c>
      <c r="Q21" s="44">
        <f t="shared" si="4"/>
        <v>10125</v>
      </c>
      <c r="R21" s="52">
        <v>10268</v>
      </c>
      <c r="S21" s="51">
        <v>1.3032999999999999</v>
      </c>
      <c r="T21" s="51">
        <v>1.0880000000000001</v>
      </c>
      <c r="U21" s="50">
        <v>128.24</v>
      </c>
      <c r="V21" s="43">
        <v>7878.46</v>
      </c>
      <c r="W21" s="43">
        <v>7888.6</v>
      </c>
      <c r="X21" s="49">
        <f t="shared" si="5"/>
        <v>9437.5</v>
      </c>
      <c r="Y21" s="48">
        <v>1.3033999999999999</v>
      </c>
    </row>
    <row r="22" spans="2:25" x14ac:dyDescent="0.2">
      <c r="B22" s="47">
        <v>44673</v>
      </c>
      <c r="C22" s="46">
        <v>10230</v>
      </c>
      <c r="D22" s="45">
        <v>10230.5</v>
      </c>
      <c r="E22" s="44">
        <f t="shared" si="0"/>
        <v>10230.25</v>
      </c>
      <c r="F22" s="46">
        <v>10234</v>
      </c>
      <c r="G22" s="45">
        <v>10235</v>
      </c>
      <c r="H22" s="44">
        <f t="shared" si="1"/>
        <v>10234.5</v>
      </c>
      <c r="I22" s="46">
        <v>10205</v>
      </c>
      <c r="J22" s="45">
        <v>10215</v>
      </c>
      <c r="K22" s="44">
        <f t="shared" si="2"/>
        <v>10210</v>
      </c>
      <c r="L22" s="46">
        <v>10145</v>
      </c>
      <c r="M22" s="45">
        <v>10155</v>
      </c>
      <c r="N22" s="44">
        <f t="shared" si="3"/>
        <v>10150</v>
      </c>
      <c r="O22" s="46">
        <v>10070</v>
      </c>
      <c r="P22" s="45">
        <v>10080</v>
      </c>
      <c r="Q22" s="44">
        <f t="shared" si="4"/>
        <v>10075</v>
      </c>
      <c r="R22" s="52">
        <v>10230.5</v>
      </c>
      <c r="S22" s="51">
        <v>1.2903</v>
      </c>
      <c r="T22" s="51">
        <v>1.0821000000000001</v>
      </c>
      <c r="U22" s="50">
        <v>128.28</v>
      </c>
      <c r="V22" s="43">
        <v>7928.78</v>
      </c>
      <c r="W22" s="43">
        <v>7931.65</v>
      </c>
      <c r="X22" s="49">
        <f t="shared" si="5"/>
        <v>9454.3018205341468</v>
      </c>
      <c r="Y22" s="48">
        <v>1.2904</v>
      </c>
    </row>
    <row r="23" spans="2:25" x14ac:dyDescent="0.2">
      <c r="B23" s="47">
        <v>44676</v>
      </c>
      <c r="C23" s="46">
        <v>9917</v>
      </c>
      <c r="D23" s="45">
        <v>9919</v>
      </c>
      <c r="E23" s="44">
        <f t="shared" si="0"/>
        <v>9918</v>
      </c>
      <c r="F23" s="46">
        <v>9910</v>
      </c>
      <c r="G23" s="45">
        <v>9915</v>
      </c>
      <c r="H23" s="44">
        <f t="shared" si="1"/>
        <v>9912.5</v>
      </c>
      <c r="I23" s="46">
        <v>9895</v>
      </c>
      <c r="J23" s="45">
        <v>9905</v>
      </c>
      <c r="K23" s="44">
        <f t="shared" si="2"/>
        <v>9900</v>
      </c>
      <c r="L23" s="46">
        <v>9845</v>
      </c>
      <c r="M23" s="45">
        <v>9855</v>
      </c>
      <c r="N23" s="44">
        <f t="shared" si="3"/>
        <v>9850</v>
      </c>
      <c r="O23" s="46">
        <v>9800</v>
      </c>
      <c r="P23" s="45">
        <v>9810</v>
      </c>
      <c r="Q23" s="44">
        <f t="shared" si="4"/>
        <v>9805</v>
      </c>
      <c r="R23" s="52">
        <v>9919</v>
      </c>
      <c r="S23" s="51">
        <v>1.2749999999999999</v>
      </c>
      <c r="T23" s="51">
        <v>1.075</v>
      </c>
      <c r="U23" s="50">
        <v>128.18</v>
      </c>
      <c r="V23" s="43">
        <v>7779.61</v>
      </c>
      <c r="W23" s="43">
        <v>7775.25</v>
      </c>
      <c r="X23" s="49">
        <f t="shared" si="5"/>
        <v>9226.9767441860477</v>
      </c>
      <c r="Y23" s="48">
        <v>1.2751999999999999</v>
      </c>
    </row>
    <row r="24" spans="2:25" x14ac:dyDescent="0.2">
      <c r="B24" s="47">
        <v>44677</v>
      </c>
      <c r="C24" s="46">
        <v>9911.5</v>
      </c>
      <c r="D24" s="45">
        <v>9912.5</v>
      </c>
      <c r="E24" s="44">
        <f t="shared" si="0"/>
        <v>9912</v>
      </c>
      <c r="F24" s="46">
        <v>9918</v>
      </c>
      <c r="G24" s="45">
        <v>9918.5</v>
      </c>
      <c r="H24" s="44">
        <f t="shared" si="1"/>
        <v>9918.25</v>
      </c>
      <c r="I24" s="46">
        <v>9900</v>
      </c>
      <c r="J24" s="45">
        <v>9910</v>
      </c>
      <c r="K24" s="44">
        <f t="shared" si="2"/>
        <v>9905</v>
      </c>
      <c r="L24" s="46">
        <v>9855</v>
      </c>
      <c r="M24" s="45">
        <v>9865</v>
      </c>
      <c r="N24" s="44">
        <f t="shared" si="3"/>
        <v>9860</v>
      </c>
      <c r="O24" s="46">
        <v>9810</v>
      </c>
      <c r="P24" s="45">
        <v>9820</v>
      </c>
      <c r="Q24" s="44">
        <f t="shared" si="4"/>
        <v>9815</v>
      </c>
      <c r="R24" s="52">
        <v>9912.5</v>
      </c>
      <c r="S24" s="51">
        <v>1.2685999999999999</v>
      </c>
      <c r="T24" s="51">
        <v>1.0670999999999999</v>
      </c>
      <c r="U24" s="50">
        <v>127.55</v>
      </c>
      <c r="V24" s="43">
        <v>7813.73</v>
      </c>
      <c r="W24" s="43">
        <v>7816.61</v>
      </c>
      <c r="X24" s="49">
        <f t="shared" si="5"/>
        <v>9289.1950145253504</v>
      </c>
      <c r="Y24" s="48">
        <v>1.2688999999999999</v>
      </c>
    </row>
    <row r="25" spans="2:25" x14ac:dyDescent="0.2">
      <c r="B25" s="47">
        <v>44678</v>
      </c>
      <c r="C25" s="46">
        <v>9905</v>
      </c>
      <c r="D25" s="45">
        <v>9910</v>
      </c>
      <c r="E25" s="44">
        <f t="shared" si="0"/>
        <v>9907.5</v>
      </c>
      <c r="F25" s="46">
        <v>9890</v>
      </c>
      <c r="G25" s="45">
        <v>9895</v>
      </c>
      <c r="H25" s="44">
        <f t="shared" si="1"/>
        <v>9892.5</v>
      </c>
      <c r="I25" s="46">
        <v>9865</v>
      </c>
      <c r="J25" s="45">
        <v>9875</v>
      </c>
      <c r="K25" s="44">
        <f t="shared" si="2"/>
        <v>9870</v>
      </c>
      <c r="L25" s="46">
        <v>9805</v>
      </c>
      <c r="M25" s="45">
        <v>9815</v>
      </c>
      <c r="N25" s="44">
        <f t="shared" si="3"/>
        <v>9810</v>
      </c>
      <c r="O25" s="46">
        <v>9760</v>
      </c>
      <c r="P25" s="45">
        <v>9770</v>
      </c>
      <c r="Q25" s="44">
        <f t="shared" si="4"/>
        <v>9765</v>
      </c>
      <c r="R25" s="52">
        <v>9910</v>
      </c>
      <c r="S25" s="51">
        <v>1.2565999999999999</v>
      </c>
      <c r="T25" s="51">
        <v>1.0585</v>
      </c>
      <c r="U25" s="50">
        <v>128.07</v>
      </c>
      <c r="V25" s="43">
        <v>7886.36</v>
      </c>
      <c r="W25" s="43">
        <v>7872.54</v>
      </c>
      <c r="X25" s="49">
        <f t="shared" si="5"/>
        <v>9362.3051487954654</v>
      </c>
      <c r="Y25" s="48">
        <v>1.2568999999999999</v>
      </c>
    </row>
    <row r="26" spans="2:25" x14ac:dyDescent="0.2">
      <c r="B26" s="47">
        <v>44679</v>
      </c>
      <c r="C26" s="46">
        <v>9810</v>
      </c>
      <c r="D26" s="45">
        <v>9812</v>
      </c>
      <c r="E26" s="44">
        <f t="shared" si="0"/>
        <v>9811</v>
      </c>
      <c r="F26" s="46">
        <v>9800</v>
      </c>
      <c r="G26" s="45">
        <v>9805</v>
      </c>
      <c r="H26" s="44">
        <f t="shared" si="1"/>
        <v>9802.5</v>
      </c>
      <c r="I26" s="46">
        <v>9755</v>
      </c>
      <c r="J26" s="45">
        <v>9765</v>
      </c>
      <c r="K26" s="44">
        <f t="shared" si="2"/>
        <v>9760</v>
      </c>
      <c r="L26" s="46">
        <v>9670</v>
      </c>
      <c r="M26" s="45">
        <v>9680</v>
      </c>
      <c r="N26" s="44">
        <f t="shared" si="3"/>
        <v>9675</v>
      </c>
      <c r="O26" s="46">
        <v>9625</v>
      </c>
      <c r="P26" s="45">
        <v>9635</v>
      </c>
      <c r="Q26" s="44">
        <f t="shared" si="4"/>
        <v>9630</v>
      </c>
      <c r="R26" s="52">
        <v>9812</v>
      </c>
      <c r="S26" s="51">
        <v>1.2425999999999999</v>
      </c>
      <c r="T26" s="51">
        <v>1.0490999999999999</v>
      </c>
      <c r="U26" s="50">
        <v>130.93</v>
      </c>
      <c r="V26" s="43">
        <v>7896.35</v>
      </c>
      <c r="W26" s="43">
        <v>7887.54</v>
      </c>
      <c r="X26" s="49">
        <f t="shared" si="5"/>
        <v>9352.7785721094278</v>
      </c>
      <c r="Y26" s="48">
        <v>1.2431000000000001</v>
      </c>
    </row>
    <row r="27" spans="2:25" x14ac:dyDescent="0.2">
      <c r="B27" s="47">
        <v>44680</v>
      </c>
      <c r="C27" s="46">
        <v>9820</v>
      </c>
      <c r="D27" s="45">
        <v>9820.5</v>
      </c>
      <c r="E27" s="44">
        <f t="shared" si="0"/>
        <v>9820.25</v>
      </c>
      <c r="F27" s="46">
        <v>9821</v>
      </c>
      <c r="G27" s="45">
        <v>9822</v>
      </c>
      <c r="H27" s="44">
        <f t="shared" si="1"/>
        <v>9821.5</v>
      </c>
      <c r="I27" s="46">
        <v>9775</v>
      </c>
      <c r="J27" s="45">
        <v>9785</v>
      </c>
      <c r="K27" s="44">
        <f t="shared" si="2"/>
        <v>9780</v>
      </c>
      <c r="L27" s="46">
        <v>9690</v>
      </c>
      <c r="M27" s="45">
        <v>9700</v>
      </c>
      <c r="N27" s="44">
        <f t="shared" si="3"/>
        <v>9695</v>
      </c>
      <c r="O27" s="46">
        <v>9645</v>
      </c>
      <c r="P27" s="45">
        <v>9655</v>
      </c>
      <c r="Q27" s="44">
        <f t="shared" si="4"/>
        <v>9650</v>
      </c>
      <c r="R27" s="52">
        <v>9820.5</v>
      </c>
      <c r="S27" s="51">
        <v>1.2556</v>
      </c>
      <c r="T27" s="51">
        <v>1.0545</v>
      </c>
      <c r="U27" s="50">
        <v>130.01</v>
      </c>
      <c r="V27" s="43">
        <v>7821.36</v>
      </c>
      <c r="W27" s="43">
        <v>7818.82</v>
      </c>
      <c r="X27" s="49">
        <f t="shared" si="5"/>
        <v>9312.9445234708401</v>
      </c>
      <c r="Y27" s="48">
        <v>1.2562</v>
      </c>
    </row>
    <row r="28" spans="2:25" s="10" customFormat="1" x14ac:dyDescent="0.2">
      <c r="B28" s="42" t="s">
        <v>11</v>
      </c>
      <c r="C28" s="41">
        <f>ROUND(AVERAGE(C9:C27),2)</f>
        <v>10181.530000000001</v>
      </c>
      <c r="D28" s="40">
        <f>ROUND(AVERAGE(D9:D27),2)</f>
        <v>10183.129999999999</v>
      </c>
      <c r="E28" s="39">
        <f>ROUND(AVERAGE(C28:D28),2)</f>
        <v>10182.33</v>
      </c>
      <c r="F28" s="41">
        <f>ROUND(AVERAGE(F9:F27),2)</f>
        <v>10191.92</v>
      </c>
      <c r="G28" s="40">
        <f>ROUND(AVERAGE(G9:G27),2)</f>
        <v>10194.629999999999</v>
      </c>
      <c r="H28" s="39">
        <f>ROUND(AVERAGE(F28:G28),2)</f>
        <v>10193.280000000001</v>
      </c>
      <c r="I28" s="41">
        <f>ROUND(AVERAGE(I9:I27),2)</f>
        <v>10146.32</v>
      </c>
      <c r="J28" s="40">
        <f>ROUND(AVERAGE(J9:J27),2)</f>
        <v>10156.32</v>
      </c>
      <c r="K28" s="39">
        <f>ROUND(AVERAGE(I28:J28),2)</f>
        <v>10151.32</v>
      </c>
      <c r="L28" s="41">
        <f>ROUND(AVERAGE(L9:L27),2)</f>
        <v>10058.68</v>
      </c>
      <c r="M28" s="40">
        <f>ROUND(AVERAGE(M9:M27),2)</f>
        <v>10068.68</v>
      </c>
      <c r="N28" s="39">
        <f>ROUND(AVERAGE(L28:M28),2)</f>
        <v>10063.68</v>
      </c>
      <c r="O28" s="41">
        <f>ROUND(AVERAGE(O9:O27),2)</f>
        <v>9981.84</v>
      </c>
      <c r="P28" s="40">
        <f>ROUND(AVERAGE(P9:P27),2)</f>
        <v>9991.84</v>
      </c>
      <c r="Q28" s="39">
        <f>ROUND(AVERAGE(O28:P28),2)</f>
        <v>9986.84</v>
      </c>
      <c r="R28" s="38">
        <f>ROUND(AVERAGE(R9:R27),2)</f>
        <v>10183.129999999999</v>
      </c>
      <c r="S28" s="37">
        <f>ROUND(AVERAGE(S9:S27),4)</f>
        <v>1.2932999999999999</v>
      </c>
      <c r="T28" s="36">
        <f>ROUND(AVERAGE(T9:T27),4)</f>
        <v>1.0817000000000001</v>
      </c>
      <c r="U28" s="175">
        <f>ROUND(AVERAGE(U9:U27),2)</f>
        <v>126.31</v>
      </c>
      <c r="V28" s="35">
        <f>AVERAGE(V9:V27)</f>
        <v>7873.8536842105268</v>
      </c>
      <c r="W28" s="35">
        <f>AVERAGE(W9:W27)</f>
        <v>7882.1842105263177</v>
      </c>
      <c r="X28" s="35">
        <f>AVERAGE(X9:X27)</f>
        <v>9413.2664149563516</v>
      </c>
      <c r="Y28" s="34">
        <f>AVERAGE(Y9:Y27)</f>
        <v>1.2933263157894732</v>
      </c>
    </row>
    <row r="29" spans="2:25" s="5" customFormat="1" x14ac:dyDescent="0.2">
      <c r="B29" s="33" t="s">
        <v>12</v>
      </c>
      <c r="C29" s="32">
        <f t="shared" ref="C29:Y29" si="6">MAX(C9:C27)</f>
        <v>10425</v>
      </c>
      <c r="D29" s="31">
        <f t="shared" si="6"/>
        <v>10426</v>
      </c>
      <c r="E29" s="30">
        <f t="shared" si="6"/>
        <v>10425.5</v>
      </c>
      <c r="F29" s="32">
        <f t="shared" si="6"/>
        <v>10445</v>
      </c>
      <c r="G29" s="31">
        <f t="shared" si="6"/>
        <v>10450</v>
      </c>
      <c r="H29" s="30">
        <f t="shared" si="6"/>
        <v>10447.5</v>
      </c>
      <c r="I29" s="32">
        <f t="shared" si="6"/>
        <v>10355</v>
      </c>
      <c r="J29" s="31">
        <f t="shared" si="6"/>
        <v>10365</v>
      </c>
      <c r="K29" s="30">
        <f t="shared" si="6"/>
        <v>10360</v>
      </c>
      <c r="L29" s="32">
        <f t="shared" si="6"/>
        <v>10260</v>
      </c>
      <c r="M29" s="31">
        <f t="shared" si="6"/>
        <v>10270</v>
      </c>
      <c r="N29" s="30">
        <f t="shared" si="6"/>
        <v>10265</v>
      </c>
      <c r="O29" s="32">
        <f t="shared" si="6"/>
        <v>10185</v>
      </c>
      <c r="P29" s="31">
        <f t="shared" si="6"/>
        <v>10195</v>
      </c>
      <c r="Q29" s="30">
        <f t="shared" si="6"/>
        <v>10190</v>
      </c>
      <c r="R29" s="29">
        <f t="shared" si="6"/>
        <v>10426</v>
      </c>
      <c r="S29" s="28">
        <f t="shared" si="6"/>
        <v>1.3134999999999999</v>
      </c>
      <c r="T29" s="27">
        <f t="shared" si="6"/>
        <v>1.1048</v>
      </c>
      <c r="U29" s="26">
        <f t="shared" si="6"/>
        <v>130.93</v>
      </c>
      <c r="V29" s="25">
        <f t="shared" si="6"/>
        <v>7974.96</v>
      </c>
      <c r="W29" s="25">
        <f t="shared" si="6"/>
        <v>7983.02</v>
      </c>
      <c r="X29" s="25">
        <f t="shared" si="6"/>
        <v>9615.5983697665815</v>
      </c>
      <c r="Y29" s="24">
        <f t="shared" si="6"/>
        <v>1.3132999999999999</v>
      </c>
    </row>
    <row r="30" spans="2:25" s="5" customFormat="1" ht="13.5" thickBot="1" x14ac:dyDescent="0.25">
      <c r="B30" s="23" t="s">
        <v>13</v>
      </c>
      <c r="C30" s="22">
        <f t="shared" ref="C30:Y30" si="7">MIN(C9:C27)</f>
        <v>9810</v>
      </c>
      <c r="D30" s="21">
        <f t="shared" si="7"/>
        <v>9812</v>
      </c>
      <c r="E30" s="20">
        <f t="shared" si="7"/>
        <v>9811</v>
      </c>
      <c r="F30" s="22">
        <f t="shared" si="7"/>
        <v>9800</v>
      </c>
      <c r="G30" s="21">
        <f t="shared" si="7"/>
        <v>9805</v>
      </c>
      <c r="H30" s="20">
        <f t="shared" si="7"/>
        <v>9802.5</v>
      </c>
      <c r="I30" s="22">
        <f t="shared" si="7"/>
        <v>9755</v>
      </c>
      <c r="J30" s="21">
        <f t="shared" si="7"/>
        <v>9765</v>
      </c>
      <c r="K30" s="20">
        <f t="shared" si="7"/>
        <v>9760</v>
      </c>
      <c r="L30" s="22">
        <f t="shared" si="7"/>
        <v>9670</v>
      </c>
      <c r="M30" s="21">
        <f t="shared" si="7"/>
        <v>9680</v>
      </c>
      <c r="N30" s="20">
        <f t="shared" si="7"/>
        <v>9675</v>
      </c>
      <c r="O30" s="22">
        <f t="shared" si="7"/>
        <v>9625</v>
      </c>
      <c r="P30" s="21">
        <f t="shared" si="7"/>
        <v>9635</v>
      </c>
      <c r="Q30" s="20">
        <f t="shared" si="7"/>
        <v>9630</v>
      </c>
      <c r="R30" s="19">
        <f t="shared" si="7"/>
        <v>9812</v>
      </c>
      <c r="S30" s="18">
        <f t="shared" si="7"/>
        <v>1.2425999999999999</v>
      </c>
      <c r="T30" s="17">
        <f t="shared" si="7"/>
        <v>1.0490999999999999</v>
      </c>
      <c r="U30" s="16">
        <f t="shared" si="7"/>
        <v>122.46</v>
      </c>
      <c r="V30" s="15">
        <f t="shared" si="7"/>
        <v>7779.61</v>
      </c>
      <c r="W30" s="15">
        <f t="shared" si="7"/>
        <v>7775.25</v>
      </c>
      <c r="X30" s="15">
        <f t="shared" si="7"/>
        <v>9226.9767441860477</v>
      </c>
      <c r="Y30" s="14">
        <f t="shared" si="7"/>
        <v>1.2431000000000001</v>
      </c>
    </row>
    <row r="32" spans="2:25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2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44680</v>
      </c>
      <c r="D5" s="74"/>
      <c r="F5" s="75">
        <v>44680</v>
      </c>
      <c r="G5" s="74"/>
      <c r="I5" s="75">
        <v>44680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44652</v>
      </c>
      <c r="D8" s="68">
        <v>10266</v>
      </c>
      <c r="F8" s="69">
        <f t="shared" ref="F8:F26" si="0">C8</f>
        <v>44652</v>
      </c>
      <c r="G8" s="68">
        <v>3474.64</v>
      </c>
      <c r="I8" s="69">
        <f t="shared" ref="I8:I26" si="1">C8</f>
        <v>44652</v>
      </c>
      <c r="J8" s="68">
        <v>4168.5</v>
      </c>
    </row>
    <row r="9" spans="2:10" x14ac:dyDescent="0.2">
      <c r="C9" s="69">
        <v>44655</v>
      </c>
      <c r="D9" s="68">
        <v>10290</v>
      </c>
      <c r="F9" s="69">
        <f t="shared" si="0"/>
        <v>44655</v>
      </c>
      <c r="G9" s="68">
        <v>3466.63</v>
      </c>
      <c r="I9" s="69">
        <f t="shared" si="1"/>
        <v>44655</v>
      </c>
      <c r="J9" s="68">
        <v>4369.13</v>
      </c>
    </row>
    <row r="10" spans="2:10" x14ac:dyDescent="0.2">
      <c r="C10" s="69">
        <v>44656</v>
      </c>
      <c r="D10" s="68">
        <v>10553.17</v>
      </c>
      <c r="F10" s="69">
        <f t="shared" si="0"/>
        <v>44656</v>
      </c>
      <c r="G10" s="68">
        <v>3451.94</v>
      </c>
      <c r="I10" s="69">
        <f t="shared" si="1"/>
        <v>44656</v>
      </c>
      <c r="J10" s="68">
        <v>4354</v>
      </c>
    </row>
    <row r="11" spans="2:10" x14ac:dyDescent="0.2">
      <c r="C11" s="69">
        <v>44657</v>
      </c>
      <c r="D11" s="68">
        <v>10378</v>
      </c>
      <c r="F11" s="69">
        <f t="shared" si="0"/>
        <v>44657</v>
      </c>
      <c r="G11" s="68">
        <v>3440.5</v>
      </c>
      <c r="I11" s="69">
        <f t="shared" si="1"/>
        <v>44657</v>
      </c>
      <c r="J11" s="68">
        <v>4256.33</v>
      </c>
    </row>
    <row r="12" spans="2:10" x14ac:dyDescent="0.2">
      <c r="C12" s="69">
        <v>44658</v>
      </c>
      <c r="D12" s="68">
        <v>10310.5</v>
      </c>
      <c r="F12" s="69">
        <f t="shared" si="0"/>
        <v>44658</v>
      </c>
      <c r="G12" s="68">
        <v>3424.5</v>
      </c>
      <c r="I12" s="69">
        <f t="shared" si="1"/>
        <v>44658</v>
      </c>
      <c r="J12" s="68">
        <v>4247</v>
      </c>
    </row>
    <row r="13" spans="2:10" x14ac:dyDescent="0.2">
      <c r="C13" s="69">
        <v>44659</v>
      </c>
      <c r="D13" s="68">
        <v>10351.66</v>
      </c>
      <c r="F13" s="69">
        <f t="shared" si="0"/>
        <v>44659</v>
      </c>
      <c r="G13" s="68">
        <v>3401.5</v>
      </c>
      <c r="I13" s="69">
        <f t="shared" si="1"/>
        <v>44659</v>
      </c>
      <c r="J13" s="68">
        <v>4200.8599999999997</v>
      </c>
    </row>
    <row r="14" spans="2:10" x14ac:dyDescent="0.2">
      <c r="C14" s="69">
        <v>44662</v>
      </c>
      <c r="D14" s="68">
        <v>10252.129999999999</v>
      </c>
      <c r="F14" s="69">
        <f t="shared" si="0"/>
        <v>44662</v>
      </c>
      <c r="G14" s="68">
        <v>3293.34</v>
      </c>
      <c r="I14" s="69">
        <f t="shared" si="1"/>
        <v>44662</v>
      </c>
      <c r="J14" s="68">
        <v>4264.6899999999996</v>
      </c>
    </row>
    <row r="15" spans="2:10" x14ac:dyDescent="0.2">
      <c r="C15" s="69">
        <v>44663</v>
      </c>
      <c r="D15" s="68">
        <v>10225.5</v>
      </c>
      <c r="F15" s="69">
        <f t="shared" si="0"/>
        <v>44663</v>
      </c>
      <c r="G15" s="68">
        <v>3283.62</v>
      </c>
      <c r="I15" s="69">
        <f t="shared" si="1"/>
        <v>44663</v>
      </c>
      <c r="J15" s="68">
        <v>4315</v>
      </c>
    </row>
    <row r="16" spans="2:10" x14ac:dyDescent="0.2">
      <c r="C16" s="69">
        <v>44664</v>
      </c>
      <c r="D16" s="68">
        <v>10348.030000000001</v>
      </c>
      <c r="F16" s="69">
        <f t="shared" si="0"/>
        <v>44664</v>
      </c>
      <c r="G16" s="68">
        <v>3280.5</v>
      </c>
      <c r="I16" s="69">
        <f t="shared" si="1"/>
        <v>44664</v>
      </c>
      <c r="J16" s="68">
        <v>4472.22</v>
      </c>
    </row>
    <row r="17" spans="2:10" x14ac:dyDescent="0.2">
      <c r="C17" s="69">
        <v>44665</v>
      </c>
      <c r="D17" s="68">
        <v>10343.049999999999</v>
      </c>
      <c r="F17" s="69">
        <f t="shared" si="0"/>
        <v>44665</v>
      </c>
      <c r="G17" s="68">
        <v>3252.62</v>
      </c>
      <c r="I17" s="69">
        <f t="shared" si="1"/>
        <v>44665</v>
      </c>
      <c r="J17" s="68">
        <v>4385.9399999999996</v>
      </c>
    </row>
    <row r="18" spans="2:10" x14ac:dyDescent="0.2">
      <c r="C18" s="69">
        <v>44670</v>
      </c>
      <c r="D18" s="68">
        <v>10464</v>
      </c>
      <c r="F18" s="69">
        <f t="shared" si="0"/>
        <v>44670</v>
      </c>
      <c r="G18" s="68">
        <v>3342.33</v>
      </c>
      <c r="I18" s="69">
        <f t="shared" si="1"/>
        <v>44670</v>
      </c>
      <c r="J18" s="68">
        <v>4464.8</v>
      </c>
    </row>
    <row r="19" spans="2:10" x14ac:dyDescent="0.2">
      <c r="C19" s="69">
        <v>44671</v>
      </c>
      <c r="D19" s="68">
        <v>10289.24</v>
      </c>
      <c r="F19" s="69">
        <f t="shared" si="0"/>
        <v>44671</v>
      </c>
      <c r="G19" s="68">
        <v>3252.5</v>
      </c>
      <c r="I19" s="69">
        <f t="shared" si="1"/>
        <v>44671</v>
      </c>
      <c r="J19" s="68">
        <v>4480.84</v>
      </c>
    </row>
    <row r="20" spans="2:10" x14ac:dyDescent="0.2">
      <c r="C20" s="69">
        <v>44672</v>
      </c>
      <c r="D20" s="68">
        <v>10214.790000000001</v>
      </c>
      <c r="F20" s="69">
        <f t="shared" si="0"/>
        <v>44672</v>
      </c>
      <c r="G20" s="68">
        <v>3266.64</v>
      </c>
      <c r="I20" s="69">
        <f t="shared" si="1"/>
        <v>44672</v>
      </c>
      <c r="J20" s="68">
        <v>4374.43</v>
      </c>
    </row>
    <row r="21" spans="2:10" x14ac:dyDescent="0.2">
      <c r="C21" s="69">
        <v>44673</v>
      </c>
      <c r="D21" s="68">
        <v>10275</v>
      </c>
      <c r="F21" s="69">
        <f t="shared" si="0"/>
        <v>44673</v>
      </c>
      <c r="G21" s="68">
        <v>3293.11</v>
      </c>
      <c r="I21" s="69">
        <f t="shared" si="1"/>
        <v>44673</v>
      </c>
      <c r="J21" s="68">
        <v>4408.5</v>
      </c>
    </row>
    <row r="22" spans="2:10" x14ac:dyDescent="0.2">
      <c r="C22" s="69">
        <v>44676</v>
      </c>
      <c r="D22" s="68">
        <v>9944.6200000000008</v>
      </c>
      <c r="F22" s="69">
        <f t="shared" si="0"/>
        <v>44676</v>
      </c>
      <c r="G22" s="68">
        <v>3163.3</v>
      </c>
      <c r="I22" s="69">
        <f t="shared" si="1"/>
        <v>44676</v>
      </c>
      <c r="J22" s="68">
        <v>4312.76</v>
      </c>
    </row>
    <row r="23" spans="2:10" x14ac:dyDescent="0.2">
      <c r="C23" s="69">
        <v>44677</v>
      </c>
      <c r="D23" s="68">
        <v>9896.84</v>
      </c>
      <c r="F23" s="69">
        <f t="shared" si="0"/>
        <v>44677</v>
      </c>
      <c r="G23" s="68">
        <v>3114.39</v>
      </c>
      <c r="I23" s="69">
        <f t="shared" si="1"/>
        <v>44677</v>
      </c>
      <c r="J23" s="68">
        <v>4200.24</v>
      </c>
    </row>
    <row r="24" spans="2:10" x14ac:dyDescent="0.2">
      <c r="C24" s="69">
        <v>44678</v>
      </c>
      <c r="D24" s="68">
        <v>9883.7199999999993</v>
      </c>
      <c r="F24" s="69">
        <f t="shared" si="0"/>
        <v>44678</v>
      </c>
      <c r="G24" s="68">
        <v>3096.5</v>
      </c>
      <c r="I24" s="69">
        <f t="shared" si="1"/>
        <v>44678</v>
      </c>
      <c r="J24" s="68">
        <v>4204.92</v>
      </c>
    </row>
    <row r="25" spans="2:10" x14ac:dyDescent="0.2">
      <c r="C25" s="69">
        <v>44679</v>
      </c>
      <c r="D25" s="68">
        <v>9790.5</v>
      </c>
      <c r="F25" s="69">
        <f t="shared" si="0"/>
        <v>44679</v>
      </c>
      <c r="G25" s="68">
        <v>3094.18</v>
      </c>
      <c r="I25" s="69">
        <f t="shared" si="1"/>
        <v>44679</v>
      </c>
      <c r="J25" s="68">
        <v>4212.5</v>
      </c>
    </row>
    <row r="26" spans="2:10" ht="13.5" thickBot="1" x14ac:dyDescent="0.25">
      <c r="C26" s="69">
        <v>44680</v>
      </c>
      <c r="D26" s="68">
        <v>9845</v>
      </c>
      <c r="F26" s="69">
        <f t="shared" si="0"/>
        <v>44680</v>
      </c>
      <c r="G26" s="68">
        <v>3064.06</v>
      </c>
      <c r="I26" s="69">
        <f t="shared" si="1"/>
        <v>44680</v>
      </c>
      <c r="J26" s="68">
        <v>4164.8100000000004</v>
      </c>
    </row>
    <row r="27" spans="2:10" x14ac:dyDescent="0.2">
      <c r="B27" s="5"/>
      <c r="C27" s="67" t="s">
        <v>11</v>
      </c>
      <c r="D27" s="66">
        <f>ROUND(AVERAGE(D8:D26),2)</f>
        <v>10206.41</v>
      </c>
      <c r="F27" s="67" t="s">
        <v>11</v>
      </c>
      <c r="G27" s="66">
        <f>ROUND(AVERAGE(G8:G26),2)</f>
        <v>3287.2</v>
      </c>
      <c r="I27" s="67" t="s">
        <v>11</v>
      </c>
      <c r="J27" s="66">
        <f>ROUND(AVERAGE(J8:J26),2)</f>
        <v>4308.29</v>
      </c>
    </row>
    <row r="28" spans="2:10" x14ac:dyDescent="0.2">
      <c r="B28" s="5"/>
      <c r="C28" s="65" t="s">
        <v>12</v>
      </c>
      <c r="D28" s="64">
        <f>MAX(D8:D26)</f>
        <v>10553.17</v>
      </c>
      <c r="F28" s="65" t="s">
        <v>12</v>
      </c>
      <c r="G28" s="64">
        <f>MAX(G8:G26)</f>
        <v>3474.64</v>
      </c>
      <c r="I28" s="65" t="s">
        <v>12</v>
      </c>
      <c r="J28" s="64">
        <f>MAX(J8:J26)</f>
        <v>4480.84</v>
      </c>
    </row>
    <row r="29" spans="2:10" x14ac:dyDescent="0.2">
      <c r="B29" s="5"/>
      <c r="C29" s="63" t="s">
        <v>13</v>
      </c>
      <c r="D29" s="62">
        <f>MIN(D8:D26)</f>
        <v>9790.5</v>
      </c>
      <c r="F29" s="63" t="s">
        <v>13</v>
      </c>
      <c r="G29" s="62">
        <f>MIN(G8:G26)</f>
        <v>3064.06</v>
      </c>
      <c r="I29" s="63" t="s">
        <v>13</v>
      </c>
      <c r="J29" s="62">
        <f>MIN(J8:J26)</f>
        <v>4164.8100000000004</v>
      </c>
    </row>
    <row r="32" spans="2:10" x14ac:dyDescent="0.2">
      <c r="B32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ABR!D27</f>
        <v>10206.41</v>
      </c>
      <c r="D11" s="155">
        <f>ABR!G27</f>
        <v>3287.2</v>
      </c>
      <c r="E11" s="155">
        <f>ABR!J27</f>
        <v>4308.29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1.2932999999999999</v>
      </c>
    </row>
    <row r="18" spans="2:9" x14ac:dyDescent="0.2">
      <c r="B18" s="151" t="s">
        <v>43</v>
      </c>
      <c r="C18" s="150">
        <f>'Averages Inc. Euro Eq'!F67</f>
        <v>126.31</v>
      </c>
    </row>
    <row r="19" spans="2:9" x14ac:dyDescent="0.2">
      <c r="B19" s="151" t="s">
        <v>41</v>
      </c>
      <c r="C19" s="149">
        <f>'Averages Inc. Euro Eq'!F68</f>
        <v>1.0817000000000001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3255.58</v>
      </c>
      <c r="D13" s="113">
        <v>2586.6799999999998</v>
      </c>
      <c r="E13" s="113">
        <v>10181.530000000001</v>
      </c>
      <c r="F13" s="113">
        <v>2395.37</v>
      </c>
      <c r="G13" s="113">
        <v>33276.050000000003</v>
      </c>
      <c r="H13" s="113">
        <v>43077.89</v>
      </c>
      <c r="I13" s="113">
        <v>4369.79</v>
      </c>
      <c r="J13" s="113">
        <v>2988.63</v>
      </c>
      <c r="K13" s="113">
        <v>0.5</v>
      </c>
      <c r="L13" s="113">
        <v>81289.47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3256.58</v>
      </c>
      <c r="D15" s="113">
        <v>2596.42</v>
      </c>
      <c r="E15" s="113">
        <v>10183.129999999999</v>
      </c>
      <c r="F15" s="113">
        <v>2396.7399999999998</v>
      </c>
      <c r="G15" s="113">
        <v>33298.42</v>
      </c>
      <c r="H15" s="113">
        <v>43121.58</v>
      </c>
      <c r="I15" s="113">
        <v>4371.03</v>
      </c>
      <c r="J15" s="113">
        <v>2998.63</v>
      </c>
      <c r="K15" s="113">
        <v>1</v>
      </c>
      <c r="L15" s="113">
        <v>81789.47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3256.08</v>
      </c>
      <c r="D17" s="113">
        <v>2591.5500000000002</v>
      </c>
      <c r="E17" s="113">
        <v>10182.33</v>
      </c>
      <c r="F17" s="113">
        <v>2396.0500000000002</v>
      </c>
      <c r="G17" s="113">
        <v>33287.24</v>
      </c>
      <c r="H17" s="113">
        <v>43099.74</v>
      </c>
      <c r="I17" s="113">
        <v>4370.41</v>
      </c>
      <c r="J17" s="113">
        <v>2993.63</v>
      </c>
      <c r="K17" s="113">
        <v>0.75</v>
      </c>
      <c r="L17" s="113">
        <v>81539.47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3274.68</v>
      </c>
      <c r="D19" s="113">
        <v>2588.58</v>
      </c>
      <c r="E19" s="113">
        <v>10191.92</v>
      </c>
      <c r="F19" s="113">
        <v>2390.13</v>
      </c>
      <c r="G19" s="113">
        <v>33228.68</v>
      </c>
      <c r="H19" s="113">
        <v>42592.11</v>
      </c>
      <c r="I19" s="113">
        <v>4315.08</v>
      </c>
      <c r="J19" s="113">
        <v>2973.95</v>
      </c>
      <c r="K19" s="113">
        <v>0.5</v>
      </c>
      <c r="L19" s="113">
        <v>81500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3276.11</v>
      </c>
      <c r="D21" s="113">
        <v>2598.3200000000002</v>
      </c>
      <c r="E21" s="113">
        <v>10194.629999999999</v>
      </c>
      <c r="F21" s="113">
        <v>2391.89</v>
      </c>
      <c r="G21" s="113">
        <v>33264.74</v>
      </c>
      <c r="H21" s="113">
        <v>42644.21</v>
      </c>
      <c r="I21" s="113">
        <v>4316.74</v>
      </c>
      <c r="J21" s="113">
        <v>2983.95</v>
      </c>
      <c r="K21" s="113">
        <v>1</v>
      </c>
      <c r="L21" s="113">
        <v>82000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3275.39</v>
      </c>
      <c r="D23" s="113">
        <v>2593.4499999999998</v>
      </c>
      <c r="E23" s="113">
        <v>10193.280000000001</v>
      </c>
      <c r="F23" s="113">
        <v>2391.0100000000002</v>
      </c>
      <c r="G23" s="113">
        <v>33246.71</v>
      </c>
      <c r="H23" s="113">
        <v>42618.16</v>
      </c>
      <c r="I23" s="113">
        <v>4315.91</v>
      </c>
      <c r="J23" s="113">
        <v>2978.95</v>
      </c>
      <c r="K23" s="113">
        <v>0.75</v>
      </c>
      <c r="L23" s="113">
        <v>81750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3143.84</v>
      </c>
      <c r="D25" s="113">
        <v>2588.6799999999998</v>
      </c>
      <c r="E25" s="113">
        <v>10146.32</v>
      </c>
      <c r="F25" s="113">
        <v>2335.84</v>
      </c>
      <c r="G25" s="113">
        <v>33077.629999999997</v>
      </c>
      <c r="H25" s="113"/>
      <c r="I25" s="113">
        <v>3629.47</v>
      </c>
      <c r="J25" s="113">
        <v>2974.21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3148.84</v>
      </c>
      <c r="D27" s="113">
        <v>2598.6799999999998</v>
      </c>
      <c r="E27" s="113">
        <v>10156.32</v>
      </c>
      <c r="F27" s="113">
        <v>2340.84</v>
      </c>
      <c r="G27" s="113">
        <v>33127.629999999997</v>
      </c>
      <c r="H27" s="113"/>
      <c r="I27" s="113">
        <v>3634.47</v>
      </c>
      <c r="J27" s="113">
        <v>2984.21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3146.34</v>
      </c>
      <c r="D29" s="113">
        <v>2593.6799999999998</v>
      </c>
      <c r="E29" s="113">
        <v>10151.32</v>
      </c>
      <c r="F29" s="113">
        <v>2338.34</v>
      </c>
      <c r="G29" s="113">
        <v>33102.629999999997</v>
      </c>
      <c r="H29" s="113"/>
      <c r="I29" s="113">
        <v>3631.97</v>
      </c>
      <c r="J29" s="113">
        <v>2979.21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3035.16</v>
      </c>
      <c r="D31" s="113"/>
      <c r="E31" s="113">
        <v>10058.68</v>
      </c>
      <c r="F31" s="113">
        <v>2304.89</v>
      </c>
      <c r="G31" s="113">
        <v>32930</v>
      </c>
      <c r="H31" s="113"/>
      <c r="I31" s="113">
        <v>3160.53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3040.16</v>
      </c>
      <c r="D33" s="113"/>
      <c r="E33" s="113">
        <v>10068.68</v>
      </c>
      <c r="F33" s="113">
        <v>2309.89</v>
      </c>
      <c r="G33" s="113">
        <v>32980</v>
      </c>
      <c r="H33" s="113"/>
      <c r="I33" s="113">
        <v>3165.53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3037.66</v>
      </c>
      <c r="D35" s="113"/>
      <c r="E35" s="113">
        <v>10063.68</v>
      </c>
      <c r="F35" s="113">
        <v>2307.39</v>
      </c>
      <c r="G35" s="113">
        <v>32955</v>
      </c>
      <c r="H35" s="113"/>
      <c r="I35" s="113">
        <v>3163.03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2914.05</v>
      </c>
      <c r="D37" s="113"/>
      <c r="E37" s="113">
        <v>9981.84</v>
      </c>
      <c r="F37" s="113">
        <v>2304.89</v>
      </c>
      <c r="G37" s="113">
        <v>32799.47</v>
      </c>
      <c r="H37" s="113"/>
      <c r="I37" s="113">
        <v>2714.74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2919.05</v>
      </c>
      <c r="D39" s="113"/>
      <c r="E39" s="113">
        <v>9991.84</v>
      </c>
      <c r="F39" s="113">
        <v>2309.89</v>
      </c>
      <c r="G39" s="113">
        <v>32849.47</v>
      </c>
      <c r="H39" s="113"/>
      <c r="I39" s="113">
        <v>2719.74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2916.55</v>
      </c>
      <c r="D41" s="113"/>
      <c r="E41" s="113">
        <v>9986.84</v>
      </c>
      <c r="F41" s="113">
        <v>2307.39</v>
      </c>
      <c r="G41" s="113">
        <v>32824.47</v>
      </c>
      <c r="H41" s="113"/>
      <c r="I41" s="113">
        <v>2717.24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41775</v>
      </c>
      <c r="I43" s="113"/>
      <c r="J43" s="113"/>
      <c r="K43" s="113">
        <v>0.5</v>
      </c>
      <c r="L43" s="113">
        <v>83067.63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41825</v>
      </c>
      <c r="I45" s="113"/>
      <c r="J45" s="113"/>
      <c r="K45" s="113">
        <v>1</v>
      </c>
      <c r="L45" s="113">
        <v>84067.63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41800</v>
      </c>
      <c r="I47" s="110"/>
      <c r="J47" s="110"/>
      <c r="K47" s="110">
        <v>0.75</v>
      </c>
      <c r="L47" s="110">
        <v>83567.63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3009.56</v>
      </c>
    </row>
    <row r="55" spans="2:5" x14ac:dyDescent="0.2">
      <c r="B55" s="100" t="s">
        <v>56</v>
      </c>
      <c r="C55" s="101">
        <v>2398.59</v>
      </c>
    </row>
    <row r="56" spans="2:5" x14ac:dyDescent="0.2">
      <c r="B56" s="100" t="s">
        <v>55</v>
      </c>
      <c r="C56" s="101">
        <v>9413.27</v>
      </c>
    </row>
    <row r="57" spans="2:5" x14ac:dyDescent="0.2">
      <c r="B57" s="100" t="s">
        <v>54</v>
      </c>
      <c r="C57" s="101">
        <v>2215.46</v>
      </c>
    </row>
    <row r="58" spans="2:5" x14ac:dyDescent="0.2">
      <c r="B58" s="100" t="s">
        <v>53</v>
      </c>
      <c r="C58" s="101">
        <v>30785.98</v>
      </c>
    </row>
    <row r="59" spans="2:5" x14ac:dyDescent="0.2">
      <c r="B59" s="100" t="s">
        <v>52</v>
      </c>
      <c r="C59" s="101">
        <v>39852.46</v>
      </c>
    </row>
    <row r="60" spans="2:5" x14ac:dyDescent="0.2">
      <c r="B60" s="100" t="s">
        <v>51</v>
      </c>
      <c r="C60" s="101">
        <v>4040.99</v>
      </c>
    </row>
    <row r="61" spans="2:5" x14ac:dyDescent="0.2">
      <c r="B61" s="98" t="s">
        <v>50</v>
      </c>
      <c r="C61" s="97">
        <v>2772.13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7873.85</v>
      </c>
      <c r="E65" s="96" t="s">
        <v>46</v>
      </c>
    </row>
    <row r="66" spans="2:9" x14ac:dyDescent="0.2">
      <c r="B66" s="93" t="s">
        <v>45</v>
      </c>
      <c r="D66" s="92">
        <v>7882.18</v>
      </c>
      <c r="E66" s="95" t="s">
        <v>10</v>
      </c>
      <c r="F66" s="90">
        <v>1.2932999999999999</v>
      </c>
    </row>
    <row r="67" spans="2:9" x14ac:dyDescent="0.2">
      <c r="B67" s="93" t="s">
        <v>44</v>
      </c>
      <c r="D67" s="92">
        <v>1853.14</v>
      </c>
      <c r="E67" s="95" t="s">
        <v>43</v>
      </c>
      <c r="F67" s="94">
        <v>126.31</v>
      </c>
    </row>
    <row r="68" spans="2:9" x14ac:dyDescent="0.2">
      <c r="B68" s="93" t="s">
        <v>42</v>
      </c>
      <c r="D68" s="92">
        <v>1849.31</v>
      </c>
      <c r="E68" s="91" t="s">
        <v>41</v>
      </c>
      <c r="F68" s="90">
        <v>1.0817000000000001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44652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44652</v>
      </c>
      <c r="C9" s="46">
        <v>2809</v>
      </c>
      <c r="D9" s="45">
        <v>2819</v>
      </c>
      <c r="E9" s="44">
        <f t="shared" ref="E9:E27" si="0">AVERAGE(C9:D9)</f>
        <v>2814</v>
      </c>
      <c r="F9" s="46">
        <v>2815</v>
      </c>
      <c r="G9" s="45">
        <v>2825</v>
      </c>
      <c r="H9" s="44">
        <f t="shared" ref="H9:H27" si="1">AVERAGE(F9:G9)</f>
        <v>2820</v>
      </c>
      <c r="I9" s="46">
        <v>2815</v>
      </c>
      <c r="J9" s="45">
        <v>2825</v>
      </c>
      <c r="K9" s="44">
        <f t="shared" ref="K9:K27" si="2">AVERAGE(I9:J9)</f>
        <v>2820</v>
      </c>
      <c r="L9" s="52">
        <v>2819</v>
      </c>
      <c r="M9" s="51">
        <v>1.3130999999999999</v>
      </c>
      <c r="N9" s="53">
        <v>1.1048</v>
      </c>
      <c r="O9" s="50">
        <v>122.46</v>
      </c>
      <c r="P9" s="43">
        <v>2146.83</v>
      </c>
      <c r="Q9" s="43">
        <v>2151.89</v>
      </c>
      <c r="R9" s="49">
        <f t="shared" ref="R9:R27" si="3">L9/N9</f>
        <v>2551.5930485155686</v>
      </c>
      <c r="S9" s="48">
        <v>1.3128</v>
      </c>
    </row>
    <row r="10" spans="1:19" x14ac:dyDescent="0.2">
      <c r="B10" s="47">
        <v>44655</v>
      </c>
      <c r="C10" s="46">
        <v>2784</v>
      </c>
      <c r="D10" s="45">
        <v>2794</v>
      </c>
      <c r="E10" s="44">
        <f t="shared" si="0"/>
        <v>2789</v>
      </c>
      <c r="F10" s="46">
        <v>2790</v>
      </c>
      <c r="G10" s="45">
        <v>2800</v>
      </c>
      <c r="H10" s="44">
        <f t="shared" si="1"/>
        <v>2795</v>
      </c>
      <c r="I10" s="46">
        <v>2790</v>
      </c>
      <c r="J10" s="45">
        <v>2800</v>
      </c>
      <c r="K10" s="44">
        <f t="shared" si="2"/>
        <v>2795</v>
      </c>
      <c r="L10" s="52">
        <v>2794</v>
      </c>
      <c r="M10" s="51">
        <v>1.3096000000000001</v>
      </c>
      <c r="N10" s="51">
        <v>1.0996999999999999</v>
      </c>
      <c r="O10" s="50">
        <v>122.79</v>
      </c>
      <c r="P10" s="43">
        <v>2133.48</v>
      </c>
      <c r="Q10" s="43">
        <v>2138.38</v>
      </c>
      <c r="R10" s="49">
        <f t="shared" si="3"/>
        <v>2540.6929162498864</v>
      </c>
      <c r="S10" s="48">
        <v>1.3093999999999999</v>
      </c>
    </row>
    <row r="11" spans="1:19" x14ac:dyDescent="0.2">
      <c r="B11" s="47">
        <v>44656</v>
      </c>
      <c r="C11" s="46">
        <v>2785</v>
      </c>
      <c r="D11" s="45">
        <v>2795</v>
      </c>
      <c r="E11" s="44">
        <f t="shared" si="0"/>
        <v>2790</v>
      </c>
      <c r="F11" s="46">
        <v>2790</v>
      </c>
      <c r="G11" s="45">
        <v>2800</v>
      </c>
      <c r="H11" s="44">
        <f t="shared" si="1"/>
        <v>2795</v>
      </c>
      <c r="I11" s="46">
        <v>2790</v>
      </c>
      <c r="J11" s="45">
        <v>2800</v>
      </c>
      <c r="K11" s="44">
        <f t="shared" si="2"/>
        <v>2795</v>
      </c>
      <c r="L11" s="52">
        <v>2795</v>
      </c>
      <c r="M11" s="51">
        <v>1.3134999999999999</v>
      </c>
      <c r="N11" s="51">
        <v>1.0968</v>
      </c>
      <c r="O11" s="50">
        <v>122.93</v>
      </c>
      <c r="P11" s="43">
        <v>2127.9</v>
      </c>
      <c r="Q11" s="43">
        <v>2132.0300000000002</v>
      </c>
      <c r="R11" s="49">
        <f t="shared" si="3"/>
        <v>2548.3223924142962</v>
      </c>
      <c r="S11" s="48">
        <v>1.3132999999999999</v>
      </c>
    </row>
    <row r="12" spans="1:19" x14ac:dyDescent="0.2">
      <c r="B12" s="47">
        <v>44657</v>
      </c>
      <c r="C12" s="46">
        <v>2735</v>
      </c>
      <c r="D12" s="45">
        <v>2745</v>
      </c>
      <c r="E12" s="44">
        <f t="shared" si="0"/>
        <v>2740</v>
      </c>
      <c r="F12" s="46">
        <v>2740</v>
      </c>
      <c r="G12" s="45">
        <v>2750</v>
      </c>
      <c r="H12" s="44">
        <f t="shared" si="1"/>
        <v>2745</v>
      </c>
      <c r="I12" s="46">
        <v>2740</v>
      </c>
      <c r="J12" s="45">
        <v>2750</v>
      </c>
      <c r="K12" s="44">
        <f t="shared" si="2"/>
        <v>2745</v>
      </c>
      <c r="L12" s="52">
        <v>2745</v>
      </c>
      <c r="M12" s="51">
        <v>1.3086</v>
      </c>
      <c r="N12" s="51">
        <v>1.0916999999999999</v>
      </c>
      <c r="O12" s="50">
        <v>123.88</v>
      </c>
      <c r="P12" s="43">
        <v>2097.66</v>
      </c>
      <c r="Q12" s="43">
        <v>2101.64</v>
      </c>
      <c r="R12" s="49">
        <f t="shared" si="3"/>
        <v>2514.4270403957134</v>
      </c>
      <c r="S12" s="48">
        <v>1.3085</v>
      </c>
    </row>
    <row r="13" spans="1:19" x14ac:dyDescent="0.2">
      <c r="B13" s="47">
        <v>44658</v>
      </c>
      <c r="C13" s="46">
        <v>2731</v>
      </c>
      <c r="D13" s="45">
        <v>2741</v>
      </c>
      <c r="E13" s="44">
        <f t="shared" si="0"/>
        <v>2736</v>
      </c>
      <c r="F13" s="46">
        <v>2735</v>
      </c>
      <c r="G13" s="45">
        <v>2745</v>
      </c>
      <c r="H13" s="44">
        <f t="shared" si="1"/>
        <v>2740</v>
      </c>
      <c r="I13" s="46">
        <v>2735</v>
      </c>
      <c r="J13" s="45">
        <v>2745</v>
      </c>
      <c r="K13" s="44">
        <f t="shared" si="2"/>
        <v>2740</v>
      </c>
      <c r="L13" s="52">
        <v>2741</v>
      </c>
      <c r="M13" s="51">
        <v>1.3082</v>
      </c>
      <c r="N13" s="51">
        <v>1.0911</v>
      </c>
      <c r="O13" s="50">
        <v>123.95</v>
      </c>
      <c r="P13" s="43">
        <v>2095.25</v>
      </c>
      <c r="Q13" s="43">
        <v>2098.3000000000002</v>
      </c>
      <c r="R13" s="49">
        <f t="shared" si="3"/>
        <v>2512.143708184401</v>
      </c>
      <c r="S13" s="48">
        <v>1.3082</v>
      </c>
    </row>
    <row r="14" spans="1:19" x14ac:dyDescent="0.2">
      <c r="B14" s="47">
        <v>44659</v>
      </c>
      <c r="C14" s="46">
        <v>2731</v>
      </c>
      <c r="D14" s="45">
        <v>2741</v>
      </c>
      <c r="E14" s="44">
        <f t="shared" si="0"/>
        <v>2736</v>
      </c>
      <c r="F14" s="46">
        <v>2735</v>
      </c>
      <c r="G14" s="45">
        <v>2745</v>
      </c>
      <c r="H14" s="44">
        <f t="shared" si="1"/>
        <v>2740</v>
      </c>
      <c r="I14" s="46">
        <v>2735</v>
      </c>
      <c r="J14" s="45">
        <v>2745</v>
      </c>
      <c r="K14" s="44">
        <f t="shared" si="2"/>
        <v>2740</v>
      </c>
      <c r="L14" s="52">
        <v>2741</v>
      </c>
      <c r="M14" s="51">
        <v>1.3031999999999999</v>
      </c>
      <c r="N14" s="51">
        <v>1.0864</v>
      </c>
      <c r="O14" s="50">
        <v>124.18</v>
      </c>
      <c r="P14" s="43">
        <v>2103.2800000000002</v>
      </c>
      <c r="Q14" s="43">
        <v>2106.35</v>
      </c>
      <c r="R14" s="49">
        <f t="shared" si="3"/>
        <v>2523.0117820324003</v>
      </c>
      <c r="S14" s="48">
        <v>1.3031999999999999</v>
      </c>
    </row>
    <row r="15" spans="1:19" x14ac:dyDescent="0.2">
      <c r="B15" s="47">
        <v>44662</v>
      </c>
      <c r="C15" s="46">
        <v>2340</v>
      </c>
      <c r="D15" s="45">
        <v>2350</v>
      </c>
      <c r="E15" s="44">
        <f t="shared" si="0"/>
        <v>2345</v>
      </c>
      <c r="F15" s="46">
        <v>2343</v>
      </c>
      <c r="G15" s="45">
        <v>2353</v>
      </c>
      <c r="H15" s="44">
        <f t="shared" si="1"/>
        <v>2348</v>
      </c>
      <c r="I15" s="46">
        <v>2345</v>
      </c>
      <c r="J15" s="45">
        <v>2355</v>
      </c>
      <c r="K15" s="44">
        <f t="shared" si="2"/>
        <v>2350</v>
      </c>
      <c r="L15" s="52">
        <v>2350</v>
      </c>
      <c r="M15" s="51">
        <v>1.3029999999999999</v>
      </c>
      <c r="N15" s="51">
        <v>1.0901000000000001</v>
      </c>
      <c r="O15" s="50">
        <v>125.71</v>
      </c>
      <c r="P15" s="43">
        <v>1803.53</v>
      </c>
      <c r="Q15" s="43">
        <v>1805.83</v>
      </c>
      <c r="R15" s="49">
        <f t="shared" si="3"/>
        <v>2155.765526098523</v>
      </c>
      <c r="S15" s="48">
        <v>1.3029999999999999</v>
      </c>
    </row>
    <row r="16" spans="1:19" x14ac:dyDescent="0.2">
      <c r="B16" s="47">
        <v>44663</v>
      </c>
      <c r="C16" s="46">
        <v>2662</v>
      </c>
      <c r="D16" s="45">
        <v>2672</v>
      </c>
      <c r="E16" s="44">
        <f t="shared" si="0"/>
        <v>2667</v>
      </c>
      <c r="F16" s="46">
        <v>2665</v>
      </c>
      <c r="G16" s="45">
        <v>2675</v>
      </c>
      <c r="H16" s="44">
        <f t="shared" si="1"/>
        <v>2670</v>
      </c>
      <c r="I16" s="46">
        <v>2665</v>
      </c>
      <c r="J16" s="45">
        <v>2675</v>
      </c>
      <c r="K16" s="44">
        <f t="shared" si="2"/>
        <v>2670</v>
      </c>
      <c r="L16" s="52">
        <v>2672</v>
      </c>
      <c r="M16" s="51">
        <v>1.3022</v>
      </c>
      <c r="N16" s="51">
        <v>1.0863</v>
      </c>
      <c r="O16" s="50">
        <v>125.49</v>
      </c>
      <c r="P16" s="43">
        <v>2051.91</v>
      </c>
      <c r="Q16" s="43">
        <v>2054.2199999999998</v>
      </c>
      <c r="R16" s="49">
        <f t="shared" si="3"/>
        <v>2459.7256743072817</v>
      </c>
      <c r="S16" s="48">
        <v>1.3022</v>
      </c>
    </row>
    <row r="17" spans="2:19" x14ac:dyDescent="0.2">
      <c r="B17" s="47">
        <v>44664</v>
      </c>
      <c r="C17" s="46">
        <v>2665</v>
      </c>
      <c r="D17" s="45">
        <v>2675</v>
      </c>
      <c r="E17" s="44">
        <f t="shared" si="0"/>
        <v>2670</v>
      </c>
      <c r="F17" s="46">
        <v>2665</v>
      </c>
      <c r="G17" s="45">
        <v>2675</v>
      </c>
      <c r="H17" s="44">
        <f t="shared" si="1"/>
        <v>2670</v>
      </c>
      <c r="I17" s="46">
        <v>2665</v>
      </c>
      <c r="J17" s="45">
        <v>2675</v>
      </c>
      <c r="K17" s="44">
        <f t="shared" si="2"/>
        <v>2670</v>
      </c>
      <c r="L17" s="52">
        <v>2675</v>
      </c>
      <c r="M17" s="51">
        <v>1.2998000000000001</v>
      </c>
      <c r="N17" s="51">
        <v>1.0831</v>
      </c>
      <c r="O17" s="50">
        <v>125.84</v>
      </c>
      <c r="P17" s="43">
        <v>2058.0100000000002</v>
      </c>
      <c r="Q17" s="43">
        <v>2058.17</v>
      </c>
      <c r="R17" s="49">
        <f t="shared" si="3"/>
        <v>2469.7627181239036</v>
      </c>
      <c r="S17" s="48">
        <v>1.2997000000000001</v>
      </c>
    </row>
    <row r="18" spans="2:19" x14ac:dyDescent="0.2">
      <c r="B18" s="47">
        <v>44665</v>
      </c>
      <c r="C18" s="46">
        <v>2660</v>
      </c>
      <c r="D18" s="45">
        <v>2670</v>
      </c>
      <c r="E18" s="44">
        <f t="shared" si="0"/>
        <v>2665</v>
      </c>
      <c r="F18" s="46">
        <v>2660</v>
      </c>
      <c r="G18" s="45">
        <v>2670</v>
      </c>
      <c r="H18" s="44">
        <f t="shared" si="1"/>
        <v>2665</v>
      </c>
      <c r="I18" s="46">
        <v>2660</v>
      </c>
      <c r="J18" s="45">
        <v>2670</v>
      </c>
      <c r="K18" s="44">
        <f t="shared" si="2"/>
        <v>2665</v>
      </c>
      <c r="L18" s="52">
        <v>2670</v>
      </c>
      <c r="M18" s="51">
        <v>1.3117000000000001</v>
      </c>
      <c r="N18" s="51">
        <v>1.0865</v>
      </c>
      <c r="O18" s="50">
        <v>125.35</v>
      </c>
      <c r="P18" s="43">
        <v>2035.53</v>
      </c>
      <c r="Q18" s="43">
        <v>2035.53</v>
      </c>
      <c r="R18" s="49">
        <f t="shared" si="3"/>
        <v>2457.432121491026</v>
      </c>
      <c r="S18" s="48">
        <v>1.3117000000000001</v>
      </c>
    </row>
    <row r="19" spans="2:19" x14ac:dyDescent="0.2">
      <c r="B19" s="47">
        <v>44670</v>
      </c>
      <c r="C19" s="46">
        <v>2660</v>
      </c>
      <c r="D19" s="45">
        <v>2670</v>
      </c>
      <c r="E19" s="44">
        <f t="shared" si="0"/>
        <v>2665</v>
      </c>
      <c r="F19" s="46">
        <v>2660</v>
      </c>
      <c r="G19" s="45">
        <v>2670</v>
      </c>
      <c r="H19" s="44">
        <f t="shared" si="1"/>
        <v>2665</v>
      </c>
      <c r="I19" s="46">
        <v>2660</v>
      </c>
      <c r="J19" s="45">
        <v>2670</v>
      </c>
      <c r="K19" s="44">
        <f t="shared" si="2"/>
        <v>2665</v>
      </c>
      <c r="L19" s="52">
        <v>2670</v>
      </c>
      <c r="M19" s="51">
        <v>1.3017000000000001</v>
      </c>
      <c r="N19" s="51">
        <v>1.0795999999999999</v>
      </c>
      <c r="O19" s="50">
        <v>128.19999999999999</v>
      </c>
      <c r="P19" s="43">
        <v>2051.16</v>
      </c>
      <c r="Q19" s="43">
        <v>2051.16</v>
      </c>
      <c r="R19" s="49">
        <f t="shared" si="3"/>
        <v>2473.1381993330865</v>
      </c>
      <c r="S19" s="48">
        <v>1.3017000000000001</v>
      </c>
    </row>
    <row r="20" spans="2:19" x14ac:dyDescent="0.2">
      <c r="B20" s="47">
        <v>44671</v>
      </c>
      <c r="C20" s="46">
        <v>2660</v>
      </c>
      <c r="D20" s="45">
        <v>2670</v>
      </c>
      <c r="E20" s="44">
        <f t="shared" si="0"/>
        <v>2665</v>
      </c>
      <c r="F20" s="46">
        <v>2660</v>
      </c>
      <c r="G20" s="45">
        <v>2670</v>
      </c>
      <c r="H20" s="44">
        <f t="shared" si="1"/>
        <v>2665</v>
      </c>
      <c r="I20" s="46">
        <v>2660</v>
      </c>
      <c r="J20" s="45">
        <v>2670</v>
      </c>
      <c r="K20" s="44">
        <f t="shared" si="2"/>
        <v>2665</v>
      </c>
      <c r="L20" s="52">
        <v>2670</v>
      </c>
      <c r="M20" s="51">
        <v>1.3052999999999999</v>
      </c>
      <c r="N20" s="51">
        <v>1.0827</v>
      </c>
      <c r="O20" s="50">
        <v>127.88</v>
      </c>
      <c r="P20" s="43">
        <v>2045.51</v>
      </c>
      <c r="Q20" s="43">
        <v>2045.35</v>
      </c>
      <c r="R20" s="49">
        <f t="shared" si="3"/>
        <v>2466.0570795234139</v>
      </c>
      <c r="S20" s="48">
        <v>1.3053999999999999</v>
      </c>
    </row>
    <row r="21" spans="2:19" x14ac:dyDescent="0.2">
      <c r="B21" s="47">
        <v>44672</v>
      </c>
      <c r="C21" s="46">
        <v>2660</v>
      </c>
      <c r="D21" s="45">
        <v>2670</v>
      </c>
      <c r="E21" s="44">
        <f t="shared" si="0"/>
        <v>2665</v>
      </c>
      <c r="F21" s="46">
        <v>2660</v>
      </c>
      <c r="G21" s="45">
        <v>2670</v>
      </c>
      <c r="H21" s="44">
        <f t="shared" si="1"/>
        <v>2665</v>
      </c>
      <c r="I21" s="46">
        <v>2660</v>
      </c>
      <c r="J21" s="45">
        <v>2670</v>
      </c>
      <c r="K21" s="44">
        <f t="shared" si="2"/>
        <v>2665</v>
      </c>
      <c r="L21" s="52">
        <v>2670</v>
      </c>
      <c r="M21" s="51">
        <v>1.3032999999999999</v>
      </c>
      <c r="N21" s="51">
        <v>1.0880000000000001</v>
      </c>
      <c r="O21" s="50">
        <v>128.24</v>
      </c>
      <c r="P21" s="43">
        <v>2048.65</v>
      </c>
      <c r="Q21" s="43">
        <v>2048.4899999999998</v>
      </c>
      <c r="R21" s="49">
        <f t="shared" si="3"/>
        <v>2454.0441176470586</v>
      </c>
      <c r="S21" s="48">
        <v>1.3033999999999999</v>
      </c>
    </row>
    <row r="22" spans="2:19" x14ac:dyDescent="0.2">
      <c r="B22" s="47">
        <v>44673</v>
      </c>
      <c r="C22" s="46">
        <v>2590</v>
      </c>
      <c r="D22" s="45">
        <v>2600</v>
      </c>
      <c r="E22" s="44">
        <f t="shared" si="0"/>
        <v>2595</v>
      </c>
      <c r="F22" s="46">
        <v>2590</v>
      </c>
      <c r="G22" s="45">
        <v>2600</v>
      </c>
      <c r="H22" s="44">
        <f t="shared" si="1"/>
        <v>2595</v>
      </c>
      <c r="I22" s="46">
        <v>2590</v>
      </c>
      <c r="J22" s="45">
        <v>2600</v>
      </c>
      <c r="K22" s="44">
        <f t="shared" si="2"/>
        <v>2595</v>
      </c>
      <c r="L22" s="52">
        <v>2600</v>
      </c>
      <c r="M22" s="51">
        <v>1.2903</v>
      </c>
      <c r="N22" s="51">
        <v>1.0821000000000001</v>
      </c>
      <c r="O22" s="50">
        <v>128.28</v>
      </c>
      <c r="P22" s="43">
        <v>2015.04</v>
      </c>
      <c r="Q22" s="43">
        <v>2014.88</v>
      </c>
      <c r="R22" s="49">
        <f t="shared" si="3"/>
        <v>2402.735421864892</v>
      </c>
      <c r="S22" s="48">
        <v>1.2904</v>
      </c>
    </row>
    <row r="23" spans="2:19" x14ac:dyDescent="0.2">
      <c r="B23" s="47">
        <v>44676</v>
      </c>
      <c r="C23" s="46">
        <v>2570</v>
      </c>
      <c r="D23" s="45">
        <v>2580</v>
      </c>
      <c r="E23" s="44">
        <f t="shared" si="0"/>
        <v>2575</v>
      </c>
      <c r="F23" s="46">
        <v>2570</v>
      </c>
      <c r="G23" s="45">
        <v>2580</v>
      </c>
      <c r="H23" s="44">
        <f t="shared" si="1"/>
        <v>2575</v>
      </c>
      <c r="I23" s="46">
        <v>2570</v>
      </c>
      <c r="J23" s="45">
        <v>2580</v>
      </c>
      <c r="K23" s="44">
        <f t="shared" si="2"/>
        <v>2575</v>
      </c>
      <c r="L23" s="52">
        <v>2580</v>
      </c>
      <c r="M23" s="51">
        <v>1.2749999999999999</v>
      </c>
      <c r="N23" s="51">
        <v>1.075</v>
      </c>
      <c r="O23" s="50">
        <v>128.18</v>
      </c>
      <c r="P23" s="43">
        <v>2023.53</v>
      </c>
      <c r="Q23" s="43">
        <v>2023.21</v>
      </c>
      <c r="R23" s="49">
        <f t="shared" si="3"/>
        <v>2400</v>
      </c>
      <c r="S23" s="48">
        <v>1.2751999999999999</v>
      </c>
    </row>
    <row r="24" spans="2:19" x14ac:dyDescent="0.2">
      <c r="B24" s="47">
        <v>44677</v>
      </c>
      <c r="C24" s="46">
        <v>2195</v>
      </c>
      <c r="D24" s="45">
        <v>2205</v>
      </c>
      <c r="E24" s="44">
        <f t="shared" si="0"/>
        <v>2200</v>
      </c>
      <c r="F24" s="46">
        <v>2195</v>
      </c>
      <c r="G24" s="45">
        <v>2205</v>
      </c>
      <c r="H24" s="44">
        <f t="shared" si="1"/>
        <v>2200</v>
      </c>
      <c r="I24" s="46">
        <v>2195</v>
      </c>
      <c r="J24" s="45">
        <v>2205</v>
      </c>
      <c r="K24" s="44">
        <f t="shared" si="2"/>
        <v>2200</v>
      </c>
      <c r="L24" s="52">
        <v>2205</v>
      </c>
      <c r="M24" s="51">
        <v>1.2685999999999999</v>
      </c>
      <c r="N24" s="51">
        <v>1.0670999999999999</v>
      </c>
      <c r="O24" s="50">
        <v>127.55</v>
      </c>
      <c r="P24" s="43">
        <v>1738.14</v>
      </c>
      <c r="Q24" s="43">
        <v>1737.73</v>
      </c>
      <c r="R24" s="49">
        <f t="shared" si="3"/>
        <v>2066.3480461062695</v>
      </c>
      <c r="S24" s="48">
        <v>1.2688999999999999</v>
      </c>
    </row>
    <row r="25" spans="2:19" x14ac:dyDescent="0.2">
      <c r="B25" s="47">
        <v>44678</v>
      </c>
      <c r="C25" s="46">
        <v>2565</v>
      </c>
      <c r="D25" s="45">
        <v>2575</v>
      </c>
      <c r="E25" s="44">
        <f t="shared" si="0"/>
        <v>2570</v>
      </c>
      <c r="F25" s="46">
        <v>2565</v>
      </c>
      <c r="G25" s="45">
        <v>2575</v>
      </c>
      <c r="H25" s="44">
        <f t="shared" si="1"/>
        <v>2570</v>
      </c>
      <c r="I25" s="46">
        <v>2565</v>
      </c>
      <c r="J25" s="45">
        <v>2575</v>
      </c>
      <c r="K25" s="44">
        <f t="shared" si="2"/>
        <v>2570</v>
      </c>
      <c r="L25" s="52">
        <v>2575</v>
      </c>
      <c r="M25" s="51">
        <v>1.2565999999999999</v>
      </c>
      <c r="N25" s="51">
        <v>1.0585</v>
      </c>
      <c r="O25" s="50">
        <v>128.07</v>
      </c>
      <c r="P25" s="43">
        <v>2049.1799999999998</v>
      </c>
      <c r="Q25" s="43">
        <v>2048.69</v>
      </c>
      <c r="R25" s="49">
        <f t="shared" si="3"/>
        <v>2432.6877657061882</v>
      </c>
      <c r="S25" s="48">
        <v>1.2568999999999999</v>
      </c>
    </row>
    <row r="26" spans="2:19" x14ac:dyDescent="0.2">
      <c r="B26" s="47">
        <v>44679</v>
      </c>
      <c r="C26" s="46">
        <v>2170</v>
      </c>
      <c r="D26" s="45">
        <v>2175</v>
      </c>
      <c r="E26" s="44">
        <f t="shared" si="0"/>
        <v>2172.5</v>
      </c>
      <c r="F26" s="46">
        <v>2170</v>
      </c>
      <c r="G26" s="45">
        <v>2175</v>
      </c>
      <c r="H26" s="44">
        <f t="shared" si="1"/>
        <v>2172.5</v>
      </c>
      <c r="I26" s="46">
        <v>2170</v>
      </c>
      <c r="J26" s="45">
        <v>2180</v>
      </c>
      <c r="K26" s="44">
        <f t="shared" si="2"/>
        <v>2175</v>
      </c>
      <c r="L26" s="52">
        <v>2175</v>
      </c>
      <c r="M26" s="51">
        <v>1.2425999999999999</v>
      </c>
      <c r="N26" s="51">
        <v>1.0490999999999999</v>
      </c>
      <c r="O26" s="50">
        <v>130.93</v>
      </c>
      <c r="P26" s="43">
        <v>1750.36</v>
      </c>
      <c r="Q26" s="43">
        <v>1749.66</v>
      </c>
      <c r="R26" s="49">
        <f t="shared" si="3"/>
        <v>2073.2056048041181</v>
      </c>
      <c r="S26" s="48">
        <v>1.2431000000000001</v>
      </c>
    </row>
    <row r="27" spans="2:19" x14ac:dyDescent="0.2">
      <c r="B27" s="47">
        <v>44680</v>
      </c>
      <c r="C27" s="46">
        <v>2175</v>
      </c>
      <c r="D27" s="45">
        <v>2185</v>
      </c>
      <c r="E27" s="44">
        <f t="shared" si="0"/>
        <v>2180</v>
      </c>
      <c r="F27" s="46">
        <v>2175</v>
      </c>
      <c r="G27" s="45">
        <v>2185</v>
      </c>
      <c r="H27" s="44">
        <f t="shared" si="1"/>
        <v>2180</v>
      </c>
      <c r="I27" s="46">
        <v>2175</v>
      </c>
      <c r="J27" s="45">
        <v>2185</v>
      </c>
      <c r="K27" s="44">
        <f t="shared" si="2"/>
        <v>2180</v>
      </c>
      <c r="L27" s="52">
        <v>2185</v>
      </c>
      <c r="M27" s="51">
        <v>1.2556</v>
      </c>
      <c r="N27" s="51">
        <v>1.0545</v>
      </c>
      <c r="O27" s="50">
        <v>130.01</v>
      </c>
      <c r="P27" s="43">
        <v>1740.2</v>
      </c>
      <c r="Q27" s="43">
        <v>1739.37</v>
      </c>
      <c r="R27" s="49">
        <f t="shared" si="3"/>
        <v>2072.0720720720719</v>
      </c>
      <c r="S27" s="48">
        <v>1.2562</v>
      </c>
    </row>
    <row r="28" spans="2:19" s="10" customFormat="1" x14ac:dyDescent="0.2">
      <c r="B28" s="42" t="s">
        <v>11</v>
      </c>
      <c r="C28" s="41">
        <f>ROUND(AVERAGE(C9:C27),2)</f>
        <v>2586.6799999999998</v>
      </c>
      <c r="D28" s="40">
        <f>ROUND(AVERAGE(D9:D27),2)</f>
        <v>2596.42</v>
      </c>
      <c r="E28" s="39">
        <f>ROUND(AVERAGE(C28:D28),2)</f>
        <v>2591.5500000000002</v>
      </c>
      <c r="F28" s="41">
        <f>ROUND(AVERAGE(F9:F27),2)</f>
        <v>2588.58</v>
      </c>
      <c r="G28" s="40">
        <f>ROUND(AVERAGE(G9:G27),2)</f>
        <v>2598.3200000000002</v>
      </c>
      <c r="H28" s="39">
        <f>ROUND(AVERAGE(F28:G28),2)</f>
        <v>2593.4499999999998</v>
      </c>
      <c r="I28" s="41">
        <f>ROUND(AVERAGE(I9:I27),2)</f>
        <v>2588.6799999999998</v>
      </c>
      <c r="J28" s="40">
        <f>ROUND(AVERAGE(J9:J27),2)</f>
        <v>2598.6799999999998</v>
      </c>
      <c r="K28" s="39">
        <f>ROUND(AVERAGE(I28:J28),2)</f>
        <v>2593.6799999999998</v>
      </c>
      <c r="L28" s="38">
        <f>ROUND(AVERAGE(L9:L27),2)</f>
        <v>2596.42</v>
      </c>
      <c r="M28" s="37">
        <f>ROUND(AVERAGE(M9:M27),4)</f>
        <v>1.2932999999999999</v>
      </c>
      <c r="N28" s="36">
        <f>ROUND(AVERAGE(N9:N27),4)</f>
        <v>1.0817000000000001</v>
      </c>
      <c r="O28" s="175">
        <f>ROUND(AVERAGE(O9:O27),2)</f>
        <v>126.31</v>
      </c>
      <c r="P28" s="35">
        <f>AVERAGE(P9:P27)</f>
        <v>2006.0605263157893</v>
      </c>
      <c r="Q28" s="35">
        <f>AVERAGE(Q9:Q27)</f>
        <v>2007.4147368421059</v>
      </c>
      <c r="R28" s="35">
        <f>AVERAGE(R9:R27)</f>
        <v>2398.5876439405315</v>
      </c>
      <c r="S28" s="34">
        <f>AVERAGE(S9:S27)</f>
        <v>1.2933263157894732</v>
      </c>
    </row>
    <row r="29" spans="2:19" s="5" customFormat="1" x14ac:dyDescent="0.2">
      <c r="B29" s="33" t="s">
        <v>12</v>
      </c>
      <c r="C29" s="32">
        <f t="shared" ref="C29:S29" si="4">MAX(C9:C27)</f>
        <v>2809</v>
      </c>
      <c r="D29" s="31">
        <f t="shared" si="4"/>
        <v>2819</v>
      </c>
      <c r="E29" s="30">
        <f t="shared" si="4"/>
        <v>2814</v>
      </c>
      <c r="F29" s="32">
        <f t="shared" si="4"/>
        <v>2815</v>
      </c>
      <c r="G29" s="31">
        <f t="shared" si="4"/>
        <v>2825</v>
      </c>
      <c r="H29" s="30">
        <f t="shared" si="4"/>
        <v>2820</v>
      </c>
      <c r="I29" s="32">
        <f t="shared" si="4"/>
        <v>2815</v>
      </c>
      <c r="J29" s="31">
        <f t="shared" si="4"/>
        <v>2825</v>
      </c>
      <c r="K29" s="30">
        <f t="shared" si="4"/>
        <v>2820</v>
      </c>
      <c r="L29" s="29">
        <f t="shared" si="4"/>
        <v>2819</v>
      </c>
      <c r="M29" s="28">
        <f t="shared" si="4"/>
        <v>1.3134999999999999</v>
      </c>
      <c r="N29" s="27">
        <f t="shared" si="4"/>
        <v>1.1048</v>
      </c>
      <c r="O29" s="26">
        <f t="shared" si="4"/>
        <v>130.93</v>
      </c>
      <c r="P29" s="25">
        <f t="shared" si="4"/>
        <v>2146.83</v>
      </c>
      <c r="Q29" s="25">
        <f t="shared" si="4"/>
        <v>2151.89</v>
      </c>
      <c r="R29" s="25">
        <f t="shared" si="4"/>
        <v>2551.5930485155686</v>
      </c>
      <c r="S29" s="24">
        <f t="shared" si="4"/>
        <v>1.3132999999999999</v>
      </c>
    </row>
    <row r="30" spans="2:19" s="5" customFormat="1" ht="13.5" thickBot="1" x14ac:dyDescent="0.25">
      <c r="B30" s="23" t="s">
        <v>13</v>
      </c>
      <c r="C30" s="22">
        <f t="shared" ref="C30:S30" si="5">MIN(C9:C27)</f>
        <v>2170</v>
      </c>
      <c r="D30" s="21">
        <f t="shared" si="5"/>
        <v>2175</v>
      </c>
      <c r="E30" s="20">
        <f t="shared" si="5"/>
        <v>2172.5</v>
      </c>
      <c r="F30" s="22">
        <f t="shared" si="5"/>
        <v>2170</v>
      </c>
      <c r="G30" s="21">
        <f t="shared" si="5"/>
        <v>2175</v>
      </c>
      <c r="H30" s="20">
        <f t="shared" si="5"/>
        <v>2172.5</v>
      </c>
      <c r="I30" s="22">
        <f t="shared" si="5"/>
        <v>2170</v>
      </c>
      <c r="J30" s="21">
        <f t="shared" si="5"/>
        <v>2180</v>
      </c>
      <c r="K30" s="20">
        <f t="shared" si="5"/>
        <v>2175</v>
      </c>
      <c r="L30" s="19">
        <f t="shared" si="5"/>
        <v>2175</v>
      </c>
      <c r="M30" s="18">
        <f t="shared" si="5"/>
        <v>1.2425999999999999</v>
      </c>
      <c r="N30" s="17">
        <f t="shared" si="5"/>
        <v>1.0490999999999999</v>
      </c>
      <c r="O30" s="16">
        <f t="shared" si="5"/>
        <v>122.46</v>
      </c>
      <c r="P30" s="15">
        <f t="shared" si="5"/>
        <v>1738.14</v>
      </c>
      <c r="Q30" s="15">
        <f t="shared" si="5"/>
        <v>1737.73</v>
      </c>
      <c r="R30" s="15">
        <f t="shared" si="5"/>
        <v>2066.3480461062695</v>
      </c>
      <c r="S30" s="14">
        <f t="shared" si="5"/>
        <v>1.2431000000000001</v>
      </c>
    </row>
    <row r="32" spans="2:19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44652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44652</v>
      </c>
      <c r="C9" s="46">
        <v>3084</v>
      </c>
      <c r="D9" s="45">
        <v>3094</v>
      </c>
      <c r="E9" s="44">
        <f t="shared" ref="E9:E27" si="0">AVERAGE(C9:D9)</f>
        <v>3089</v>
      </c>
      <c r="F9" s="46">
        <v>3075</v>
      </c>
      <c r="G9" s="45">
        <v>3085</v>
      </c>
      <c r="H9" s="44">
        <f t="shared" ref="H9:H27" si="1">AVERAGE(F9:G9)</f>
        <v>3080</v>
      </c>
      <c r="I9" s="46">
        <v>3075</v>
      </c>
      <c r="J9" s="45">
        <v>3085</v>
      </c>
      <c r="K9" s="44">
        <f t="shared" ref="K9:K27" si="2">AVERAGE(I9:J9)</f>
        <v>3080</v>
      </c>
      <c r="L9" s="52">
        <v>3094</v>
      </c>
      <c r="M9" s="51">
        <v>1.3130999999999999</v>
      </c>
      <c r="N9" s="53">
        <v>1.1048</v>
      </c>
      <c r="O9" s="50">
        <v>122.46</v>
      </c>
      <c r="P9" s="43">
        <v>2356.2600000000002</v>
      </c>
      <c r="Q9" s="43">
        <v>2349.94</v>
      </c>
      <c r="R9" s="49">
        <f t="shared" ref="R9:R27" si="3">L9/N9</f>
        <v>2800.5068790731352</v>
      </c>
      <c r="S9" s="48">
        <v>1.3128</v>
      </c>
    </row>
    <row r="10" spans="1:19" x14ac:dyDescent="0.2">
      <c r="B10" s="47">
        <v>44655</v>
      </c>
      <c r="C10" s="46">
        <v>3085</v>
      </c>
      <c r="D10" s="45">
        <v>3095</v>
      </c>
      <c r="E10" s="44">
        <f t="shared" si="0"/>
        <v>3090</v>
      </c>
      <c r="F10" s="46">
        <v>3075</v>
      </c>
      <c r="G10" s="45">
        <v>3085</v>
      </c>
      <c r="H10" s="44">
        <f t="shared" si="1"/>
        <v>3080</v>
      </c>
      <c r="I10" s="46">
        <v>3075</v>
      </c>
      <c r="J10" s="45">
        <v>3085</v>
      </c>
      <c r="K10" s="44">
        <f t="shared" si="2"/>
        <v>3080</v>
      </c>
      <c r="L10" s="52">
        <v>3095</v>
      </c>
      <c r="M10" s="51">
        <v>1.3096000000000001</v>
      </c>
      <c r="N10" s="51">
        <v>1.0996999999999999</v>
      </c>
      <c r="O10" s="50">
        <v>122.79</v>
      </c>
      <c r="P10" s="43">
        <v>2363.3200000000002</v>
      </c>
      <c r="Q10" s="43">
        <v>2356.04</v>
      </c>
      <c r="R10" s="49">
        <f t="shared" si="3"/>
        <v>2814.4039283440943</v>
      </c>
      <c r="S10" s="48">
        <v>1.3093999999999999</v>
      </c>
    </row>
    <row r="11" spans="1:19" x14ac:dyDescent="0.2">
      <c r="B11" s="47">
        <v>44656</v>
      </c>
      <c r="C11" s="46">
        <v>3086</v>
      </c>
      <c r="D11" s="45">
        <v>3096</v>
      </c>
      <c r="E11" s="44">
        <f t="shared" si="0"/>
        <v>3091</v>
      </c>
      <c r="F11" s="46">
        <v>3075</v>
      </c>
      <c r="G11" s="45">
        <v>3085</v>
      </c>
      <c r="H11" s="44">
        <f t="shared" si="1"/>
        <v>3080</v>
      </c>
      <c r="I11" s="46">
        <v>3075</v>
      </c>
      <c r="J11" s="45">
        <v>3085</v>
      </c>
      <c r="K11" s="44">
        <f t="shared" si="2"/>
        <v>3080</v>
      </c>
      <c r="L11" s="52">
        <v>3096</v>
      </c>
      <c r="M11" s="51">
        <v>1.3134999999999999</v>
      </c>
      <c r="N11" s="51">
        <v>1.0968</v>
      </c>
      <c r="O11" s="50">
        <v>122.93</v>
      </c>
      <c r="P11" s="43">
        <v>2357.06</v>
      </c>
      <c r="Q11" s="43">
        <v>2349.04</v>
      </c>
      <c r="R11" s="49">
        <f t="shared" si="3"/>
        <v>2822.7571115973742</v>
      </c>
      <c r="S11" s="48">
        <v>1.3132999999999999</v>
      </c>
    </row>
    <row r="12" spans="1:19" x14ac:dyDescent="0.2">
      <c r="B12" s="47">
        <v>44657</v>
      </c>
      <c r="C12" s="46">
        <v>3087</v>
      </c>
      <c r="D12" s="45">
        <v>3097</v>
      </c>
      <c r="E12" s="44">
        <f t="shared" si="0"/>
        <v>3092</v>
      </c>
      <c r="F12" s="46">
        <v>3075</v>
      </c>
      <c r="G12" s="45">
        <v>3085</v>
      </c>
      <c r="H12" s="44">
        <f t="shared" si="1"/>
        <v>3080</v>
      </c>
      <c r="I12" s="46">
        <v>3075</v>
      </c>
      <c r="J12" s="45">
        <v>3085</v>
      </c>
      <c r="K12" s="44">
        <f t="shared" si="2"/>
        <v>3080</v>
      </c>
      <c r="L12" s="52">
        <v>3097</v>
      </c>
      <c r="M12" s="51">
        <v>1.3086</v>
      </c>
      <c r="N12" s="51">
        <v>1.0916999999999999</v>
      </c>
      <c r="O12" s="50">
        <v>123.88</v>
      </c>
      <c r="P12" s="43">
        <v>2366.65</v>
      </c>
      <c r="Q12" s="43">
        <v>2357.66</v>
      </c>
      <c r="R12" s="49">
        <f t="shared" si="3"/>
        <v>2836.8599432078413</v>
      </c>
      <c r="S12" s="48">
        <v>1.3085</v>
      </c>
    </row>
    <row r="13" spans="1:19" x14ac:dyDescent="0.2">
      <c r="B13" s="47">
        <v>44658</v>
      </c>
      <c r="C13" s="46">
        <v>2990</v>
      </c>
      <c r="D13" s="45">
        <v>3000</v>
      </c>
      <c r="E13" s="44">
        <f t="shared" si="0"/>
        <v>2995</v>
      </c>
      <c r="F13" s="46">
        <v>2984</v>
      </c>
      <c r="G13" s="45">
        <v>2994</v>
      </c>
      <c r="H13" s="44">
        <f t="shared" si="1"/>
        <v>2989</v>
      </c>
      <c r="I13" s="46">
        <v>2985</v>
      </c>
      <c r="J13" s="45">
        <v>2995</v>
      </c>
      <c r="K13" s="44">
        <f t="shared" si="2"/>
        <v>2990</v>
      </c>
      <c r="L13" s="52">
        <v>3000</v>
      </c>
      <c r="M13" s="51">
        <v>1.3082</v>
      </c>
      <c r="N13" s="51">
        <v>1.0911</v>
      </c>
      <c r="O13" s="50">
        <v>123.95</v>
      </c>
      <c r="P13" s="43">
        <v>2293.23</v>
      </c>
      <c r="Q13" s="43">
        <v>2288.64</v>
      </c>
      <c r="R13" s="49">
        <f t="shared" si="3"/>
        <v>2749.5188342040142</v>
      </c>
      <c r="S13" s="48">
        <v>1.3082</v>
      </c>
    </row>
    <row r="14" spans="1:19" x14ac:dyDescent="0.2">
      <c r="B14" s="47">
        <v>44659</v>
      </c>
      <c r="C14" s="46">
        <v>2937</v>
      </c>
      <c r="D14" s="45">
        <v>2947</v>
      </c>
      <c r="E14" s="44">
        <f t="shared" si="0"/>
        <v>2942</v>
      </c>
      <c r="F14" s="46">
        <v>2930</v>
      </c>
      <c r="G14" s="45">
        <v>2940</v>
      </c>
      <c r="H14" s="44">
        <f t="shared" si="1"/>
        <v>2935</v>
      </c>
      <c r="I14" s="46">
        <v>2930</v>
      </c>
      <c r="J14" s="45">
        <v>2940</v>
      </c>
      <c r="K14" s="44">
        <f t="shared" si="2"/>
        <v>2935</v>
      </c>
      <c r="L14" s="52">
        <v>2947</v>
      </c>
      <c r="M14" s="51">
        <v>1.3031999999999999</v>
      </c>
      <c r="N14" s="51">
        <v>1.0864</v>
      </c>
      <c r="O14" s="50">
        <v>124.18</v>
      </c>
      <c r="P14" s="43">
        <v>2261.36</v>
      </c>
      <c r="Q14" s="43">
        <v>2255.9899999999998</v>
      </c>
      <c r="R14" s="49">
        <f t="shared" si="3"/>
        <v>2712.6288659793813</v>
      </c>
      <c r="S14" s="48">
        <v>1.3031999999999999</v>
      </c>
    </row>
    <row r="15" spans="1:19" x14ac:dyDescent="0.2">
      <c r="B15" s="47">
        <v>44662</v>
      </c>
      <c r="C15" s="46">
        <v>2938</v>
      </c>
      <c r="D15" s="45">
        <v>2948</v>
      </c>
      <c r="E15" s="44">
        <f t="shared" si="0"/>
        <v>2943</v>
      </c>
      <c r="F15" s="46">
        <v>2930</v>
      </c>
      <c r="G15" s="45">
        <v>2940</v>
      </c>
      <c r="H15" s="44">
        <f t="shared" si="1"/>
        <v>2935</v>
      </c>
      <c r="I15" s="46">
        <v>2930</v>
      </c>
      <c r="J15" s="45">
        <v>2940</v>
      </c>
      <c r="K15" s="44">
        <f t="shared" si="2"/>
        <v>2935</v>
      </c>
      <c r="L15" s="52">
        <v>2948</v>
      </c>
      <c r="M15" s="51">
        <v>1.3029999999999999</v>
      </c>
      <c r="N15" s="51">
        <v>1.0901000000000001</v>
      </c>
      <c r="O15" s="50">
        <v>125.71</v>
      </c>
      <c r="P15" s="43">
        <v>2262.4699999999998</v>
      </c>
      <c r="Q15" s="43">
        <v>2256.33</v>
      </c>
      <c r="R15" s="49">
        <f t="shared" si="3"/>
        <v>2704.3390514631683</v>
      </c>
      <c r="S15" s="48">
        <v>1.3029999999999999</v>
      </c>
    </row>
    <row r="16" spans="1:19" x14ac:dyDescent="0.2">
      <c r="B16" s="47">
        <v>44663</v>
      </c>
      <c r="C16" s="46">
        <v>2950</v>
      </c>
      <c r="D16" s="45">
        <v>2960</v>
      </c>
      <c r="E16" s="44">
        <f t="shared" si="0"/>
        <v>2955</v>
      </c>
      <c r="F16" s="46">
        <v>2934</v>
      </c>
      <c r="G16" s="45">
        <v>2944</v>
      </c>
      <c r="H16" s="44">
        <f t="shared" si="1"/>
        <v>2939</v>
      </c>
      <c r="I16" s="46">
        <v>2935</v>
      </c>
      <c r="J16" s="45">
        <v>2945</v>
      </c>
      <c r="K16" s="44">
        <f t="shared" si="2"/>
        <v>2940</v>
      </c>
      <c r="L16" s="52">
        <v>2960</v>
      </c>
      <c r="M16" s="51">
        <v>1.3022</v>
      </c>
      <c r="N16" s="51">
        <v>1.0863</v>
      </c>
      <c r="O16" s="50">
        <v>125.49</v>
      </c>
      <c r="P16" s="43">
        <v>2273.08</v>
      </c>
      <c r="Q16" s="43">
        <v>2260.79</v>
      </c>
      <c r="R16" s="49">
        <f t="shared" si="3"/>
        <v>2724.8458068673476</v>
      </c>
      <c r="S16" s="48">
        <v>1.3022</v>
      </c>
    </row>
    <row r="17" spans="2:19" x14ac:dyDescent="0.2">
      <c r="B17" s="47">
        <v>44664</v>
      </c>
      <c r="C17" s="46">
        <v>3000</v>
      </c>
      <c r="D17" s="45">
        <v>3010</v>
      </c>
      <c r="E17" s="44">
        <f t="shared" si="0"/>
        <v>3005</v>
      </c>
      <c r="F17" s="46">
        <v>2972</v>
      </c>
      <c r="G17" s="45">
        <v>2982</v>
      </c>
      <c r="H17" s="44">
        <f t="shared" si="1"/>
        <v>2977</v>
      </c>
      <c r="I17" s="46">
        <v>2970</v>
      </c>
      <c r="J17" s="45">
        <v>2980</v>
      </c>
      <c r="K17" s="44">
        <f t="shared" si="2"/>
        <v>2975</v>
      </c>
      <c r="L17" s="52">
        <v>3010</v>
      </c>
      <c r="M17" s="51">
        <v>1.2998000000000001</v>
      </c>
      <c r="N17" s="51">
        <v>1.0831</v>
      </c>
      <c r="O17" s="50">
        <v>125.84</v>
      </c>
      <c r="P17" s="43">
        <v>2315.7399999999998</v>
      </c>
      <c r="Q17" s="43">
        <v>2294.38</v>
      </c>
      <c r="R17" s="49">
        <f t="shared" si="3"/>
        <v>2779.0601052534394</v>
      </c>
      <c r="S17" s="48">
        <v>1.2997000000000001</v>
      </c>
    </row>
    <row r="18" spans="2:19" x14ac:dyDescent="0.2">
      <c r="B18" s="47">
        <v>44665</v>
      </c>
      <c r="C18" s="46">
        <v>3000</v>
      </c>
      <c r="D18" s="45">
        <v>3010</v>
      </c>
      <c r="E18" s="44">
        <f t="shared" si="0"/>
        <v>3005</v>
      </c>
      <c r="F18" s="46">
        <v>2980</v>
      </c>
      <c r="G18" s="45">
        <v>2990</v>
      </c>
      <c r="H18" s="44">
        <f t="shared" si="1"/>
        <v>2985</v>
      </c>
      <c r="I18" s="46">
        <v>2980</v>
      </c>
      <c r="J18" s="45">
        <v>2990</v>
      </c>
      <c r="K18" s="44">
        <f t="shared" si="2"/>
        <v>2985</v>
      </c>
      <c r="L18" s="52">
        <v>3010</v>
      </c>
      <c r="M18" s="51">
        <v>1.3117000000000001</v>
      </c>
      <c r="N18" s="51">
        <v>1.0865</v>
      </c>
      <c r="O18" s="50">
        <v>125.35</v>
      </c>
      <c r="P18" s="43">
        <v>2294.73</v>
      </c>
      <c r="Q18" s="43">
        <v>2279.48</v>
      </c>
      <c r="R18" s="49">
        <f t="shared" si="3"/>
        <v>2770.3635526921307</v>
      </c>
      <c r="S18" s="48">
        <v>1.3117000000000001</v>
      </c>
    </row>
    <row r="19" spans="2:19" x14ac:dyDescent="0.2">
      <c r="B19" s="47">
        <v>44670</v>
      </c>
      <c r="C19" s="46">
        <v>2987</v>
      </c>
      <c r="D19" s="45">
        <v>2997</v>
      </c>
      <c r="E19" s="44">
        <f t="shared" si="0"/>
        <v>2992</v>
      </c>
      <c r="F19" s="46">
        <v>2963</v>
      </c>
      <c r="G19" s="45">
        <v>2973</v>
      </c>
      <c r="H19" s="44">
        <f t="shared" si="1"/>
        <v>2968</v>
      </c>
      <c r="I19" s="46">
        <v>2965</v>
      </c>
      <c r="J19" s="45">
        <v>2975</v>
      </c>
      <c r="K19" s="44">
        <f t="shared" si="2"/>
        <v>2970</v>
      </c>
      <c r="L19" s="52">
        <v>2997</v>
      </c>
      <c r="M19" s="51">
        <v>1.3017000000000001</v>
      </c>
      <c r="N19" s="51">
        <v>1.0795999999999999</v>
      </c>
      <c r="O19" s="50">
        <v>128.19999999999999</v>
      </c>
      <c r="P19" s="43">
        <v>2302.37</v>
      </c>
      <c r="Q19" s="43">
        <v>2283.94</v>
      </c>
      <c r="R19" s="49">
        <f t="shared" si="3"/>
        <v>2776.0281585772509</v>
      </c>
      <c r="S19" s="48">
        <v>1.3017000000000001</v>
      </c>
    </row>
    <row r="20" spans="2:19" x14ac:dyDescent="0.2">
      <c r="B20" s="47">
        <v>44671</v>
      </c>
      <c r="C20" s="46">
        <v>2984</v>
      </c>
      <c r="D20" s="45">
        <v>2994</v>
      </c>
      <c r="E20" s="44">
        <f t="shared" si="0"/>
        <v>2989</v>
      </c>
      <c r="F20" s="46">
        <v>2963</v>
      </c>
      <c r="G20" s="45">
        <v>2973</v>
      </c>
      <c r="H20" s="44">
        <f t="shared" si="1"/>
        <v>2968</v>
      </c>
      <c r="I20" s="46">
        <v>2965</v>
      </c>
      <c r="J20" s="45">
        <v>2975</v>
      </c>
      <c r="K20" s="44">
        <f t="shared" si="2"/>
        <v>2970</v>
      </c>
      <c r="L20" s="52">
        <v>2994</v>
      </c>
      <c r="M20" s="51">
        <v>1.3052999999999999</v>
      </c>
      <c r="N20" s="51">
        <v>1.0827</v>
      </c>
      <c r="O20" s="50">
        <v>127.88</v>
      </c>
      <c r="P20" s="43">
        <v>2293.73</v>
      </c>
      <c r="Q20" s="43">
        <v>2277.46</v>
      </c>
      <c r="R20" s="49">
        <f t="shared" si="3"/>
        <v>2765.3089498476033</v>
      </c>
      <c r="S20" s="48">
        <v>1.3053999999999999</v>
      </c>
    </row>
    <row r="21" spans="2:19" x14ac:dyDescent="0.2">
      <c r="B21" s="47">
        <v>44672</v>
      </c>
      <c r="C21" s="46">
        <v>2950</v>
      </c>
      <c r="D21" s="45">
        <v>2960</v>
      </c>
      <c r="E21" s="44">
        <f t="shared" si="0"/>
        <v>2955</v>
      </c>
      <c r="F21" s="46">
        <v>2920</v>
      </c>
      <c r="G21" s="45">
        <v>2930</v>
      </c>
      <c r="H21" s="44">
        <f t="shared" si="1"/>
        <v>2925</v>
      </c>
      <c r="I21" s="46">
        <v>2920</v>
      </c>
      <c r="J21" s="45">
        <v>2930</v>
      </c>
      <c r="K21" s="44">
        <f t="shared" si="2"/>
        <v>2925</v>
      </c>
      <c r="L21" s="52">
        <v>2960</v>
      </c>
      <c r="M21" s="51">
        <v>1.3032999999999999</v>
      </c>
      <c r="N21" s="51">
        <v>1.0880000000000001</v>
      </c>
      <c r="O21" s="50">
        <v>128.24</v>
      </c>
      <c r="P21" s="43">
        <v>2271.16</v>
      </c>
      <c r="Q21" s="43">
        <v>2247.9699999999998</v>
      </c>
      <c r="R21" s="49">
        <f t="shared" si="3"/>
        <v>2720.5882352941176</v>
      </c>
      <c r="S21" s="48">
        <v>1.3033999999999999</v>
      </c>
    </row>
    <row r="22" spans="2:19" x14ac:dyDescent="0.2">
      <c r="B22" s="47">
        <v>44673</v>
      </c>
      <c r="C22" s="46">
        <v>2950</v>
      </c>
      <c r="D22" s="45">
        <v>2960</v>
      </c>
      <c r="E22" s="44">
        <f t="shared" si="0"/>
        <v>2955</v>
      </c>
      <c r="F22" s="46">
        <v>2934</v>
      </c>
      <c r="G22" s="45">
        <v>2944</v>
      </c>
      <c r="H22" s="44">
        <f t="shared" si="1"/>
        <v>2939</v>
      </c>
      <c r="I22" s="46">
        <v>2935</v>
      </c>
      <c r="J22" s="45">
        <v>2945</v>
      </c>
      <c r="K22" s="44">
        <f t="shared" si="2"/>
        <v>2940</v>
      </c>
      <c r="L22" s="52">
        <v>2960</v>
      </c>
      <c r="M22" s="51">
        <v>1.2903</v>
      </c>
      <c r="N22" s="51">
        <v>1.0821000000000001</v>
      </c>
      <c r="O22" s="50">
        <v>128.28</v>
      </c>
      <c r="P22" s="43">
        <v>2294.04</v>
      </c>
      <c r="Q22" s="43">
        <v>2281.46</v>
      </c>
      <c r="R22" s="49">
        <f t="shared" si="3"/>
        <v>2735.4218648923388</v>
      </c>
      <c r="S22" s="48">
        <v>1.2904</v>
      </c>
    </row>
    <row r="23" spans="2:19" x14ac:dyDescent="0.2">
      <c r="B23" s="47">
        <v>44676</v>
      </c>
      <c r="C23" s="46">
        <v>2950</v>
      </c>
      <c r="D23" s="45">
        <v>2960</v>
      </c>
      <c r="E23" s="44">
        <f t="shared" si="0"/>
        <v>2955</v>
      </c>
      <c r="F23" s="46">
        <v>2935</v>
      </c>
      <c r="G23" s="45">
        <v>2945</v>
      </c>
      <c r="H23" s="44">
        <f t="shared" si="1"/>
        <v>2940</v>
      </c>
      <c r="I23" s="46">
        <v>2935</v>
      </c>
      <c r="J23" s="45">
        <v>2945</v>
      </c>
      <c r="K23" s="44">
        <f t="shared" si="2"/>
        <v>2940</v>
      </c>
      <c r="L23" s="52">
        <v>2960</v>
      </c>
      <c r="M23" s="51">
        <v>1.2749999999999999</v>
      </c>
      <c r="N23" s="51">
        <v>1.075</v>
      </c>
      <c r="O23" s="50">
        <v>128.18</v>
      </c>
      <c r="P23" s="43">
        <v>2321.5700000000002</v>
      </c>
      <c r="Q23" s="43">
        <v>2309.44</v>
      </c>
      <c r="R23" s="49">
        <f t="shared" si="3"/>
        <v>2753.4883720930234</v>
      </c>
      <c r="S23" s="48">
        <v>1.2751999999999999</v>
      </c>
    </row>
    <row r="24" spans="2:19" x14ac:dyDescent="0.2">
      <c r="B24" s="47">
        <v>44677</v>
      </c>
      <c r="C24" s="46">
        <v>2953</v>
      </c>
      <c r="D24" s="45">
        <v>2963</v>
      </c>
      <c r="E24" s="44">
        <f t="shared" si="0"/>
        <v>2958</v>
      </c>
      <c r="F24" s="46">
        <v>2940</v>
      </c>
      <c r="G24" s="45">
        <v>2950</v>
      </c>
      <c r="H24" s="44">
        <f t="shared" si="1"/>
        <v>2945</v>
      </c>
      <c r="I24" s="46">
        <v>2940</v>
      </c>
      <c r="J24" s="45">
        <v>2950</v>
      </c>
      <c r="K24" s="44">
        <f t="shared" si="2"/>
        <v>2945</v>
      </c>
      <c r="L24" s="52">
        <v>2963</v>
      </c>
      <c r="M24" s="51">
        <v>1.2685999999999999</v>
      </c>
      <c r="N24" s="51">
        <v>1.0670999999999999</v>
      </c>
      <c r="O24" s="50">
        <v>127.55</v>
      </c>
      <c r="P24" s="43">
        <v>2335.65</v>
      </c>
      <c r="Q24" s="43">
        <v>2324.85</v>
      </c>
      <c r="R24" s="49">
        <f t="shared" si="3"/>
        <v>2776.6844719332771</v>
      </c>
      <c r="S24" s="48">
        <v>1.2688999999999999</v>
      </c>
    </row>
    <row r="25" spans="2:19" x14ac:dyDescent="0.2">
      <c r="B25" s="47">
        <v>44678</v>
      </c>
      <c r="C25" s="46">
        <v>2952</v>
      </c>
      <c r="D25" s="45">
        <v>2962</v>
      </c>
      <c r="E25" s="44">
        <f t="shared" si="0"/>
        <v>2957</v>
      </c>
      <c r="F25" s="46">
        <v>2940</v>
      </c>
      <c r="G25" s="45">
        <v>2950</v>
      </c>
      <c r="H25" s="44">
        <f t="shared" si="1"/>
        <v>2945</v>
      </c>
      <c r="I25" s="46">
        <v>2940</v>
      </c>
      <c r="J25" s="45">
        <v>2950</v>
      </c>
      <c r="K25" s="44">
        <f t="shared" si="2"/>
        <v>2945</v>
      </c>
      <c r="L25" s="52">
        <v>2962</v>
      </c>
      <c r="M25" s="51">
        <v>1.2565999999999999</v>
      </c>
      <c r="N25" s="51">
        <v>1.0585</v>
      </c>
      <c r="O25" s="50">
        <v>128.07</v>
      </c>
      <c r="P25" s="43">
        <v>2357.15</v>
      </c>
      <c r="Q25" s="43">
        <v>2347.04</v>
      </c>
      <c r="R25" s="49">
        <f t="shared" si="3"/>
        <v>2798.2994803967881</v>
      </c>
      <c r="S25" s="48">
        <v>1.2568999999999999</v>
      </c>
    </row>
    <row r="26" spans="2:19" x14ac:dyDescent="0.2">
      <c r="B26" s="47">
        <v>44679</v>
      </c>
      <c r="C26" s="46">
        <v>2951</v>
      </c>
      <c r="D26" s="45">
        <v>2961</v>
      </c>
      <c r="E26" s="44">
        <f t="shared" si="0"/>
        <v>2956</v>
      </c>
      <c r="F26" s="46">
        <v>2940</v>
      </c>
      <c r="G26" s="45">
        <v>2950</v>
      </c>
      <c r="H26" s="44">
        <f t="shared" si="1"/>
        <v>2945</v>
      </c>
      <c r="I26" s="46">
        <v>2940</v>
      </c>
      <c r="J26" s="45">
        <v>2950</v>
      </c>
      <c r="K26" s="44">
        <f t="shared" si="2"/>
        <v>2945</v>
      </c>
      <c r="L26" s="52">
        <v>2961</v>
      </c>
      <c r="M26" s="51">
        <v>1.2425999999999999</v>
      </c>
      <c r="N26" s="51">
        <v>1.0490999999999999</v>
      </c>
      <c r="O26" s="50">
        <v>130.93</v>
      </c>
      <c r="P26" s="43">
        <v>2382.91</v>
      </c>
      <c r="Q26" s="43">
        <v>2373.1</v>
      </c>
      <c r="R26" s="49">
        <f t="shared" si="3"/>
        <v>2822.4192164712613</v>
      </c>
      <c r="S26" s="48">
        <v>1.2431000000000001</v>
      </c>
    </row>
    <row r="27" spans="2:19" x14ac:dyDescent="0.2">
      <c r="B27" s="47">
        <v>44680</v>
      </c>
      <c r="C27" s="46">
        <v>2950</v>
      </c>
      <c r="D27" s="45">
        <v>2960</v>
      </c>
      <c r="E27" s="44">
        <f t="shared" si="0"/>
        <v>2955</v>
      </c>
      <c r="F27" s="46">
        <v>2940</v>
      </c>
      <c r="G27" s="45">
        <v>2950</v>
      </c>
      <c r="H27" s="44">
        <f t="shared" si="1"/>
        <v>2945</v>
      </c>
      <c r="I27" s="46">
        <v>2940</v>
      </c>
      <c r="J27" s="45">
        <v>2950</v>
      </c>
      <c r="K27" s="44">
        <f t="shared" si="2"/>
        <v>2945</v>
      </c>
      <c r="L27" s="52">
        <v>2960</v>
      </c>
      <c r="M27" s="51">
        <v>1.2556</v>
      </c>
      <c r="N27" s="51">
        <v>1.0545</v>
      </c>
      <c r="O27" s="50">
        <v>130.01</v>
      </c>
      <c r="P27" s="43">
        <v>2357.44</v>
      </c>
      <c r="Q27" s="43">
        <v>2348.35</v>
      </c>
      <c r="R27" s="49">
        <f t="shared" si="3"/>
        <v>2807.0175438596493</v>
      </c>
      <c r="S27" s="48">
        <v>1.2562</v>
      </c>
    </row>
    <row r="28" spans="2:19" s="10" customFormat="1" x14ac:dyDescent="0.2">
      <c r="B28" s="42" t="s">
        <v>11</v>
      </c>
      <c r="C28" s="41">
        <f>ROUND(AVERAGE(C9:C27),2)</f>
        <v>2988.63</v>
      </c>
      <c r="D28" s="40">
        <f>ROUND(AVERAGE(D9:D27),2)</f>
        <v>2998.63</v>
      </c>
      <c r="E28" s="39">
        <f>ROUND(AVERAGE(C28:D28),2)</f>
        <v>2993.63</v>
      </c>
      <c r="F28" s="41">
        <f>ROUND(AVERAGE(F9:F27),2)</f>
        <v>2973.95</v>
      </c>
      <c r="G28" s="40">
        <f>ROUND(AVERAGE(G9:G27),2)</f>
        <v>2983.95</v>
      </c>
      <c r="H28" s="39">
        <f>ROUND(AVERAGE(F28:G28),2)</f>
        <v>2978.95</v>
      </c>
      <c r="I28" s="41">
        <f>ROUND(AVERAGE(I9:I27),2)</f>
        <v>2974.21</v>
      </c>
      <c r="J28" s="40">
        <f>ROUND(AVERAGE(J9:J27),2)</f>
        <v>2984.21</v>
      </c>
      <c r="K28" s="39">
        <f>ROUND(AVERAGE(I28:J28),2)</f>
        <v>2979.21</v>
      </c>
      <c r="L28" s="38">
        <f>ROUND(AVERAGE(L9:L27),2)</f>
        <v>2998.63</v>
      </c>
      <c r="M28" s="37">
        <f>ROUND(AVERAGE(M9:M27),4)</f>
        <v>1.2932999999999999</v>
      </c>
      <c r="N28" s="36">
        <f>ROUND(AVERAGE(N9:N27),4)</f>
        <v>1.0817000000000001</v>
      </c>
      <c r="O28" s="175">
        <f>ROUND(AVERAGE(O9:O27),2)</f>
        <v>126.31</v>
      </c>
      <c r="P28" s="35">
        <f>AVERAGE(P9:P27)</f>
        <v>2318.9431578947369</v>
      </c>
      <c r="Q28" s="35">
        <f>AVERAGE(Q9:Q27)</f>
        <v>2307.4684210526311</v>
      </c>
      <c r="R28" s="35">
        <f>AVERAGE(R9:R27)</f>
        <v>2772.1337037919598</v>
      </c>
      <c r="S28" s="34">
        <f>AVERAGE(S9:S27)</f>
        <v>1.2933263157894732</v>
      </c>
    </row>
    <row r="29" spans="2:19" s="5" customFormat="1" x14ac:dyDescent="0.2">
      <c r="B29" s="33" t="s">
        <v>12</v>
      </c>
      <c r="C29" s="32">
        <f t="shared" ref="C29:S29" si="4">MAX(C9:C27)</f>
        <v>3087</v>
      </c>
      <c r="D29" s="31">
        <f t="shared" si="4"/>
        <v>3097</v>
      </c>
      <c r="E29" s="30">
        <f t="shared" si="4"/>
        <v>3092</v>
      </c>
      <c r="F29" s="32">
        <f t="shared" si="4"/>
        <v>3075</v>
      </c>
      <c r="G29" s="31">
        <f t="shared" si="4"/>
        <v>3085</v>
      </c>
      <c r="H29" s="30">
        <f t="shared" si="4"/>
        <v>3080</v>
      </c>
      <c r="I29" s="32">
        <f t="shared" si="4"/>
        <v>3075</v>
      </c>
      <c r="J29" s="31">
        <f t="shared" si="4"/>
        <v>3085</v>
      </c>
      <c r="K29" s="30">
        <f t="shared" si="4"/>
        <v>3080</v>
      </c>
      <c r="L29" s="29">
        <f t="shared" si="4"/>
        <v>3097</v>
      </c>
      <c r="M29" s="28">
        <f t="shared" si="4"/>
        <v>1.3134999999999999</v>
      </c>
      <c r="N29" s="27">
        <f t="shared" si="4"/>
        <v>1.1048</v>
      </c>
      <c r="O29" s="26">
        <f t="shared" si="4"/>
        <v>130.93</v>
      </c>
      <c r="P29" s="25">
        <f t="shared" si="4"/>
        <v>2382.91</v>
      </c>
      <c r="Q29" s="25">
        <f t="shared" si="4"/>
        <v>2373.1</v>
      </c>
      <c r="R29" s="25">
        <f t="shared" si="4"/>
        <v>2836.8599432078413</v>
      </c>
      <c r="S29" s="24">
        <f t="shared" si="4"/>
        <v>1.3132999999999999</v>
      </c>
    </row>
    <row r="30" spans="2:19" s="5" customFormat="1" ht="13.5" thickBot="1" x14ac:dyDescent="0.25">
      <c r="B30" s="23" t="s">
        <v>13</v>
      </c>
      <c r="C30" s="22">
        <f t="shared" ref="C30:S30" si="5">MIN(C9:C27)</f>
        <v>2937</v>
      </c>
      <c r="D30" s="21">
        <f t="shared" si="5"/>
        <v>2947</v>
      </c>
      <c r="E30" s="20">
        <f t="shared" si="5"/>
        <v>2942</v>
      </c>
      <c r="F30" s="22">
        <f t="shared" si="5"/>
        <v>2920</v>
      </c>
      <c r="G30" s="21">
        <f t="shared" si="5"/>
        <v>2930</v>
      </c>
      <c r="H30" s="20">
        <f t="shared" si="5"/>
        <v>2925</v>
      </c>
      <c r="I30" s="22">
        <f t="shared" si="5"/>
        <v>2920</v>
      </c>
      <c r="J30" s="21">
        <f t="shared" si="5"/>
        <v>2930</v>
      </c>
      <c r="K30" s="20">
        <f t="shared" si="5"/>
        <v>2925</v>
      </c>
      <c r="L30" s="19">
        <f t="shared" si="5"/>
        <v>2947</v>
      </c>
      <c r="M30" s="18">
        <f t="shared" si="5"/>
        <v>1.2425999999999999</v>
      </c>
      <c r="N30" s="17">
        <f t="shared" si="5"/>
        <v>1.0490999999999999</v>
      </c>
      <c r="O30" s="16">
        <f t="shared" si="5"/>
        <v>122.46</v>
      </c>
      <c r="P30" s="15">
        <f t="shared" si="5"/>
        <v>2261.36</v>
      </c>
      <c r="Q30" s="15">
        <f t="shared" si="5"/>
        <v>2247.9699999999998</v>
      </c>
      <c r="R30" s="15">
        <f t="shared" si="5"/>
        <v>2704.3390514631683</v>
      </c>
      <c r="S30" s="14">
        <f t="shared" si="5"/>
        <v>1.2431000000000001</v>
      </c>
    </row>
    <row r="32" spans="2:19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44652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44652</v>
      </c>
      <c r="C9" s="46">
        <v>3482.5</v>
      </c>
      <c r="D9" s="45">
        <v>3483</v>
      </c>
      <c r="E9" s="44">
        <f t="shared" ref="E9:E27" si="0">AVERAGE(C9:D9)</f>
        <v>3482.75</v>
      </c>
      <c r="F9" s="46">
        <v>3497</v>
      </c>
      <c r="G9" s="45">
        <v>3499</v>
      </c>
      <c r="H9" s="44">
        <f t="shared" ref="H9:H27" si="1">AVERAGE(F9:G9)</f>
        <v>3498</v>
      </c>
      <c r="I9" s="46">
        <v>3350</v>
      </c>
      <c r="J9" s="45">
        <v>3355</v>
      </c>
      <c r="K9" s="44">
        <f t="shared" ref="K9:K27" si="2">AVERAGE(I9:J9)</f>
        <v>3352.5</v>
      </c>
      <c r="L9" s="46">
        <v>3200</v>
      </c>
      <c r="M9" s="45">
        <v>3205</v>
      </c>
      <c r="N9" s="44">
        <f t="shared" ref="N9:N27" si="3">AVERAGE(L9:M9)</f>
        <v>3202.5</v>
      </c>
      <c r="O9" s="46">
        <v>3070</v>
      </c>
      <c r="P9" s="45">
        <v>3075</v>
      </c>
      <c r="Q9" s="44">
        <f t="shared" ref="Q9:Q27" si="4">AVERAGE(O9:P9)</f>
        <v>3072.5</v>
      </c>
      <c r="R9" s="52">
        <v>3483</v>
      </c>
      <c r="S9" s="51">
        <v>1.3130999999999999</v>
      </c>
      <c r="T9" s="53">
        <v>1.1048</v>
      </c>
      <c r="U9" s="50">
        <v>122.46</v>
      </c>
      <c r="V9" s="43">
        <v>2652.5</v>
      </c>
      <c r="W9" s="43">
        <v>2665.3</v>
      </c>
      <c r="X9" s="49">
        <f t="shared" ref="X9:X27" si="5">R9/T9</f>
        <v>3152.6068066618391</v>
      </c>
      <c r="Y9" s="48">
        <v>1.3128</v>
      </c>
    </row>
    <row r="10" spans="1:25" x14ac:dyDescent="0.2">
      <c r="B10" s="47">
        <v>44655</v>
      </c>
      <c r="C10" s="46">
        <v>3443.5</v>
      </c>
      <c r="D10" s="45">
        <v>3444</v>
      </c>
      <c r="E10" s="44">
        <f t="shared" si="0"/>
        <v>3443.75</v>
      </c>
      <c r="F10" s="46">
        <v>3459</v>
      </c>
      <c r="G10" s="45">
        <v>3461</v>
      </c>
      <c r="H10" s="44">
        <f t="shared" si="1"/>
        <v>3460</v>
      </c>
      <c r="I10" s="46">
        <v>3325</v>
      </c>
      <c r="J10" s="45">
        <v>3330</v>
      </c>
      <c r="K10" s="44">
        <f t="shared" si="2"/>
        <v>3327.5</v>
      </c>
      <c r="L10" s="46">
        <v>3215</v>
      </c>
      <c r="M10" s="45">
        <v>3220</v>
      </c>
      <c r="N10" s="44">
        <f t="shared" si="3"/>
        <v>3217.5</v>
      </c>
      <c r="O10" s="46">
        <v>3090</v>
      </c>
      <c r="P10" s="45">
        <v>3095</v>
      </c>
      <c r="Q10" s="44">
        <f t="shared" si="4"/>
        <v>3092.5</v>
      </c>
      <c r="R10" s="52">
        <v>3444</v>
      </c>
      <c r="S10" s="51">
        <v>1.3096000000000001</v>
      </c>
      <c r="T10" s="51">
        <v>1.0996999999999999</v>
      </c>
      <c r="U10" s="50">
        <v>122.79</v>
      </c>
      <c r="V10" s="43">
        <v>2629.81</v>
      </c>
      <c r="W10" s="43">
        <v>2643.2</v>
      </c>
      <c r="X10" s="49">
        <f t="shared" si="5"/>
        <v>3131.7632081476768</v>
      </c>
      <c r="Y10" s="48">
        <v>1.3093999999999999</v>
      </c>
    </row>
    <row r="11" spans="1:25" x14ac:dyDescent="0.2">
      <c r="B11" s="47">
        <v>44656</v>
      </c>
      <c r="C11" s="46">
        <v>3414</v>
      </c>
      <c r="D11" s="45">
        <v>3415</v>
      </c>
      <c r="E11" s="44">
        <f t="shared" si="0"/>
        <v>3414.5</v>
      </c>
      <c r="F11" s="46">
        <v>3440</v>
      </c>
      <c r="G11" s="45">
        <v>3441</v>
      </c>
      <c r="H11" s="44">
        <f t="shared" si="1"/>
        <v>3440.5</v>
      </c>
      <c r="I11" s="46">
        <v>3340</v>
      </c>
      <c r="J11" s="45">
        <v>3345</v>
      </c>
      <c r="K11" s="44">
        <f t="shared" si="2"/>
        <v>3342.5</v>
      </c>
      <c r="L11" s="46">
        <v>3230</v>
      </c>
      <c r="M11" s="45">
        <v>3235</v>
      </c>
      <c r="N11" s="44">
        <f t="shared" si="3"/>
        <v>3232.5</v>
      </c>
      <c r="O11" s="46">
        <v>3110</v>
      </c>
      <c r="P11" s="45">
        <v>3115</v>
      </c>
      <c r="Q11" s="44">
        <f t="shared" si="4"/>
        <v>3112.5</v>
      </c>
      <c r="R11" s="52">
        <v>3415</v>
      </c>
      <c r="S11" s="51">
        <v>1.3134999999999999</v>
      </c>
      <c r="T11" s="51">
        <v>1.0968</v>
      </c>
      <c r="U11" s="50">
        <v>122.93</v>
      </c>
      <c r="V11" s="43">
        <v>2599.92</v>
      </c>
      <c r="W11" s="43">
        <v>2620.12</v>
      </c>
      <c r="X11" s="49">
        <f t="shared" si="5"/>
        <v>3113.603209336251</v>
      </c>
      <c r="Y11" s="48">
        <v>1.3132999999999999</v>
      </c>
    </row>
    <row r="12" spans="1:25" x14ac:dyDescent="0.2">
      <c r="B12" s="47">
        <v>44657</v>
      </c>
      <c r="C12" s="46">
        <v>3443</v>
      </c>
      <c r="D12" s="45">
        <v>3443.5</v>
      </c>
      <c r="E12" s="44">
        <f t="shared" si="0"/>
        <v>3443.25</v>
      </c>
      <c r="F12" s="46">
        <v>3466</v>
      </c>
      <c r="G12" s="45">
        <v>3467</v>
      </c>
      <c r="H12" s="44">
        <f t="shared" si="1"/>
        <v>3466.5</v>
      </c>
      <c r="I12" s="46">
        <v>3355</v>
      </c>
      <c r="J12" s="45">
        <v>3360</v>
      </c>
      <c r="K12" s="44">
        <f t="shared" si="2"/>
        <v>3357.5</v>
      </c>
      <c r="L12" s="46">
        <v>3245</v>
      </c>
      <c r="M12" s="45">
        <v>3250</v>
      </c>
      <c r="N12" s="44">
        <f t="shared" si="3"/>
        <v>3247.5</v>
      </c>
      <c r="O12" s="46">
        <v>3128</v>
      </c>
      <c r="P12" s="45">
        <v>3133</v>
      </c>
      <c r="Q12" s="44">
        <f t="shared" si="4"/>
        <v>3130.5</v>
      </c>
      <c r="R12" s="52">
        <v>3443.5</v>
      </c>
      <c r="S12" s="51">
        <v>1.3086</v>
      </c>
      <c r="T12" s="51">
        <v>1.0916999999999999</v>
      </c>
      <c r="U12" s="50">
        <v>123.88</v>
      </c>
      <c r="V12" s="43">
        <v>2631.44</v>
      </c>
      <c r="W12" s="43">
        <v>2649.6</v>
      </c>
      <c r="X12" s="49">
        <f t="shared" si="5"/>
        <v>3154.2548319135299</v>
      </c>
      <c r="Y12" s="48">
        <v>1.3085</v>
      </c>
    </row>
    <row r="13" spans="1:25" x14ac:dyDescent="0.2">
      <c r="B13" s="47">
        <v>44658</v>
      </c>
      <c r="C13" s="46">
        <v>3344</v>
      </c>
      <c r="D13" s="45">
        <v>3346</v>
      </c>
      <c r="E13" s="44">
        <f t="shared" si="0"/>
        <v>3345</v>
      </c>
      <c r="F13" s="46">
        <v>3372</v>
      </c>
      <c r="G13" s="45">
        <v>3374</v>
      </c>
      <c r="H13" s="44">
        <f t="shared" si="1"/>
        <v>3373</v>
      </c>
      <c r="I13" s="46">
        <v>3265</v>
      </c>
      <c r="J13" s="45">
        <v>3270</v>
      </c>
      <c r="K13" s="44">
        <f t="shared" si="2"/>
        <v>3267.5</v>
      </c>
      <c r="L13" s="46">
        <v>3140</v>
      </c>
      <c r="M13" s="45">
        <v>3145</v>
      </c>
      <c r="N13" s="44">
        <f t="shared" si="3"/>
        <v>3142.5</v>
      </c>
      <c r="O13" s="46">
        <v>3023</v>
      </c>
      <c r="P13" s="45">
        <v>3028</v>
      </c>
      <c r="Q13" s="44">
        <f t="shared" si="4"/>
        <v>3025.5</v>
      </c>
      <c r="R13" s="52">
        <v>3346</v>
      </c>
      <c r="S13" s="51">
        <v>1.3082</v>
      </c>
      <c r="T13" s="51">
        <v>1.0911</v>
      </c>
      <c r="U13" s="50">
        <v>123.95</v>
      </c>
      <c r="V13" s="43">
        <v>2557.71</v>
      </c>
      <c r="W13" s="43">
        <v>2579.12</v>
      </c>
      <c r="X13" s="49">
        <f t="shared" si="5"/>
        <v>3066.6300064155439</v>
      </c>
      <c r="Y13" s="48">
        <v>1.3082</v>
      </c>
    </row>
    <row r="14" spans="1:25" x14ac:dyDescent="0.2">
      <c r="B14" s="47">
        <v>44659</v>
      </c>
      <c r="C14" s="46">
        <v>3393</v>
      </c>
      <c r="D14" s="45">
        <v>3395</v>
      </c>
      <c r="E14" s="44">
        <f t="shared" si="0"/>
        <v>3394</v>
      </c>
      <c r="F14" s="46">
        <v>3421</v>
      </c>
      <c r="G14" s="45">
        <v>3423</v>
      </c>
      <c r="H14" s="44">
        <f t="shared" si="1"/>
        <v>3422</v>
      </c>
      <c r="I14" s="46">
        <v>3295</v>
      </c>
      <c r="J14" s="45">
        <v>3300</v>
      </c>
      <c r="K14" s="44">
        <f t="shared" si="2"/>
        <v>3297.5</v>
      </c>
      <c r="L14" s="46">
        <v>3175</v>
      </c>
      <c r="M14" s="45">
        <v>3180</v>
      </c>
      <c r="N14" s="44">
        <f t="shared" si="3"/>
        <v>3177.5</v>
      </c>
      <c r="O14" s="46">
        <v>3058</v>
      </c>
      <c r="P14" s="45">
        <v>3063</v>
      </c>
      <c r="Q14" s="44">
        <f t="shared" si="4"/>
        <v>3060.5</v>
      </c>
      <c r="R14" s="52">
        <v>3395</v>
      </c>
      <c r="S14" s="51">
        <v>1.3031999999999999</v>
      </c>
      <c r="T14" s="51">
        <v>1.0864</v>
      </c>
      <c r="U14" s="50">
        <v>124.18</v>
      </c>
      <c r="V14" s="43">
        <v>2605.13</v>
      </c>
      <c r="W14" s="43">
        <v>2626.61</v>
      </c>
      <c r="X14" s="49">
        <f t="shared" si="5"/>
        <v>3125</v>
      </c>
      <c r="Y14" s="48">
        <v>1.3031999999999999</v>
      </c>
    </row>
    <row r="15" spans="1:25" x14ac:dyDescent="0.2">
      <c r="B15" s="47">
        <v>44662</v>
      </c>
      <c r="C15" s="46">
        <v>3233.5</v>
      </c>
      <c r="D15" s="45">
        <v>3234.5</v>
      </c>
      <c r="E15" s="44">
        <f t="shared" si="0"/>
        <v>3234</v>
      </c>
      <c r="F15" s="46">
        <v>3249</v>
      </c>
      <c r="G15" s="45">
        <v>3251</v>
      </c>
      <c r="H15" s="44">
        <f t="shared" si="1"/>
        <v>3250</v>
      </c>
      <c r="I15" s="46">
        <v>3110</v>
      </c>
      <c r="J15" s="45">
        <v>3115</v>
      </c>
      <c r="K15" s="44">
        <f t="shared" si="2"/>
        <v>3112.5</v>
      </c>
      <c r="L15" s="46">
        <v>3005</v>
      </c>
      <c r="M15" s="45">
        <v>3010</v>
      </c>
      <c r="N15" s="44">
        <f t="shared" si="3"/>
        <v>3007.5</v>
      </c>
      <c r="O15" s="46">
        <v>2855</v>
      </c>
      <c r="P15" s="45">
        <v>2860</v>
      </c>
      <c r="Q15" s="44">
        <f t="shared" si="4"/>
        <v>2857.5</v>
      </c>
      <c r="R15" s="52">
        <v>3234.5</v>
      </c>
      <c r="S15" s="51">
        <v>1.3029999999999999</v>
      </c>
      <c r="T15" s="51">
        <v>1.0901000000000001</v>
      </c>
      <c r="U15" s="50">
        <v>125.71</v>
      </c>
      <c r="V15" s="43">
        <v>2482.35</v>
      </c>
      <c r="W15" s="43">
        <v>2495.0100000000002</v>
      </c>
      <c r="X15" s="49">
        <f t="shared" si="5"/>
        <v>2967.1589762407116</v>
      </c>
      <c r="Y15" s="48">
        <v>1.3029999999999999</v>
      </c>
    </row>
    <row r="16" spans="1:25" x14ac:dyDescent="0.2">
      <c r="B16" s="47">
        <v>44663</v>
      </c>
      <c r="C16" s="46">
        <v>3214</v>
      </c>
      <c r="D16" s="45">
        <v>3214.5</v>
      </c>
      <c r="E16" s="44">
        <f t="shared" si="0"/>
        <v>3214.25</v>
      </c>
      <c r="F16" s="46">
        <v>3244</v>
      </c>
      <c r="G16" s="45">
        <v>3245</v>
      </c>
      <c r="H16" s="44">
        <f t="shared" si="1"/>
        <v>3244.5</v>
      </c>
      <c r="I16" s="46">
        <v>3125</v>
      </c>
      <c r="J16" s="45">
        <v>3130</v>
      </c>
      <c r="K16" s="44">
        <f t="shared" si="2"/>
        <v>3127.5</v>
      </c>
      <c r="L16" s="46">
        <v>3058</v>
      </c>
      <c r="M16" s="45">
        <v>3063</v>
      </c>
      <c r="N16" s="44">
        <f t="shared" si="3"/>
        <v>3060.5</v>
      </c>
      <c r="O16" s="46">
        <v>2938</v>
      </c>
      <c r="P16" s="45">
        <v>2943</v>
      </c>
      <c r="Q16" s="44">
        <f t="shared" si="4"/>
        <v>2940.5</v>
      </c>
      <c r="R16" s="52">
        <v>3214.5</v>
      </c>
      <c r="S16" s="51">
        <v>1.3022</v>
      </c>
      <c r="T16" s="51">
        <v>1.0863</v>
      </c>
      <c r="U16" s="50">
        <v>125.49</v>
      </c>
      <c r="V16" s="43">
        <v>2468.5100000000002</v>
      </c>
      <c r="W16" s="43">
        <v>2491.94</v>
      </c>
      <c r="X16" s="49">
        <f t="shared" si="5"/>
        <v>2959.1273128969897</v>
      </c>
      <c r="Y16" s="48">
        <v>1.3022</v>
      </c>
    </row>
    <row r="17" spans="2:25" x14ac:dyDescent="0.2">
      <c r="B17" s="47">
        <v>44664</v>
      </c>
      <c r="C17" s="46">
        <v>3205</v>
      </c>
      <c r="D17" s="45">
        <v>3207</v>
      </c>
      <c r="E17" s="44">
        <f t="shared" si="0"/>
        <v>3206</v>
      </c>
      <c r="F17" s="46">
        <v>3237.5</v>
      </c>
      <c r="G17" s="45">
        <v>3238.5</v>
      </c>
      <c r="H17" s="44">
        <f t="shared" si="1"/>
        <v>3238</v>
      </c>
      <c r="I17" s="46">
        <v>3120</v>
      </c>
      <c r="J17" s="45">
        <v>3125</v>
      </c>
      <c r="K17" s="44">
        <f t="shared" si="2"/>
        <v>3122.5</v>
      </c>
      <c r="L17" s="46">
        <v>3038</v>
      </c>
      <c r="M17" s="45">
        <v>3043</v>
      </c>
      <c r="N17" s="44">
        <f t="shared" si="3"/>
        <v>3040.5</v>
      </c>
      <c r="O17" s="46">
        <v>2903</v>
      </c>
      <c r="P17" s="45">
        <v>2908</v>
      </c>
      <c r="Q17" s="44">
        <f t="shared" si="4"/>
        <v>2905.5</v>
      </c>
      <c r="R17" s="52">
        <v>3207</v>
      </c>
      <c r="S17" s="51">
        <v>1.2998000000000001</v>
      </c>
      <c r="T17" s="51">
        <v>1.0831</v>
      </c>
      <c r="U17" s="50">
        <v>125.84</v>
      </c>
      <c r="V17" s="43">
        <v>2467.3000000000002</v>
      </c>
      <c r="W17" s="43">
        <v>2491.73</v>
      </c>
      <c r="X17" s="49">
        <f t="shared" si="5"/>
        <v>2960.9454344012556</v>
      </c>
      <c r="Y17" s="48">
        <v>1.2997000000000001</v>
      </c>
    </row>
    <row r="18" spans="2:25" x14ac:dyDescent="0.2">
      <c r="B18" s="47">
        <v>44665</v>
      </c>
      <c r="C18" s="46">
        <v>3237</v>
      </c>
      <c r="D18" s="45">
        <v>3237.5</v>
      </c>
      <c r="E18" s="44">
        <f t="shared" si="0"/>
        <v>3237.25</v>
      </c>
      <c r="F18" s="46">
        <v>3265</v>
      </c>
      <c r="G18" s="45">
        <v>3266</v>
      </c>
      <c r="H18" s="44">
        <f t="shared" si="1"/>
        <v>3265.5</v>
      </c>
      <c r="I18" s="46">
        <v>3130</v>
      </c>
      <c r="J18" s="45">
        <v>3135</v>
      </c>
      <c r="K18" s="44">
        <f t="shared" si="2"/>
        <v>3132.5</v>
      </c>
      <c r="L18" s="46">
        <v>3035</v>
      </c>
      <c r="M18" s="45">
        <v>3040</v>
      </c>
      <c r="N18" s="44">
        <f t="shared" si="3"/>
        <v>3037.5</v>
      </c>
      <c r="O18" s="46">
        <v>2910</v>
      </c>
      <c r="P18" s="45">
        <v>2915</v>
      </c>
      <c r="Q18" s="44">
        <f t="shared" si="4"/>
        <v>2912.5</v>
      </c>
      <c r="R18" s="52">
        <v>3237.5</v>
      </c>
      <c r="S18" s="51">
        <v>1.3117000000000001</v>
      </c>
      <c r="T18" s="51">
        <v>1.0865</v>
      </c>
      <c r="U18" s="50">
        <v>125.35</v>
      </c>
      <c r="V18" s="43">
        <v>2468.17</v>
      </c>
      <c r="W18" s="43">
        <v>2489.9</v>
      </c>
      <c r="X18" s="49">
        <f t="shared" si="5"/>
        <v>2979.7514956281639</v>
      </c>
      <c r="Y18" s="48">
        <v>1.3117000000000001</v>
      </c>
    </row>
    <row r="19" spans="2:25" x14ac:dyDescent="0.2">
      <c r="B19" s="47">
        <v>44670</v>
      </c>
      <c r="C19" s="46">
        <v>3310</v>
      </c>
      <c r="D19" s="45">
        <v>3312</v>
      </c>
      <c r="E19" s="44">
        <f t="shared" si="0"/>
        <v>3311</v>
      </c>
      <c r="F19" s="46">
        <v>3325</v>
      </c>
      <c r="G19" s="45">
        <v>3326</v>
      </c>
      <c r="H19" s="44">
        <f t="shared" si="1"/>
        <v>3325.5</v>
      </c>
      <c r="I19" s="46">
        <v>3173</v>
      </c>
      <c r="J19" s="45">
        <v>3178</v>
      </c>
      <c r="K19" s="44">
        <f t="shared" si="2"/>
        <v>3175.5</v>
      </c>
      <c r="L19" s="46">
        <v>3043</v>
      </c>
      <c r="M19" s="45">
        <v>3048</v>
      </c>
      <c r="N19" s="44">
        <f t="shared" si="3"/>
        <v>3045.5</v>
      </c>
      <c r="O19" s="46">
        <v>2918</v>
      </c>
      <c r="P19" s="45">
        <v>2923</v>
      </c>
      <c r="Q19" s="44">
        <f t="shared" si="4"/>
        <v>2920.5</v>
      </c>
      <c r="R19" s="52">
        <v>3312</v>
      </c>
      <c r="S19" s="51">
        <v>1.3017000000000001</v>
      </c>
      <c r="T19" s="51">
        <v>1.0795999999999999</v>
      </c>
      <c r="U19" s="50">
        <v>128.19999999999999</v>
      </c>
      <c r="V19" s="43">
        <v>2544.37</v>
      </c>
      <c r="W19" s="43">
        <v>2555.12</v>
      </c>
      <c r="X19" s="49">
        <f t="shared" si="5"/>
        <v>3067.8028899592446</v>
      </c>
      <c r="Y19" s="48">
        <v>1.3017000000000001</v>
      </c>
    </row>
    <row r="20" spans="2:25" x14ac:dyDescent="0.2">
      <c r="B20" s="47">
        <v>44671</v>
      </c>
      <c r="C20" s="46">
        <v>3239</v>
      </c>
      <c r="D20" s="45">
        <v>3240</v>
      </c>
      <c r="E20" s="44">
        <f t="shared" si="0"/>
        <v>3239.5</v>
      </c>
      <c r="F20" s="46">
        <v>3248</v>
      </c>
      <c r="G20" s="45">
        <v>3250</v>
      </c>
      <c r="H20" s="44">
        <f t="shared" si="1"/>
        <v>3249</v>
      </c>
      <c r="I20" s="46">
        <v>3095</v>
      </c>
      <c r="J20" s="45">
        <v>3100</v>
      </c>
      <c r="K20" s="44">
        <f t="shared" si="2"/>
        <v>3097.5</v>
      </c>
      <c r="L20" s="46">
        <v>2965</v>
      </c>
      <c r="M20" s="45">
        <v>2970</v>
      </c>
      <c r="N20" s="44">
        <f t="shared" si="3"/>
        <v>2967.5</v>
      </c>
      <c r="O20" s="46">
        <v>2825</v>
      </c>
      <c r="P20" s="45">
        <v>2830</v>
      </c>
      <c r="Q20" s="44">
        <f t="shared" si="4"/>
        <v>2827.5</v>
      </c>
      <c r="R20" s="52">
        <v>3240</v>
      </c>
      <c r="S20" s="51">
        <v>1.3052999999999999</v>
      </c>
      <c r="T20" s="51">
        <v>1.0827</v>
      </c>
      <c r="U20" s="50">
        <v>127.88</v>
      </c>
      <c r="V20" s="43">
        <v>2482.19</v>
      </c>
      <c r="W20" s="43">
        <v>2489.66</v>
      </c>
      <c r="X20" s="49">
        <f t="shared" si="5"/>
        <v>2992.5187032418953</v>
      </c>
      <c r="Y20" s="48">
        <v>1.3053999999999999</v>
      </c>
    </row>
    <row r="21" spans="2:25" x14ac:dyDescent="0.2">
      <c r="B21" s="47">
        <v>44672</v>
      </c>
      <c r="C21" s="46">
        <v>3261</v>
      </c>
      <c r="D21" s="45">
        <v>3262</v>
      </c>
      <c r="E21" s="44">
        <f t="shared" si="0"/>
        <v>3261.5</v>
      </c>
      <c r="F21" s="46">
        <v>3275.5</v>
      </c>
      <c r="G21" s="45">
        <v>3276</v>
      </c>
      <c r="H21" s="44">
        <f t="shared" si="1"/>
        <v>3275.75</v>
      </c>
      <c r="I21" s="46">
        <v>3125</v>
      </c>
      <c r="J21" s="45">
        <v>3130</v>
      </c>
      <c r="K21" s="44">
        <f t="shared" si="2"/>
        <v>3127.5</v>
      </c>
      <c r="L21" s="46">
        <v>2993</v>
      </c>
      <c r="M21" s="45">
        <v>2998</v>
      </c>
      <c r="N21" s="44">
        <f t="shared" si="3"/>
        <v>2995.5</v>
      </c>
      <c r="O21" s="46">
        <v>2853</v>
      </c>
      <c r="P21" s="45">
        <v>2858</v>
      </c>
      <c r="Q21" s="44">
        <f t="shared" si="4"/>
        <v>2855.5</v>
      </c>
      <c r="R21" s="52">
        <v>3262</v>
      </c>
      <c r="S21" s="51">
        <v>1.3032999999999999</v>
      </c>
      <c r="T21" s="51">
        <v>1.0880000000000001</v>
      </c>
      <c r="U21" s="50">
        <v>128.24</v>
      </c>
      <c r="V21" s="43">
        <v>2502.88</v>
      </c>
      <c r="W21" s="43">
        <v>2513.4299999999998</v>
      </c>
      <c r="X21" s="49">
        <f t="shared" si="5"/>
        <v>2998.161764705882</v>
      </c>
      <c r="Y21" s="48">
        <v>1.3033999999999999</v>
      </c>
    </row>
    <row r="22" spans="2:25" x14ac:dyDescent="0.2">
      <c r="B22" s="47">
        <v>44673</v>
      </c>
      <c r="C22" s="46">
        <v>3243.5</v>
      </c>
      <c r="D22" s="45">
        <v>3244</v>
      </c>
      <c r="E22" s="44">
        <f t="shared" si="0"/>
        <v>3243.75</v>
      </c>
      <c r="F22" s="46">
        <v>3259</v>
      </c>
      <c r="G22" s="45">
        <v>3261</v>
      </c>
      <c r="H22" s="44">
        <f t="shared" si="1"/>
        <v>3260</v>
      </c>
      <c r="I22" s="46">
        <v>3085</v>
      </c>
      <c r="J22" s="45">
        <v>3090</v>
      </c>
      <c r="K22" s="44">
        <f t="shared" si="2"/>
        <v>3087.5</v>
      </c>
      <c r="L22" s="46">
        <v>2948</v>
      </c>
      <c r="M22" s="45">
        <v>2953</v>
      </c>
      <c r="N22" s="44">
        <f t="shared" si="3"/>
        <v>2950.5</v>
      </c>
      <c r="O22" s="46">
        <v>2808</v>
      </c>
      <c r="P22" s="45">
        <v>2813</v>
      </c>
      <c r="Q22" s="44">
        <f t="shared" si="4"/>
        <v>2810.5</v>
      </c>
      <c r="R22" s="52">
        <v>3244</v>
      </c>
      <c r="S22" s="51">
        <v>1.2903</v>
      </c>
      <c r="T22" s="51">
        <v>1.0821000000000001</v>
      </c>
      <c r="U22" s="50">
        <v>128.28</v>
      </c>
      <c r="V22" s="43">
        <v>2514.14</v>
      </c>
      <c r="W22" s="43">
        <v>2527.12</v>
      </c>
      <c r="X22" s="49">
        <f t="shared" si="5"/>
        <v>2997.8745032806578</v>
      </c>
      <c r="Y22" s="48">
        <v>1.2904</v>
      </c>
    </row>
    <row r="23" spans="2:25" x14ac:dyDescent="0.2">
      <c r="B23" s="47">
        <v>44676</v>
      </c>
      <c r="C23" s="46">
        <v>3089</v>
      </c>
      <c r="D23" s="45">
        <v>3090</v>
      </c>
      <c r="E23" s="44">
        <f t="shared" si="0"/>
        <v>3089.5</v>
      </c>
      <c r="F23" s="46">
        <v>3103</v>
      </c>
      <c r="G23" s="45">
        <v>3105</v>
      </c>
      <c r="H23" s="44">
        <f t="shared" si="1"/>
        <v>3104</v>
      </c>
      <c r="I23" s="46">
        <v>2965</v>
      </c>
      <c r="J23" s="45">
        <v>2970</v>
      </c>
      <c r="K23" s="44">
        <f t="shared" si="2"/>
        <v>2967.5</v>
      </c>
      <c r="L23" s="46">
        <v>2870</v>
      </c>
      <c r="M23" s="45">
        <v>2875</v>
      </c>
      <c r="N23" s="44">
        <f t="shared" si="3"/>
        <v>2872.5</v>
      </c>
      <c r="O23" s="46">
        <v>2770</v>
      </c>
      <c r="P23" s="45">
        <v>2775</v>
      </c>
      <c r="Q23" s="44">
        <f t="shared" si="4"/>
        <v>2772.5</v>
      </c>
      <c r="R23" s="52">
        <v>3090</v>
      </c>
      <c r="S23" s="51">
        <v>1.2749999999999999</v>
      </c>
      <c r="T23" s="51">
        <v>1.075</v>
      </c>
      <c r="U23" s="50">
        <v>128.18</v>
      </c>
      <c r="V23" s="43">
        <v>2423.5300000000002</v>
      </c>
      <c r="W23" s="43">
        <v>2434.91</v>
      </c>
      <c r="X23" s="49">
        <f t="shared" si="5"/>
        <v>2874.4186046511627</v>
      </c>
      <c r="Y23" s="48">
        <v>1.2751999999999999</v>
      </c>
    </row>
    <row r="24" spans="2:25" x14ac:dyDescent="0.2">
      <c r="B24" s="47">
        <v>44677</v>
      </c>
      <c r="C24" s="46">
        <v>3102</v>
      </c>
      <c r="D24" s="45">
        <v>3102.5</v>
      </c>
      <c r="E24" s="44">
        <f t="shared" si="0"/>
        <v>3102.25</v>
      </c>
      <c r="F24" s="46">
        <v>3117</v>
      </c>
      <c r="G24" s="45">
        <v>3118</v>
      </c>
      <c r="H24" s="44">
        <f t="shared" si="1"/>
        <v>3117.5</v>
      </c>
      <c r="I24" s="46">
        <v>2990</v>
      </c>
      <c r="J24" s="45">
        <v>2995</v>
      </c>
      <c r="K24" s="44">
        <f t="shared" si="2"/>
        <v>2992.5</v>
      </c>
      <c r="L24" s="46">
        <v>2903</v>
      </c>
      <c r="M24" s="45">
        <v>2908</v>
      </c>
      <c r="N24" s="44">
        <f t="shared" si="3"/>
        <v>2905.5</v>
      </c>
      <c r="O24" s="46">
        <v>2803</v>
      </c>
      <c r="P24" s="45">
        <v>2808</v>
      </c>
      <c r="Q24" s="44">
        <f t="shared" si="4"/>
        <v>2805.5</v>
      </c>
      <c r="R24" s="52">
        <v>3102.5</v>
      </c>
      <c r="S24" s="51">
        <v>1.2685999999999999</v>
      </c>
      <c r="T24" s="51">
        <v>1.0670999999999999</v>
      </c>
      <c r="U24" s="50">
        <v>127.55</v>
      </c>
      <c r="V24" s="43">
        <v>2445.61</v>
      </c>
      <c r="W24" s="43">
        <v>2457.25</v>
      </c>
      <c r="X24" s="49">
        <f t="shared" si="5"/>
        <v>2907.4126136257146</v>
      </c>
      <c r="Y24" s="48">
        <v>1.2688999999999999</v>
      </c>
    </row>
    <row r="25" spans="2:25" x14ac:dyDescent="0.2">
      <c r="B25" s="47">
        <v>44678</v>
      </c>
      <c r="C25" s="46">
        <v>3099</v>
      </c>
      <c r="D25" s="45">
        <v>3100</v>
      </c>
      <c r="E25" s="44">
        <f t="shared" si="0"/>
        <v>3099.5</v>
      </c>
      <c r="F25" s="46">
        <v>3115</v>
      </c>
      <c r="G25" s="45">
        <v>3117</v>
      </c>
      <c r="H25" s="44">
        <f t="shared" si="1"/>
        <v>3116</v>
      </c>
      <c r="I25" s="46">
        <v>2998</v>
      </c>
      <c r="J25" s="45">
        <v>3003</v>
      </c>
      <c r="K25" s="44">
        <f t="shared" si="2"/>
        <v>3000.5</v>
      </c>
      <c r="L25" s="46">
        <v>2913</v>
      </c>
      <c r="M25" s="45">
        <v>2918</v>
      </c>
      <c r="N25" s="44">
        <f t="shared" si="3"/>
        <v>2915.5</v>
      </c>
      <c r="O25" s="46">
        <v>2813</v>
      </c>
      <c r="P25" s="45">
        <v>2818</v>
      </c>
      <c r="Q25" s="44">
        <f t="shared" si="4"/>
        <v>2815.5</v>
      </c>
      <c r="R25" s="52">
        <v>3100</v>
      </c>
      <c r="S25" s="51">
        <v>1.2565999999999999</v>
      </c>
      <c r="T25" s="51">
        <v>1.0585</v>
      </c>
      <c r="U25" s="50">
        <v>128.07</v>
      </c>
      <c r="V25" s="43">
        <v>2466.9699999999998</v>
      </c>
      <c r="W25" s="43">
        <v>2479.91</v>
      </c>
      <c r="X25" s="49">
        <f t="shared" si="5"/>
        <v>2928.6726499763818</v>
      </c>
      <c r="Y25" s="48">
        <v>1.2568999999999999</v>
      </c>
    </row>
    <row r="26" spans="2:25" x14ac:dyDescent="0.2">
      <c r="B26" s="47">
        <v>44679</v>
      </c>
      <c r="C26" s="46">
        <v>3065</v>
      </c>
      <c r="D26" s="45">
        <v>3065.5</v>
      </c>
      <c r="E26" s="44">
        <f t="shared" si="0"/>
        <v>3065.25</v>
      </c>
      <c r="F26" s="46">
        <v>3083</v>
      </c>
      <c r="G26" s="45">
        <v>3083.5</v>
      </c>
      <c r="H26" s="44">
        <f t="shared" si="1"/>
        <v>3083.25</v>
      </c>
      <c r="I26" s="46">
        <v>2955</v>
      </c>
      <c r="J26" s="45">
        <v>2960</v>
      </c>
      <c r="K26" s="44">
        <f t="shared" si="2"/>
        <v>2957.5</v>
      </c>
      <c r="L26" s="46">
        <v>2840</v>
      </c>
      <c r="M26" s="45">
        <v>2845</v>
      </c>
      <c r="N26" s="44">
        <f t="shared" si="3"/>
        <v>2842.5</v>
      </c>
      <c r="O26" s="46">
        <v>2740</v>
      </c>
      <c r="P26" s="45">
        <v>2745</v>
      </c>
      <c r="Q26" s="44">
        <f t="shared" si="4"/>
        <v>2742.5</v>
      </c>
      <c r="R26" s="52">
        <v>3065.5</v>
      </c>
      <c r="S26" s="51">
        <v>1.2425999999999999</v>
      </c>
      <c r="T26" s="51">
        <v>1.0490999999999999</v>
      </c>
      <c r="U26" s="50">
        <v>130.93</v>
      </c>
      <c r="V26" s="43">
        <v>2467</v>
      </c>
      <c r="W26" s="43">
        <v>2480.4899999999998</v>
      </c>
      <c r="X26" s="49">
        <f t="shared" si="5"/>
        <v>2922.0284052997808</v>
      </c>
      <c r="Y26" s="48">
        <v>1.2431000000000001</v>
      </c>
    </row>
    <row r="27" spans="2:25" x14ac:dyDescent="0.2">
      <c r="B27" s="47">
        <v>44680</v>
      </c>
      <c r="C27" s="46">
        <v>3038</v>
      </c>
      <c r="D27" s="45">
        <v>3039</v>
      </c>
      <c r="E27" s="44">
        <f t="shared" si="0"/>
        <v>3038.5</v>
      </c>
      <c r="F27" s="46">
        <v>3043</v>
      </c>
      <c r="G27" s="45">
        <v>3044</v>
      </c>
      <c r="H27" s="44">
        <f t="shared" si="1"/>
        <v>3043.5</v>
      </c>
      <c r="I27" s="46">
        <v>2932</v>
      </c>
      <c r="J27" s="45">
        <v>2937</v>
      </c>
      <c r="K27" s="44">
        <f t="shared" si="2"/>
        <v>2934.5</v>
      </c>
      <c r="L27" s="46">
        <v>2852</v>
      </c>
      <c r="M27" s="45">
        <v>2857</v>
      </c>
      <c r="N27" s="44">
        <f t="shared" si="3"/>
        <v>2854.5</v>
      </c>
      <c r="O27" s="46">
        <v>2752</v>
      </c>
      <c r="P27" s="45">
        <v>2757</v>
      </c>
      <c r="Q27" s="44">
        <f t="shared" si="4"/>
        <v>2754.5</v>
      </c>
      <c r="R27" s="52">
        <v>3039</v>
      </c>
      <c r="S27" s="51">
        <v>1.2556</v>
      </c>
      <c r="T27" s="51">
        <v>1.0545</v>
      </c>
      <c r="U27" s="50">
        <v>130.01</v>
      </c>
      <c r="V27" s="43">
        <v>2420.36</v>
      </c>
      <c r="W27" s="43">
        <v>2423.1799999999998</v>
      </c>
      <c r="X27" s="49">
        <f t="shared" si="5"/>
        <v>2881.9345661450925</v>
      </c>
      <c r="Y27" s="48">
        <v>1.2562</v>
      </c>
    </row>
    <row r="28" spans="2:25" s="10" customFormat="1" x14ac:dyDescent="0.2">
      <c r="B28" s="42" t="s">
        <v>11</v>
      </c>
      <c r="C28" s="41">
        <f>ROUND(AVERAGE(C9:C27),2)</f>
        <v>3255.58</v>
      </c>
      <c r="D28" s="40">
        <f>ROUND(AVERAGE(D9:D27),2)</f>
        <v>3256.58</v>
      </c>
      <c r="E28" s="39">
        <f>ROUND(AVERAGE(C28:D28),2)</f>
        <v>3256.08</v>
      </c>
      <c r="F28" s="41">
        <f>ROUND(AVERAGE(F9:F27),2)</f>
        <v>3274.68</v>
      </c>
      <c r="G28" s="40">
        <f>ROUND(AVERAGE(G9:G27),2)</f>
        <v>3276.11</v>
      </c>
      <c r="H28" s="39">
        <f>ROUND(AVERAGE(F28:G28),2)</f>
        <v>3275.4</v>
      </c>
      <c r="I28" s="41">
        <f>ROUND(AVERAGE(I9:I27),2)</f>
        <v>3143.84</v>
      </c>
      <c r="J28" s="40">
        <f>ROUND(AVERAGE(J9:J27),2)</f>
        <v>3148.84</v>
      </c>
      <c r="K28" s="39">
        <f>ROUND(AVERAGE(I28:J28),2)</f>
        <v>3146.34</v>
      </c>
      <c r="L28" s="41">
        <f>ROUND(AVERAGE(L9:L27),2)</f>
        <v>3035.16</v>
      </c>
      <c r="M28" s="40">
        <f>ROUND(AVERAGE(M9:M27),2)</f>
        <v>3040.16</v>
      </c>
      <c r="N28" s="39">
        <f>ROUND(AVERAGE(L28:M28),2)</f>
        <v>3037.66</v>
      </c>
      <c r="O28" s="41">
        <f>ROUND(AVERAGE(O9:O27),2)</f>
        <v>2914.05</v>
      </c>
      <c r="P28" s="40">
        <f>ROUND(AVERAGE(P9:P27),2)</f>
        <v>2919.05</v>
      </c>
      <c r="Q28" s="39">
        <f>ROUND(AVERAGE(O28:P28),2)</f>
        <v>2916.55</v>
      </c>
      <c r="R28" s="38">
        <f>ROUND(AVERAGE(R9:R27),2)</f>
        <v>3256.58</v>
      </c>
      <c r="S28" s="37">
        <f>ROUND(AVERAGE(S9:S27),4)</f>
        <v>1.2932999999999999</v>
      </c>
      <c r="T28" s="36">
        <f>ROUND(AVERAGE(T9:T27),4)</f>
        <v>1.0817000000000001</v>
      </c>
      <c r="U28" s="175">
        <f>ROUND(AVERAGE(U9:U27),2)</f>
        <v>126.31</v>
      </c>
      <c r="V28" s="35">
        <f>AVERAGE(V9:V27)</f>
        <v>2517.3626315789475</v>
      </c>
      <c r="W28" s="35">
        <f>AVERAGE(W9:W27)</f>
        <v>2532.2947368421055</v>
      </c>
      <c r="X28" s="35">
        <f>AVERAGE(X9:X27)</f>
        <v>3009.561367501462</v>
      </c>
      <c r="Y28" s="34">
        <f>AVERAGE(Y9:Y27)</f>
        <v>1.2933263157894732</v>
      </c>
    </row>
    <row r="29" spans="2:25" s="5" customFormat="1" x14ac:dyDescent="0.2">
      <c r="B29" s="33" t="s">
        <v>12</v>
      </c>
      <c r="C29" s="32">
        <f t="shared" ref="C29:Y29" si="6">MAX(C9:C27)</f>
        <v>3482.5</v>
      </c>
      <c r="D29" s="31">
        <f t="shared" si="6"/>
        <v>3483</v>
      </c>
      <c r="E29" s="30">
        <f t="shared" si="6"/>
        <v>3482.75</v>
      </c>
      <c r="F29" s="32">
        <f t="shared" si="6"/>
        <v>3497</v>
      </c>
      <c r="G29" s="31">
        <f t="shared" si="6"/>
        <v>3499</v>
      </c>
      <c r="H29" s="30">
        <f t="shared" si="6"/>
        <v>3498</v>
      </c>
      <c r="I29" s="32">
        <f t="shared" si="6"/>
        <v>3355</v>
      </c>
      <c r="J29" s="31">
        <f t="shared" si="6"/>
        <v>3360</v>
      </c>
      <c r="K29" s="30">
        <f t="shared" si="6"/>
        <v>3357.5</v>
      </c>
      <c r="L29" s="32">
        <f t="shared" si="6"/>
        <v>3245</v>
      </c>
      <c r="M29" s="31">
        <f t="shared" si="6"/>
        <v>3250</v>
      </c>
      <c r="N29" s="30">
        <f t="shared" si="6"/>
        <v>3247.5</v>
      </c>
      <c r="O29" s="32">
        <f t="shared" si="6"/>
        <v>3128</v>
      </c>
      <c r="P29" s="31">
        <f t="shared" si="6"/>
        <v>3133</v>
      </c>
      <c r="Q29" s="30">
        <f t="shared" si="6"/>
        <v>3130.5</v>
      </c>
      <c r="R29" s="29">
        <f t="shared" si="6"/>
        <v>3483</v>
      </c>
      <c r="S29" s="28">
        <f t="shared" si="6"/>
        <v>1.3134999999999999</v>
      </c>
      <c r="T29" s="27">
        <f t="shared" si="6"/>
        <v>1.1048</v>
      </c>
      <c r="U29" s="26">
        <f t="shared" si="6"/>
        <v>130.93</v>
      </c>
      <c r="V29" s="25">
        <f t="shared" si="6"/>
        <v>2652.5</v>
      </c>
      <c r="W29" s="25">
        <f t="shared" si="6"/>
        <v>2665.3</v>
      </c>
      <c r="X29" s="25">
        <f t="shared" si="6"/>
        <v>3154.2548319135299</v>
      </c>
      <c r="Y29" s="24">
        <f t="shared" si="6"/>
        <v>1.3132999999999999</v>
      </c>
    </row>
    <row r="30" spans="2:25" s="5" customFormat="1" ht="13.5" thickBot="1" x14ac:dyDescent="0.25">
      <c r="B30" s="23" t="s">
        <v>13</v>
      </c>
      <c r="C30" s="22">
        <f t="shared" ref="C30:Y30" si="7">MIN(C9:C27)</f>
        <v>3038</v>
      </c>
      <c r="D30" s="21">
        <f t="shared" si="7"/>
        <v>3039</v>
      </c>
      <c r="E30" s="20">
        <f t="shared" si="7"/>
        <v>3038.5</v>
      </c>
      <c r="F30" s="22">
        <f t="shared" si="7"/>
        <v>3043</v>
      </c>
      <c r="G30" s="21">
        <f t="shared" si="7"/>
        <v>3044</v>
      </c>
      <c r="H30" s="20">
        <f t="shared" si="7"/>
        <v>3043.5</v>
      </c>
      <c r="I30" s="22">
        <f t="shared" si="7"/>
        <v>2932</v>
      </c>
      <c r="J30" s="21">
        <f t="shared" si="7"/>
        <v>2937</v>
      </c>
      <c r="K30" s="20">
        <f t="shared" si="7"/>
        <v>2934.5</v>
      </c>
      <c r="L30" s="22">
        <f t="shared" si="7"/>
        <v>2840</v>
      </c>
      <c r="M30" s="21">
        <f t="shared" si="7"/>
        <v>2845</v>
      </c>
      <c r="N30" s="20">
        <f t="shared" si="7"/>
        <v>2842.5</v>
      </c>
      <c r="O30" s="22">
        <f t="shared" si="7"/>
        <v>2740</v>
      </c>
      <c r="P30" s="21">
        <f t="shared" si="7"/>
        <v>2745</v>
      </c>
      <c r="Q30" s="20">
        <f t="shared" si="7"/>
        <v>2742.5</v>
      </c>
      <c r="R30" s="19">
        <f t="shared" si="7"/>
        <v>3039</v>
      </c>
      <c r="S30" s="18">
        <f t="shared" si="7"/>
        <v>1.2425999999999999</v>
      </c>
      <c r="T30" s="17">
        <f t="shared" si="7"/>
        <v>1.0490999999999999</v>
      </c>
      <c r="U30" s="16">
        <f t="shared" si="7"/>
        <v>122.46</v>
      </c>
      <c r="V30" s="15">
        <f t="shared" si="7"/>
        <v>2420.36</v>
      </c>
      <c r="W30" s="15">
        <f t="shared" si="7"/>
        <v>2423.1799999999998</v>
      </c>
      <c r="X30" s="15">
        <f t="shared" si="7"/>
        <v>2874.4186046511627</v>
      </c>
      <c r="Y30" s="14">
        <f t="shared" si="7"/>
        <v>1.2431000000000001</v>
      </c>
    </row>
    <row r="32" spans="2:25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44652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44652</v>
      </c>
      <c r="C9" s="46">
        <v>4330</v>
      </c>
      <c r="D9" s="45">
        <v>4332</v>
      </c>
      <c r="E9" s="44">
        <f t="shared" ref="E9:E27" si="0">AVERAGE(C9:D9)</f>
        <v>4331</v>
      </c>
      <c r="F9" s="46">
        <v>4262</v>
      </c>
      <c r="G9" s="45">
        <v>4264</v>
      </c>
      <c r="H9" s="44">
        <f t="shared" ref="H9:H27" si="1">AVERAGE(F9:G9)</f>
        <v>4263</v>
      </c>
      <c r="I9" s="46">
        <v>3495</v>
      </c>
      <c r="J9" s="45">
        <v>3500</v>
      </c>
      <c r="K9" s="44">
        <f t="shared" ref="K9:K27" si="2">AVERAGE(I9:J9)</f>
        <v>3497.5</v>
      </c>
      <c r="L9" s="46">
        <v>2995</v>
      </c>
      <c r="M9" s="45">
        <v>3000</v>
      </c>
      <c r="N9" s="44">
        <f t="shared" ref="N9:N27" si="3">AVERAGE(L9:M9)</f>
        <v>2997.5</v>
      </c>
      <c r="O9" s="46">
        <v>2555</v>
      </c>
      <c r="P9" s="45">
        <v>2560</v>
      </c>
      <c r="Q9" s="44">
        <f t="shared" ref="Q9:Q27" si="4">AVERAGE(O9:P9)</f>
        <v>2557.5</v>
      </c>
      <c r="R9" s="52">
        <v>4332</v>
      </c>
      <c r="S9" s="51">
        <v>1.3130999999999999</v>
      </c>
      <c r="T9" s="53">
        <v>1.1048</v>
      </c>
      <c r="U9" s="50">
        <v>122.46</v>
      </c>
      <c r="V9" s="43">
        <v>3299.06</v>
      </c>
      <c r="W9" s="43">
        <v>3248.02</v>
      </c>
      <c r="X9" s="49">
        <f t="shared" ref="X9:X27" si="5">R9/T9</f>
        <v>3921.0716871832005</v>
      </c>
      <c r="Y9" s="48">
        <v>1.3128</v>
      </c>
    </row>
    <row r="10" spans="1:25" x14ac:dyDescent="0.2">
      <c r="B10" s="47">
        <v>44655</v>
      </c>
      <c r="C10" s="46">
        <v>4470</v>
      </c>
      <c r="D10" s="45">
        <v>4471</v>
      </c>
      <c r="E10" s="44">
        <f t="shared" si="0"/>
        <v>4470.5</v>
      </c>
      <c r="F10" s="46">
        <v>4408</v>
      </c>
      <c r="G10" s="45">
        <v>4410</v>
      </c>
      <c r="H10" s="44">
        <f t="shared" si="1"/>
        <v>4409</v>
      </c>
      <c r="I10" s="46">
        <v>3590</v>
      </c>
      <c r="J10" s="45">
        <v>3595</v>
      </c>
      <c r="K10" s="44">
        <f t="shared" si="2"/>
        <v>3592.5</v>
      </c>
      <c r="L10" s="46">
        <v>3065</v>
      </c>
      <c r="M10" s="45">
        <v>3070</v>
      </c>
      <c r="N10" s="44">
        <f t="shared" si="3"/>
        <v>3067.5</v>
      </c>
      <c r="O10" s="46">
        <v>2625</v>
      </c>
      <c r="P10" s="45">
        <v>2630</v>
      </c>
      <c r="Q10" s="44">
        <f t="shared" si="4"/>
        <v>2627.5</v>
      </c>
      <c r="R10" s="52">
        <v>4471</v>
      </c>
      <c r="S10" s="51">
        <v>1.3096000000000001</v>
      </c>
      <c r="T10" s="51">
        <v>1.0996999999999999</v>
      </c>
      <c r="U10" s="50">
        <v>122.79</v>
      </c>
      <c r="V10" s="43">
        <v>3414.02</v>
      </c>
      <c r="W10" s="43">
        <v>3367.95</v>
      </c>
      <c r="X10" s="49">
        <f t="shared" si="5"/>
        <v>4065.6542693461856</v>
      </c>
      <c r="Y10" s="48">
        <v>1.3093999999999999</v>
      </c>
    </row>
    <row r="11" spans="1:25" x14ac:dyDescent="0.2">
      <c r="B11" s="47">
        <v>44656</v>
      </c>
      <c r="C11" s="46">
        <v>4309</v>
      </c>
      <c r="D11" s="45">
        <v>4310</v>
      </c>
      <c r="E11" s="44">
        <f t="shared" si="0"/>
        <v>4309.5</v>
      </c>
      <c r="F11" s="46">
        <v>4269</v>
      </c>
      <c r="G11" s="45">
        <v>4270</v>
      </c>
      <c r="H11" s="44">
        <f t="shared" si="1"/>
        <v>4269.5</v>
      </c>
      <c r="I11" s="46">
        <v>3498</v>
      </c>
      <c r="J11" s="45">
        <v>3503</v>
      </c>
      <c r="K11" s="44">
        <f t="shared" si="2"/>
        <v>3500.5</v>
      </c>
      <c r="L11" s="46">
        <v>2958</v>
      </c>
      <c r="M11" s="45">
        <v>2963</v>
      </c>
      <c r="N11" s="44">
        <f t="shared" si="3"/>
        <v>2960.5</v>
      </c>
      <c r="O11" s="46">
        <v>2518</v>
      </c>
      <c r="P11" s="45">
        <v>2523</v>
      </c>
      <c r="Q11" s="44">
        <f t="shared" si="4"/>
        <v>2520.5</v>
      </c>
      <c r="R11" s="52">
        <v>4310</v>
      </c>
      <c r="S11" s="51">
        <v>1.3134999999999999</v>
      </c>
      <c r="T11" s="51">
        <v>1.0968</v>
      </c>
      <c r="U11" s="50">
        <v>122.93</v>
      </c>
      <c r="V11" s="43">
        <v>3281.31</v>
      </c>
      <c r="W11" s="43">
        <v>3251.35</v>
      </c>
      <c r="X11" s="49">
        <f t="shared" si="5"/>
        <v>3929.6134208606854</v>
      </c>
      <c r="Y11" s="48">
        <v>1.3132999999999999</v>
      </c>
    </row>
    <row r="12" spans="1:25" x14ac:dyDescent="0.2">
      <c r="B12" s="47">
        <v>44657</v>
      </c>
      <c r="C12" s="46">
        <v>4304</v>
      </c>
      <c r="D12" s="45">
        <v>4306</v>
      </c>
      <c r="E12" s="44">
        <f t="shared" si="0"/>
        <v>4305</v>
      </c>
      <c r="F12" s="46">
        <v>4272</v>
      </c>
      <c r="G12" s="45">
        <v>4274</v>
      </c>
      <c r="H12" s="44">
        <f t="shared" si="1"/>
        <v>4273</v>
      </c>
      <c r="I12" s="46">
        <v>3572</v>
      </c>
      <c r="J12" s="45">
        <v>3577</v>
      </c>
      <c r="K12" s="44">
        <f t="shared" si="2"/>
        <v>3574.5</v>
      </c>
      <c r="L12" s="46">
        <v>3032</v>
      </c>
      <c r="M12" s="45">
        <v>3037</v>
      </c>
      <c r="N12" s="44">
        <f t="shared" si="3"/>
        <v>3034.5</v>
      </c>
      <c r="O12" s="46">
        <v>2592</v>
      </c>
      <c r="P12" s="45">
        <v>2597</v>
      </c>
      <c r="Q12" s="44">
        <f t="shared" si="4"/>
        <v>2594.5</v>
      </c>
      <c r="R12" s="52">
        <v>4306</v>
      </c>
      <c r="S12" s="51">
        <v>1.3086</v>
      </c>
      <c r="T12" s="51">
        <v>1.0916999999999999</v>
      </c>
      <c r="U12" s="50">
        <v>123.88</v>
      </c>
      <c r="V12" s="43">
        <v>3290.54</v>
      </c>
      <c r="W12" s="43">
        <v>3266.34</v>
      </c>
      <c r="X12" s="49">
        <f t="shared" si="5"/>
        <v>3944.3070440597239</v>
      </c>
      <c r="Y12" s="48">
        <v>1.3085</v>
      </c>
    </row>
    <row r="13" spans="1:25" x14ac:dyDescent="0.2">
      <c r="B13" s="47">
        <v>44658</v>
      </c>
      <c r="C13" s="46">
        <v>4249</v>
      </c>
      <c r="D13" s="45">
        <v>4250</v>
      </c>
      <c r="E13" s="44">
        <f t="shared" si="0"/>
        <v>4249.5</v>
      </c>
      <c r="F13" s="46">
        <v>4220</v>
      </c>
      <c r="G13" s="45">
        <v>4222</v>
      </c>
      <c r="H13" s="44">
        <f t="shared" si="1"/>
        <v>4221</v>
      </c>
      <c r="I13" s="46">
        <v>3520</v>
      </c>
      <c r="J13" s="45">
        <v>3525</v>
      </c>
      <c r="K13" s="44">
        <f t="shared" si="2"/>
        <v>3522.5</v>
      </c>
      <c r="L13" s="46">
        <v>3010</v>
      </c>
      <c r="M13" s="45">
        <v>3015</v>
      </c>
      <c r="N13" s="44">
        <f t="shared" si="3"/>
        <v>3012.5</v>
      </c>
      <c r="O13" s="46">
        <v>2570</v>
      </c>
      <c r="P13" s="45">
        <v>2575</v>
      </c>
      <c r="Q13" s="44">
        <f t="shared" si="4"/>
        <v>2572.5</v>
      </c>
      <c r="R13" s="52">
        <v>4250</v>
      </c>
      <c r="S13" s="51">
        <v>1.3082</v>
      </c>
      <c r="T13" s="51">
        <v>1.0911</v>
      </c>
      <c r="U13" s="50">
        <v>123.95</v>
      </c>
      <c r="V13" s="43">
        <v>3248.74</v>
      </c>
      <c r="W13" s="43">
        <v>3227.34</v>
      </c>
      <c r="X13" s="49">
        <f t="shared" si="5"/>
        <v>3895.1516817890206</v>
      </c>
      <c r="Y13" s="48">
        <v>1.3082</v>
      </c>
    </row>
    <row r="14" spans="1:25" x14ac:dyDescent="0.2">
      <c r="B14" s="47">
        <v>44659</v>
      </c>
      <c r="C14" s="46">
        <v>4279</v>
      </c>
      <c r="D14" s="45">
        <v>4280</v>
      </c>
      <c r="E14" s="44">
        <f t="shared" si="0"/>
        <v>4279.5</v>
      </c>
      <c r="F14" s="46">
        <v>4249</v>
      </c>
      <c r="G14" s="45">
        <v>4250</v>
      </c>
      <c r="H14" s="44">
        <f t="shared" si="1"/>
        <v>4249.5</v>
      </c>
      <c r="I14" s="46">
        <v>3600</v>
      </c>
      <c r="J14" s="45">
        <v>3605</v>
      </c>
      <c r="K14" s="44">
        <f t="shared" si="2"/>
        <v>3602.5</v>
      </c>
      <c r="L14" s="46">
        <v>3160</v>
      </c>
      <c r="M14" s="45">
        <v>3165</v>
      </c>
      <c r="N14" s="44">
        <f t="shared" si="3"/>
        <v>3162.5</v>
      </c>
      <c r="O14" s="46">
        <v>2720</v>
      </c>
      <c r="P14" s="45">
        <v>2725</v>
      </c>
      <c r="Q14" s="44">
        <f t="shared" si="4"/>
        <v>2722.5</v>
      </c>
      <c r="R14" s="52">
        <v>4280</v>
      </c>
      <c r="S14" s="51">
        <v>1.3031999999999999</v>
      </c>
      <c r="T14" s="51">
        <v>1.0864</v>
      </c>
      <c r="U14" s="50">
        <v>124.18</v>
      </c>
      <c r="V14" s="43">
        <v>3284.22</v>
      </c>
      <c r="W14" s="43">
        <v>3261.2</v>
      </c>
      <c r="X14" s="49">
        <f t="shared" si="5"/>
        <v>3939.6170839469805</v>
      </c>
      <c r="Y14" s="48">
        <v>1.3031999999999999</v>
      </c>
    </row>
    <row r="15" spans="1:25" x14ac:dyDescent="0.2">
      <c r="B15" s="47">
        <v>44662</v>
      </c>
      <c r="C15" s="46">
        <v>4370</v>
      </c>
      <c r="D15" s="45">
        <v>4372</v>
      </c>
      <c r="E15" s="44">
        <f t="shared" si="0"/>
        <v>4371</v>
      </c>
      <c r="F15" s="46">
        <v>4303</v>
      </c>
      <c r="G15" s="45">
        <v>4305</v>
      </c>
      <c r="H15" s="44">
        <f t="shared" si="1"/>
        <v>4304</v>
      </c>
      <c r="I15" s="46">
        <v>3558</v>
      </c>
      <c r="J15" s="45">
        <v>3563</v>
      </c>
      <c r="K15" s="44">
        <f t="shared" si="2"/>
        <v>3560.5</v>
      </c>
      <c r="L15" s="46">
        <v>3118</v>
      </c>
      <c r="M15" s="45">
        <v>3123</v>
      </c>
      <c r="N15" s="44">
        <f t="shared" si="3"/>
        <v>3120.5</v>
      </c>
      <c r="O15" s="46">
        <v>2678</v>
      </c>
      <c r="P15" s="45">
        <v>2683</v>
      </c>
      <c r="Q15" s="44">
        <f t="shared" si="4"/>
        <v>2680.5</v>
      </c>
      <c r="R15" s="52">
        <v>4372</v>
      </c>
      <c r="S15" s="51">
        <v>1.3029999999999999</v>
      </c>
      <c r="T15" s="51">
        <v>1.0901000000000001</v>
      </c>
      <c r="U15" s="50">
        <v>125.71</v>
      </c>
      <c r="V15" s="43">
        <v>3355.33</v>
      </c>
      <c r="W15" s="43">
        <v>3303.91</v>
      </c>
      <c r="X15" s="49">
        <f t="shared" si="5"/>
        <v>4010.641225575635</v>
      </c>
      <c r="Y15" s="48">
        <v>1.3029999999999999</v>
      </c>
    </row>
    <row r="16" spans="1:25" x14ac:dyDescent="0.2">
      <c r="B16" s="47">
        <v>44663</v>
      </c>
      <c r="C16" s="46">
        <v>4344.5</v>
      </c>
      <c r="D16" s="45">
        <v>4345</v>
      </c>
      <c r="E16" s="44">
        <f t="shared" si="0"/>
        <v>4344.75</v>
      </c>
      <c r="F16" s="46">
        <v>4296</v>
      </c>
      <c r="G16" s="45">
        <v>4298</v>
      </c>
      <c r="H16" s="44">
        <f t="shared" si="1"/>
        <v>4297</v>
      </c>
      <c r="I16" s="46">
        <v>3632</v>
      </c>
      <c r="J16" s="45">
        <v>3637</v>
      </c>
      <c r="K16" s="44">
        <f t="shared" si="2"/>
        <v>3634.5</v>
      </c>
      <c r="L16" s="46">
        <v>3232</v>
      </c>
      <c r="M16" s="45">
        <v>3237</v>
      </c>
      <c r="N16" s="44">
        <f t="shared" si="3"/>
        <v>3234.5</v>
      </c>
      <c r="O16" s="46">
        <v>2792</v>
      </c>
      <c r="P16" s="45">
        <v>2797</v>
      </c>
      <c r="Q16" s="44">
        <f t="shared" si="4"/>
        <v>2794.5</v>
      </c>
      <c r="R16" s="52">
        <v>4345</v>
      </c>
      <c r="S16" s="51">
        <v>1.3022</v>
      </c>
      <c r="T16" s="51">
        <v>1.0863</v>
      </c>
      <c r="U16" s="50">
        <v>125.49</v>
      </c>
      <c r="V16" s="43">
        <v>3336.66</v>
      </c>
      <c r="W16" s="43">
        <v>3300.57</v>
      </c>
      <c r="X16" s="49">
        <f t="shared" si="5"/>
        <v>3999.815888796833</v>
      </c>
      <c r="Y16" s="48">
        <v>1.3022</v>
      </c>
    </row>
    <row r="17" spans="2:25" x14ac:dyDescent="0.2">
      <c r="B17" s="47">
        <v>44664</v>
      </c>
      <c r="C17" s="46">
        <v>4513</v>
      </c>
      <c r="D17" s="45">
        <v>4515</v>
      </c>
      <c r="E17" s="44">
        <f t="shared" si="0"/>
        <v>4514</v>
      </c>
      <c r="F17" s="46">
        <v>4458</v>
      </c>
      <c r="G17" s="45">
        <v>4460</v>
      </c>
      <c r="H17" s="44">
        <f t="shared" si="1"/>
        <v>4459</v>
      </c>
      <c r="I17" s="46">
        <v>3678</v>
      </c>
      <c r="J17" s="45">
        <v>3683</v>
      </c>
      <c r="K17" s="44">
        <f t="shared" si="2"/>
        <v>3680.5</v>
      </c>
      <c r="L17" s="46">
        <v>3145</v>
      </c>
      <c r="M17" s="45">
        <v>3150</v>
      </c>
      <c r="N17" s="44">
        <f t="shared" si="3"/>
        <v>3147.5</v>
      </c>
      <c r="O17" s="46">
        <v>2695</v>
      </c>
      <c r="P17" s="45">
        <v>2700</v>
      </c>
      <c r="Q17" s="44">
        <f t="shared" si="4"/>
        <v>2697.5</v>
      </c>
      <c r="R17" s="52">
        <v>4515</v>
      </c>
      <c r="S17" s="51">
        <v>1.2998000000000001</v>
      </c>
      <c r="T17" s="51">
        <v>1.0831</v>
      </c>
      <c r="U17" s="50">
        <v>125.84</v>
      </c>
      <c r="V17" s="43">
        <v>3473.61</v>
      </c>
      <c r="W17" s="43">
        <v>3431.56</v>
      </c>
      <c r="X17" s="49">
        <f t="shared" si="5"/>
        <v>4168.5901578801586</v>
      </c>
      <c r="Y17" s="48">
        <v>1.2997000000000001</v>
      </c>
    </row>
    <row r="18" spans="2:25" x14ac:dyDescent="0.2">
      <c r="B18" s="47">
        <v>44665</v>
      </c>
      <c r="C18" s="46">
        <v>4471</v>
      </c>
      <c r="D18" s="45">
        <v>4472</v>
      </c>
      <c r="E18" s="44">
        <f t="shared" si="0"/>
        <v>4471.5</v>
      </c>
      <c r="F18" s="46">
        <v>4430</v>
      </c>
      <c r="G18" s="45">
        <v>4432</v>
      </c>
      <c r="H18" s="44">
        <f t="shared" si="1"/>
        <v>4431</v>
      </c>
      <c r="I18" s="46">
        <v>3668</v>
      </c>
      <c r="J18" s="45">
        <v>3673</v>
      </c>
      <c r="K18" s="44">
        <f t="shared" si="2"/>
        <v>3670.5</v>
      </c>
      <c r="L18" s="46">
        <v>3148</v>
      </c>
      <c r="M18" s="45">
        <v>3153</v>
      </c>
      <c r="N18" s="44">
        <f t="shared" si="3"/>
        <v>3150.5</v>
      </c>
      <c r="O18" s="46">
        <v>2698</v>
      </c>
      <c r="P18" s="45">
        <v>2703</v>
      </c>
      <c r="Q18" s="44">
        <f t="shared" si="4"/>
        <v>2700.5</v>
      </c>
      <c r="R18" s="52">
        <v>4472</v>
      </c>
      <c r="S18" s="51">
        <v>1.3117000000000001</v>
      </c>
      <c r="T18" s="51">
        <v>1.0865</v>
      </c>
      <c r="U18" s="50">
        <v>125.35</v>
      </c>
      <c r="V18" s="43">
        <v>3409.32</v>
      </c>
      <c r="W18" s="43">
        <v>3378.82</v>
      </c>
      <c r="X18" s="49">
        <f t="shared" si="5"/>
        <v>4115.9687068568801</v>
      </c>
      <c r="Y18" s="48">
        <v>1.3117000000000001</v>
      </c>
    </row>
    <row r="19" spans="2:25" x14ac:dyDescent="0.2">
      <c r="B19" s="47">
        <v>44670</v>
      </c>
      <c r="C19" s="46">
        <v>4528</v>
      </c>
      <c r="D19" s="45">
        <v>4530</v>
      </c>
      <c r="E19" s="44">
        <f t="shared" si="0"/>
        <v>4529</v>
      </c>
      <c r="F19" s="46">
        <v>4455</v>
      </c>
      <c r="G19" s="45">
        <v>4457</v>
      </c>
      <c r="H19" s="44">
        <f t="shared" si="1"/>
        <v>4456</v>
      </c>
      <c r="I19" s="46">
        <v>3747</v>
      </c>
      <c r="J19" s="45">
        <v>3752</v>
      </c>
      <c r="K19" s="44">
        <f t="shared" si="2"/>
        <v>3749.5</v>
      </c>
      <c r="L19" s="46">
        <v>3228</v>
      </c>
      <c r="M19" s="45">
        <v>3233</v>
      </c>
      <c r="N19" s="44">
        <f t="shared" si="3"/>
        <v>3230.5</v>
      </c>
      <c r="O19" s="46">
        <v>2778</v>
      </c>
      <c r="P19" s="45">
        <v>2783</v>
      </c>
      <c r="Q19" s="44">
        <f t="shared" si="4"/>
        <v>2780.5</v>
      </c>
      <c r="R19" s="52">
        <v>4530</v>
      </c>
      <c r="S19" s="51">
        <v>1.3017000000000001</v>
      </c>
      <c r="T19" s="51">
        <v>1.0795999999999999</v>
      </c>
      <c r="U19" s="50">
        <v>128.19999999999999</v>
      </c>
      <c r="V19" s="43">
        <v>3480.06</v>
      </c>
      <c r="W19" s="43">
        <v>3423.98</v>
      </c>
      <c r="X19" s="49">
        <f t="shared" si="5"/>
        <v>4195.9985179696187</v>
      </c>
      <c r="Y19" s="48">
        <v>1.3017000000000001</v>
      </c>
    </row>
    <row r="20" spans="2:25" x14ac:dyDescent="0.2">
      <c r="B20" s="47">
        <v>44671</v>
      </c>
      <c r="C20" s="46">
        <v>4509</v>
      </c>
      <c r="D20" s="45">
        <v>4510</v>
      </c>
      <c r="E20" s="44">
        <f t="shared" si="0"/>
        <v>4509.5</v>
      </c>
      <c r="F20" s="46">
        <v>4445</v>
      </c>
      <c r="G20" s="45">
        <v>4446</v>
      </c>
      <c r="H20" s="44">
        <f t="shared" si="1"/>
        <v>4445.5</v>
      </c>
      <c r="I20" s="46">
        <v>3743</v>
      </c>
      <c r="J20" s="45">
        <v>3748</v>
      </c>
      <c r="K20" s="44">
        <f t="shared" si="2"/>
        <v>3745.5</v>
      </c>
      <c r="L20" s="46">
        <v>3223</v>
      </c>
      <c r="M20" s="45">
        <v>3228</v>
      </c>
      <c r="N20" s="44">
        <f t="shared" si="3"/>
        <v>3225.5</v>
      </c>
      <c r="O20" s="46">
        <v>2773</v>
      </c>
      <c r="P20" s="45">
        <v>2778</v>
      </c>
      <c r="Q20" s="44">
        <f t="shared" si="4"/>
        <v>2775.5</v>
      </c>
      <c r="R20" s="52">
        <v>4510</v>
      </c>
      <c r="S20" s="51">
        <v>1.3052999999999999</v>
      </c>
      <c r="T20" s="51">
        <v>1.0827</v>
      </c>
      <c r="U20" s="50">
        <v>127.88</v>
      </c>
      <c r="V20" s="43">
        <v>3455.14</v>
      </c>
      <c r="W20" s="43">
        <v>3405.85</v>
      </c>
      <c r="X20" s="49">
        <f t="shared" si="5"/>
        <v>4165.512145562021</v>
      </c>
      <c r="Y20" s="48">
        <v>1.3053999999999999</v>
      </c>
    </row>
    <row r="21" spans="2:25" x14ac:dyDescent="0.2">
      <c r="B21" s="47">
        <v>44672</v>
      </c>
      <c r="C21" s="46">
        <v>4484.5</v>
      </c>
      <c r="D21" s="45">
        <v>4485</v>
      </c>
      <c r="E21" s="44">
        <f t="shared" si="0"/>
        <v>4484.75</v>
      </c>
      <c r="F21" s="46">
        <v>4419.5</v>
      </c>
      <c r="G21" s="45">
        <v>4420</v>
      </c>
      <c r="H21" s="44">
        <f t="shared" si="1"/>
        <v>4419.75</v>
      </c>
      <c r="I21" s="46">
        <v>3778</v>
      </c>
      <c r="J21" s="45">
        <v>3783</v>
      </c>
      <c r="K21" s="44">
        <f t="shared" si="2"/>
        <v>3780.5</v>
      </c>
      <c r="L21" s="46">
        <v>3303</v>
      </c>
      <c r="M21" s="45">
        <v>3308</v>
      </c>
      <c r="N21" s="44">
        <f t="shared" si="3"/>
        <v>3305.5</v>
      </c>
      <c r="O21" s="46">
        <v>2853</v>
      </c>
      <c r="P21" s="45">
        <v>2858</v>
      </c>
      <c r="Q21" s="44">
        <f t="shared" si="4"/>
        <v>2855.5</v>
      </c>
      <c r="R21" s="52">
        <v>4485</v>
      </c>
      <c r="S21" s="51">
        <v>1.3032999999999999</v>
      </c>
      <c r="T21" s="51">
        <v>1.0880000000000001</v>
      </c>
      <c r="U21" s="50">
        <v>128.24</v>
      </c>
      <c r="V21" s="43">
        <v>3441.26</v>
      </c>
      <c r="W21" s="43">
        <v>3391.13</v>
      </c>
      <c r="X21" s="49">
        <f t="shared" si="5"/>
        <v>4122.2426470588234</v>
      </c>
      <c r="Y21" s="48">
        <v>1.3033999999999999</v>
      </c>
    </row>
    <row r="22" spans="2:25" x14ac:dyDescent="0.2">
      <c r="B22" s="47">
        <v>44673</v>
      </c>
      <c r="C22" s="46">
        <v>4514</v>
      </c>
      <c r="D22" s="45">
        <v>4515</v>
      </c>
      <c r="E22" s="44">
        <f t="shared" si="0"/>
        <v>4514.5</v>
      </c>
      <c r="F22" s="46">
        <v>4454</v>
      </c>
      <c r="G22" s="45">
        <v>4455</v>
      </c>
      <c r="H22" s="44">
        <f t="shared" si="1"/>
        <v>4454.5</v>
      </c>
      <c r="I22" s="46">
        <v>3798</v>
      </c>
      <c r="J22" s="45">
        <v>3803</v>
      </c>
      <c r="K22" s="44">
        <f t="shared" si="2"/>
        <v>3800.5</v>
      </c>
      <c r="L22" s="46">
        <v>3310</v>
      </c>
      <c r="M22" s="45">
        <v>3315</v>
      </c>
      <c r="N22" s="44">
        <f t="shared" si="3"/>
        <v>3312.5</v>
      </c>
      <c r="O22" s="46">
        <v>2860</v>
      </c>
      <c r="P22" s="45">
        <v>2865</v>
      </c>
      <c r="Q22" s="44">
        <f t="shared" si="4"/>
        <v>2862.5</v>
      </c>
      <c r="R22" s="52">
        <v>4515</v>
      </c>
      <c r="S22" s="51">
        <v>1.2903</v>
      </c>
      <c r="T22" s="51">
        <v>1.0821000000000001</v>
      </c>
      <c r="U22" s="50">
        <v>128.28</v>
      </c>
      <c r="V22" s="43">
        <v>3499.19</v>
      </c>
      <c r="W22" s="43">
        <v>3452.42</v>
      </c>
      <c r="X22" s="49">
        <f t="shared" si="5"/>
        <v>4172.4424729692264</v>
      </c>
      <c r="Y22" s="48">
        <v>1.2904</v>
      </c>
    </row>
    <row r="23" spans="2:25" x14ac:dyDescent="0.2">
      <c r="B23" s="47">
        <v>44676</v>
      </c>
      <c r="C23" s="46">
        <v>4278.5</v>
      </c>
      <c r="D23" s="45">
        <v>4279.5</v>
      </c>
      <c r="E23" s="44">
        <f t="shared" si="0"/>
        <v>4279</v>
      </c>
      <c r="F23" s="46">
        <v>4218</v>
      </c>
      <c r="G23" s="45">
        <v>4220</v>
      </c>
      <c r="H23" s="44">
        <f t="shared" si="1"/>
        <v>4219</v>
      </c>
      <c r="I23" s="46">
        <v>3617</v>
      </c>
      <c r="J23" s="45">
        <v>3622</v>
      </c>
      <c r="K23" s="44">
        <f t="shared" si="2"/>
        <v>3619.5</v>
      </c>
      <c r="L23" s="46">
        <v>3197</v>
      </c>
      <c r="M23" s="45">
        <v>3202</v>
      </c>
      <c r="N23" s="44">
        <f t="shared" si="3"/>
        <v>3199.5</v>
      </c>
      <c r="O23" s="46">
        <v>2747</v>
      </c>
      <c r="P23" s="45">
        <v>2752</v>
      </c>
      <c r="Q23" s="44">
        <f t="shared" si="4"/>
        <v>2749.5</v>
      </c>
      <c r="R23" s="52">
        <v>4279.5</v>
      </c>
      <c r="S23" s="51">
        <v>1.2749999999999999</v>
      </c>
      <c r="T23" s="51">
        <v>1.075</v>
      </c>
      <c r="U23" s="50">
        <v>128.18</v>
      </c>
      <c r="V23" s="43">
        <v>3356.47</v>
      </c>
      <c r="W23" s="43">
        <v>3309.28</v>
      </c>
      <c r="X23" s="49">
        <f t="shared" si="5"/>
        <v>3980.9302325581398</v>
      </c>
      <c r="Y23" s="48">
        <v>1.2751999999999999</v>
      </c>
    </row>
    <row r="24" spans="2:25" x14ac:dyDescent="0.2">
      <c r="B24" s="47">
        <v>44677</v>
      </c>
      <c r="C24" s="46">
        <v>4313</v>
      </c>
      <c r="D24" s="45">
        <v>4315</v>
      </c>
      <c r="E24" s="44">
        <f t="shared" si="0"/>
        <v>4314</v>
      </c>
      <c r="F24" s="46">
        <v>4240</v>
      </c>
      <c r="G24" s="45">
        <v>4242</v>
      </c>
      <c r="H24" s="44">
        <f t="shared" si="1"/>
        <v>4241</v>
      </c>
      <c r="I24" s="46">
        <v>3665</v>
      </c>
      <c r="J24" s="45">
        <v>3670</v>
      </c>
      <c r="K24" s="44">
        <f t="shared" si="2"/>
        <v>3667.5</v>
      </c>
      <c r="L24" s="46">
        <v>3280</v>
      </c>
      <c r="M24" s="45">
        <v>3285</v>
      </c>
      <c r="N24" s="44">
        <f t="shared" si="3"/>
        <v>3282.5</v>
      </c>
      <c r="O24" s="46">
        <v>2830</v>
      </c>
      <c r="P24" s="45">
        <v>2835</v>
      </c>
      <c r="Q24" s="44">
        <f t="shared" si="4"/>
        <v>2832.5</v>
      </c>
      <c r="R24" s="52">
        <v>4315</v>
      </c>
      <c r="S24" s="51">
        <v>1.2685999999999999</v>
      </c>
      <c r="T24" s="51">
        <v>1.0670999999999999</v>
      </c>
      <c r="U24" s="50">
        <v>127.55</v>
      </c>
      <c r="V24" s="43">
        <v>3401.39</v>
      </c>
      <c r="W24" s="43">
        <v>3343.05</v>
      </c>
      <c r="X24" s="49">
        <f t="shared" si="5"/>
        <v>4043.6697591603415</v>
      </c>
      <c r="Y24" s="48">
        <v>1.2688999999999999</v>
      </c>
    </row>
    <row r="25" spans="2:25" x14ac:dyDescent="0.2">
      <c r="B25" s="47">
        <v>44678</v>
      </c>
      <c r="C25" s="46">
        <v>4318.5</v>
      </c>
      <c r="D25" s="45">
        <v>4319.5</v>
      </c>
      <c r="E25" s="44">
        <f t="shared" si="0"/>
        <v>4319</v>
      </c>
      <c r="F25" s="46">
        <v>4249</v>
      </c>
      <c r="G25" s="45">
        <v>4251</v>
      </c>
      <c r="H25" s="44">
        <f t="shared" si="1"/>
        <v>4250</v>
      </c>
      <c r="I25" s="46">
        <v>3653</v>
      </c>
      <c r="J25" s="45">
        <v>3658</v>
      </c>
      <c r="K25" s="44">
        <f t="shared" si="2"/>
        <v>3655.5</v>
      </c>
      <c r="L25" s="46">
        <v>3268</v>
      </c>
      <c r="M25" s="45">
        <v>3273</v>
      </c>
      <c r="N25" s="44">
        <f t="shared" si="3"/>
        <v>3270.5</v>
      </c>
      <c r="O25" s="46">
        <v>2818</v>
      </c>
      <c r="P25" s="45">
        <v>2823</v>
      </c>
      <c r="Q25" s="44">
        <f t="shared" si="4"/>
        <v>2820.5</v>
      </c>
      <c r="R25" s="52">
        <v>4319.5</v>
      </c>
      <c r="S25" s="51">
        <v>1.2565999999999999</v>
      </c>
      <c r="T25" s="51">
        <v>1.0585</v>
      </c>
      <c r="U25" s="50">
        <v>128.07</v>
      </c>
      <c r="V25" s="43">
        <v>3437.45</v>
      </c>
      <c r="W25" s="43">
        <v>3382.13</v>
      </c>
      <c r="X25" s="49">
        <f t="shared" si="5"/>
        <v>4080.7746811525744</v>
      </c>
      <c r="Y25" s="48">
        <v>1.2568999999999999</v>
      </c>
    </row>
    <row r="26" spans="2:25" x14ac:dyDescent="0.2">
      <c r="B26" s="47">
        <v>44679</v>
      </c>
      <c r="C26" s="46">
        <v>4230</v>
      </c>
      <c r="D26" s="45">
        <v>4230.5</v>
      </c>
      <c r="E26" s="44">
        <f t="shared" si="0"/>
        <v>4230.25</v>
      </c>
      <c r="F26" s="46">
        <v>4176</v>
      </c>
      <c r="G26" s="45">
        <v>4178</v>
      </c>
      <c r="H26" s="44">
        <f t="shared" si="1"/>
        <v>4177</v>
      </c>
      <c r="I26" s="46">
        <v>3575</v>
      </c>
      <c r="J26" s="45">
        <v>3580</v>
      </c>
      <c r="K26" s="44">
        <f t="shared" si="2"/>
        <v>3577.5</v>
      </c>
      <c r="L26" s="46">
        <v>3185</v>
      </c>
      <c r="M26" s="45">
        <v>3190</v>
      </c>
      <c r="N26" s="44">
        <f t="shared" si="3"/>
        <v>3187.5</v>
      </c>
      <c r="O26" s="46">
        <v>2735</v>
      </c>
      <c r="P26" s="45">
        <v>2740</v>
      </c>
      <c r="Q26" s="44">
        <f t="shared" si="4"/>
        <v>2737.5</v>
      </c>
      <c r="R26" s="52">
        <v>4230.5</v>
      </c>
      <c r="S26" s="51">
        <v>1.2425999999999999</v>
      </c>
      <c r="T26" s="51">
        <v>1.0490999999999999</v>
      </c>
      <c r="U26" s="50">
        <v>130.93</v>
      </c>
      <c r="V26" s="43">
        <v>3404.55</v>
      </c>
      <c r="W26" s="43">
        <v>3360.95</v>
      </c>
      <c r="X26" s="49">
        <f t="shared" si="5"/>
        <v>4032.5040510914118</v>
      </c>
      <c r="Y26" s="48">
        <v>1.2431000000000001</v>
      </c>
    </row>
    <row r="27" spans="2:25" x14ac:dyDescent="0.2">
      <c r="B27" s="47">
        <v>44680</v>
      </c>
      <c r="C27" s="46">
        <v>4211</v>
      </c>
      <c r="D27" s="45">
        <v>4212</v>
      </c>
      <c r="E27" s="44">
        <f t="shared" si="0"/>
        <v>4211.5</v>
      </c>
      <c r="F27" s="46">
        <v>4163</v>
      </c>
      <c r="G27" s="45">
        <v>4164</v>
      </c>
      <c r="H27" s="44">
        <f t="shared" si="1"/>
        <v>4163.5</v>
      </c>
      <c r="I27" s="46">
        <v>3573</v>
      </c>
      <c r="J27" s="45">
        <v>3578</v>
      </c>
      <c r="K27" s="44">
        <f t="shared" si="2"/>
        <v>3575.5</v>
      </c>
      <c r="L27" s="46">
        <v>3193</v>
      </c>
      <c r="M27" s="45">
        <v>3198</v>
      </c>
      <c r="N27" s="44">
        <f t="shared" si="3"/>
        <v>3195.5</v>
      </c>
      <c r="O27" s="46">
        <v>2743</v>
      </c>
      <c r="P27" s="45">
        <v>2748</v>
      </c>
      <c r="Q27" s="44">
        <f t="shared" si="4"/>
        <v>2745.5</v>
      </c>
      <c r="R27" s="52">
        <v>4212</v>
      </c>
      <c r="S27" s="51">
        <v>1.2556</v>
      </c>
      <c r="T27" s="51">
        <v>1.0545</v>
      </c>
      <c r="U27" s="50">
        <v>130.01</v>
      </c>
      <c r="V27" s="43">
        <v>3354.57</v>
      </c>
      <c r="W27" s="43">
        <v>3314.76</v>
      </c>
      <c r="X27" s="49">
        <f t="shared" si="5"/>
        <v>3994.3100995732575</v>
      </c>
      <c r="Y27" s="48">
        <v>1.2562</v>
      </c>
    </row>
    <row r="28" spans="2:25" s="10" customFormat="1" x14ac:dyDescent="0.2">
      <c r="B28" s="42" t="s">
        <v>11</v>
      </c>
      <c r="C28" s="41">
        <f>ROUND(AVERAGE(C9:C27),2)</f>
        <v>4369.79</v>
      </c>
      <c r="D28" s="40">
        <f>ROUND(AVERAGE(D9:D27),2)</f>
        <v>4371.03</v>
      </c>
      <c r="E28" s="39">
        <f>ROUND(AVERAGE(C28:D28),2)</f>
        <v>4370.41</v>
      </c>
      <c r="F28" s="41">
        <f>ROUND(AVERAGE(F9:F27),2)</f>
        <v>4315.08</v>
      </c>
      <c r="G28" s="40">
        <f>ROUND(AVERAGE(G9:G27),2)</f>
        <v>4316.74</v>
      </c>
      <c r="H28" s="39">
        <f>ROUND(AVERAGE(F28:G28),2)</f>
        <v>4315.91</v>
      </c>
      <c r="I28" s="41">
        <f>ROUND(AVERAGE(I9:I27),2)</f>
        <v>3629.47</v>
      </c>
      <c r="J28" s="40">
        <f>ROUND(AVERAGE(J9:J27),2)</f>
        <v>3634.47</v>
      </c>
      <c r="K28" s="39">
        <f>ROUND(AVERAGE(I28:J28),2)</f>
        <v>3631.97</v>
      </c>
      <c r="L28" s="41">
        <f>ROUND(AVERAGE(L9:L27),2)</f>
        <v>3160.53</v>
      </c>
      <c r="M28" s="40">
        <f>ROUND(AVERAGE(M9:M27),2)</f>
        <v>3165.53</v>
      </c>
      <c r="N28" s="39">
        <f>ROUND(AVERAGE(L28:M28),2)</f>
        <v>3163.03</v>
      </c>
      <c r="O28" s="41">
        <f>ROUND(AVERAGE(O9:O27),2)</f>
        <v>2714.74</v>
      </c>
      <c r="P28" s="40">
        <f>ROUND(AVERAGE(P9:P27),2)</f>
        <v>2719.74</v>
      </c>
      <c r="Q28" s="39">
        <f>ROUND(AVERAGE(O28:P28),2)</f>
        <v>2717.24</v>
      </c>
      <c r="R28" s="38">
        <f>ROUND(AVERAGE(R9:R27),2)</f>
        <v>4371.03</v>
      </c>
      <c r="S28" s="37">
        <f>ROUND(AVERAGE(S9:S27),4)</f>
        <v>1.2932999999999999</v>
      </c>
      <c r="T28" s="36">
        <f>ROUND(AVERAGE(T9:T27),4)</f>
        <v>1.0817000000000001</v>
      </c>
      <c r="U28" s="175">
        <f>ROUND(AVERAGE(U9:U27),2)</f>
        <v>126.31</v>
      </c>
      <c r="V28" s="35">
        <f>AVERAGE(V9:V27)</f>
        <v>3380.1521052631583</v>
      </c>
      <c r="W28" s="35">
        <f>AVERAGE(W9:W27)</f>
        <v>3337.9268421052634</v>
      </c>
      <c r="X28" s="35">
        <f>AVERAGE(X9:X27)</f>
        <v>4040.990303862669</v>
      </c>
      <c r="Y28" s="34">
        <f>AVERAGE(Y9:Y27)</f>
        <v>1.2933263157894732</v>
      </c>
    </row>
    <row r="29" spans="2:25" s="5" customFormat="1" x14ac:dyDescent="0.2">
      <c r="B29" s="33" t="s">
        <v>12</v>
      </c>
      <c r="C29" s="32">
        <f t="shared" ref="C29:Y29" si="6">MAX(C9:C27)</f>
        <v>4528</v>
      </c>
      <c r="D29" s="31">
        <f t="shared" si="6"/>
        <v>4530</v>
      </c>
      <c r="E29" s="30">
        <f t="shared" si="6"/>
        <v>4529</v>
      </c>
      <c r="F29" s="32">
        <f t="shared" si="6"/>
        <v>4458</v>
      </c>
      <c r="G29" s="31">
        <f t="shared" si="6"/>
        <v>4460</v>
      </c>
      <c r="H29" s="30">
        <f t="shared" si="6"/>
        <v>4459</v>
      </c>
      <c r="I29" s="32">
        <f t="shared" si="6"/>
        <v>3798</v>
      </c>
      <c r="J29" s="31">
        <f t="shared" si="6"/>
        <v>3803</v>
      </c>
      <c r="K29" s="30">
        <f t="shared" si="6"/>
        <v>3800.5</v>
      </c>
      <c r="L29" s="32">
        <f t="shared" si="6"/>
        <v>3310</v>
      </c>
      <c r="M29" s="31">
        <f t="shared" si="6"/>
        <v>3315</v>
      </c>
      <c r="N29" s="30">
        <f t="shared" si="6"/>
        <v>3312.5</v>
      </c>
      <c r="O29" s="32">
        <f t="shared" si="6"/>
        <v>2860</v>
      </c>
      <c r="P29" s="31">
        <f t="shared" si="6"/>
        <v>2865</v>
      </c>
      <c r="Q29" s="30">
        <f t="shared" si="6"/>
        <v>2862.5</v>
      </c>
      <c r="R29" s="29">
        <f t="shared" si="6"/>
        <v>4530</v>
      </c>
      <c r="S29" s="28">
        <f t="shared" si="6"/>
        <v>1.3134999999999999</v>
      </c>
      <c r="T29" s="27">
        <f t="shared" si="6"/>
        <v>1.1048</v>
      </c>
      <c r="U29" s="26">
        <f t="shared" si="6"/>
        <v>130.93</v>
      </c>
      <c r="V29" s="25">
        <f t="shared" si="6"/>
        <v>3499.19</v>
      </c>
      <c r="W29" s="25">
        <f t="shared" si="6"/>
        <v>3452.42</v>
      </c>
      <c r="X29" s="25">
        <f t="shared" si="6"/>
        <v>4195.9985179696187</v>
      </c>
      <c r="Y29" s="24">
        <f t="shared" si="6"/>
        <v>1.3132999999999999</v>
      </c>
    </row>
    <row r="30" spans="2:25" s="5" customFormat="1" ht="13.5" thickBot="1" x14ac:dyDescent="0.25">
      <c r="B30" s="23" t="s">
        <v>13</v>
      </c>
      <c r="C30" s="22">
        <f t="shared" ref="C30:Y30" si="7">MIN(C9:C27)</f>
        <v>4211</v>
      </c>
      <c r="D30" s="21">
        <f t="shared" si="7"/>
        <v>4212</v>
      </c>
      <c r="E30" s="20">
        <f t="shared" si="7"/>
        <v>4211.5</v>
      </c>
      <c r="F30" s="22">
        <f t="shared" si="7"/>
        <v>4163</v>
      </c>
      <c r="G30" s="21">
        <f t="shared" si="7"/>
        <v>4164</v>
      </c>
      <c r="H30" s="20">
        <f t="shared" si="7"/>
        <v>4163.5</v>
      </c>
      <c r="I30" s="22">
        <f t="shared" si="7"/>
        <v>3495</v>
      </c>
      <c r="J30" s="21">
        <f t="shared" si="7"/>
        <v>3500</v>
      </c>
      <c r="K30" s="20">
        <f t="shared" si="7"/>
        <v>3497.5</v>
      </c>
      <c r="L30" s="22">
        <f t="shared" si="7"/>
        <v>2958</v>
      </c>
      <c r="M30" s="21">
        <f t="shared" si="7"/>
        <v>2963</v>
      </c>
      <c r="N30" s="20">
        <f t="shared" si="7"/>
        <v>2960.5</v>
      </c>
      <c r="O30" s="22">
        <f t="shared" si="7"/>
        <v>2518</v>
      </c>
      <c r="P30" s="21">
        <f t="shared" si="7"/>
        <v>2523</v>
      </c>
      <c r="Q30" s="20">
        <f t="shared" si="7"/>
        <v>2520.5</v>
      </c>
      <c r="R30" s="19">
        <f t="shared" si="7"/>
        <v>4212</v>
      </c>
      <c r="S30" s="18">
        <f t="shared" si="7"/>
        <v>1.2425999999999999</v>
      </c>
      <c r="T30" s="17">
        <f t="shared" si="7"/>
        <v>1.0490999999999999</v>
      </c>
      <c r="U30" s="16">
        <f t="shared" si="7"/>
        <v>122.46</v>
      </c>
      <c r="V30" s="15">
        <f t="shared" si="7"/>
        <v>3248.74</v>
      </c>
      <c r="W30" s="15">
        <f t="shared" si="7"/>
        <v>3227.34</v>
      </c>
      <c r="X30" s="15">
        <f t="shared" si="7"/>
        <v>3895.1516817890206</v>
      </c>
      <c r="Y30" s="14">
        <f t="shared" si="7"/>
        <v>1.2431000000000001</v>
      </c>
    </row>
    <row r="32" spans="2:25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44652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44652</v>
      </c>
      <c r="C9" s="46">
        <v>2445</v>
      </c>
      <c r="D9" s="45">
        <v>2447</v>
      </c>
      <c r="E9" s="44">
        <f t="shared" ref="E9:E27" si="0">AVERAGE(C9:D9)</f>
        <v>2446</v>
      </c>
      <c r="F9" s="46">
        <v>2435</v>
      </c>
      <c r="G9" s="45">
        <v>2437</v>
      </c>
      <c r="H9" s="44">
        <f t="shared" ref="H9:H27" si="1">AVERAGE(F9:G9)</f>
        <v>2436</v>
      </c>
      <c r="I9" s="46">
        <v>2375</v>
      </c>
      <c r="J9" s="45">
        <v>2380</v>
      </c>
      <c r="K9" s="44">
        <f t="shared" ref="K9:K27" si="2">AVERAGE(I9:J9)</f>
        <v>2377.5</v>
      </c>
      <c r="L9" s="46">
        <v>2340</v>
      </c>
      <c r="M9" s="45">
        <v>2345</v>
      </c>
      <c r="N9" s="44">
        <f t="shared" ref="N9:N27" si="3">AVERAGE(L9:M9)</f>
        <v>2342.5</v>
      </c>
      <c r="O9" s="46">
        <v>2340</v>
      </c>
      <c r="P9" s="45">
        <v>2345</v>
      </c>
      <c r="Q9" s="44">
        <f t="shared" ref="Q9:Q27" si="4">AVERAGE(O9:P9)</f>
        <v>2342.5</v>
      </c>
      <c r="R9" s="52">
        <v>2447</v>
      </c>
      <c r="S9" s="51">
        <v>1.3130999999999999</v>
      </c>
      <c r="T9" s="53">
        <v>1.1048</v>
      </c>
      <c r="U9" s="50">
        <v>122.46</v>
      </c>
      <c r="V9" s="43">
        <v>1863.53</v>
      </c>
      <c r="W9" s="43">
        <v>1856.34</v>
      </c>
      <c r="X9" s="49">
        <f t="shared" ref="X9:X27" si="5">R9/T9</f>
        <v>2214.8805213613323</v>
      </c>
      <c r="Y9" s="48">
        <v>1.3128</v>
      </c>
    </row>
    <row r="10" spans="1:25" x14ac:dyDescent="0.2">
      <c r="B10" s="47">
        <v>44655</v>
      </c>
      <c r="C10" s="46">
        <v>2434</v>
      </c>
      <c r="D10" s="45">
        <v>2435</v>
      </c>
      <c r="E10" s="44">
        <f t="shared" si="0"/>
        <v>2434.5</v>
      </c>
      <c r="F10" s="46">
        <v>2425</v>
      </c>
      <c r="G10" s="45">
        <v>2426</v>
      </c>
      <c r="H10" s="44">
        <f t="shared" si="1"/>
        <v>2425.5</v>
      </c>
      <c r="I10" s="46">
        <v>2380</v>
      </c>
      <c r="J10" s="45">
        <v>2385</v>
      </c>
      <c r="K10" s="44">
        <f t="shared" si="2"/>
        <v>2382.5</v>
      </c>
      <c r="L10" s="46">
        <v>2345</v>
      </c>
      <c r="M10" s="45">
        <v>2350</v>
      </c>
      <c r="N10" s="44">
        <f t="shared" si="3"/>
        <v>2347.5</v>
      </c>
      <c r="O10" s="46">
        <v>2345</v>
      </c>
      <c r="P10" s="45">
        <v>2350</v>
      </c>
      <c r="Q10" s="44">
        <f t="shared" si="4"/>
        <v>2347.5</v>
      </c>
      <c r="R10" s="52">
        <v>2435</v>
      </c>
      <c r="S10" s="51">
        <v>1.3096000000000001</v>
      </c>
      <c r="T10" s="51">
        <v>1.0996999999999999</v>
      </c>
      <c r="U10" s="50">
        <v>122.79</v>
      </c>
      <c r="V10" s="43">
        <v>1859.35</v>
      </c>
      <c r="W10" s="43">
        <v>1852.76</v>
      </c>
      <c r="X10" s="49">
        <f t="shared" si="5"/>
        <v>2214.2402473401839</v>
      </c>
      <c r="Y10" s="48">
        <v>1.3093999999999999</v>
      </c>
    </row>
    <row r="11" spans="1:25" x14ac:dyDescent="0.2">
      <c r="B11" s="47">
        <v>44656</v>
      </c>
      <c r="C11" s="46">
        <v>2418</v>
      </c>
      <c r="D11" s="45">
        <v>2419</v>
      </c>
      <c r="E11" s="44">
        <f t="shared" si="0"/>
        <v>2418.5</v>
      </c>
      <c r="F11" s="46">
        <v>2406</v>
      </c>
      <c r="G11" s="45">
        <v>2408</v>
      </c>
      <c r="H11" s="44">
        <f t="shared" si="1"/>
        <v>2407</v>
      </c>
      <c r="I11" s="46">
        <v>2350</v>
      </c>
      <c r="J11" s="45">
        <v>2355</v>
      </c>
      <c r="K11" s="44">
        <f t="shared" si="2"/>
        <v>2352.5</v>
      </c>
      <c r="L11" s="46">
        <v>2310</v>
      </c>
      <c r="M11" s="45">
        <v>2315</v>
      </c>
      <c r="N11" s="44">
        <f t="shared" si="3"/>
        <v>2312.5</v>
      </c>
      <c r="O11" s="46">
        <v>2310</v>
      </c>
      <c r="P11" s="45">
        <v>2315</v>
      </c>
      <c r="Q11" s="44">
        <f t="shared" si="4"/>
        <v>2312.5</v>
      </c>
      <c r="R11" s="52">
        <v>2419</v>
      </c>
      <c r="S11" s="51">
        <v>1.3134999999999999</v>
      </c>
      <c r="T11" s="51">
        <v>1.0968</v>
      </c>
      <c r="U11" s="50">
        <v>122.93</v>
      </c>
      <c r="V11" s="43">
        <v>1841.64</v>
      </c>
      <c r="W11" s="43">
        <v>1833.55</v>
      </c>
      <c r="X11" s="49">
        <f t="shared" si="5"/>
        <v>2205.5069292487237</v>
      </c>
      <c r="Y11" s="48">
        <v>1.3132999999999999</v>
      </c>
    </row>
    <row r="12" spans="1:25" x14ac:dyDescent="0.2">
      <c r="B12" s="47">
        <v>44657</v>
      </c>
      <c r="C12" s="46">
        <v>2388</v>
      </c>
      <c r="D12" s="45">
        <v>2389</v>
      </c>
      <c r="E12" s="44">
        <f t="shared" si="0"/>
        <v>2388.5</v>
      </c>
      <c r="F12" s="46">
        <v>2398</v>
      </c>
      <c r="G12" s="45">
        <v>2400</v>
      </c>
      <c r="H12" s="44">
        <f t="shared" si="1"/>
        <v>2399</v>
      </c>
      <c r="I12" s="46">
        <v>2353</v>
      </c>
      <c r="J12" s="45">
        <v>2358</v>
      </c>
      <c r="K12" s="44">
        <f t="shared" si="2"/>
        <v>2355.5</v>
      </c>
      <c r="L12" s="46">
        <v>2323</v>
      </c>
      <c r="M12" s="45">
        <v>2328</v>
      </c>
      <c r="N12" s="44">
        <f t="shared" si="3"/>
        <v>2325.5</v>
      </c>
      <c r="O12" s="46">
        <v>2323</v>
      </c>
      <c r="P12" s="45">
        <v>2328</v>
      </c>
      <c r="Q12" s="44">
        <f t="shared" si="4"/>
        <v>2325.5</v>
      </c>
      <c r="R12" s="52">
        <v>2389</v>
      </c>
      <c r="S12" s="51">
        <v>1.3086</v>
      </c>
      <c r="T12" s="51">
        <v>1.0916999999999999</v>
      </c>
      <c r="U12" s="50">
        <v>123.88</v>
      </c>
      <c r="V12" s="43">
        <v>1825.62</v>
      </c>
      <c r="W12" s="43">
        <v>1834.16</v>
      </c>
      <c r="X12" s="49">
        <f t="shared" si="5"/>
        <v>2188.3301273243569</v>
      </c>
      <c r="Y12" s="48">
        <v>1.3085</v>
      </c>
    </row>
    <row r="13" spans="1:25" x14ac:dyDescent="0.2">
      <c r="B13" s="47">
        <v>44658</v>
      </c>
      <c r="C13" s="46">
        <v>2404.5</v>
      </c>
      <c r="D13" s="45">
        <v>2405</v>
      </c>
      <c r="E13" s="44">
        <f t="shared" si="0"/>
        <v>2404.75</v>
      </c>
      <c r="F13" s="46">
        <v>2412</v>
      </c>
      <c r="G13" s="45">
        <v>2414</v>
      </c>
      <c r="H13" s="44">
        <f t="shared" si="1"/>
        <v>2413</v>
      </c>
      <c r="I13" s="46">
        <v>2373</v>
      </c>
      <c r="J13" s="45">
        <v>2378</v>
      </c>
      <c r="K13" s="44">
        <f t="shared" si="2"/>
        <v>2375.5</v>
      </c>
      <c r="L13" s="46">
        <v>2363</v>
      </c>
      <c r="M13" s="45">
        <v>2368</v>
      </c>
      <c r="N13" s="44">
        <f t="shared" si="3"/>
        <v>2365.5</v>
      </c>
      <c r="O13" s="46">
        <v>2363</v>
      </c>
      <c r="P13" s="45">
        <v>2368</v>
      </c>
      <c r="Q13" s="44">
        <f t="shared" si="4"/>
        <v>2365.5</v>
      </c>
      <c r="R13" s="52">
        <v>2405</v>
      </c>
      <c r="S13" s="51">
        <v>1.3082</v>
      </c>
      <c r="T13" s="51">
        <v>1.0911</v>
      </c>
      <c r="U13" s="50">
        <v>123.95</v>
      </c>
      <c r="V13" s="43">
        <v>1838.4</v>
      </c>
      <c r="W13" s="43">
        <v>1845.28</v>
      </c>
      <c r="X13" s="49">
        <f t="shared" si="5"/>
        <v>2204.1975987535516</v>
      </c>
      <c r="Y13" s="48">
        <v>1.3082</v>
      </c>
    </row>
    <row r="14" spans="1:25" x14ac:dyDescent="0.2">
      <c r="B14" s="47">
        <v>44659</v>
      </c>
      <c r="C14" s="46">
        <v>2423</v>
      </c>
      <c r="D14" s="45">
        <v>2425</v>
      </c>
      <c r="E14" s="44">
        <f t="shared" si="0"/>
        <v>2424</v>
      </c>
      <c r="F14" s="46">
        <v>2420</v>
      </c>
      <c r="G14" s="45">
        <v>2422</v>
      </c>
      <c r="H14" s="44">
        <f t="shared" si="1"/>
        <v>2421</v>
      </c>
      <c r="I14" s="46">
        <v>2383</v>
      </c>
      <c r="J14" s="45">
        <v>2388</v>
      </c>
      <c r="K14" s="44">
        <f t="shared" si="2"/>
        <v>2385.5</v>
      </c>
      <c r="L14" s="46">
        <v>2373</v>
      </c>
      <c r="M14" s="45">
        <v>2378</v>
      </c>
      <c r="N14" s="44">
        <f t="shared" si="3"/>
        <v>2375.5</v>
      </c>
      <c r="O14" s="46">
        <v>2373</v>
      </c>
      <c r="P14" s="45">
        <v>2378</v>
      </c>
      <c r="Q14" s="44">
        <f t="shared" si="4"/>
        <v>2375.5</v>
      </c>
      <c r="R14" s="52">
        <v>2425</v>
      </c>
      <c r="S14" s="51">
        <v>1.3031999999999999</v>
      </c>
      <c r="T14" s="51">
        <v>1.0864</v>
      </c>
      <c r="U14" s="50">
        <v>124.18</v>
      </c>
      <c r="V14" s="43">
        <v>1860.8</v>
      </c>
      <c r="W14" s="43">
        <v>1858.5</v>
      </c>
      <c r="X14" s="49">
        <f t="shared" si="5"/>
        <v>2232.1428571428569</v>
      </c>
      <c r="Y14" s="48">
        <v>1.3031999999999999</v>
      </c>
    </row>
    <row r="15" spans="1:25" x14ac:dyDescent="0.2">
      <c r="B15" s="47">
        <v>44662</v>
      </c>
      <c r="C15" s="46">
        <v>2408</v>
      </c>
      <c r="D15" s="45">
        <v>2409</v>
      </c>
      <c r="E15" s="44">
        <f t="shared" si="0"/>
        <v>2408.5</v>
      </c>
      <c r="F15" s="46">
        <v>2409</v>
      </c>
      <c r="G15" s="45">
        <v>2411</v>
      </c>
      <c r="H15" s="44">
        <f t="shared" si="1"/>
        <v>2410</v>
      </c>
      <c r="I15" s="46">
        <v>2360</v>
      </c>
      <c r="J15" s="45">
        <v>2365</v>
      </c>
      <c r="K15" s="44">
        <f t="shared" si="2"/>
        <v>2362.5</v>
      </c>
      <c r="L15" s="46">
        <v>2350</v>
      </c>
      <c r="M15" s="45">
        <v>2355</v>
      </c>
      <c r="N15" s="44">
        <f t="shared" si="3"/>
        <v>2352.5</v>
      </c>
      <c r="O15" s="46">
        <v>2350</v>
      </c>
      <c r="P15" s="45">
        <v>2355</v>
      </c>
      <c r="Q15" s="44">
        <f t="shared" si="4"/>
        <v>2352.5</v>
      </c>
      <c r="R15" s="52">
        <v>2409</v>
      </c>
      <c r="S15" s="51">
        <v>1.3029999999999999</v>
      </c>
      <c r="T15" s="51">
        <v>1.0901000000000001</v>
      </c>
      <c r="U15" s="50">
        <v>125.71</v>
      </c>
      <c r="V15" s="43">
        <v>1848.81</v>
      </c>
      <c r="W15" s="43">
        <v>1850.35</v>
      </c>
      <c r="X15" s="49">
        <f t="shared" si="5"/>
        <v>2209.8890010090818</v>
      </c>
      <c r="Y15" s="48">
        <v>1.3029999999999999</v>
      </c>
    </row>
    <row r="16" spans="1:25" x14ac:dyDescent="0.2">
      <c r="B16" s="47">
        <v>44663</v>
      </c>
      <c r="C16" s="46">
        <v>2417</v>
      </c>
      <c r="D16" s="45">
        <v>2418</v>
      </c>
      <c r="E16" s="44">
        <f t="shared" si="0"/>
        <v>2417.5</v>
      </c>
      <c r="F16" s="46">
        <v>2400</v>
      </c>
      <c r="G16" s="45">
        <v>2401</v>
      </c>
      <c r="H16" s="44">
        <f t="shared" si="1"/>
        <v>2400.5</v>
      </c>
      <c r="I16" s="46">
        <v>2350</v>
      </c>
      <c r="J16" s="45">
        <v>2355</v>
      </c>
      <c r="K16" s="44">
        <f t="shared" si="2"/>
        <v>2352.5</v>
      </c>
      <c r="L16" s="46">
        <v>2340</v>
      </c>
      <c r="M16" s="45">
        <v>2345</v>
      </c>
      <c r="N16" s="44">
        <f t="shared" si="3"/>
        <v>2342.5</v>
      </c>
      <c r="O16" s="46">
        <v>2340</v>
      </c>
      <c r="P16" s="45">
        <v>2345</v>
      </c>
      <c r="Q16" s="44">
        <f t="shared" si="4"/>
        <v>2342.5</v>
      </c>
      <c r="R16" s="52">
        <v>2418</v>
      </c>
      <c r="S16" s="51">
        <v>1.3022</v>
      </c>
      <c r="T16" s="51">
        <v>1.0863</v>
      </c>
      <c r="U16" s="50">
        <v>125.49</v>
      </c>
      <c r="V16" s="43">
        <v>1856.86</v>
      </c>
      <c r="W16" s="43">
        <v>1843.8</v>
      </c>
      <c r="X16" s="49">
        <f t="shared" si="5"/>
        <v>2225.9044462855563</v>
      </c>
      <c r="Y16" s="48">
        <v>1.3022</v>
      </c>
    </row>
    <row r="17" spans="2:25" x14ac:dyDescent="0.2">
      <c r="B17" s="47">
        <v>44664</v>
      </c>
      <c r="C17" s="46">
        <v>2448</v>
      </c>
      <c r="D17" s="45">
        <v>2450</v>
      </c>
      <c r="E17" s="44">
        <f t="shared" si="0"/>
        <v>2449</v>
      </c>
      <c r="F17" s="46">
        <v>2428</v>
      </c>
      <c r="G17" s="45">
        <v>2430</v>
      </c>
      <c r="H17" s="44">
        <f t="shared" si="1"/>
        <v>2429</v>
      </c>
      <c r="I17" s="46">
        <v>2362</v>
      </c>
      <c r="J17" s="45">
        <v>2367</v>
      </c>
      <c r="K17" s="44">
        <f t="shared" si="2"/>
        <v>2364.5</v>
      </c>
      <c r="L17" s="46">
        <v>2325</v>
      </c>
      <c r="M17" s="45">
        <v>2330</v>
      </c>
      <c r="N17" s="44">
        <f t="shared" si="3"/>
        <v>2327.5</v>
      </c>
      <c r="O17" s="46">
        <v>2325</v>
      </c>
      <c r="P17" s="45">
        <v>2330</v>
      </c>
      <c r="Q17" s="44">
        <f t="shared" si="4"/>
        <v>2327.5</v>
      </c>
      <c r="R17" s="52">
        <v>2450</v>
      </c>
      <c r="S17" s="51">
        <v>1.2998000000000001</v>
      </c>
      <c r="T17" s="51">
        <v>1.0831</v>
      </c>
      <c r="U17" s="50">
        <v>125.84</v>
      </c>
      <c r="V17" s="43">
        <v>1884.91</v>
      </c>
      <c r="W17" s="43">
        <v>1869.66</v>
      </c>
      <c r="X17" s="49">
        <f t="shared" si="5"/>
        <v>2262.0256670667532</v>
      </c>
      <c r="Y17" s="48">
        <v>1.2997000000000001</v>
      </c>
    </row>
    <row r="18" spans="2:25" x14ac:dyDescent="0.2">
      <c r="B18" s="47">
        <v>44665</v>
      </c>
      <c r="C18" s="46">
        <v>2470</v>
      </c>
      <c r="D18" s="45">
        <v>2471</v>
      </c>
      <c r="E18" s="44">
        <f t="shared" si="0"/>
        <v>2470.5</v>
      </c>
      <c r="F18" s="46">
        <v>2443</v>
      </c>
      <c r="G18" s="45">
        <v>2445</v>
      </c>
      <c r="H18" s="44">
        <f t="shared" si="1"/>
        <v>2444</v>
      </c>
      <c r="I18" s="46">
        <v>2377</v>
      </c>
      <c r="J18" s="45">
        <v>2382</v>
      </c>
      <c r="K18" s="44">
        <f t="shared" si="2"/>
        <v>2379.5</v>
      </c>
      <c r="L18" s="46">
        <v>2340</v>
      </c>
      <c r="M18" s="45">
        <v>2345</v>
      </c>
      <c r="N18" s="44">
        <f t="shared" si="3"/>
        <v>2342.5</v>
      </c>
      <c r="O18" s="46">
        <v>2340</v>
      </c>
      <c r="P18" s="45">
        <v>2345</v>
      </c>
      <c r="Q18" s="44">
        <f t="shared" si="4"/>
        <v>2342.5</v>
      </c>
      <c r="R18" s="52">
        <v>2471</v>
      </c>
      <c r="S18" s="51">
        <v>1.3117000000000001</v>
      </c>
      <c r="T18" s="51">
        <v>1.0865</v>
      </c>
      <c r="U18" s="50">
        <v>125.35</v>
      </c>
      <c r="V18" s="43">
        <v>1883.81</v>
      </c>
      <c r="W18" s="43">
        <v>1863.99</v>
      </c>
      <c r="X18" s="49">
        <f t="shared" si="5"/>
        <v>2274.2751955821445</v>
      </c>
      <c r="Y18" s="48">
        <v>1.3117000000000001</v>
      </c>
    </row>
    <row r="19" spans="2:25" x14ac:dyDescent="0.2">
      <c r="B19" s="47">
        <v>44670</v>
      </c>
      <c r="C19" s="46">
        <v>2423</v>
      </c>
      <c r="D19" s="45">
        <v>2425</v>
      </c>
      <c r="E19" s="44">
        <f t="shared" si="0"/>
        <v>2424</v>
      </c>
      <c r="F19" s="46">
        <v>2425</v>
      </c>
      <c r="G19" s="45">
        <v>2427</v>
      </c>
      <c r="H19" s="44">
        <f t="shared" si="1"/>
        <v>2426</v>
      </c>
      <c r="I19" s="46">
        <v>2353</v>
      </c>
      <c r="J19" s="45">
        <v>2358</v>
      </c>
      <c r="K19" s="44">
        <f t="shared" si="2"/>
        <v>2355.5</v>
      </c>
      <c r="L19" s="46">
        <v>2317</v>
      </c>
      <c r="M19" s="45">
        <v>2322</v>
      </c>
      <c r="N19" s="44">
        <f t="shared" si="3"/>
        <v>2319.5</v>
      </c>
      <c r="O19" s="46">
        <v>2317</v>
      </c>
      <c r="P19" s="45">
        <v>2322</v>
      </c>
      <c r="Q19" s="44">
        <f t="shared" si="4"/>
        <v>2319.5</v>
      </c>
      <c r="R19" s="52">
        <v>2425</v>
      </c>
      <c r="S19" s="51">
        <v>1.3017000000000001</v>
      </c>
      <c r="T19" s="51">
        <v>1.0795999999999999</v>
      </c>
      <c r="U19" s="50">
        <v>128.19999999999999</v>
      </c>
      <c r="V19" s="43">
        <v>1862.95</v>
      </c>
      <c r="W19" s="43">
        <v>1864.48</v>
      </c>
      <c r="X19" s="49">
        <f t="shared" si="5"/>
        <v>2246.2022971470919</v>
      </c>
      <c r="Y19" s="48">
        <v>1.3017000000000001</v>
      </c>
    </row>
    <row r="20" spans="2:25" x14ac:dyDescent="0.2">
      <c r="B20" s="47">
        <v>44671</v>
      </c>
      <c r="C20" s="46">
        <v>2423</v>
      </c>
      <c r="D20" s="45">
        <v>2425</v>
      </c>
      <c r="E20" s="44">
        <f t="shared" si="0"/>
        <v>2424</v>
      </c>
      <c r="F20" s="46">
        <v>2419.5</v>
      </c>
      <c r="G20" s="45">
        <v>2420</v>
      </c>
      <c r="H20" s="44">
        <f t="shared" si="1"/>
        <v>2419.75</v>
      </c>
      <c r="I20" s="46">
        <v>2348</v>
      </c>
      <c r="J20" s="45">
        <v>2353</v>
      </c>
      <c r="K20" s="44">
        <f t="shared" si="2"/>
        <v>2350.5</v>
      </c>
      <c r="L20" s="46">
        <v>2312</v>
      </c>
      <c r="M20" s="45">
        <v>2317</v>
      </c>
      <c r="N20" s="44">
        <f t="shared" si="3"/>
        <v>2314.5</v>
      </c>
      <c r="O20" s="46">
        <v>2312</v>
      </c>
      <c r="P20" s="45">
        <v>2317</v>
      </c>
      <c r="Q20" s="44">
        <f t="shared" si="4"/>
        <v>2314.5</v>
      </c>
      <c r="R20" s="52">
        <v>2425</v>
      </c>
      <c r="S20" s="51">
        <v>1.3052999999999999</v>
      </c>
      <c r="T20" s="51">
        <v>1.0827</v>
      </c>
      <c r="U20" s="50">
        <v>127.88</v>
      </c>
      <c r="V20" s="43">
        <v>1857.81</v>
      </c>
      <c r="W20" s="43">
        <v>1853.84</v>
      </c>
      <c r="X20" s="49">
        <f t="shared" si="5"/>
        <v>2239.7709430128384</v>
      </c>
      <c r="Y20" s="48">
        <v>1.3053999999999999</v>
      </c>
    </row>
    <row r="21" spans="2:25" x14ac:dyDescent="0.2">
      <c r="B21" s="47">
        <v>44672</v>
      </c>
      <c r="C21" s="46">
        <v>2413</v>
      </c>
      <c r="D21" s="45">
        <v>2414</v>
      </c>
      <c r="E21" s="44">
        <f t="shared" si="0"/>
        <v>2413.5</v>
      </c>
      <c r="F21" s="46">
        <v>2412</v>
      </c>
      <c r="G21" s="45">
        <v>2414</v>
      </c>
      <c r="H21" s="44">
        <f t="shared" si="1"/>
        <v>2413</v>
      </c>
      <c r="I21" s="46">
        <v>2348</v>
      </c>
      <c r="J21" s="45">
        <v>2353</v>
      </c>
      <c r="K21" s="44">
        <f t="shared" si="2"/>
        <v>2350.5</v>
      </c>
      <c r="L21" s="46">
        <v>2312</v>
      </c>
      <c r="M21" s="45">
        <v>2317</v>
      </c>
      <c r="N21" s="44">
        <f t="shared" si="3"/>
        <v>2314.5</v>
      </c>
      <c r="O21" s="46">
        <v>2312</v>
      </c>
      <c r="P21" s="45">
        <v>2317</v>
      </c>
      <c r="Q21" s="44">
        <f t="shared" si="4"/>
        <v>2314.5</v>
      </c>
      <c r="R21" s="52">
        <v>2414</v>
      </c>
      <c r="S21" s="51">
        <v>1.3032999999999999</v>
      </c>
      <c r="T21" s="51">
        <v>1.0880000000000001</v>
      </c>
      <c r="U21" s="50">
        <v>128.24</v>
      </c>
      <c r="V21" s="43">
        <v>1852.22</v>
      </c>
      <c r="W21" s="43">
        <v>1852.08</v>
      </c>
      <c r="X21" s="49">
        <f t="shared" si="5"/>
        <v>2218.75</v>
      </c>
      <c r="Y21" s="48">
        <v>1.3033999999999999</v>
      </c>
    </row>
    <row r="22" spans="2:25" x14ac:dyDescent="0.2">
      <c r="B22" s="47">
        <v>44673</v>
      </c>
      <c r="C22" s="46">
        <v>2399</v>
      </c>
      <c r="D22" s="45">
        <v>2400</v>
      </c>
      <c r="E22" s="44">
        <f t="shared" si="0"/>
        <v>2399.5</v>
      </c>
      <c r="F22" s="46">
        <v>2399</v>
      </c>
      <c r="G22" s="45">
        <v>2401</v>
      </c>
      <c r="H22" s="44">
        <f t="shared" si="1"/>
        <v>2400</v>
      </c>
      <c r="I22" s="46">
        <v>2343</v>
      </c>
      <c r="J22" s="45">
        <v>2348</v>
      </c>
      <c r="K22" s="44">
        <f t="shared" si="2"/>
        <v>2345.5</v>
      </c>
      <c r="L22" s="46">
        <v>2307</v>
      </c>
      <c r="M22" s="45">
        <v>2312</v>
      </c>
      <c r="N22" s="44">
        <f t="shared" si="3"/>
        <v>2309.5</v>
      </c>
      <c r="O22" s="46">
        <v>2307</v>
      </c>
      <c r="P22" s="45">
        <v>2312</v>
      </c>
      <c r="Q22" s="44">
        <f t="shared" si="4"/>
        <v>2309.5</v>
      </c>
      <c r="R22" s="52">
        <v>2400</v>
      </c>
      <c r="S22" s="51">
        <v>1.2903</v>
      </c>
      <c r="T22" s="51">
        <v>1.0821000000000001</v>
      </c>
      <c r="U22" s="50">
        <v>128.28</v>
      </c>
      <c r="V22" s="43">
        <v>1860.03</v>
      </c>
      <c r="W22" s="43">
        <v>1860.66</v>
      </c>
      <c r="X22" s="49">
        <f t="shared" si="5"/>
        <v>2217.9096201829775</v>
      </c>
      <c r="Y22" s="48">
        <v>1.2904</v>
      </c>
    </row>
    <row r="23" spans="2:25" x14ac:dyDescent="0.2">
      <c r="B23" s="47">
        <v>44676</v>
      </c>
      <c r="C23" s="46">
        <v>2366</v>
      </c>
      <c r="D23" s="45">
        <v>2368</v>
      </c>
      <c r="E23" s="44">
        <f t="shared" si="0"/>
        <v>2367</v>
      </c>
      <c r="F23" s="46">
        <v>2363</v>
      </c>
      <c r="G23" s="45">
        <v>2365</v>
      </c>
      <c r="H23" s="44">
        <f t="shared" si="1"/>
        <v>2364</v>
      </c>
      <c r="I23" s="46">
        <v>2303</v>
      </c>
      <c r="J23" s="45">
        <v>2308</v>
      </c>
      <c r="K23" s="44">
        <f t="shared" si="2"/>
        <v>2305.5</v>
      </c>
      <c r="L23" s="46">
        <v>2267</v>
      </c>
      <c r="M23" s="45">
        <v>2272</v>
      </c>
      <c r="N23" s="44">
        <f t="shared" si="3"/>
        <v>2269.5</v>
      </c>
      <c r="O23" s="46">
        <v>2267</v>
      </c>
      <c r="P23" s="45">
        <v>2272</v>
      </c>
      <c r="Q23" s="44">
        <f t="shared" si="4"/>
        <v>2269.5</v>
      </c>
      <c r="R23" s="52">
        <v>2368</v>
      </c>
      <c r="S23" s="51">
        <v>1.2749999999999999</v>
      </c>
      <c r="T23" s="51">
        <v>1.075</v>
      </c>
      <c r="U23" s="50">
        <v>128.18</v>
      </c>
      <c r="V23" s="43">
        <v>1857.25</v>
      </c>
      <c r="W23" s="43">
        <v>1854.61</v>
      </c>
      <c r="X23" s="49">
        <f t="shared" si="5"/>
        <v>2202.7906976744189</v>
      </c>
      <c r="Y23" s="48">
        <v>1.2751999999999999</v>
      </c>
    </row>
    <row r="24" spans="2:25" x14ac:dyDescent="0.2">
      <c r="B24" s="47">
        <v>44677</v>
      </c>
      <c r="C24" s="46">
        <v>2358</v>
      </c>
      <c r="D24" s="45">
        <v>2359</v>
      </c>
      <c r="E24" s="44">
        <f t="shared" si="0"/>
        <v>2358.5</v>
      </c>
      <c r="F24" s="46">
        <v>2354</v>
      </c>
      <c r="G24" s="45">
        <v>2356</v>
      </c>
      <c r="H24" s="44">
        <f t="shared" si="1"/>
        <v>2355</v>
      </c>
      <c r="I24" s="46">
        <v>2303</v>
      </c>
      <c r="J24" s="45">
        <v>2308</v>
      </c>
      <c r="K24" s="44">
        <f t="shared" si="2"/>
        <v>2305.5</v>
      </c>
      <c r="L24" s="46">
        <v>2268</v>
      </c>
      <c r="M24" s="45">
        <v>2273</v>
      </c>
      <c r="N24" s="44">
        <f t="shared" si="3"/>
        <v>2270.5</v>
      </c>
      <c r="O24" s="46">
        <v>2268</v>
      </c>
      <c r="P24" s="45">
        <v>2273</v>
      </c>
      <c r="Q24" s="44">
        <f t="shared" si="4"/>
        <v>2270.5</v>
      </c>
      <c r="R24" s="52">
        <v>2359</v>
      </c>
      <c r="S24" s="51">
        <v>1.2685999999999999</v>
      </c>
      <c r="T24" s="51">
        <v>1.0670999999999999</v>
      </c>
      <c r="U24" s="50">
        <v>127.55</v>
      </c>
      <c r="V24" s="43">
        <v>1859.53</v>
      </c>
      <c r="W24" s="43">
        <v>1856.73</v>
      </c>
      <c r="X24" s="49">
        <f t="shared" si="5"/>
        <v>2210.6644175803581</v>
      </c>
      <c r="Y24" s="48">
        <v>1.2688999999999999</v>
      </c>
    </row>
    <row r="25" spans="2:25" x14ac:dyDescent="0.2">
      <c r="B25" s="47">
        <v>44678</v>
      </c>
      <c r="C25" s="46">
        <v>2318</v>
      </c>
      <c r="D25" s="45">
        <v>2320</v>
      </c>
      <c r="E25" s="44">
        <f t="shared" si="0"/>
        <v>2319</v>
      </c>
      <c r="F25" s="46">
        <v>2316</v>
      </c>
      <c r="G25" s="45">
        <v>2318</v>
      </c>
      <c r="H25" s="44">
        <f t="shared" si="1"/>
        <v>2317</v>
      </c>
      <c r="I25" s="46">
        <v>2263</v>
      </c>
      <c r="J25" s="45">
        <v>2268</v>
      </c>
      <c r="K25" s="44">
        <f t="shared" si="2"/>
        <v>2265.5</v>
      </c>
      <c r="L25" s="46">
        <v>2228</v>
      </c>
      <c r="M25" s="45">
        <v>2233</v>
      </c>
      <c r="N25" s="44">
        <f t="shared" si="3"/>
        <v>2230.5</v>
      </c>
      <c r="O25" s="46">
        <v>2228</v>
      </c>
      <c r="P25" s="45">
        <v>2233</v>
      </c>
      <c r="Q25" s="44">
        <f t="shared" si="4"/>
        <v>2230.5</v>
      </c>
      <c r="R25" s="52">
        <v>2320</v>
      </c>
      <c r="S25" s="51">
        <v>1.2565999999999999</v>
      </c>
      <c r="T25" s="51">
        <v>1.0585</v>
      </c>
      <c r="U25" s="50">
        <v>128.07</v>
      </c>
      <c r="V25" s="43">
        <v>1846.25</v>
      </c>
      <c r="W25" s="43">
        <v>1844.22</v>
      </c>
      <c r="X25" s="49">
        <f t="shared" si="5"/>
        <v>2191.7808219178082</v>
      </c>
      <c r="Y25" s="48">
        <v>1.2568999999999999</v>
      </c>
    </row>
    <row r="26" spans="2:25" x14ac:dyDescent="0.2">
      <c r="B26" s="47">
        <v>44679</v>
      </c>
      <c r="C26" s="46">
        <v>2278</v>
      </c>
      <c r="D26" s="45">
        <v>2280</v>
      </c>
      <c r="E26" s="44">
        <f t="shared" si="0"/>
        <v>2279</v>
      </c>
      <c r="F26" s="46">
        <v>2275</v>
      </c>
      <c r="G26" s="45">
        <v>2277</v>
      </c>
      <c r="H26" s="44">
        <f t="shared" si="1"/>
        <v>2276</v>
      </c>
      <c r="I26" s="46">
        <v>2222</v>
      </c>
      <c r="J26" s="45">
        <v>2227</v>
      </c>
      <c r="K26" s="44">
        <f t="shared" si="2"/>
        <v>2224.5</v>
      </c>
      <c r="L26" s="46">
        <v>2185</v>
      </c>
      <c r="M26" s="45">
        <v>2190</v>
      </c>
      <c r="N26" s="44">
        <f t="shared" si="3"/>
        <v>2187.5</v>
      </c>
      <c r="O26" s="46">
        <v>2185</v>
      </c>
      <c r="P26" s="45">
        <v>2190</v>
      </c>
      <c r="Q26" s="44">
        <f t="shared" si="4"/>
        <v>2187.5</v>
      </c>
      <c r="R26" s="52">
        <v>2280</v>
      </c>
      <c r="S26" s="51">
        <v>1.2425999999999999</v>
      </c>
      <c r="T26" s="51">
        <v>1.0490999999999999</v>
      </c>
      <c r="U26" s="50">
        <v>130.93</v>
      </c>
      <c r="V26" s="43">
        <v>1834.86</v>
      </c>
      <c r="W26" s="43">
        <v>1831.71</v>
      </c>
      <c r="X26" s="49">
        <f t="shared" si="5"/>
        <v>2173.2913926222477</v>
      </c>
      <c r="Y26" s="48">
        <v>1.2431000000000001</v>
      </c>
    </row>
    <row r="27" spans="2:25" x14ac:dyDescent="0.2">
      <c r="B27" s="47">
        <v>44680</v>
      </c>
      <c r="C27" s="46">
        <v>2278.5</v>
      </c>
      <c r="D27" s="45">
        <v>2279</v>
      </c>
      <c r="E27" s="44">
        <f t="shared" si="0"/>
        <v>2278.75</v>
      </c>
      <c r="F27" s="46">
        <v>2273</v>
      </c>
      <c r="G27" s="45">
        <v>2274</v>
      </c>
      <c r="H27" s="44">
        <f t="shared" si="1"/>
        <v>2273.5</v>
      </c>
      <c r="I27" s="46">
        <v>2235</v>
      </c>
      <c r="J27" s="45">
        <v>2240</v>
      </c>
      <c r="K27" s="44">
        <f t="shared" si="2"/>
        <v>2237.5</v>
      </c>
      <c r="L27" s="46">
        <v>2188</v>
      </c>
      <c r="M27" s="45">
        <v>2193</v>
      </c>
      <c r="N27" s="44">
        <f t="shared" si="3"/>
        <v>2190.5</v>
      </c>
      <c r="O27" s="46">
        <v>2188</v>
      </c>
      <c r="P27" s="45">
        <v>2193</v>
      </c>
      <c r="Q27" s="44">
        <f t="shared" si="4"/>
        <v>2190.5</v>
      </c>
      <c r="R27" s="52">
        <v>2279</v>
      </c>
      <c r="S27" s="51">
        <v>1.2556</v>
      </c>
      <c r="T27" s="51">
        <v>1.0545</v>
      </c>
      <c r="U27" s="50">
        <v>130.01</v>
      </c>
      <c r="V27" s="43">
        <v>1815.07</v>
      </c>
      <c r="W27" s="43">
        <v>1810.22</v>
      </c>
      <c r="X27" s="49">
        <f t="shared" si="5"/>
        <v>2161.2138454243718</v>
      </c>
      <c r="Y27" s="48">
        <v>1.2562</v>
      </c>
    </row>
    <row r="28" spans="2:25" s="10" customFormat="1" x14ac:dyDescent="0.2">
      <c r="B28" s="42" t="s">
        <v>11</v>
      </c>
      <c r="C28" s="41">
        <f>ROUND(AVERAGE(C9:C27),2)</f>
        <v>2395.37</v>
      </c>
      <c r="D28" s="40">
        <f>ROUND(AVERAGE(D9:D27),2)</f>
        <v>2396.7399999999998</v>
      </c>
      <c r="E28" s="39">
        <f>ROUND(AVERAGE(C28:D28),2)</f>
        <v>2396.06</v>
      </c>
      <c r="F28" s="41">
        <f>ROUND(AVERAGE(F9:F27),2)</f>
        <v>2390.13</v>
      </c>
      <c r="G28" s="40">
        <f>ROUND(AVERAGE(G9:G27),2)</f>
        <v>2391.89</v>
      </c>
      <c r="H28" s="39">
        <f>ROUND(AVERAGE(F28:G28),2)</f>
        <v>2391.0100000000002</v>
      </c>
      <c r="I28" s="41">
        <f>ROUND(AVERAGE(I9:I27),2)</f>
        <v>2335.84</v>
      </c>
      <c r="J28" s="40">
        <f>ROUND(AVERAGE(J9:J27),2)</f>
        <v>2340.84</v>
      </c>
      <c r="K28" s="39">
        <f>ROUND(AVERAGE(I28:J28),2)</f>
        <v>2338.34</v>
      </c>
      <c r="L28" s="41">
        <f>ROUND(AVERAGE(L9:L27),2)</f>
        <v>2304.89</v>
      </c>
      <c r="M28" s="40">
        <f>ROUND(AVERAGE(M9:M27),2)</f>
        <v>2309.89</v>
      </c>
      <c r="N28" s="39">
        <f>ROUND(AVERAGE(L28:M28),2)</f>
        <v>2307.39</v>
      </c>
      <c r="O28" s="41">
        <f>ROUND(AVERAGE(O9:O27),2)</f>
        <v>2304.89</v>
      </c>
      <c r="P28" s="40">
        <f>ROUND(AVERAGE(P9:P27),2)</f>
        <v>2309.89</v>
      </c>
      <c r="Q28" s="39">
        <f>ROUND(AVERAGE(O28:P28),2)</f>
        <v>2307.39</v>
      </c>
      <c r="R28" s="38">
        <f>ROUND(AVERAGE(R9:R27),2)</f>
        <v>2396.7399999999998</v>
      </c>
      <c r="S28" s="37">
        <f>ROUND(AVERAGE(S9:S27),4)</f>
        <v>1.2932999999999999</v>
      </c>
      <c r="T28" s="36">
        <f>ROUND(AVERAGE(T9:T27),4)</f>
        <v>1.0817000000000001</v>
      </c>
      <c r="U28" s="175">
        <f>ROUND(AVERAGE(U9:U27),2)</f>
        <v>126.31</v>
      </c>
      <c r="V28" s="35">
        <f>AVERAGE(V9:V27)</f>
        <v>1853.1421052631581</v>
      </c>
      <c r="W28" s="35">
        <f>AVERAGE(W9:W27)</f>
        <v>1849.3126315789475</v>
      </c>
      <c r="X28" s="35">
        <f>AVERAGE(X9:X27)</f>
        <v>2215.4614014040344</v>
      </c>
      <c r="Y28" s="34">
        <f>AVERAGE(Y9:Y27)</f>
        <v>1.2933263157894732</v>
      </c>
    </row>
    <row r="29" spans="2:25" s="5" customFormat="1" x14ac:dyDescent="0.2">
      <c r="B29" s="33" t="s">
        <v>12</v>
      </c>
      <c r="C29" s="32">
        <f t="shared" ref="C29:Y29" si="6">MAX(C9:C27)</f>
        <v>2470</v>
      </c>
      <c r="D29" s="31">
        <f t="shared" si="6"/>
        <v>2471</v>
      </c>
      <c r="E29" s="30">
        <f t="shared" si="6"/>
        <v>2470.5</v>
      </c>
      <c r="F29" s="32">
        <f t="shared" si="6"/>
        <v>2443</v>
      </c>
      <c r="G29" s="31">
        <f t="shared" si="6"/>
        <v>2445</v>
      </c>
      <c r="H29" s="30">
        <f t="shared" si="6"/>
        <v>2444</v>
      </c>
      <c r="I29" s="32">
        <f t="shared" si="6"/>
        <v>2383</v>
      </c>
      <c r="J29" s="31">
        <f t="shared" si="6"/>
        <v>2388</v>
      </c>
      <c r="K29" s="30">
        <f t="shared" si="6"/>
        <v>2385.5</v>
      </c>
      <c r="L29" s="32">
        <f t="shared" si="6"/>
        <v>2373</v>
      </c>
      <c r="M29" s="31">
        <f t="shared" si="6"/>
        <v>2378</v>
      </c>
      <c r="N29" s="30">
        <f t="shared" si="6"/>
        <v>2375.5</v>
      </c>
      <c r="O29" s="32">
        <f t="shared" si="6"/>
        <v>2373</v>
      </c>
      <c r="P29" s="31">
        <f t="shared" si="6"/>
        <v>2378</v>
      </c>
      <c r="Q29" s="30">
        <f t="shared" si="6"/>
        <v>2375.5</v>
      </c>
      <c r="R29" s="29">
        <f t="shared" si="6"/>
        <v>2471</v>
      </c>
      <c r="S29" s="28">
        <f t="shared" si="6"/>
        <v>1.3134999999999999</v>
      </c>
      <c r="T29" s="27">
        <f t="shared" si="6"/>
        <v>1.1048</v>
      </c>
      <c r="U29" s="26">
        <f t="shared" si="6"/>
        <v>130.93</v>
      </c>
      <c r="V29" s="25">
        <f t="shared" si="6"/>
        <v>1884.91</v>
      </c>
      <c r="W29" s="25">
        <f t="shared" si="6"/>
        <v>1869.66</v>
      </c>
      <c r="X29" s="25">
        <f t="shared" si="6"/>
        <v>2274.2751955821445</v>
      </c>
      <c r="Y29" s="24">
        <f t="shared" si="6"/>
        <v>1.3132999999999999</v>
      </c>
    </row>
    <row r="30" spans="2:25" s="5" customFormat="1" ht="13.5" thickBot="1" x14ac:dyDescent="0.25">
      <c r="B30" s="23" t="s">
        <v>13</v>
      </c>
      <c r="C30" s="22">
        <f t="shared" ref="C30:Y30" si="7">MIN(C9:C27)</f>
        <v>2278</v>
      </c>
      <c r="D30" s="21">
        <f t="shared" si="7"/>
        <v>2279</v>
      </c>
      <c r="E30" s="20">
        <f t="shared" si="7"/>
        <v>2278.75</v>
      </c>
      <c r="F30" s="22">
        <f t="shared" si="7"/>
        <v>2273</v>
      </c>
      <c r="G30" s="21">
        <f t="shared" si="7"/>
        <v>2274</v>
      </c>
      <c r="H30" s="20">
        <f t="shared" si="7"/>
        <v>2273.5</v>
      </c>
      <c r="I30" s="22">
        <f t="shared" si="7"/>
        <v>2222</v>
      </c>
      <c r="J30" s="21">
        <f t="shared" si="7"/>
        <v>2227</v>
      </c>
      <c r="K30" s="20">
        <f t="shared" si="7"/>
        <v>2224.5</v>
      </c>
      <c r="L30" s="22">
        <f t="shared" si="7"/>
        <v>2185</v>
      </c>
      <c r="M30" s="21">
        <f t="shared" si="7"/>
        <v>2190</v>
      </c>
      <c r="N30" s="20">
        <f t="shared" si="7"/>
        <v>2187.5</v>
      </c>
      <c r="O30" s="22">
        <f t="shared" si="7"/>
        <v>2185</v>
      </c>
      <c r="P30" s="21">
        <f t="shared" si="7"/>
        <v>2190</v>
      </c>
      <c r="Q30" s="20">
        <f t="shared" si="7"/>
        <v>2187.5</v>
      </c>
      <c r="R30" s="19">
        <f t="shared" si="7"/>
        <v>2279</v>
      </c>
      <c r="S30" s="18">
        <f t="shared" si="7"/>
        <v>1.2425999999999999</v>
      </c>
      <c r="T30" s="17">
        <f t="shared" si="7"/>
        <v>1.0490999999999999</v>
      </c>
      <c r="U30" s="16">
        <f t="shared" si="7"/>
        <v>122.46</v>
      </c>
      <c r="V30" s="15">
        <f t="shared" si="7"/>
        <v>1815.07</v>
      </c>
      <c r="W30" s="15">
        <f t="shared" si="7"/>
        <v>1810.22</v>
      </c>
      <c r="X30" s="15">
        <f t="shared" si="7"/>
        <v>2161.2138454243718</v>
      </c>
      <c r="Y30" s="14">
        <f t="shared" si="7"/>
        <v>1.2431000000000001</v>
      </c>
    </row>
    <row r="32" spans="2:25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44652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44652</v>
      </c>
      <c r="C9" s="46">
        <v>44450</v>
      </c>
      <c r="D9" s="45">
        <v>44500</v>
      </c>
      <c r="E9" s="44">
        <f t="shared" ref="E9:E27" si="0">AVERAGE(C9:D9)</f>
        <v>44475</v>
      </c>
      <c r="F9" s="46">
        <v>43400</v>
      </c>
      <c r="G9" s="45">
        <v>43425</v>
      </c>
      <c r="H9" s="44">
        <f t="shared" ref="H9:H27" si="1">AVERAGE(F9:G9)</f>
        <v>43412.5</v>
      </c>
      <c r="I9" s="46">
        <v>42400</v>
      </c>
      <c r="J9" s="45">
        <v>42450</v>
      </c>
      <c r="K9" s="44">
        <f t="shared" ref="K9:K27" si="2">AVERAGE(I9:J9)</f>
        <v>42425</v>
      </c>
      <c r="L9" s="52">
        <v>44500</v>
      </c>
      <c r="M9" s="51">
        <v>1.3130999999999999</v>
      </c>
      <c r="N9" s="53">
        <v>1.1048</v>
      </c>
      <c r="O9" s="50">
        <v>122.46</v>
      </c>
      <c r="P9" s="43">
        <v>33889.269999999997</v>
      </c>
      <c r="Q9" s="43">
        <v>33078.15</v>
      </c>
      <c r="R9" s="49">
        <f t="shared" ref="R9:R27" si="3">L9/N9</f>
        <v>40278.783490224472</v>
      </c>
      <c r="S9" s="48">
        <v>1.3128</v>
      </c>
    </row>
    <row r="10" spans="1:19" x14ac:dyDescent="0.2">
      <c r="B10" s="47">
        <v>44655</v>
      </c>
      <c r="C10" s="46">
        <v>45450</v>
      </c>
      <c r="D10" s="45">
        <v>45500</v>
      </c>
      <c r="E10" s="44">
        <f t="shared" si="0"/>
        <v>45475</v>
      </c>
      <c r="F10" s="46">
        <v>44500</v>
      </c>
      <c r="G10" s="45">
        <v>44600</v>
      </c>
      <c r="H10" s="44">
        <f t="shared" si="1"/>
        <v>44550</v>
      </c>
      <c r="I10" s="46">
        <v>43640</v>
      </c>
      <c r="J10" s="45">
        <v>43690</v>
      </c>
      <c r="K10" s="44">
        <f t="shared" si="2"/>
        <v>43665</v>
      </c>
      <c r="L10" s="52">
        <v>45500</v>
      </c>
      <c r="M10" s="51">
        <v>1.3096000000000001</v>
      </c>
      <c r="N10" s="51">
        <v>1.0996999999999999</v>
      </c>
      <c r="O10" s="50">
        <v>122.79</v>
      </c>
      <c r="P10" s="43">
        <v>34743.43</v>
      </c>
      <c r="Q10" s="43">
        <v>34061.4</v>
      </c>
      <c r="R10" s="49">
        <f t="shared" si="3"/>
        <v>41374.920432845327</v>
      </c>
      <c r="S10" s="48">
        <v>1.3093999999999999</v>
      </c>
    </row>
    <row r="11" spans="1:19" x14ac:dyDescent="0.2">
      <c r="B11" s="47">
        <v>44656</v>
      </c>
      <c r="C11" s="46">
        <v>45350</v>
      </c>
      <c r="D11" s="45">
        <v>45400</v>
      </c>
      <c r="E11" s="44">
        <f t="shared" si="0"/>
        <v>45375</v>
      </c>
      <c r="F11" s="46">
        <v>44475</v>
      </c>
      <c r="G11" s="45">
        <v>44525</v>
      </c>
      <c r="H11" s="44">
        <f t="shared" si="1"/>
        <v>44500</v>
      </c>
      <c r="I11" s="46">
        <v>43560</v>
      </c>
      <c r="J11" s="45">
        <v>43610</v>
      </c>
      <c r="K11" s="44">
        <f t="shared" si="2"/>
        <v>43585</v>
      </c>
      <c r="L11" s="52">
        <v>45400</v>
      </c>
      <c r="M11" s="51">
        <v>1.3134999999999999</v>
      </c>
      <c r="N11" s="51">
        <v>1.0968</v>
      </c>
      <c r="O11" s="50">
        <v>122.93</v>
      </c>
      <c r="P11" s="43">
        <v>34564.14</v>
      </c>
      <c r="Q11" s="43">
        <v>33903.14</v>
      </c>
      <c r="R11" s="49">
        <f t="shared" si="3"/>
        <v>41393.143690736688</v>
      </c>
      <c r="S11" s="48">
        <v>1.3132999999999999</v>
      </c>
    </row>
    <row r="12" spans="1:19" x14ac:dyDescent="0.2">
      <c r="B12" s="47">
        <v>44657</v>
      </c>
      <c r="C12" s="46">
        <v>45125</v>
      </c>
      <c r="D12" s="45">
        <v>45175</v>
      </c>
      <c r="E12" s="44">
        <f t="shared" si="0"/>
        <v>45150</v>
      </c>
      <c r="F12" s="46">
        <v>44400</v>
      </c>
      <c r="G12" s="45">
        <v>44450</v>
      </c>
      <c r="H12" s="44">
        <f t="shared" si="1"/>
        <v>44425</v>
      </c>
      <c r="I12" s="46">
        <v>43390</v>
      </c>
      <c r="J12" s="45">
        <v>43440</v>
      </c>
      <c r="K12" s="44">
        <f t="shared" si="2"/>
        <v>43415</v>
      </c>
      <c r="L12" s="52">
        <v>45175</v>
      </c>
      <c r="M12" s="51">
        <v>1.3086</v>
      </c>
      <c r="N12" s="51">
        <v>1.0916999999999999</v>
      </c>
      <c r="O12" s="50">
        <v>123.88</v>
      </c>
      <c r="P12" s="43">
        <v>34521.629999999997</v>
      </c>
      <c r="Q12" s="43">
        <v>33970.19</v>
      </c>
      <c r="R12" s="49">
        <f t="shared" si="3"/>
        <v>41380.415865164425</v>
      </c>
      <c r="S12" s="48">
        <v>1.3085</v>
      </c>
    </row>
    <row r="13" spans="1:19" x14ac:dyDescent="0.2">
      <c r="B13" s="47">
        <v>44658</v>
      </c>
      <c r="C13" s="46">
        <v>44200</v>
      </c>
      <c r="D13" s="45">
        <v>44300</v>
      </c>
      <c r="E13" s="44">
        <f t="shared" si="0"/>
        <v>44250</v>
      </c>
      <c r="F13" s="46">
        <v>43600</v>
      </c>
      <c r="G13" s="45">
        <v>43700</v>
      </c>
      <c r="H13" s="44">
        <f t="shared" si="1"/>
        <v>43650</v>
      </c>
      <c r="I13" s="46">
        <v>42730</v>
      </c>
      <c r="J13" s="45">
        <v>42780</v>
      </c>
      <c r="K13" s="44">
        <f t="shared" si="2"/>
        <v>42755</v>
      </c>
      <c r="L13" s="52">
        <v>44300</v>
      </c>
      <c r="M13" s="51">
        <v>1.3082</v>
      </c>
      <c r="N13" s="51">
        <v>1.0911</v>
      </c>
      <c r="O13" s="50">
        <v>123.95</v>
      </c>
      <c r="P13" s="43">
        <v>33863.32</v>
      </c>
      <c r="Q13" s="43">
        <v>33404.68</v>
      </c>
      <c r="R13" s="49">
        <f t="shared" si="3"/>
        <v>40601.228118412611</v>
      </c>
      <c r="S13" s="48">
        <v>1.3082</v>
      </c>
    </row>
    <row r="14" spans="1:19" x14ac:dyDescent="0.2">
      <c r="B14" s="47">
        <v>44659</v>
      </c>
      <c r="C14" s="46">
        <v>44290</v>
      </c>
      <c r="D14" s="45">
        <v>44295</v>
      </c>
      <c r="E14" s="44">
        <f t="shared" si="0"/>
        <v>44292.5</v>
      </c>
      <c r="F14" s="46">
        <v>43800</v>
      </c>
      <c r="G14" s="45">
        <v>43825</v>
      </c>
      <c r="H14" s="44">
        <f t="shared" si="1"/>
        <v>43812.5</v>
      </c>
      <c r="I14" s="46">
        <v>42955</v>
      </c>
      <c r="J14" s="45">
        <v>43005</v>
      </c>
      <c r="K14" s="44">
        <f t="shared" si="2"/>
        <v>42980</v>
      </c>
      <c r="L14" s="52">
        <v>44295</v>
      </c>
      <c r="M14" s="51">
        <v>1.3031999999999999</v>
      </c>
      <c r="N14" s="51">
        <v>1.0864</v>
      </c>
      <c r="O14" s="50">
        <v>124.18</v>
      </c>
      <c r="P14" s="43">
        <v>33989.410000000003</v>
      </c>
      <c r="Q14" s="43">
        <v>33628.76</v>
      </c>
      <c r="R14" s="49">
        <f t="shared" si="3"/>
        <v>40772.275405007364</v>
      </c>
      <c r="S14" s="48">
        <v>1.3031999999999999</v>
      </c>
    </row>
    <row r="15" spans="1:19" x14ac:dyDescent="0.2">
      <c r="B15" s="47">
        <v>44662</v>
      </c>
      <c r="C15" s="46">
        <v>43275</v>
      </c>
      <c r="D15" s="45">
        <v>43325</v>
      </c>
      <c r="E15" s="44">
        <f t="shared" si="0"/>
        <v>43300</v>
      </c>
      <c r="F15" s="46">
        <v>43000</v>
      </c>
      <c r="G15" s="45">
        <v>43050</v>
      </c>
      <c r="H15" s="44">
        <f t="shared" si="1"/>
        <v>43025</v>
      </c>
      <c r="I15" s="46">
        <v>42155</v>
      </c>
      <c r="J15" s="45">
        <v>42205</v>
      </c>
      <c r="K15" s="44">
        <f t="shared" si="2"/>
        <v>42180</v>
      </c>
      <c r="L15" s="52">
        <v>43325</v>
      </c>
      <c r="M15" s="51">
        <v>1.3029999999999999</v>
      </c>
      <c r="N15" s="51">
        <v>1.0901000000000001</v>
      </c>
      <c r="O15" s="50">
        <v>125.71</v>
      </c>
      <c r="P15" s="43">
        <v>33250.19</v>
      </c>
      <c r="Q15" s="43">
        <v>33039.14</v>
      </c>
      <c r="R15" s="49">
        <f t="shared" si="3"/>
        <v>39744.060177965323</v>
      </c>
      <c r="S15" s="48">
        <v>1.3029999999999999</v>
      </c>
    </row>
    <row r="16" spans="1:19" x14ac:dyDescent="0.2">
      <c r="B16" s="47">
        <v>44663</v>
      </c>
      <c r="C16" s="46">
        <v>43600</v>
      </c>
      <c r="D16" s="45">
        <v>43650</v>
      </c>
      <c r="E16" s="44">
        <f t="shared" si="0"/>
        <v>43625</v>
      </c>
      <c r="F16" s="46">
        <v>43590</v>
      </c>
      <c r="G16" s="45">
        <v>43595</v>
      </c>
      <c r="H16" s="44">
        <f t="shared" si="1"/>
        <v>43592.5</v>
      </c>
      <c r="I16" s="46">
        <v>42845</v>
      </c>
      <c r="J16" s="45">
        <v>42895</v>
      </c>
      <c r="K16" s="44">
        <f t="shared" si="2"/>
        <v>42870</v>
      </c>
      <c r="L16" s="52">
        <v>43650</v>
      </c>
      <c r="M16" s="51">
        <v>1.3022</v>
      </c>
      <c r="N16" s="51">
        <v>1.0863</v>
      </c>
      <c r="O16" s="50">
        <v>125.49</v>
      </c>
      <c r="P16" s="43">
        <v>33520.199999999997</v>
      </c>
      <c r="Q16" s="43">
        <v>33477.96</v>
      </c>
      <c r="R16" s="49">
        <f t="shared" si="3"/>
        <v>40182.270091135048</v>
      </c>
      <c r="S16" s="48">
        <v>1.3022</v>
      </c>
    </row>
    <row r="17" spans="2:19" x14ac:dyDescent="0.2">
      <c r="B17" s="47">
        <v>44664</v>
      </c>
      <c r="C17" s="46">
        <v>43400</v>
      </c>
      <c r="D17" s="45">
        <v>43450</v>
      </c>
      <c r="E17" s="44">
        <f t="shared" si="0"/>
        <v>43425</v>
      </c>
      <c r="F17" s="46">
        <v>42950</v>
      </c>
      <c r="G17" s="45">
        <v>43000</v>
      </c>
      <c r="H17" s="44">
        <f t="shared" si="1"/>
        <v>42975</v>
      </c>
      <c r="I17" s="46">
        <v>42185</v>
      </c>
      <c r="J17" s="45">
        <v>42235</v>
      </c>
      <c r="K17" s="44">
        <f t="shared" si="2"/>
        <v>42210</v>
      </c>
      <c r="L17" s="52">
        <v>43450</v>
      </c>
      <c r="M17" s="51">
        <v>1.2998000000000001</v>
      </c>
      <c r="N17" s="51">
        <v>1.0831</v>
      </c>
      <c r="O17" s="50">
        <v>125.84</v>
      </c>
      <c r="P17" s="43">
        <v>33428.22</v>
      </c>
      <c r="Q17" s="43">
        <v>33084.559999999998</v>
      </c>
      <c r="R17" s="49">
        <f t="shared" si="3"/>
        <v>40116.332748592009</v>
      </c>
      <c r="S17" s="48">
        <v>1.2997000000000001</v>
      </c>
    </row>
    <row r="18" spans="2:19" x14ac:dyDescent="0.2">
      <c r="B18" s="47">
        <v>44665</v>
      </c>
      <c r="C18" s="46">
        <v>43300</v>
      </c>
      <c r="D18" s="45">
        <v>43325</v>
      </c>
      <c r="E18" s="44">
        <f t="shared" si="0"/>
        <v>43312.5</v>
      </c>
      <c r="F18" s="46">
        <v>43150</v>
      </c>
      <c r="G18" s="45">
        <v>43200</v>
      </c>
      <c r="H18" s="44">
        <f t="shared" si="1"/>
        <v>43175</v>
      </c>
      <c r="I18" s="46">
        <v>42275</v>
      </c>
      <c r="J18" s="45">
        <v>42325</v>
      </c>
      <c r="K18" s="44">
        <f t="shared" si="2"/>
        <v>42300</v>
      </c>
      <c r="L18" s="52">
        <v>43325</v>
      </c>
      <c r="M18" s="51">
        <v>1.3117000000000001</v>
      </c>
      <c r="N18" s="51">
        <v>1.0865</v>
      </c>
      <c r="O18" s="50">
        <v>125.35</v>
      </c>
      <c r="P18" s="43">
        <v>33029.660000000003</v>
      </c>
      <c r="Q18" s="43">
        <v>32934.36</v>
      </c>
      <c r="R18" s="49">
        <f t="shared" si="3"/>
        <v>39875.747814081915</v>
      </c>
      <c r="S18" s="48">
        <v>1.3117000000000001</v>
      </c>
    </row>
    <row r="19" spans="2:19" x14ac:dyDescent="0.2">
      <c r="B19" s="47">
        <v>44670</v>
      </c>
      <c r="C19" s="46">
        <v>43575</v>
      </c>
      <c r="D19" s="45">
        <v>43600</v>
      </c>
      <c r="E19" s="44">
        <f t="shared" si="0"/>
        <v>43587.5</v>
      </c>
      <c r="F19" s="46">
        <v>43200</v>
      </c>
      <c r="G19" s="45">
        <v>43250</v>
      </c>
      <c r="H19" s="44">
        <f t="shared" si="1"/>
        <v>43225</v>
      </c>
      <c r="I19" s="46">
        <v>42345</v>
      </c>
      <c r="J19" s="45">
        <v>42395</v>
      </c>
      <c r="K19" s="44">
        <f t="shared" si="2"/>
        <v>42370</v>
      </c>
      <c r="L19" s="52">
        <v>43600</v>
      </c>
      <c r="M19" s="51">
        <v>1.3017000000000001</v>
      </c>
      <c r="N19" s="51">
        <v>1.0795999999999999</v>
      </c>
      <c r="O19" s="50">
        <v>128.19999999999999</v>
      </c>
      <c r="P19" s="43">
        <v>33494.660000000003</v>
      </c>
      <c r="Q19" s="43">
        <v>33225.78</v>
      </c>
      <c r="R19" s="49">
        <f t="shared" si="3"/>
        <v>40385.327899221935</v>
      </c>
      <c r="S19" s="48">
        <v>1.3017000000000001</v>
      </c>
    </row>
    <row r="20" spans="2:19" x14ac:dyDescent="0.2">
      <c r="B20" s="47">
        <v>44671</v>
      </c>
      <c r="C20" s="46">
        <v>43375</v>
      </c>
      <c r="D20" s="45">
        <v>43400</v>
      </c>
      <c r="E20" s="44">
        <f t="shared" si="0"/>
        <v>43387.5</v>
      </c>
      <c r="F20" s="46">
        <v>42945</v>
      </c>
      <c r="G20" s="45">
        <v>42960</v>
      </c>
      <c r="H20" s="44">
        <f t="shared" si="1"/>
        <v>42952.5</v>
      </c>
      <c r="I20" s="46">
        <v>42135</v>
      </c>
      <c r="J20" s="45">
        <v>42185</v>
      </c>
      <c r="K20" s="44">
        <f t="shared" si="2"/>
        <v>42160</v>
      </c>
      <c r="L20" s="52">
        <v>43400</v>
      </c>
      <c r="M20" s="51">
        <v>1.3052999999999999</v>
      </c>
      <c r="N20" s="51">
        <v>1.0827</v>
      </c>
      <c r="O20" s="50">
        <v>127.88</v>
      </c>
      <c r="P20" s="43">
        <v>33249.06</v>
      </c>
      <c r="Q20" s="43">
        <v>32909.449999999997</v>
      </c>
      <c r="R20" s="49">
        <f t="shared" si="3"/>
        <v>40084.972753301932</v>
      </c>
      <c r="S20" s="48">
        <v>1.3053999999999999</v>
      </c>
    </row>
    <row r="21" spans="2:19" x14ac:dyDescent="0.2">
      <c r="B21" s="47">
        <v>44672</v>
      </c>
      <c r="C21" s="46">
        <v>43250</v>
      </c>
      <c r="D21" s="45">
        <v>43275</v>
      </c>
      <c r="E21" s="44">
        <f t="shared" si="0"/>
        <v>43262.5</v>
      </c>
      <c r="F21" s="46">
        <v>42850</v>
      </c>
      <c r="G21" s="45">
        <v>42950</v>
      </c>
      <c r="H21" s="44">
        <f t="shared" si="1"/>
        <v>42900</v>
      </c>
      <c r="I21" s="46">
        <v>42065</v>
      </c>
      <c r="J21" s="45">
        <v>42115</v>
      </c>
      <c r="K21" s="44">
        <f t="shared" si="2"/>
        <v>42090</v>
      </c>
      <c r="L21" s="52">
        <v>43275</v>
      </c>
      <c r="M21" s="51">
        <v>1.3032999999999999</v>
      </c>
      <c r="N21" s="51">
        <v>1.0880000000000001</v>
      </c>
      <c r="O21" s="50">
        <v>128.24</v>
      </c>
      <c r="P21" s="43">
        <v>33204.17</v>
      </c>
      <c r="Q21" s="43">
        <v>32952.28</v>
      </c>
      <c r="R21" s="49">
        <f t="shared" si="3"/>
        <v>39774.816176470587</v>
      </c>
      <c r="S21" s="48">
        <v>1.3033999999999999</v>
      </c>
    </row>
    <row r="22" spans="2:19" x14ac:dyDescent="0.2">
      <c r="B22" s="47">
        <v>44673</v>
      </c>
      <c r="C22" s="46">
        <v>42100</v>
      </c>
      <c r="D22" s="45">
        <v>42200</v>
      </c>
      <c r="E22" s="44">
        <f t="shared" si="0"/>
        <v>42150</v>
      </c>
      <c r="F22" s="46">
        <v>41750</v>
      </c>
      <c r="G22" s="45">
        <v>41850</v>
      </c>
      <c r="H22" s="44">
        <f t="shared" si="1"/>
        <v>41800</v>
      </c>
      <c r="I22" s="46">
        <v>40960</v>
      </c>
      <c r="J22" s="45">
        <v>41010</v>
      </c>
      <c r="K22" s="44">
        <f t="shared" si="2"/>
        <v>40985</v>
      </c>
      <c r="L22" s="52">
        <v>42200</v>
      </c>
      <c r="M22" s="51">
        <v>1.2903</v>
      </c>
      <c r="N22" s="51">
        <v>1.0821000000000001</v>
      </c>
      <c r="O22" s="50">
        <v>128.28</v>
      </c>
      <c r="P22" s="43">
        <v>32705.57</v>
      </c>
      <c r="Q22" s="43">
        <v>32431.8</v>
      </c>
      <c r="R22" s="49">
        <f t="shared" si="3"/>
        <v>38998.244154884022</v>
      </c>
      <c r="S22" s="48">
        <v>1.2904</v>
      </c>
    </row>
    <row r="23" spans="2:19" x14ac:dyDescent="0.2">
      <c r="B23" s="47">
        <v>44676</v>
      </c>
      <c r="C23" s="46">
        <v>40425</v>
      </c>
      <c r="D23" s="45">
        <v>40475</v>
      </c>
      <c r="E23" s="44">
        <f t="shared" si="0"/>
        <v>40450</v>
      </c>
      <c r="F23" s="46">
        <v>40000</v>
      </c>
      <c r="G23" s="45">
        <v>40050</v>
      </c>
      <c r="H23" s="44">
        <f t="shared" si="1"/>
        <v>40025</v>
      </c>
      <c r="I23" s="46">
        <v>39200</v>
      </c>
      <c r="J23" s="45">
        <v>39250</v>
      </c>
      <c r="K23" s="44">
        <f t="shared" si="2"/>
        <v>39225</v>
      </c>
      <c r="L23" s="52">
        <v>40475</v>
      </c>
      <c r="M23" s="51">
        <v>1.2749999999999999</v>
      </c>
      <c r="N23" s="51">
        <v>1.075</v>
      </c>
      <c r="O23" s="50">
        <v>128.18</v>
      </c>
      <c r="P23" s="43">
        <v>31745.1</v>
      </c>
      <c r="Q23" s="43">
        <v>31406.84</v>
      </c>
      <c r="R23" s="49">
        <f t="shared" si="3"/>
        <v>37651.162790697679</v>
      </c>
      <c r="S23" s="48">
        <v>1.2751999999999999</v>
      </c>
    </row>
    <row r="24" spans="2:19" x14ac:dyDescent="0.2">
      <c r="B24" s="47">
        <v>44677</v>
      </c>
      <c r="C24" s="46">
        <v>41200</v>
      </c>
      <c r="D24" s="45">
        <v>41250</v>
      </c>
      <c r="E24" s="44">
        <f t="shared" si="0"/>
        <v>41225</v>
      </c>
      <c r="F24" s="46">
        <v>40950</v>
      </c>
      <c r="G24" s="45">
        <v>41000</v>
      </c>
      <c r="H24" s="44">
        <f t="shared" si="1"/>
        <v>40975</v>
      </c>
      <c r="I24" s="46">
        <v>40200</v>
      </c>
      <c r="J24" s="45">
        <v>40250</v>
      </c>
      <c r="K24" s="44">
        <f t="shared" si="2"/>
        <v>40225</v>
      </c>
      <c r="L24" s="52">
        <v>41250</v>
      </c>
      <c r="M24" s="51">
        <v>1.2685999999999999</v>
      </c>
      <c r="N24" s="51">
        <v>1.0670999999999999</v>
      </c>
      <c r="O24" s="50">
        <v>127.55</v>
      </c>
      <c r="P24" s="43">
        <v>32516.16</v>
      </c>
      <c r="Q24" s="43">
        <v>32311.45</v>
      </c>
      <c r="R24" s="49">
        <f t="shared" si="3"/>
        <v>38656.170930559463</v>
      </c>
      <c r="S24" s="48">
        <v>1.2688999999999999</v>
      </c>
    </row>
    <row r="25" spans="2:19" x14ac:dyDescent="0.2">
      <c r="B25" s="47">
        <v>44678</v>
      </c>
      <c r="C25" s="46">
        <v>40770</v>
      </c>
      <c r="D25" s="45">
        <v>40790</v>
      </c>
      <c r="E25" s="44">
        <f t="shared" si="0"/>
        <v>40780</v>
      </c>
      <c r="F25" s="46">
        <v>40240</v>
      </c>
      <c r="G25" s="45">
        <v>40260</v>
      </c>
      <c r="H25" s="44">
        <f t="shared" si="1"/>
        <v>40250</v>
      </c>
      <c r="I25" s="46">
        <v>39545</v>
      </c>
      <c r="J25" s="45">
        <v>39595</v>
      </c>
      <c r="K25" s="44">
        <f t="shared" si="2"/>
        <v>39570</v>
      </c>
      <c r="L25" s="52">
        <v>40790</v>
      </c>
      <c r="M25" s="51">
        <v>1.2565999999999999</v>
      </c>
      <c r="N25" s="51">
        <v>1.0585</v>
      </c>
      <c r="O25" s="50">
        <v>128.07</v>
      </c>
      <c r="P25" s="43">
        <v>32460.61</v>
      </c>
      <c r="Q25" s="43">
        <v>32031.19</v>
      </c>
      <c r="R25" s="49">
        <f t="shared" si="3"/>
        <v>38535.663675011812</v>
      </c>
      <c r="S25" s="48">
        <v>1.2568999999999999</v>
      </c>
    </row>
    <row r="26" spans="2:19" x14ac:dyDescent="0.2">
      <c r="B26" s="47">
        <v>44679</v>
      </c>
      <c r="C26" s="46">
        <v>40550</v>
      </c>
      <c r="D26" s="45">
        <v>40600</v>
      </c>
      <c r="E26" s="44">
        <f t="shared" si="0"/>
        <v>40575</v>
      </c>
      <c r="F26" s="46">
        <v>40100</v>
      </c>
      <c r="G26" s="45">
        <v>40150</v>
      </c>
      <c r="H26" s="44">
        <f t="shared" si="1"/>
        <v>40125</v>
      </c>
      <c r="I26" s="46">
        <v>39475</v>
      </c>
      <c r="J26" s="45">
        <v>39525</v>
      </c>
      <c r="K26" s="44">
        <f t="shared" si="2"/>
        <v>39500</v>
      </c>
      <c r="L26" s="52">
        <v>40600</v>
      </c>
      <c r="M26" s="51">
        <v>1.2425999999999999</v>
      </c>
      <c r="N26" s="51">
        <v>1.0490999999999999</v>
      </c>
      <c r="O26" s="50">
        <v>130.93</v>
      </c>
      <c r="P26" s="43">
        <v>32673.43</v>
      </c>
      <c r="Q26" s="43">
        <v>32298.29</v>
      </c>
      <c r="R26" s="49">
        <f t="shared" si="3"/>
        <v>38699.837956343537</v>
      </c>
      <c r="S26" s="48">
        <v>1.2431000000000001</v>
      </c>
    </row>
    <row r="27" spans="2:19" x14ac:dyDescent="0.2">
      <c r="B27" s="47">
        <v>44680</v>
      </c>
      <c r="C27" s="46">
        <v>40795</v>
      </c>
      <c r="D27" s="45">
        <v>40800</v>
      </c>
      <c r="E27" s="44">
        <f t="shared" si="0"/>
        <v>40797.5</v>
      </c>
      <c r="F27" s="46">
        <v>40350</v>
      </c>
      <c r="G27" s="45">
        <v>40400</v>
      </c>
      <c r="H27" s="44">
        <f t="shared" si="1"/>
        <v>40375</v>
      </c>
      <c r="I27" s="46">
        <v>39665</v>
      </c>
      <c r="J27" s="45">
        <v>39715</v>
      </c>
      <c r="K27" s="44">
        <f t="shared" si="2"/>
        <v>39690</v>
      </c>
      <c r="L27" s="52">
        <v>40800</v>
      </c>
      <c r="M27" s="51">
        <v>1.2556</v>
      </c>
      <c r="N27" s="51">
        <v>1.0545</v>
      </c>
      <c r="O27" s="50">
        <v>130.01</v>
      </c>
      <c r="P27" s="43">
        <v>32494.42</v>
      </c>
      <c r="Q27" s="43">
        <v>32160.48</v>
      </c>
      <c r="R27" s="49">
        <f t="shared" si="3"/>
        <v>38691.32290184922</v>
      </c>
      <c r="S27" s="48">
        <v>1.2562</v>
      </c>
    </row>
    <row r="28" spans="2:19" s="10" customFormat="1" x14ac:dyDescent="0.2">
      <c r="B28" s="42" t="s">
        <v>11</v>
      </c>
      <c r="C28" s="41">
        <f>ROUND(AVERAGE(C9:C27),2)</f>
        <v>43077.89</v>
      </c>
      <c r="D28" s="40">
        <f>ROUND(AVERAGE(D9:D27),2)</f>
        <v>43121.58</v>
      </c>
      <c r="E28" s="39">
        <f>ROUND(AVERAGE(C28:D28),2)</f>
        <v>43099.74</v>
      </c>
      <c r="F28" s="41">
        <f>ROUND(AVERAGE(F9:F27),2)</f>
        <v>42592.11</v>
      </c>
      <c r="G28" s="40">
        <f>ROUND(AVERAGE(G9:G27),2)</f>
        <v>42644.21</v>
      </c>
      <c r="H28" s="39">
        <f>ROUND(AVERAGE(F28:G28),2)</f>
        <v>42618.16</v>
      </c>
      <c r="I28" s="41">
        <f>ROUND(AVERAGE(I9:I27),2)</f>
        <v>41775</v>
      </c>
      <c r="J28" s="40">
        <f>ROUND(AVERAGE(J9:J27),2)</f>
        <v>41825</v>
      </c>
      <c r="K28" s="39">
        <f>ROUND(AVERAGE(I28:J28),2)</f>
        <v>41800</v>
      </c>
      <c r="L28" s="38">
        <f>ROUND(AVERAGE(L9:L27),2)</f>
        <v>43121.58</v>
      </c>
      <c r="M28" s="37">
        <f>ROUND(AVERAGE(M9:M27),4)</f>
        <v>1.2932999999999999</v>
      </c>
      <c r="N28" s="36">
        <f>ROUND(AVERAGE(N9:N27),4)</f>
        <v>1.0817000000000001</v>
      </c>
      <c r="O28" s="175">
        <f>ROUND(AVERAGE(O9:O27),2)</f>
        <v>126.31</v>
      </c>
      <c r="P28" s="35">
        <f>AVERAGE(P9:P27)</f>
        <v>33333.823684210533</v>
      </c>
      <c r="Q28" s="35">
        <f>AVERAGE(Q9:Q27)</f>
        <v>32963.678947368418</v>
      </c>
      <c r="R28" s="35">
        <f>AVERAGE(R9:R27)</f>
        <v>39852.457740658174</v>
      </c>
      <c r="S28" s="34">
        <f>AVERAGE(S9:S27)</f>
        <v>1.2933263157894732</v>
      </c>
    </row>
    <row r="29" spans="2:19" s="5" customFormat="1" x14ac:dyDescent="0.2">
      <c r="B29" s="33" t="s">
        <v>12</v>
      </c>
      <c r="C29" s="32">
        <f t="shared" ref="C29:S29" si="4">MAX(C9:C27)</f>
        <v>45450</v>
      </c>
      <c r="D29" s="31">
        <f t="shared" si="4"/>
        <v>45500</v>
      </c>
      <c r="E29" s="30">
        <f t="shared" si="4"/>
        <v>45475</v>
      </c>
      <c r="F29" s="32">
        <f t="shared" si="4"/>
        <v>44500</v>
      </c>
      <c r="G29" s="31">
        <f t="shared" si="4"/>
        <v>44600</v>
      </c>
      <c r="H29" s="30">
        <f t="shared" si="4"/>
        <v>44550</v>
      </c>
      <c r="I29" s="32">
        <f t="shared" si="4"/>
        <v>43640</v>
      </c>
      <c r="J29" s="31">
        <f t="shared" si="4"/>
        <v>43690</v>
      </c>
      <c r="K29" s="30">
        <f t="shared" si="4"/>
        <v>43665</v>
      </c>
      <c r="L29" s="29">
        <f t="shared" si="4"/>
        <v>45500</v>
      </c>
      <c r="M29" s="28">
        <f t="shared" si="4"/>
        <v>1.3134999999999999</v>
      </c>
      <c r="N29" s="27">
        <f t="shared" si="4"/>
        <v>1.1048</v>
      </c>
      <c r="O29" s="26">
        <f t="shared" si="4"/>
        <v>130.93</v>
      </c>
      <c r="P29" s="25">
        <f t="shared" si="4"/>
        <v>34743.43</v>
      </c>
      <c r="Q29" s="25">
        <f t="shared" si="4"/>
        <v>34061.4</v>
      </c>
      <c r="R29" s="25">
        <f t="shared" si="4"/>
        <v>41393.143690736688</v>
      </c>
      <c r="S29" s="24">
        <f t="shared" si="4"/>
        <v>1.3132999999999999</v>
      </c>
    </row>
    <row r="30" spans="2:19" s="5" customFormat="1" ht="13.5" thickBot="1" x14ac:dyDescent="0.25">
      <c r="B30" s="23" t="s">
        <v>13</v>
      </c>
      <c r="C30" s="22">
        <f t="shared" ref="C30:S30" si="5">MIN(C9:C27)</f>
        <v>40425</v>
      </c>
      <c r="D30" s="21">
        <f t="shared" si="5"/>
        <v>40475</v>
      </c>
      <c r="E30" s="20">
        <f t="shared" si="5"/>
        <v>40450</v>
      </c>
      <c r="F30" s="22">
        <f t="shared" si="5"/>
        <v>40000</v>
      </c>
      <c r="G30" s="21">
        <f t="shared" si="5"/>
        <v>40050</v>
      </c>
      <c r="H30" s="20">
        <f t="shared" si="5"/>
        <v>40025</v>
      </c>
      <c r="I30" s="22">
        <f t="shared" si="5"/>
        <v>39200</v>
      </c>
      <c r="J30" s="21">
        <f t="shared" si="5"/>
        <v>39250</v>
      </c>
      <c r="K30" s="20">
        <f t="shared" si="5"/>
        <v>39225</v>
      </c>
      <c r="L30" s="19">
        <f t="shared" si="5"/>
        <v>40475</v>
      </c>
      <c r="M30" s="18">
        <f t="shared" si="5"/>
        <v>1.2425999999999999</v>
      </c>
      <c r="N30" s="17">
        <f t="shared" si="5"/>
        <v>1.0490999999999999</v>
      </c>
      <c r="O30" s="16">
        <f t="shared" si="5"/>
        <v>122.46</v>
      </c>
      <c r="P30" s="15">
        <f t="shared" si="5"/>
        <v>31745.1</v>
      </c>
      <c r="Q30" s="15">
        <f t="shared" si="5"/>
        <v>31406.84</v>
      </c>
      <c r="R30" s="15">
        <f t="shared" si="5"/>
        <v>37651.162790697679</v>
      </c>
      <c r="S30" s="14">
        <f t="shared" si="5"/>
        <v>1.2431000000000001</v>
      </c>
    </row>
    <row r="32" spans="2:19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44652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44652</v>
      </c>
      <c r="C9" s="46">
        <v>32750</v>
      </c>
      <c r="D9" s="45">
        <v>32800</v>
      </c>
      <c r="E9" s="44">
        <f t="shared" ref="E9:E27" si="0">AVERAGE(C9:D9)</f>
        <v>32775</v>
      </c>
      <c r="F9" s="46">
        <v>32700</v>
      </c>
      <c r="G9" s="45">
        <v>32750</v>
      </c>
      <c r="H9" s="44">
        <f t="shared" ref="H9:H27" si="1">AVERAGE(F9:G9)</f>
        <v>32725</v>
      </c>
      <c r="I9" s="46">
        <v>32560</v>
      </c>
      <c r="J9" s="45">
        <v>32610</v>
      </c>
      <c r="K9" s="44">
        <f t="shared" ref="K9:K27" si="2">AVERAGE(I9:J9)</f>
        <v>32585</v>
      </c>
      <c r="L9" s="46">
        <v>32465</v>
      </c>
      <c r="M9" s="45">
        <v>32515</v>
      </c>
      <c r="N9" s="44">
        <f t="shared" ref="N9:N27" si="3">AVERAGE(L9:M9)</f>
        <v>32490</v>
      </c>
      <c r="O9" s="46">
        <v>32365</v>
      </c>
      <c r="P9" s="45">
        <v>32415</v>
      </c>
      <c r="Q9" s="44">
        <f t="shared" ref="Q9:Q27" si="4">AVERAGE(O9:P9)</f>
        <v>32390</v>
      </c>
      <c r="R9" s="52">
        <v>32800</v>
      </c>
      <c r="S9" s="51">
        <v>1.3130999999999999</v>
      </c>
      <c r="T9" s="53">
        <v>1.1048</v>
      </c>
      <c r="U9" s="50">
        <v>122.46</v>
      </c>
      <c r="V9" s="43">
        <v>24979.06</v>
      </c>
      <c r="W9" s="43">
        <v>24946.68</v>
      </c>
      <c r="X9" s="49">
        <f t="shared" ref="X9:X27" si="5">R9/T9</f>
        <v>29688.631426502536</v>
      </c>
      <c r="Y9" s="48">
        <v>1.3128</v>
      </c>
    </row>
    <row r="10" spans="1:25" x14ac:dyDescent="0.2">
      <c r="B10" s="47">
        <v>44655</v>
      </c>
      <c r="C10" s="46">
        <v>33680</v>
      </c>
      <c r="D10" s="45">
        <v>33690</v>
      </c>
      <c r="E10" s="44">
        <f t="shared" si="0"/>
        <v>33685</v>
      </c>
      <c r="F10" s="46">
        <v>33550</v>
      </c>
      <c r="G10" s="45">
        <v>33600</v>
      </c>
      <c r="H10" s="44">
        <f t="shared" si="1"/>
        <v>33575</v>
      </c>
      <c r="I10" s="46">
        <v>33295</v>
      </c>
      <c r="J10" s="45">
        <v>33345</v>
      </c>
      <c r="K10" s="44">
        <f t="shared" si="2"/>
        <v>33320</v>
      </c>
      <c r="L10" s="46">
        <v>33180</v>
      </c>
      <c r="M10" s="45">
        <v>33230</v>
      </c>
      <c r="N10" s="44">
        <f t="shared" si="3"/>
        <v>33205</v>
      </c>
      <c r="O10" s="46">
        <v>33080</v>
      </c>
      <c r="P10" s="45">
        <v>33130</v>
      </c>
      <c r="Q10" s="44">
        <f t="shared" si="4"/>
        <v>33105</v>
      </c>
      <c r="R10" s="52">
        <v>33690</v>
      </c>
      <c r="S10" s="51">
        <v>1.3096000000000001</v>
      </c>
      <c r="T10" s="51">
        <v>1.0996999999999999</v>
      </c>
      <c r="U10" s="50">
        <v>122.79</v>
      </c>
      <c r="V10" s="43">
        <v>25725.41</v>
      </c>
      <c r="W10" s="43">
        <v>25660.61</v>
      </c>
      <c r="X10" s="49">
        <f t="shared" si="5"/>
        <v>30635.627898517781</v>
      </c>
      <c r="Y10" s="48">
        <v>1.3093999999999999</v>
      </c>
    </row>
    <row r="11" spans="1:25" x14ac:dyDescent="0.2">
      <c r="B11" s="47">
        <v>44656</v>
      </c>
      <c r="C11" s="46">
        <v>33745</v>
      </c>
      <c r="D11" s="45">
        <v>33750</v>
      </c>
      <c r="E11" s="44">
        <f t="shared" si="0"/>
        <v>33747.5</v>
      </c>
      <c r="F11" s="46">
        <v>33725</v>
      </c>
      <c r="G11" s="45">
        <v>33775</v>
      </c>
      <c r="H11" s="44">
        <f t="shared" si="1"/>
        <v>33750</v>
      </c>
      <c r="I11" s="46">
        <v>33430</v>
      </c>
      <c r="J11" s="45">
        <v>33480</v>
      </c>
      <c r="K11" s="44">
        <f t="shared" si="2"/>
        <v>33455</v>
      </c>
      <c r="L11" s="46">
        <v>33220</v>
      </c>
      <c r="M11" s="45">
        <v>33270</v>
      </c>
      <c r="N11" s="44">
        <f t="shared" si="3"/>
        <v>33245</v>
      </c>
      <c r="O11" s="46">
        <v>33070</v>
      </c>
      <c r="P11" s="45">
        <v>33120</v>
      </c>
      <c r="Q11" s="44">
        <f t="shared" si="4"/>
        <v>33095</v>
      </c>
      <c r="R11" s="52">
        <v>33750</v>
      </c>
      <c r="S11" s="51">
        <v>1.3134999999999999</v>
      </c>
      <c r="T11" s="51">
        <v>1.0968</v>
      </c>
      <c r="U11" s="50">
        <v>122.93</v>
      </c>
      <c r="V11" s="43">
        <v>25694.71</v>
      </c>
      <c r="W11" s="43">
        <v>25717.66</v>
      </c>
      <c r="X11" s="49">
        <f t="shared" si="5"/>
        <v>30771.33479212254</v>
      </c>
      <c r="Y11" s="48">
        <v>1.3132999999999999</v>
      </c>
    </row>
    <row r="12" spans="1:25" x14ac:dyDescent="0.2">
      <c r="B12" s="47">
        <v>44657</v>
      </c>
      <c r="C12" s="46">
        <v>33550</v>
      </c>
      <c r="D12" s="45">
        <v>33600</v>
      </c>
      <c r="E12" s="44">
        <f t="shared" si="0"/>
        <v>33575</v>
      </c>
      <c r="F12" s="46">
        <v>33470</v>
      </c>
      <c r="G12" s="45">
        <v>33520</v>
      </c>
      <c r="H12" s="44">
        <f t="shared" si="1"/>
        <v>33495</v>
      </c>
      <c r="I12" s="46">
        <v>33085</v>
      </c>
      <c r="J12" s="45">
        <v>33135</v>
      </c>
      <c r="K12" s="44">
        <f t="shared" si="2"/>
        <v>33110</v>
      </c>
      <c r="L12" s="46">
        <v>32850</v>
      </c>
      <c r="M12" s="45">
        <v>32900</v>
      </c>
      <c r="N12" s="44">
        <f t="shared" si="3"/>
        <v>32875</v>
      </c>
      <c r="O12" s="46">
        <v>32700</v>
      </c>
      <c r="P12" s="45">
        <v>32750</v>
      </c>
      <c r="Q12" s="44">
        <f t="shared" si="4"/>
        <v>32725</v>
      </c>
      <c r="R12" s="52">
        <v>33600</v>
      </c>
      <c r="S12" s="51">
        <v>1.3086</v>
      </c>
      <c r="T12" s="51">
        <v>1.0916999999999999</v>
      </c>
      <c r="U12" s="50">
        <v>123.88</v>
      </c>
      <c r="V12" s="43">
        <v>25676.3</v>
      </c>
      <c r="W12" s="43">
        <v>25617.119999999999</v>
      </c>
      <c r="X12" s="49">
        <f t="shared" si="5"/>
        <v>30777.6861775213</v>
      </c>
      <c r="Y12" s="48">
        <v>1.3085</v>
      </c>
    </row>
    <row r="13" spans="1:25" x14ac:dyDescent="0.2">
      <c r="B13" s="47">
        <v>44658</v>
      </c>
      <c r="C13" s="46">
        <v>33490</v>
      </c>
      <c r="D13" s="45">
        <v>33500</v>
      </c>
      <c r="E13" s="44">
        <f t="shared" si="0"/>
        <v>33495</v>
      </c>
      <c r="F13" s="46">
        <v>33425</v>
      </c>
      <c r="G13" s="45">
        <v>33475</v>
      </c>
      <c r="H13" s="44">
        <f t="shared" si="1"/>
        <v>33450</v>
      </c>
      <c r="I13" s="46">
        <v>33030</v>
      </c>
      <c r="J13" s="45">
        <v>33080</v>
      </c>
      <c r="K13" s="44">
        <f t="shared" si="2"/>
        <v>33055</v>
      </c>
      <c r="L13" s="46">
        <v>32780</v>
      </c>
      <c r="M13" s="45">
        <v>32830</v>
      </c>
      <c r="N13" s="44">
        <f t="shared" si="3"/>
        <v>32805</v>
      </c>
      <c r="O13" s="46">
        <v>32635</v>
      </c>
      <c r="P13" s="45">
        <v>32685</v>
      </c>
      <c r="Q13" s="44">
        <f t="shared" si="4"/>
        <v>32660</v>
      </c>
      <c r="R13" s="52">
        <v>33500</v>
      </c>
      <c r="S13" s="51">
        <v>1.3082</v>
      </c>
      <c r="T13" s="51">
        <v>1.0911</v>
      </c>
      <c r="U13" s="50">
        <v>123.95</v>
      </c>
      <c r="V13" s="43">
        <v>25607.71</v>
      </c>
      <c r="W13" s="43">
        <v>25588.6</v>
      </c>
      <c r="X13" s="49">
        <f t="shared" si="5"/>
        <v>30702.96031527816</v>
      </c>
      <c r="Y13" s="48">
        <v>1.3082</v>
      </c>
    </row>
    <row r="14" spans="1:25" x14ac:dyDescent="0.2">
      <c r="B14" s="47">
        <v>44659</v>
      </c>
      <c r="C14" s="46">
        <v>34095</v>
      </c>
      <c r="D14" s="45">
        <v>34100</v>
      </c>
      <c r="E14" s="44">
        <f t="shared" si="0"/>
        <v>34097.5</v>
      </c>
      <c r="F14" s="46">
        <v>33950</v>
      </c>
      <c r="G14" s="45">
        <v>34000</v>
      </c>
      <c r="H14" s="44">
        <f t="shared" si="1"/>
        <v>33975</v>
      </c>
      <c r="I14" s="46">
        <v>33630</v>
      </c>
      <c r="J14" s="45">
        <v>33680</v>
      </c>
      <c r="K14" s="44">
        <f t="shared" si="2"/>
        <v>33655</v>
      </c>
      <c r="L14" s="46">
        <v>33380</v>
      </c>
      <c r="M14" s="45">
        <v>33430</v>
      </c>
      <c r="N14" s="44">
        <f t="shared" si="3"/>
        <v>33405</v>
      </c>
      <c r="O14" s="46">
        <v>33235</v>
      </c>
      <c r="P14" s="45">
        <v>33285</v>
      </c>
      <c r="Q14" s="44">
        <f t="shared" si="4"/>
        <v>33260</v>
      </c>
      <c r="R14" s="52">
        <v>34100</v>
      </c>
      <c r="S14" s="51">
        <v>1.3031999999999999</v>
      </c>
      <c r="T14" s="51">
        <v>1.0864</v>
      </c>
      <c r="U14" s="50">
        <v>124.18</v>
      </c>
      <c r="V14" s="43">
        <v>26166.36</v>
      </c>
      <c r="W14" s="43">
        <v>26089.63</v>
      </c>
      <c r="X14" s="49">
        <f t="shared" si="5"/>
        <v>31388.070692194404</v>
      </c>
      <c r="Y14" s="48">
        <v>1.3031999999999999</v>
      </c>
    </row>
    <row r="15" spans="1:25" x14ac:dyDescent="0.2">
      <c r="B15" s="47">
        <v>44662</v>
      </c>
      <c r="C15" s="46">
        <v>32900</v>
      </c>
      <c r="D15" s="45">
        <v>32925</v>
      </c>
      <c r="E15" s="44">
        <f t="shared" si="0"/>
        <v>32912.5</v>
      </c>
      <c r="F15" s="46">
        <v>32800</v>
      </c>
      <c r="G15" s="45">
        <v>32850</v>
      </c>
      <c r="H15" s="44">
        <f t="shared" si="1"/>
        <v>32825</v>
      </c>
      <c r="I15" s="46">
        <v>32500</v>
      </c>
      <c r="J15" s="45">
        <v>32550</v>
      </c>
      <c r="K15" s="44">
        <f t="shared" si="2"/>
        <v>32525</v>
      </c>
      <c r="L15" s="46">
        <v>32240</v>
      </c>
      <c r="M15" s="45">
        <v>32290</v>
      </c>
      <c r="N15" s="44">
        <f t="shared" si="3"/>
        <v>32265</v>
      </c>
      <c r="O15" s="46">
        <v>32095</v>
      </c>
      <c r="P15" s="45">
        <v>32145</v>
      </c>
      <c r="Q15" s="44">
        <f t="shared" si="4"/>
        <v>32120</v>
      </c>
      <c r="R15" s="52">
        <v>32925</v>
      </c>
      <c r="S15" s="51">
        <v>1.3029999999999999</v>
      </c>
      <c r="T15" s="51">
        <v>1.0901000000000001</v>
      </c>
      <c r="U15" s="50">
        <v>125.71</v>
      </c>
      <c r="V15" s="43">
        <v>25268.61</v>
      </c>
      <c r="W15" s="43">
        <v>25211.05</v>
      </c>
      <c r="X15" s="49">
        <f t="shared" si="5"/>
        <v>30203.651041188881</v>
      </c>
      <c r="Y15" s="48">
        <v>1.3029999999999999</v>
      </c>
    </row>
    <row r="16" spans="1:25" x14ac:dyDescent="0.2">
      <c r="B16" s="47">
        <v>44663</v>
      </c>
      <c r="C16" s="46">
        <v>32445</v>
      </c>
      <c r="D16" s="45">
        <v>32450</v>
      </c>
      <c r="E16" s="44">
        <f t="shared" si="0"/>
        <v>32447.5</v>
      </c>
      <c r="F16" s="46">
        <v>32400</v>
      </c>
      <c r="G16" s="45">
        <v>32450</v>
      </c>
      <c r="H16" s="44">
        <f t="shared" si="1"/>
        <v>32425</v>
      </c>
      <c r="I16" s="46">
        <v>32245</v>
      </c>
      <c r="J16" s="45">
        <v>32295</v>
      </c>
      <c r="K16" s="44">
        <f t="shared" si="2"/>
        <v>32270</v>
      </c>
      <c r="L16" s="46">
        <v>32045</v>
      </c>
      <c r="M16" s="45">
        <v>32095</v>
      </c>
      <c r="N16" s="44">
        <f t="shared" si="3"/>
        <v>32070</v>
      </c>
      <c r="O16" s="46">
        <v>31900</v>
      </c>
      <c r="P16" s="45">
        <v>31950</v>
      </c>
      <c r="Q16" s="44">
        <f t="shared" si="4"/>
        <v>31925</v>
      </c>
      <c r="R16" s="52">
        <v>32450</v>
      </c>
      <c r="S16" s="51">
        <v>1.3022</v>
      </c>
      <c r="T16" s="51">
        <v>1.0863</v>
      </c>
      <c r="U16" s="50">
        <v>125.49</v>
      </c>
      <c r="V16" s="43">
        <v>24919.37</v>
      </c>
      <c r="W16" s="43">
        <v>24919.37</v>
      </c>
      <c r="X16" s="49">
        <f t="shared" si="5"/>
        <v>29872.042713799132</v>
      </c>
      <c r="Y16" s="48">
        <v>1.3022</v>
      </c>
    </row>
    <row r="17" spans="2:25" x14ac:dyDescent="0.2">
      <c r="B17" s="47">
        <v>44664</v>
      </c>
      <c r="C17" s="46">
        <v>32990</v>
      </c>
      <c r="D17" s="45">
        <v>33000</v>
      </c>
      <c r="E17" s="44">
        <f t="shared" si="0"/>
        <v>32995</v>
      </c>
      <c r="F17" s="46">
        <v>32925</v>
      </c>
      <c r="G17" s="45">
        <v>32975</v>
      </c>
      <c r="H17" s="44">
        <f t="shared" si="1"/>
        <v>32950</v>
      </c>
      <c r="I17" s="46">
        <v>32805</v>
      </c>
      <c r="J17" s="45">
        <v>32855</v>
      </c>
      <c r="K17" s="44">
        <f t="shared" si="2"/>
        <v>32830</v>
      </c>
      <c r="L17" s="46">
        <v>32635</v>
      </c>
      <c r="M17" s="45">
        <v>32685</v>
      </c>
      <c r="N17" s="44">
        <f t="shared" si="3"/>
        <v>32660</v>
      </c>
      <c r="O17" s="46">
        <v>32490</v>
      </c>
      <c r="P17" s="45">
        <v>32540</v>
      </c>
      <c r="Q17" s="44">
        <f t="shared" si="4"/>
        <v>32515</v>
      </c>
      <c r="R17" s="52">
        <v>33000</v>
      </c>
      <c r="S17" s="51">
        <v>1.2998000000000001</v>
      </c>
      <c r="T17" s="51">
        <v>1.0831</v>
      </c>
      <c r="U17" s="50">
        <v>125.84</v>
      </c>
      <c r="V17" s="43">
        <v>25388.52</v>
      </c>
      <c r="W17" s="43">
        <v>25371.24</v>
      </c>
      <c r="X17" s="49">
        <f t="shared" si="5"/>
        <v>30468.100821715449</v>
      </c>
      <c r="Y17" s="48">
        <v>1.2997000000000001</v>
      </c>
    </row>
    <row r="18" spans="2:25" x14ac:dyDescent="0.2">
      <c r="B18" s="47">
        <v>44665</v>
      </c>
      <c r="C18" s="46">
        <v>33200</v>
      </c>
      <c r="D18" s="45">
        <v>33250</v>
      </c>
      <c r="E18" s="44">
        <f t="shared" si="0"/>
        <v>33225</v>
      </c>
      <c r="F18" s="46">
        <v>33200</v>
      </c>
      <c r="G18" s="45">
        <v>33225</v>
      </c>
      <c r="H18" s="44">
        <f t="shared" si="1"/>
        <v>33212.5</v>
      </c>
      <c r="I18" s="46">
        <v>33055</v>
      </c>
      <c r="J18" s="45">
        <v>33105</v>
      </c>
      <c r="K18" s="44">
        <f t="shared" si="2"/>
        <v>33080</v>
      </c>
      <c r="L18" s="46">
        <v>32870</v>
      </c>
      <c r="M18" s="45">
        <v>32920</v>
      </c>
      <c r="N18" s="44">
        <f t="shared" si="3"/>
        <v>32895</v>
      </c>
      <c r="O18" s="46">
        <v>32725</v>
      </c>
      <c r="P18" s="45">
        <v>32775</v>
      </c>
      <c r="Q18" s="44">
        <f t="shared" si="4"/>
        <v>32750</v>
      </c>
      <c r="R18" s="52">
        <v>33250</v>
      </c>
      <c r="S18" s="51">
        <v>1.3117000000000001</v>
      </c>
      <c r="T18" s="51">
        <v>1.0865</v>
      </c>
      <c r="U18" s="50">
        <v>125.35</v>
      </c>
      <c r="V18" s="43">
        <v>25348.78</v>
      </c>
      <c r="W18" s="43">
        <v>25329.72</v>
      </c>
      <c r="X18" s="49">
        <f t="shared" si="5"/>
        <v>30602.853198343302</v>
      </c>
      <c r="Y18" s="48">
        <v>1.3117000000000001</v>
      </c>
    </row>
    <row r="19" spans="2:25" x14ac:dyDescent="0.2">
      <c r="B19" s="47">
        <v>44670</v>
      </c>
      <c r="C19" s="46">
        <v>33650</v>
      </c>
      <c r="D19" s="45">
        <v>33700</v>
      </c>
      <c r="E19" s="44">
        <f t="shared" si="0"/>
        <v>33675</v>
      </c>
      <c r="F19" s="46">
        <v>33700</v>
      </c>
      <c r="G19" s="45">
        <v>33725</v>
      </c>
      <c r="H19" s="44">
        <f t="shared" si="1"/>
        <v>33712.5</v>
      </c>
      <c r="I19" s="46">
        <v>33520</v>
      </c>
      <c r="J19" s="45">
        <v>33570</v>
      </c>
      <c r="K19" s="44">
        <f t="shared" si="2"/>
        <v>33545</v>
      </c>
      <c r="L19" s="46">
        <v>33345</v>
      </c>
      <c r="M19" s="45">
        <v>33395</v>
      </c>
      <c r="N19" s="44">
        <f t="shared" si="3"/>
        <v>33370</v>
      </c>
      <c r="O19" s="46">
        <v>33200</v>
      </c>
      <c r="P19" s="45">
        <v>33250</v>
      </c>
      <c r="Q19" s="44">
        <f t="shared" si="4"/>
        <v>33225</v>
      </c>
      <c r="R19" s="52">
        <v>33700</v>
      </c>
      <c r="S19" s="51">
        <v>1.3017000000000001</v>
      </c>
      <c r="T19" s="51">
        <v>1.0795999999999999</v>
      </c>
      <c r="U19" s="50">
        <v>128.19999999999999</v>
      </c>
      <c r="V19" s="43">
        <v>25889.22</v>
      </c>
      <c r="W19" s="43">
        <v>25908.43</v>
      </c>
      <c r="X19" s="49">
        <f t="shared" si="5"/>
        <v>31215.264912930717</v>
      </c>
      <c r="Y19" s="48">
        <v>1.3017000000000001</v>
      </c>
    </row>
    <row r="20" spans="2:25" x14ac:dyDescent="0.2">
      <c r="B20" s="47">
        <v>44671</v>
      </c>
      <c r="C20" s="46">
        <v>33795</v>
      </c>
      <c r="D20" s="45">
        <v>33800</v>
      </c>
      <c r="E20" s="44">
        <f t="shared" si="0"/>
        <v>33797.5</v>
      </c>
      <c r="F20" s="46">
        <v>33725</v>
      </c>
      <c r="G20" s="45">
        <v>33750</v>
      </c>
      <c r="H20" s="44">
        <f t="shared" si="1"/>
        <v>33737.5</v>
      </c>
      <c r="I20" s="46">
        <v>33650</v>
      </c>
      <c r="J20" s="45">
        <v>33700</v>
      </c>
      <c r="K20" s="44">
        <f t="shared" si="2"/>
        <v>33675</v>
      </c>
      <c r="L20" s="46">
        <v>33525</v>
      </c>
      <c r="M20" s="45">
        <v>33575</v>
      </c>
      <c r="N20" s="44">
        <f t="shared" si="3"/>
        <v>33550</v>
      </c>
      <c r="O20" s="46">
        <v>33380</v>
      </c>
      <c r="P20" s="45">
        <v>33430</v>
      </c>
      <c r="Q20" s="44">
        <f t="shared" si="4"/>
        <v>33405</v>
      </c>
      <c r="R20" s="52">
        <v>33800</v>
      </c>
      <c r="S20" s="51">
        <v>1.3052999999999999</v>
      </c>
      <c r="T20" s="51">
        <v>1.0827</v>
      </c>
      <c r="U20" s="50">
        <v>127.88</v>
      </c>
      <c r="V20" s="43">
        <v>25894.43</v>
      </c>
      <c r="W20" s="43">
        <v>25854.14</v>
      </c>
      <c r="X20" s="49">
        <f t="shared" si="5"/>
        <v>31218.250669622241</v>
      </c>
      <c r="Y20" s="48">
        <v>1.3053999999999999</v>
      </c>
    </row>
    <row r="21" spans="2:25" x14ac:dyDescent="0.2">
      <c r="B21" s="47">
        <v>44672</v>
      </c>
      <c r="C21" s="46">
        <v>33750</v>
      </c>
      <c r="D21" s="45">
        <v>33775</v>
      </c>
      <c r="E21" s="44">
        <f t="shared" si="0"/>
        <v>33762.5</v>
      </c>
      <c r="F21" s="46">
        <v>33775</v>
      </c>
      <c r="G21" s="45">
        <v>33800</v>
      </c>
      <c r="H21" s="44">
        <f t="shared" si="1"/>
        <v>33787.5</v>
      </c>
      <c r="I21" s="46">
        <v>33715</v>
      </c>
      <c r="J21" s="45">
        <v>33765</v>
      </c>
      <c r="K21" s="44">
        <f t="shared" si="2"/>
        <v>33740</v>
      </c>
      <c r="L21" s="46">
        <v>33580</v>
      </c>
      <c r="M21" s="45">
        <v>33630</v>
      </c>
      <c r="N21" s="44">
        <f t="shared" si="3"/>
        <v>33605</v>
      </c>
      <c r="O21" s="46">
        <v>33440</v>
      </c>
      <c r="P21" s="45">
        <v>33490</v>
      </c>
      <c r="Q21" s="44">
        <f t="shared" si="4"/>
        <v>33465</v>
      </c>
      <c r="R21" s="52">
        <v>33775</v>
      </c>
      <c r="S21" s="51">
        <v>1.3032999999999999</v>
      </c>
      <c r="T21" s="51">
        <v>1.0880000000000001</v>
      </c>
      <c r="U21" s="50">
        <v>128.24</v>
      </c>
      <c r="V21" s="43">
        <v>25914.99</v>
      </c>
      <c r="W21" s="43">
        <v>25932.18</v>
      </c>
      <c r="X21" s="49">
        <f t="shared" si="5"/>
        <v>31043.198529411762</v>
      </c>
      <c r="Y21" s="48">
        <v>1.3033999999999999</v>
      </c>
    </row>
    <row r="22" spans="2:25" x14ac:dyDescent="0.2">
      <c r="B22" s="47">
        <v>44673</v>
      </c>
      <c r="C22" s="46">
        <v>33825</v>
      </c>
      <c r="D22" s="45">
        <v>33850</v>
      </c>
      <c r="E22" s="44">
        <f t="shared" si="0"/>
        <v>33837.5</v>
      </c>
      <c r="F22" s="46">
        <v>33900</v>
      </c>
      <c r="G22" s="45">
        <v>33925</v>
      </c>
      <c r="H22" s="44">
        <f t="shared" si="1"/>
        <v>33912.5</v>
      </c>
      <c r="I22" s="46">
        <v>33850</v>
      </c>
      <c r="J22" s="45">
        <v>33900</v>
      </c>
      <c r="K22" s="44">
        <f t="shared" si="2"/>
        <v>33875</v>
      </c>
      <c r="L22" s="46">
        <v>33735</v>
      </c>
      <c r="M22" s="45">
        <v>33785</v>
      </c>
      <c r="N22" s="44">
        <f t="shared" si="3"/>
        <v>33760</v>
      </c>
      <c r="O22" s="46">
        <v>33595</v>
      </c>
      <c r="P22" s="45">
        <v>33645</v>
      </c>
      <c r="Q22" s="44">
        <f t="shared" si="4"/>
        <v>33620</v>
      </c>
      <c r="R22" s="52">
        <v>33850</v>
      </c>
      <c r="S22" s="51">
        <v>1.2903</v>
      </c>
      <c r="T22" s="51">
        <v>1.0821000000000001</v>
      </c>
      <c r="U22" s="50">
        <v>128.28</v>
      </c>
      <c r="V22" s="43">
        <v>26234.21</v>
      </c>
      <c r="W22" s="43">
        <v>26290.3</v>
      </c>
      <c r="X22" s="49">
        <f t="shared" si="5"/>
        <v>31281.766934664076</v>
      </c>
      <c r="Y22" s="48">
        <v>1.2904</v>
      </c>
    </row>
    <row r="23" spans="2:25" x14ac:dyDescent="0.2">
      <c r="B23" s="47">
        <v>44676</v>
      </c>
      <c r="C23" s="46">
        <v>32640</v>
      </c>
      <c r="D23" s="45">
        <v>32650</v>
      </c>
      <c r="E23" s="44">
        <f t="shared" si="0"/>
        <v>32645</v>
      </c>
      <c r="F23" s="46">
        <v>32500</v>
      </c>
      <c r="G23" s="45">
        <v>32505</v>
      </c>
      <c r="H23" s="44">
        <f t="shared" si="1"/>
        <v>32502.5</v>
      </c>
      <c r="I23" s="46">
        <v>32485</v>
      </c>
      <c r="J23" s="45">
        <v>32535</v>
      </c>
      <c r="K23" s="44">
        <f t="shared" si="2"/>
        <v>32510</v>
      </c>
      <c r="L23" s="46">
        <v>32400</v>
      </c>
      <c r="M23" s="45">
        <v>32450</v>
      </c>
      <c r="N23" s="44">
        <f t="shared" si="3"/>
        <v>32425</v>
      </c>
      <c r="O23" s="46">
        <v>32260</v>
      </c>
      <c r="P23" s="45">
        <v>32310</v>
      </c>
      <c r="Q23" s="44">
        <f t="shared" si="4"/>
        <v>32285</v>
      </c>
      <c r="R23" s="52">
        <v>32650</v>
      </c>
      <c r="S23" s="51">
        <v>1.2749999999999999</v>
      </c>
      <c r="T23" s="51">
        <v>1.075</v>
      </c>
      <c r="U23" s="50">
        <v>128.18</v>
      </c>
      <c r="V23" s="43">
        <v>25607.84</v>
      </c>
      <c r="W23" s="43">
        <v>25490.12</v>
      </c>
      <c r="X23" s="49">
        <f t="shared" si="5"/>
        <v>30372.093023255817</v>
      </c>
      <c r="Y23" s="48">
        <v>1.2751999999999999</v>
      </c>
    </row>
    <row r="24" spans="2:25" x14ac:dyDescent="0.2">
      <c r="B24" s="47">
        <v>44677</v>
      </c>
      <c r="C24" s="46">
        <v>32800</v>
      </c>
      <c r="D24" s="45">
        <v>32825</v>
      </c>
      <c r="E24" s="44">
        <f t="shared" si="0"/>
        <v>32812.5</v>
      </c>
      <c r="F24" s="46">
        <v>32625</v>
      </c>
      <c r="G24" s="45">
        <v>32675</v>
      </c>
      <c r="H24" s="44">
        <f t="shared" si="1"/>
        <v>32650</v>
      </c>
      <c r="I24" s="46">
        <v>32630</v>
      </c>
      <c r="J24" s="45">
        <v>32680</v>
      </c>
      <c r="K24" s="44">
        <f t="shared" si="2"/>
        <v>32655</v>
      </c>
      <c r="L24" s="46">
        <v>32575</v>
      </c>
      <c r="M24" s="45">
        <v>32625</v>
      </c>
      <c r="N24" s="44">
        <f t="shared" si="3"/>
        <v>32600</v>
      </c>
      <c r="O24" s="46">
        <v>32475</v>
      </c>
      <c r="P24" s="45">
        <v>32525</v>
      </c>
      <c r="Q24" s="44">
        <f t="shared" si="4"/>
        <v>32500</v>
      </c>
      <c r="R24" s="52">
        <v>32825</v>
      </c>
      <c r="S24" s="51">
        <v>1.2685999999999999</v>
      </c>
      <c r="T24" s="51">
        <v>1.0670999999999999</v>
      </c>
      <c r="U24" s="50">
        <v>127.55</v>
      </c>
      <c r="V24" s="43">
        <v>25874.98</v>
      </c>
      <c r="W24" s="43">
        <v>25750.65</v>
      </c>
      <c r="X24" s="49">
        <f t="shared" si="5"/>
        <v>30760.940867772468</v>
      </c>
      <c r="Y24" s="48">
        <v>1.2688999999999999</v>
      </c>
    </row>
    <row r="25" spans="2:25" x14ac:dyDescent="0.2">
      <c r="B25" s="47">
        <v>44678</v>
      </c>
      <c r="C25" s="46">
        <v>33250</v>
      </c>
      <c r="D25" s="45">
        <v>33300</v>
      </c>
      <c r="E25" s="44">
        <f t="shared" si="0"/>
        <v>33275</v>
      </c>
      <c r="F25" s="46">
        <v>33200</v>
      </c>
      <c r="G25" s="45">
        <v>33205</v>
      </c>
      <c r="H25" s="44">
        <f t="shared" si="1"/>
        <v>33202.5</v>
      </c>
      <c r="I25" s="46">
        <v>33195</v>
      </c>
      <c r="J25" s="45">
        <v>33245</v>
      </c>
      <c r="K25" s="44">
        <f t="shared" si="2"/>
        <v>33220</v>
      </c>
      <c r="L25" s="46">
        <v>33150</v>
      </c>
      <c r="M25" s="45">
        <v>33200</v>
      </c>
      <c r="N25" s="44">
        <f t="shared" si="3"/>
        <v>33175</v>
      </c>
      <c r="O25" s="46">
        <v>33050</v>
      </c>
      <c r="P25" s="45">
        <v>33100</v>
      </c>
      <c r="Q25" s="44">
        <f t="shared" si="4"/>
        <v>33075</v>
      </c>
      <c r="R25" s="52">
        <v>33300</v>
      </c>
      <c r="S25" s="51">
        <v>1.2565999999999999</v>
      </c>
      <c r="T25" s="51">
        <v>1.0585</v>
      </c>
      <c r="U25" s="50">
        <v>128.07</v>
      </c>
      <c r="V25" s="43">
        <v>26500.080000000002</v>
      </c>
      <c r="W25" s="43">
        <v>26418.17</v>
      </c>
      <c r="X25" s="49">
        <f t="shared" si="5"/>
        <v>31459.612659423714</v>
      </c>
      <c r="Y25" s="48">
        <v>1.2568999999999999</v>
      </c>
    </row>
    <row r="26" spans="2:25" x14ac:dyDescent="0.2">
      <c r="B26" s="47">
        <v>44679</v>
      </c>
      <c r="C26" s="46">
        <v>33270</v>
      </c>
      <c r="D26" s="45">
        <v>33275</v>
      </c>
      <c r="E26" s="44">
        <f t="shared" si="0"/>
        <v>33272.5</v>
      </c>
      <c r="F26" s="46">
        <v>33275</v>
      </c>
      <c r="G26" s="45">
        <v>33300</v>
      </c>
      <c r="H26" s="44">
        <f t="shared" si="1"/>
        <v>33287.5</v>
      </c>
      <c r="I26" s="46">
        <v>33290</v>
      </c>
      <c r="J26" s="45">
        <v>33340</v>
      </c>
      <c r="K26" s="44">
        <f t="shared" si="2"/>
        <v>33315</v>
      </c>
      <c r="L26" s="46">
        <v>33240</v>
      </c>
      <c r="M26" s="45">
        <v>33290</v>
      </c>
      <c r="N26" s="44">
        <f t="shared" si="3"/>
        <v>33265</v>
      </c>
      <c r="O26" s="46">
        <v>33140</v>
      </c>
      <c r="P26" s="45">
        <v>33190</v>
      </c>
      <c r="Q26" s="44">
        <f t="shared" si="4"/>
        <v>33165</v>
      </c>
      <c r="R26" s="52">
        <v>33275</v>
      </c>
      <c r="S26" s="51">
        <v>1.2425999999999999</v>
      </c>
      <c r="T26" s="51">
        <v>1.0490999999999999</v>
      </c>
      <c r="U26" s="50">
        <v>130.93</v>
      </c>
      <c r="V26" s="43">
        <v>26778.53</v>
      </c>
      <c r="W26" s="43">
        <v>26787.87</v>
      </c>
      <c r="X26" s="49">
        <f t="shared" si="5"/>
        <v>31717.662758554954</v>
      </c>
      <c r="Y26" s="48">
        <v>1.2431000000000001</v>
      </c>
    </row>
    <row r="27" spans="2:25" x14ac:dyDescent="0.2">
      <c r="B27" s="47">
        <v>44680</v>
      </c>
      <c r="C27" s="46">
        <v>32420</v>
      </c>
      <c r="D27" s="45">
        <v>32430</v>
      </c>
      <c r="E27" s="44">
        <f t="shared" si="0"/>
        <v>32425</v>
      </c>
      <c r="F27" s="46">
        <v>32500</v>
      </c>
      <c r="G27" s="45">
        <v>32525</v>
      </c>
      <c r="H27" s="44">
        <f t="shared" si="1"/>
        <v>32512.5</v>
      </c>
      <c r="I27" s="46">
        <v>32505</v>
      </c>
      <c r="J27" s="45">
        <v>32555</v>
      </c>
      <c r="K27" s="44">
        <f t="shared" si="2"/>
        <v>32530</v>
      </c>
      <c r="L27" s="46">
        <v>32455</v>
      </c>
      <c r="M27" s="45">
        <v>32505</v>
      </c>
      <c r="N27" s="44">
        <f t="shared" si="3"/>
        <v>32480</v>
      </c>
      <c r="O27" s="46">
        <v>32355</v>
      </c>
      <c r="P27" s="45">
        <v>32405</v>
      </c>
      <c r="Q27" s="44">
        <f t="shared" si="4"/>
        <v>32380</v>
      </c>
      <c r="R27" s="52">
        <v>32430</v>
      </c>
      <c r="S27" s="51">
        <v>1.2556</v>
      </c>
      <c r="T27" s="51">
        <v>1.0545</v>
      </c>
      <c r="U27" s="50">
        <v>130.01</v>
      </c>
      <c r="V27" s="43">
        <v>25828.29</v>
      </c>
      <c r="W27" s="43">
        <v>25891.58</v>
      </c>
      <c r="X27" s="49">
        <f t="shared" si="5"/>
        <v>30753.911806543387</v>
      </c>
      <c r="Y27" s="48">
        <v>1.2562</v>
      </c>
    </row>
    <row r="28" spans="2:25" s="10" customFormat="1" x14ac:dyDescent="0.2">
      <c r="B28" s="42" t="s">
        <v>11</v>
      </c>
      <c r="C28" s="41">
        <f>ROUND(AVERAGE(C9:C27),2)</f>
        <v>33276.050000000003</v>
      </c>
      <c r="D28" s="40">
        <f>ROUND(AVERAGE(D9:D27),2)</f>
        <v>33298.42</v>
      </c>
      <c r="E28" s="39">
        <f>ROUND(AVERAGE(C28:D28),2)</f>
        <v>33287.24</v>
      </c>
      <c r="F28" s="41">
        <f>ROUND(AVERAGE(F9:F27),2)</f>
        <v>33228.68</v>
      </c>
      <c r="G28" s="40">
        <f>ROUND(AVERAGE(G9:G27),2)</f>
        <v>33264.74</v>
      </c>
      <c r="H28" s="39">
        <f>ROUND(AVERAGE(F28:G28),2)</f>
        <v>33246.71</v>
      </c>
      <c r="I28" s="41">
        <f>ROUND(AVERAGE(I9:I27),2)</f>
        <v>33077.629999999997</v>
      </c>
      <c r="J28" s="40">
        <f>ROUND(AVERAGE(J9:J27),2)</f>
        <v>33127.629999999997</v>
      </c>
      <c r="K28" s="39">
        <f>ROUND(AVERAGE(I28:J28),2)</f>
        <v>33102.629999999997</v>
      </c>
      <c r="L28" s="41">
        <f>ROUND(AVERAGE(L9:L27),2)</f>
        <v>32930</v>
      </c>
      <c r="M28" s="40">
        <f>ROUND(AVERAGE(M9:M27),2)</f>
        <v>32980</v>
      </c>
      <c r="N28" s="39">
        <f>ROUND(AVERAGE(L28:M28),2)</f>
        <v>32955</v>
      </c>
      <c r="O28" s="41">
        <f>ROUND(AVERAGE(O9:O27),2)</f>
        <v>32799.47</v>
      </c>
      <c r="P28" s="40">
        <f>ROUND(AVERAGE(P9:P27),2)</f>
        <v>32849.47</v>
      </c>
      <c r="Q28" s="39">
        <f>ROUND(AVERAGE(O28:P28),2)</f>
        <v>32824.47</v>
      </c>
      <c r="R28" s="38">
        <f>ROUND(AVERAGE(R9:R27),2)</f>
        <v>33298.42</v>
      </c>
      <c r="S28" s="37">
        <f>ROUND(AVERAGE(S9:S27),4)</f>
        <v>1.2932999999999999</v>
      </c>
      <c r="T28" s="36">
        <f>ROUND(AVERAGE(T9:T27),4)</f>
        <v>1.0817000000000001</v>
      </c>
      <c r="U28" s="175">
        <f>ROUND(AVERAGE(U9:U27),2)</f>
        <v>126.31</v>
      </c>
      <c r="V28" s="35">
        <f>AVERAGE(V9:V27)</f>
        <v>25752.494736842102</v>
      </c>
      <c r="W28" s="35">
        <f>AVERAGE(W9:W27)</f>
        <v>25725.006315789473</v>
      </c>
      <c r="X28" s="35">
        <f>AVERAGE(X9:X27)</f>
        <v>30785.982170492767</v>
      </c>
      <c r="Y28" s="34">
        <f>AVERAGE(Y9:Y27)</f>
        <v>1.2933263157894732</v>
      </c>
    </row>
    <row r="29" spans="2:25" s="5" customFormat="1" x14ac:dyDescent="0.2">
      <c r="B29" s="33" t="s">
        <v>12</v>
      </c>
      <c r="C29" s="32">
        <f t="shared" ref="C29:Y29" si="6">MAX(C9:C27)</f>
        <v>34095</v>
      </c>
      <c r="D29" s="31">
        <f t="shared" si="6"/>
        <v>34100</v>
      </c>
      <c r="E29" s="30">
        <f t="shared" si="6"/>
        <v>34097.5</v>
      </c>
      <c r="F29" s="32">
        <f t="shared" si="6"/>
        <v>33950</v>
      </c>
      <c r="G29" s="31">
        <f t="shared" si="6"/>
        <v>34000</v>
      </c>
      <c r="H29" s="30">
        <f t="shared" si="6"/>
        <v>33975</v>
      </c>
      <c r="I29" s="32">
        <f t="shared" si="6"/>
        <v>33850</v>
      </c>
      <c r="J29" s="31">
        <f t="shared" si="6"/>
        <v>33900</v>
      </c>
      <c r="K29" s="30">
        <f t="shared" si="6"/>
        <v>33875</v>
      </c>
      <c r="L29" s="32">
        <f t="shared" si="6"/>
        <v>33735</v>
      </c>
      <c r="M29" s="31">
        <f t="shared" si="6"/>
        <v>33785</v>
      </c>
      <c r="N29" s="30">
        <f t="shared" si="6"/>
        <v>33760</v>
      </c>
      <c r="O29" s="32">
        <f t="shared" si="6"/>
        <v>33595</v>
      </c>
      <c r="P29" s="31">
        <f t="shared" si="6"/>
        <v>33645</v>
      </c>
      <c r="Q29" s="30">
        <f t="shared" si="6"/>
        <v>33620</v>
      </c>
      <c r="R29" s="29">
        <f t="shared" si="6"/>
        <v>34100</v>
      </c>
      <c r="S29" s="28">
        <f t="shared" si="6"/>
        <v>1.3134999999999999</v>
      </c>
      <c r="T29" s="27">
        <f t="shared" si="6"/>
        <v>1.1048</v>
      </c>
      <c r="U29" s="26">
        <f t="shared" si="6"/>
        <v>130.93</v>
      </c>
      <c r="V29" s="25">
        <f t="shared" si="6"/>
        <v>26778.53</v>
      </c>
      <c r="W29" s="25">
        <f t="shared" si="6"/>
        <v>26787.87</v>
      </c>
      <c r="X29" s="25">
        <f t="shared" si="6"/>
        <v>31717.662758554954</v>
      </c>
      <c r="Y29" s="24">
        <f t="shared" si="6"/>
        <v>1.3132999999999999</v>
      </c>
    </row>
    <row r="30" spans="2:25" s="5" customFormat="1" ht="13.5" thickBot="1" x14ac:dyDescent="0.25">
      <c r="B30" s="23" t="s">
        <v>13</v>
      </c>
      <c r="C30" s="22">
        <f t="shared" ref="C30:Y30" si="7">MIN(C9:C27)</f>
        <v>32420</v>
      </c>
      <c r="D30" s="21">
        <f t="shared" si="7"/>
        <v>32430</v>
      </c>
      <c r="E30" s="20">
        <f t="shared" si="7"/>
        <v>32425</v>
      </c>
      <c r="F30" s="22">
        <f t="shared" si="7"/>
        <v>32400</v>
      </c>
      <c r="G30" s="21">
        <f t="shared" si="7"/>
        <v>32450</v>
      </c>
      <c r="H30" s="20">
        <f t="shared" si="7"/>
        <v>32425</v>
      </c>
      <c r="I30" s="22">
        <f t="shared" si="7"/>
        <v>32245</v>
      </c>
      <c r="J30" s="21">
        <f t="shared" si="7"/>
        <v>32295</v>
      </c>
      <c r="K30" s="20">
        <f t="shared" si="7"/>
        <v>32270</v>
      </c>
      <c r="L30" s="22">
        <f t="shared" si="7"/>
        <v>32045</v>
      </c>
      <c r="M30" s="21">
        <f t="shared" si="7"/>
        <v>32095</v>
      </c>
      <c r="N30" s="20">
        <f t="shared" si="7"/>
        <v>32070</v>
      </c>
      <c r="O30" s="22">
        <f t="shared" si="7"/>
        <v>31900</v>
      </c>
      <c r="P30" s="21">
        <f t="shared" si="7"/>
        <v>31950</v>
      </c>
      <c r="Q30" s="20">
        <f t="shared" si="7"/>
        <v>31925</v>
      </c>
      <c r="R30" s="19">
        <f t="shared" si="7"/>
        <v>32430</v>
      </c>
      <c r="S30" s="18">
        <f t="shared" si="7"/>
        <v>1.2425999999999999</v>
      </c>
      <c r="T30" s="17">
        <f t="shared" si="7"/>
        <v>1.0490999999999999</v>
      </c>
      <c r="U30" s="16">
        <f t="shared" si="7"/>
        <v>122.46</v>
      </c>
      <c r="V30" s="15">
        <f t="shared" si="7"/>
        <v>24919.37</v>
      </c>
      <c r="W30" s="15">
        <f t="shared" si="7"/>
        <v>24919.37</v>
      </c>
      <c r="X30" s="15">
        <f t="shared" si="7"/>
        <v>29688.631426502536</v>
      </c>
      <c r="Y30" s="14">
        <f t="shared" si="7"/>
        <v>1.2431000000000001</v>
      </c>
    </row>
    <row r="32" spans="2:25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3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44652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44652</v>
      </c>
      <c r="C9" s="46">
        <v>81340</v>
      </c>
      <c r="D9" s="45">
        <v>81840</v>
      </c>
      <c r="E9" s="44">
        <f t="shared" ref="E9:E27" si="0">AVERAGE(C9:D9)</f>
        <v>81590</v>
      </c>
      <c r="F9" s="46">
        <v>81500</v>
      </c>
      <c r="G9" s="45">
        <v>82000</v>
      </c>
      <c r="H9" s="44">
        <f t="shared" ref="H9:H27" si="1">AVERAGE(F9:G9)</f>
        <v>81750</v>
      </c>
      <c r="I9" s="46">
        <v>83135</v>
      </c>
      <c r="J9" s="45">
        <v>84135</v>
      </c>
      <c r="K9" s="44">
        <f t="shared" ref="K9:K27" si="2">AVERAGE(I9:J9)</f>
        <v>83635</v>
      </c>
      <c r="L9" s="52">
        <v>81840</v>
      </c>
      <c r="M9" s="51">
        <v>1.3130999999999999</v>
      </c>
      <c r="N9" s="53">
        <v>1.1048</v>
      </c>
      <c r="O9" s="50">
        <v>122.46</v>
      </c>
      <c r="P9" s="43">
        <v>62325.79</v>
      </c>
      <c r="Q9" s="43">
        <v>62461.91</v>
      </c>
      <c r="R9" s="49">
        <f t="shared" ref="R9:R27" si="3">L9/N9</f>
        <v>74076.755973931926</v>
      </c>
      <c r="S9" s="48">
        <v>1.3128</v>
      </c>
    </row>
    <row r="10" spans="1:19" x14ac:dyDescent="0.2">
      <c r="B10" s="47">
        <v>44655</v>
      </c>
      <c r="C10" s="46">
        <v>81320</v>
      </c>
      <c r="D10" s="45">
        <v>81820</v>
      </c>
      <c r="E10" s="44">
        <f t="shared" si="0"/>
        <v>81570</v>
      </c>
      <c r="F10" s="46">
        <v>81500</v>
      </c>
      <c r="G10" s="45">
        <v>82000</v>
      </c>
      <c r="H10" s="44">
        <f t="shared" si="1"/>
        <v>81750</v>
      </c>
      <c r="I10" s="46">
        <v>83115</v>
      </c>
      <c r="J10" s="45">
        <v>84115</v>
      </c>
      <c r="K10" s="44">
        <f t="shared" si="2"/>
        <v>83615</v>
      </c>
      <c r="L10" s="52">
        <v>81820</v>
      </c>
      <c r="M10" s="51">
        <v>1.3096000000000001</v>
      </c>
      <c r="N10" s="51">
        <v>1.0996999999999999</v>
      </c>
      <c r="O10" s="50">
        <v>122.79</v>
      </c>
      <c r="P10" s="43">
        <v>62477.09</v>
      </c>
      <c r="Q10" s="43">
        <v>62624.1</v>
      </c>
      <c r="R10" s="49">
        <f t="shared" si="3"/>
        <v>74402.10966627262</v>
      </c>
      <c r="S10" s="48">
        <v>1.3093999999999999</v>
      </c>
    </row>
    <row r="11" spans="1:19" x14ac:dyDescent="0.2">
      <c r="B11" s="47">
        <v>44656</v>
      </c>
      <c r="C11" s="46">
        <v>81325</v>
      </c>
      <c r="D11" s="45">
        <v>81825</v>
      </c>
      <c r="E11" s="44">
        <f t="shared" si="0"/>
        <v>81575</v>
      </c>
      <c r="F11" s="46">
        <v>81500</v>
      </c>
      <c r="G11" s="45">
        <v>82000</v>
      </c>
      <c r="H11" s="44">
        <f t="shared" si="1"/>
        <v>81750</v>
      </c>
      <c r="I11" s="46">
        <v>83115</v>
      </c>
      <c r="J11" s="45">
        <v>84115</v>
      </c>
      <c r="K11" s="44">
        <f t="shared" si="2"/>
        <v>83615</v>
      </c>
      <c r="L11" s="52">
        <v>81825</v>
      </c>
      <c r="M11" s="51">
        <v>1.3134999999999999</v>
      </c>
      <c r="N11" s="51">
        <v>1.0968</v>
      </c>
      <c r="O11" s="50">
        <v>122.93</v>
      </c>
      <c r="P11" s="43">
        <v>62295.39</v>
      </c>
      <c r="Q11" s="43">
        <v>62438.13</v>
      </c>
      <c r="R11" s="49">
        <f t="shared" si="3"/>
        <v>74603.391684901537</v>
      </c>
      <c r="S11" s="48">
        <v>1.3132999999999999</v>
      </c>
    </row>
    <row r="12" spans="1:19" x14ac:dyDescent="0.2">
      <c r="B12" s="47">
        <v>44657</v>
      </c>
      <c r="C12" s="46">
        <v>81320</v>
      </c>
      <c r="D12" s="45">
        <v>81820</v>
      </c>
      <c r="E12" s="44">
        <f t="shared" si="0"/>
        <v>81570</v>
      </c>
      <c r="F12" s="46">
        <v>81500</v>
      </c>
      <c r="G12" s="45">
        <v>82000</v>
      </c>
      <c r="H12" s="44">
        <f t="shared" si="1"/>
        <v>81750</v>
      </c>
      <c r="I12" s="46">
        <v>83110</v>
      </c>
      <c r="J12" s="45">
        <v>84110</v>
      </c>
      <c r="K12" s="44">
        <f t="shared" si="2"/>
        <v>83610</v>
      </c>
      <c r="L12" s="52">
        <v>81820</v>
      </c>
      <c r="M12" s="51">
        <v>1.3086</v>
      </c>
      <c r="N12" s="51">
        <v>1.0916999999999999</v>
      </c>
      <c r="O12" s="50">
        <v>123.88</v>
      </c>
      <c r="P12" s="43">
        <v>62524.84</v>
      </c>
      <c r="Q12" s="43">
        <v>62667.18</v>
      </c>
      <c r="R12" s="49">
        <f t="shared" si="3"/>
        <v>74947.329852523588</v>
      </c>
      <c r="S12" s="48">
        <v>1.3085</v>
      </c>
    </row>
    <row r="13" spans="1:19" x14ac:dyDescent="0.2">
      <c r="B13" s="47">
        <v>44658</v>
      </c>
      <c r="C13" s="46">
        <v>81320</v>
      </c>
      <c r="D13" s="45">
        <v>81820</v>
      </c>
      <c r="E13" s="44">
        <f t="shared" si="0"/>
        <v>81570</v>
      </c>
      <c r="F13" s="46">
        <v>81500</v>
      </c>
      <c r="G13" s="45">
        <v>82000</v>
      </c>
      <c r="H13" s="44">
        <f t="shared" si="1"/>
        <v>81750</v>
      </c>
      <c r="I13" s="46">
        <v>83110</v>
      </c>
      <c r="J13" s="45">
        <v>84110</v>
      </c>
      <c r="K13" s="44">
        <f t="shared" si="2"/>
        <v>83610</v>
      </c>
      <c r="L13" s="52">
        <v>81820</v>
      </c>
      <c r="M13" s="51">
        <v>1.3082</v>
      </c>
      <c r="N13" s="51">
        <v>1.0911</v>
      </c>
      <c r="O13" s="50">
        <v>123.95</v>
      </c>
      <c r="P13" s="43">
        <v>62543.95</v>
      </c>
      <c r="Q13" s="43">
        <v>62681.55</v>
      </c>
      <c r="R13" s="49">
        <f t="shared" si="3"/>
        <v>74988.543671524152</v>
      </c>
      <c r="S13" s="48">
        <v>1.3082</v>
      </c>
    </row>
    <row r="14" spans="1:19" x14ac:dyDescent="0.2">
      <c r="B14" s="47">
        <v>44659</v>
      </c>
      <c r="C14" s="46">
        <v>81315</v>
      </c>
      <c r="D14" s="45">
        <v>81815</v>
      </c>
      <c r="E14" s="44">
        <f t="shared" si="0"/>
        <v>81565</v>
      </c>
      <c r="F14" s="46">
        <v>81500</v>
      </c>
      <c r="G14" s="45">
        <v>82000</v>
      </c>
      <c r="H14" s="44">
        <f t="shared" si="1"/>
        <v>81750</v>
      </c>
      <c r="I14" s="46">
        <v>83105</v>
      </c>
      <c r="J14" s="45">
        <v>84105</v>
      </c>
      <c r="K14" s="44">
        <f t="shared" si="2"/>
        <v>83605</v>
      </c>
      <c r="L14" s="52">
        <v>81815</v>
      </c>
      <c r="M14" s="51">
        <v>1.3031999999999999</v>
      </c>
      <c r="N14" s="51">
        <v>1.0864</v>
      </c>
      <c r="O14" s="50">
        <v>124.18</v>
      </c>
      <c r="P14" s="43">
        <v>62780.08</v>
      </c>
      <c r="Q14" s="43">
        <v>62922.04</v>
      </c>
      <c r="R14" s="49">
        <f t="shared" si="3"/>
        <v>75308.357879234172</v>
      </c>
      <c r="S14" s="48">
        <v>1.3031999999999999</v>
      </c>
    </row>
    <row r="15" spans="1:19" x14ac:dyDescent="0.2">
      <c r="B15" s="47">
        <v>44662</v>
      </c>
      <c r="C15" s="46">
        <v>81305</v>
      </c>
      <c r="D15" s="45">
        <v>81805</v>
      </c>
      <c r="E15" s="44">
        <f t="shared" si="0"/>
        <v>81555</v>
      </c>
      <c r="F15" s="46">
        <v>81500</v>
      </c>
      <c r="G15" s="45">
        <v>82000</v>
      </c>
      <c r="H15" s="44">
        <f t="shared" si="1"/>
        <v>81750</v>
      </c>
      <c r="I15" s="46">
        <v>83090</v>
      </c>
      <c r="J15" s="45">
        <v>84090</v>
      </c>
      <c r="K15" s="44">
        <f t="shared" si="2"/>
        <v>83590</v>
      </c>
      <c r="L15" s="52">
        <v>81805</v>
      </c>
      <c r="M15" s="51">
        <v>1.3029999999999999</v>
      </c>
      <c r="N15" s="51">
        <v>1.0901000000000001</v>
      </c>
      <c r="O15" s="50">
        <v>125.71</v>
      </c>
      <c r="P15" s="43">
        <v>62782.04</v>
      </c>
      <c r="Q15" s="43">
        <v>62931.7</v>
      </c>
      <c r="R15" s="49">
        <f t="shared" si="3"/>
        <v>75043.573984038158</v>
      </c>
      <c r="S15" s="48">
        <v>1.3029999999999999</v>
      </c>
    </row>
    <row r="16" spans="1:19" x14ac:dyDescent="0.2">
      <c r="B16" s="47">
        <v>44663</v>
      </c>
      <c r="C16" s="46">
        <v>81300</v>
      </c>
      <c r="D16" s="45">
        <v>81800</v>
      </c>
      <c r="E16" s="44">
        <f t="shared" si="0"/>
        <v>81550</v>
      </c>
      <c r="F16" s="46">
        <v>81500</v>
      </c>
      <c r="G16" s="45">
        <v>82000</v>
      </c>
      <c r="H16" s="44">
        <f t="shared" si="1"/>
        <v>81750</v>
      </c>
      <c r="I16" s="46">
        <v>83085</v>
      </c>
      <c r="J16" s="45">
        <v>84085</v>
      </c>
      <c r="K16" s="44">
        <f t="shared" si="2"/>
        <v>83585</v>
      </c>
      <c r="L16" s="52">
        <v>81800</v>
      </c>
      <c r="M16" s="51">
        <v>1.3022</v>
      </c>
      <c r="N16" s="51">
        <v>1.0863</v>
      </c>
      <c r="O16" s="50">
        <v>125.49</v>
      </c>
      <c r="P16" s="43">
        <v>62816.77</v>
      </c>
      <c r="Q16" s="43">
        <v>62970.36</v>
      </c>
      <c r="R16" s="49">
        <f t="shared" si="3"/>
        <v>75301.482095185493</v>
      </c>
      <c r="S16" s="48">
        <v>1.3022</v>
      </c>
    </row>
    <row r="17" spans="2:19" x14ac:dyDescent="0.2">
      <c r="B17" s="47">
        <v>44664</v>
      </c>
      <c r="C17" s="46">
        <v>81305</v>
      </c>
      <c r="D17" s="45">
        <v>81805</v>
      </c>
      <c r="E17" s="44">
        <f t="shared" si="0"/>
        <v>81555</v>
      </c>
      <c r="F17" s="46">
        <v>81500</v>
      </c>
      <c r="G17" s="45">
        <v>82000</v>
      </c>
      <c r="H17" s="44">
        <f t="shared" si="1"/>
        <v>81750</v>
      </c>
      <c r="I17" s="46">
        <v>83080</v>
      </c>
      <c r="J17" s="45">
        <v>84080</v>
      </c>
      <c r="K17" s="44">
        <f t="shared" si="2"/>
        <v>83580</v>
      </c>
      <c r="L17" s="52">
        <v>81805</v>
      </c>
      <c r="M17" s="51">
        <v>1.2998000000000001</v>
      </c>
      <c r="N17" s="51">
        <v>1.0831</v>
      </c>
      <c r="O17" s="50">
        <v>125.84</v>
      </c>
      <c r="P17" s="43">
        <v>62936.61</v>
      </c>
      <c r="Q17" s="43">
        <v>63091.48</v>
      </c>
      <c r="R17" s="49">
        <f t="shared" si="3"/>
        <v>75528.575385467644</v>
      </c>
      <c r="S17" s="48">
        <v>1.2997000000000001</v>
      </c>
    </row>
    <row r="18" spans="2:19" x14ac:dyDescent="0.2">
      <c r="B18" s="47">
        <v>44665</v>
      </c>
      <c r="C18" s="46">
        <v>81300</v>
      </c>
      <c r="D18" s="45">
        <v>81800</v>
      </c>
      <c r="E18" s="44">
        <f t="shared" si="0"/>
        <v>81550</v>
      </c>
      <c r="F18" s="46">
        <v>81500</v>
      </c>
      <c r="G18" s="45">
        <v>82000</v>
      </c>
      <c r="H18" s="44">
        <f t="shared" si="1"/>
        <v>81750</v>
      </c>
      <c r="I18" s="46">
        <v>83075</v>
      </c>
      <c r="J18" s="45">
        <v>84075</v>
      </c>
      <c r="K18" s="44">
        <f t="shared" si="2"/>
        <v>83575</v>
      </c>
      <c r="L18" s="52">
        <v>81800</v>
      </c>
      <c r="M18" s="51">
        <v>1.3117000000000001</v>
      </c>
      <c r="N18" s="51">
        <v>1.0865</v>
      </c>
      <c r="O18" s="50">
        <v>125.35</v>
      </c>
      <c r="P18" s="43">
        <v>62361.82</v>
      </c>
      <c r="Q18" s="43">
        <v>62514.29</v>
      </c>
      <c r="R18" s="49">
        <f t="shared" si="3"/>
        <v>75287.620800736302</v>
      </c>
      <c r="S18" s="48">
        <v>1.3117000000000001</v>
      </c>
    </row>
    <row r="19" spans="2:19" x14ac:dyDescent="0.2">
      <c r="B19" s="47">
        <v>44670</v>
      </c>
      <c r="C19" s="46">
        <v>81280</v>
      </c>
      <c r="D19" s="45">
        <v>81780</v>
      </c>
      <c r="E19" s="44">
        <f t="shared" si="0"/>
        <v>81530</v>
      </c>
      <c r="F19" s="46">
        <v>81500</v>
      </c>
      <c r="G19" s="45">
        <v>82000</v>
      </c>
      <c r="H19" s="44">
        <f t="shared" si="1"/>
        <v>81750</v>
      </c>
      <c r="I19" s="46">
        <v>83055</v>
      </c>
      <c r="J19" s="45">
        <v>84055</v>
      </c>
      <c r="K19" s="44">
        <f t="shared" si="2"/>
        <v>83555</v>
      </c>
      <c r="L19" s="52">
        <v>81780</v>
      </c>
      <c r="M19" s="51">
        <v>1.3017000000000001</v>
      </c>
      <c r="N19" s="51">
        <v>1.0795999999999999</v>
      </c>
      <c r="O19" s="50">
        <v>128.19999999999999</v>
      </c>
      <c r="P19" s="43">
        <v>62825.54</v>
      </c>
      <c r="Q19" s="43">
        <v>62994.55</v>
      </c>
      <c r="R19" s="49">
        <f t="shared" si="3"/>
        <v>75750.277880696565</v>
      </c>
      <c r="S19" s="48">
        <v>1.3017000000000001</v>
      </c>
    </row>
    <row r="20" spans="2:19" x14ac:dyDescent="0.2">
      <c r="B20" s="47">
        <v>44671</v>
      </c>
      <c r="C20" s="46">
        <v>81275</v>
      </c>
      <c r="D20" s="45">
        <v>81775</v>
      </c>
      <c r="E20" s="44">
        <f t="shared" si="0"/>
        <v>81525</v>
      </c>
      <c r="F20" s="46">
        <v>81500</v>
      </c>
      <c r="G20" s="45">
        <v>82000</v>
      </c>
      <c r="H20" s="44">
        <f t="shared" si="1"/>
        <v>81750</v>
      </c>
      <c r="I20" s="46">
        <v>83050</v>
      </c>
      <c r="J20" s="45">
        <v>84050</v>
      </c>
      <c r="K20" s="44">
        <f t="shared" si="2"/>
        <v>83550</v>
      </c>
      <c r="L20" s="52">
        <v>81775</v>
      </c>
      <c r="M20" s="51">
        <v>1.3052999999999999</v>
      </c>
      <c r="N20" s="51">
        <v>1.0827</v>
      </c>
      <c r="O20" s="50">
        <v>127.88</v>
      </c>
      <c r="P20" s="43">
        <v>62648.43</v>
      </c>
      <c r="Q20" s="43">
        <v>62816</v>
      </c>
      <c r="R20" s="49">
        <f t="shared" si="3"/>
        <v>75528.770665927776</v>
      </c>
      <c r="S20" s="48">
        <v>1.3053999999999999</v>
      </c>
    </row>
    <row r="21" spans="2:19" x14ac:dyDescent="0.2">
      <c r="B21" s="47">
        <v>44672</v>
      </c>
      <c r="C21" s="46">
        <v>81275</v>
      </c>
      <c r="D21" s="45">
        <v>81775</v>
      </c>
      <c r="E21" s="44">
        <f t="shared" si="0"/>
        <v>81525</v>
      </c>
      <c r="F21" s="46">
        <v>81500</v>
      </c>
      <c r="G21" s="45">
        <v>82000</v>
      </c>
      <c r="H21" s="44">
        <f t="shared" si="1"/>
        <v>81750</v>
      </c>
      <c r="I21" s="46">
        <v>83045</v>
      </c>
      <c r="J21" s="45">
        <v>84045</v>
      </c>
      <c r="K21" s="44">
        <f t="shared" si="2"/>
        <v>83545</v>
      </c>
      <c r="L21" s="52">
        <v>81775</v>
      </c>
      <c r="M21" s="51">
        <v>1.3032999999999999</v>
      </c>
      <c r="N21" s="51">
        <v>1.0880000000000001</v>
      </c>
      <c r="O21" s="50">
        <v>128.24</v>
      </c>
      <c r="P21" s="43">
        <v>62744.57</v>
      </c>
      <c r="Q21" s="43">
        <v>62912.38</v>
      </c>
      <c r="R21" s="49">
        <f t="shared" si="3"/>
        <v>75160.845588235286</v>
      </c>
      <c r="S21" s="48">
        <v>1.3033999999999999</v>
      </c>
    </row>
    <row r="22" spans="2:19" x14ac:dyDescent="0.2">
      <c r="B22" s="47">
        <v>44673</v>
      </c>
      <c r="C22" s="46">
        <v>81270</v>
      </c>
      <c r="D22" s="45">
        <v>81770</v>
      </c>
      <c r="E22" s="44">
        <f t="shared" si="0"/>
        <v>81520</v>
      </c>
      <c r="F22" s="46">
        <v>81500</v>
      </c>
      <c r="G22" s="45">
        <v>82000</v>
      </c>
      <c r="H22" s="44">
        <f t="shared" si="1"/>
        <v>81750</v>
      </c>
      <c r="I22" s="46">
        <v>83040</v>
      </c>
      <c r="J22" s="45">
        <v>84040</v>
      </c>
      <c r="K22" s="44">
        <f t="shared" si="2"/>
        <v>83540</v>
      </c>
      <c r="L22" s="52">
        <v>81770</v>
      </c>
      <c r="M22" s="51">
        <v>1.2903</v>
      </c>
      <c r="N22" s="51">
        <v>1.0821000000000001</v>
      </c>
      <c r="O22" s="50">
        <v>128.28</v>
      </c>
      <c r="P22" s="43">
        <v>63372.86</v>
      </c>
      <c r="Q22" s="43">
        <v>63546.19</v>
      </c>
      <c r="R22" s="49">
        <f t="shared" si="3"/>
        <v>75566.029017650857</v>
      </c>
      <c r="S22" s="48">
        <v>1.2904</v>
      </c>
    </row>
    <row r="23" spans="2:19" x14ac:dyDescent="0.2">
      <c r="B23" s="47">
        <v>44676</v>
      </c>
      <c r="C23" s="46">
        <v>81255</v>
      </c>
      <c r="D23" s="45">
        <v>81755</v>
      </c>
      <c r="E23" s="44">
        <f t="shared" si="0"/>
        <v>81505</v>
      </c>
      <c r="F23" s="46">
        <v>81500</v>
      </c>
      <c r="G23" s="45">
        <v>82000</v>
      </c>
      <c r="H23" s="44">
        <f t="shared" si="1"/>
        <v>81750</v>
      </c>
      <c r="I23" s="46">
        <v>83025</v>
      </c>
      <c r="J23" s="45">
        <v>84025</v>
      </c>
      <c r="K23" s="44">
        <f t="shared" si="2"/>
        <v>83525</v>
      </c>
      <c r="L23" s="52">
        <v>81755</v>
      </c>
      <c r="M23" s="51">
        <v>1.2749999999999999</v>
      </c>
      <c r="N23" s="51">
        <v>1.075</v>
      </c>
      <c r="O23" s="50">
        <v>128.18</v>
      </c>
      <c r="P23" s="43">
        <v>64121.57</v>
      </c>
      <c r="Q23" s="43">
        <v>64303.64</v>
      </c>
      <c r="R23" s="49">
        <f t="shared" si="3"/>
        <v>76051.162790697679</v>
      </c>
      <c r="S23" s="48">
        <v>1.2751999999999999</v>
      </c>
    </row>
    <row r="24" spans="2:19" x14ac:dyDescent="0.2">
      <c r="B24" s="47">
        <v>44677</v>
      </c>
      <c r="C24" s="46">
        <v>81250</v>
      </c>
      <c r="D24" s="45">
        <v>81750</v>
      </c>
      <c r="E24" s="44">
        <f t="shared" si="0"/>
        <v>81500</v>
      </c>
      <c r="F24" s="46">
        <v>81500</v>
      </c>
      <c r="G24" s="45">
        <v>82000</v>
      </c>
      <c r="H24" s="44">
        <f t="shared" si="1"/>
        <v>81750</v>
      </c>
      <c r="I24" s="46">
        <v>83020</v>
      </c>
      <c r="J24" s="45">
        <v>84020</v>
      </c>
      <c r="K24" s="44">
        <f t="shared" si="2"/>
        <v>83520</v>
      </c>
      <c r="L24" s="52">
        <v>81750</v>
      </c>
      <c r="M24" s="51">
        <v>1.2685999999999999</v>
      </c>
      <c r="N24" s="51">
        <v>1.0670999999999999</v>
      </c>
      <c r="O24" s="50">
        <v>127.55</v>
      </c>
      <c r="P24" s="43">
        <v>64441.120000000003</v>
      </c>
      <c r="Q24" s="43">
        <v>64622.9</v>
      </c>
      <c r="R24" s="49">
        <f t="shared" si="3"/>
        <v>76609.502389654212</v>
      </c>
      <c r="S24" s="48">
        <v>1.2688999999999999</v>
      </c>
    </row>
    <row r="25" spans="2:19" x14ac:dyDescent="0.2">
      <c r="B25" s="47">
        <v>44678</v>
      </c>
      <c r="C25" s="46">
        <v>81250</v>
      </c>
      <c r="D25" s="45">
        <v>81750</v>
      </c>
      <c r="E25" s="44">
        <f t="shared" si="0"/>
        <v>81500</v>
      </c>
      <c r="F25" s="46">
        <v>81500</v>
      </c>
      <c r="G25" s="45">
        <v>82000</v>
      </c>
      <c r="H25" s="44">
        <f t="shared" si="1"/>
        <v>81750</v>
      </c>
      <c r="I25" s="46">
        <v>83015</v>
      </c>
      <c r="J25" s="45">
        <v>84015</v>
      </c>
      <c r="K25" s="44">
        <f t="shared" si="2"/>
        <v>83515</v>
      </c>
      <c r="L25" s="52">
        <v>81750</v>
      </c>
      <c r="M25" s="51">
        <v>1.2565999999999999</v>
      </c>
      <c r="N25" s="51">
        <v>1.0585</v>
      </c>
      <c r="O25" s="50">
        <v>128.07</v>
      </c>
      <c r="P25" s="43">
        <v>65056.5</v>
      </c>
      <c r="Q25" s="43">
        <v>65239.88</v>
      </c>
      <c r="R25" s="49">
        <f t="shared" si="3"/>
        <v>77231.931979215879</v>
      </c>
      <c r="S25" s="48">
        <v>1.2568999999999999</v>
      </c>
    </row>
    <row r="26" spans="2:19" x14ac:dyDescent="0.2">
      <c r="B26" s="47">
        <v>44679</v>
      </c>
      <c r="C26" s="46">
        <v>81250</v>
      </c>
      <c r="D26" s="45">
        <v>81750</v>
      </c>
      <c r="E26" s="44">
        <f t="shared" si="0"/>
        <v>81500</v>
      </c>
      <c r="F26" s="46">
        <v>81500</v>
      </c>
      <c r="G26" s="45">
        <v>82000</v>
      </c>
      <c r="H26" s="44">
        <f t="shared" si="1"/>
        <v>81750</v>
      </c>
      <c r="I26" s="46">
        <v>83010</v>
      </c>
      <c r="J26" s="45">
        <v>84010</v>
      </c>
      <c r="K26" s="44">
        <f t="shared" si="2"/>
        <v>83510</v>
      </c>
      <c r="L26" s="52">
        <v>81750</v>
      </c>
      <c r="M26" s="51">
        <v>1.2425999999999999</v>
      </c>
      <c r="N26" s="51">
        <v>1.0490999999999999</v>
      </c>
      <c r="O26" s="50">
        <v>130.93</v>
      </c>
      <c r="P26" s="43">
        <v>65789.47</v>
      </c>
      <c r="Q26" s="43">
        <v>65964.12</v>
      </c>
      <c r="R26" s="49">
        <f t="shared" si="3"/>
        <v>77923.934801258234</v>
      </c>
      <c r="S26" s="48">
        <v>1.2431000000000001</v>
      </c>
    </row>
    <row r="27" spans="2:19" x14ac:dyDescent="0.2">
      <c r="B27" s="47">
        <v>44680</v>
      </c>
      <c r="C27" s="46">
        <v>81245</v>
      </c>
      <c r="D27" s="45">
        <v>81745</v>
      </c>
      <c r="E27" s="44">
        <f t="shared" si="0"/>
        <v>81495</v>
      </c>
      <c r="F27" s="46">
        <v>81500</v>
      </c>
      <c r="G27" s="45">
        <v>82000</v>
      </c>
      <c r="H27" s="44">
        <f t="shared" si="1"/>
        <v>81750</v>
      </c>
      <c r="I27" s="46">
        <v>83005</v>
      </c>
      <c r="J27" s="45">
        <v>84005</v>
      </c>
      <c r="K27" s="44">
        <f t="shared" si="2"/>
        <v>83505</v>
      </c>
      <c r="L27" s="52">
        <v>81745</v>
      </c>
      <c r="M27" s="51">
        <v>1.2556</v>
      </c>
      <c r="N27" s="51">
        <v>1.0545</v>
      </c>
      <c r="O27" s="50">
        <v>130.01</v>
      </c>
      <c r="P27" s="43">
        <v>65104.33</v>
      </c>
      <c r="Q27" s="43">
        <v>65276.23</v>
      </c>
      <c r="R27" s="49">
        <f t="shared" si="3"/>
        <v>77520.151730678044</v>
      </c>
      <c r="S27" s="48">
        <v>1.2562</v>
      </c>
    </row>
    <row r="28" spans="2:19" s="10" customFormat="1" x14ac:dyDescent="0.2">
      <c r="B28" s="42" t="s">
        <v>11</v>
      </c>
      <c r="C28" s="41">
        <f>ROUND(AVERAGE(C9:C27),2)</f>
        <v>81289.47</v>
      </c>
      <c r="D28" s="40">
        <f>ROUND(AVERAGE(D9:D27),2)</f>
        <v>81789.47</v>
      </c>
      <c r="E28" s="39">
        <f>ROUND(AVERAGE(C28:D28),2)</f>
        <v>81539.47</v>
      </c>
      <c r="F28" s="41">
        <f>ROUND(AVERAGE(F9:F27),2)</f>
        <v>81500</v>
      </c>
      <c r="G28" s="40">
        <f>ROUND(AVERAGE(G9:G27),2)</f>
        <v>82000</v>
      </c>
      <c r="H28" s="39">
        <f>ROUND(AVERAGE(F28:G28),2)</f>
        <v>81750</v>
      </c>
      <c r="I28" s="41">
        <f>ROUND(AVERAGE(I9:I27),2)</f>
        <v>83067.63</v>
      </c>
      <c r="J28" s="40">
        <f>ROUND(AVERAGE(J9:J27),2)</f>
        <v>84067.63</v>
      </c>
      <c r="K28" s="39">
        <f>ROUND(AVERAGE(I28:J28),2)</f>
        <v>83567.63</v>
      </c>
      <c r="L28" s="38">
        <f>ROUND(AVERAGE(L9:L27),2)</f>
        <v>81789.47</v>
      </c>
      <c r="M28" s="37">
        <f>ROUND(AVERAGE(M9:M27),4)</f>
        <v>1.2932999999999999</v>
      </c>
      <c r="N28" s="36">
        <f>ROUND(AVERAGE(N9:N27),4)</f>
        <v>1.0817000000000001</v>
      </c>
      <c r="O28" s="175">
        <f>ROUND(AVERAGE(O9:O27),2)</f>
        <v>126.31</v>
      </c>
      <c r="P28" s="35">
        <f>AVERAGE(P9:P27)</f>
        <v>63260.461578947368</v>
      </c>
      <c r="Q28" s="35">
        <f>AVERAGE(Q9:Q27)</f>
        <v>63419.927894736837</v>
      </c>
      <c r="R28" s="35">
        <f>AVERAGE(R9:R27)</f>
        <v>75622.649886201587</v>
      </c>
      <c r="S28" s="34">
        <f>AVERAGE(S9:S27)</f>
        <v>1.2933263157894732</v>
      </c>
    </row>
    <row r="29" spans="2:19" s="5" customFormat="1" x14ac:dyDescent="0.2">
      <c r="B29" s="33" t="s">
        <v>12</v>
      </c>
      <c r="C29" s="32">
        <f t="shared" ref="C29:S29" si="4">MAX(C9:C27)</f>
        <v>81340</v>
      </c>
      <c r="D29" s="31">
        <f t="shared" si="4"/>
        <v>81840</v>
      </c>
      <c r="E29" s="30">
        <f t="shared" si="4"/>
        <v>81590</v>
      </c>
      <c r="F29" s="32">
        <f t="shared" si="4"/>
        <v>81500</v>
      </c>
      <c r="G29" s="31">
        <f t="shared" si="4"/>
        <v>82000</v>
      </c>
      <c r="H29" s="30">
        <f t="shared" si="4"/>
        <v>81750</v>
      </c>
      <c r="I29" s="32">
        <f t="shared" si="4"/>
        <v>83135</v>
      </c>
      <c r="J29" s="31">
        <f t="shared" si="4"/>
        <v>84135</v>
      </c>
      <c r="K29" s="30">
        <f t="shared" si="4"/>
        <v>83635</v>
      </c>
      <c r="L29" s="29">
        <f t="shared" si="4"/>
        <v>81840</v>
      </c>
      <c r="M29" s="28">
        <f t="shared" si="4"/>
        <v>1.3134999999999999</v>
      </c>
      <c r="N29" s="27">
        <f t="shared" si="4"/>
        <v>1.1048</v>
      </c>
      <c r="O29" s="26">
        <f t="shared" si="4"/>
        <v>130.93</v>
      </c>
      <c r="P29" s="25">
        <f t="shared" si="4"/>
        <v>65789.47</v>
      </c>
      <c r="Q29" s="25">
        <f t="shared" si="4"/>
        <v>65964.12</v>
      </c>
      <c r="R29" s="25">
        <f t="shared" si="4"/>
        <v>77923.934801258234</v>
      </c>
      <c r="S29" s="24">
        <f t="shared" si="4"/>
        <v>1.3132999999999999</v>
      </c>
    </row>
    <row r="30" spans="2:19" s="5" customFormat="1" ht="13.5" thickBot="1" x14ac:dyDescent="0.25">
      <c r="B30" s="23" t="s">
        <v>13</v>
      </c>
      <c r="C30" s="22">
        <f t="shared" ref="C30:S30" si="5">MIN(C9:C27)</f>
        <v>81245</v>
      </c>
      <c r="D30" s="21">
        <f t="shared" si="5"/>
        <v>81745</v>
      </c>
      <c r="E30" s="20">
        <f t="shared" si="5"/>
        <v>81495</v>
      </c>
      <c r="F30" s="22">
        <f t="shared" si="5"/>
        <v>81500</v>
      </c>
      <c r="G30" s="21">
        <f t="shared" si="5"/>
        <v>82000</v>
      </c>
      <c r="H30" s="20">
        <f t="shared" si="5"/>
        <v>81750</v>
      </c>
      <c r="I30" s="22">
        <f t="shared" si="5"/>
        <v>83005</v>
      </c>
      <c r="J30" s="21">
        <f t="shared" si="5"/>
        <v>84005</v>
      </c>
      <c r="K30" s="20">
        <f t="shared" si="5"/>
        <v>83505</v>
      </c>
      <c r="L30" s="19">
        <f t="shared" si="5"/>
        <v>81745</v>
      </c>
      <c r="M30" s="18">
        <f t="shared" si="5"/>
        <v>1.2425999999999999</v>
      </c>
      <c r="N30" s="17">
        <f t="shared" si="5"/>
        <v>1.0490999999999999</v>
      </c>
      <c r="O30" s="16">
        <f t="shared" si="5"/>
        <v>122.46</v>
      </c>
      <c r="P30" s="15">
        <f t="shared" si="5"/>
        <v>62295.39</v>
      </c>
      <c r="Q30" s="15">
        <f t="shared" si="5"/>
        <v>62438.13</v>
      </c>
      <c r="R30" s="15">
        <f t="shared" si="5"/>
        <v>74076.755973931926</v>
      </c>
      <c r="S30" s="14">
        <f t="shared" si="5"/>
        <v>1.2431000000000001</v>
      </c>
    </row>
    <row r="32" spans="2:19" x14ac:dyDescent="0.2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2022-05-03T05:07:46Z</dcterms:modified>
</cp:coreProperties>
</file>