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J30" i="12"/>
  <c r="G30" i="12"/>
  <c r="D30" i="12"/>
  <c r="J29" i="12"/>
  <c r="G29" i="12"/>
  <c r="D29" i="12"/>
  <c r="J28" i="12"/>
  <c r="E11" i="13" s="1"/>
  <c r="G28" i="12"/>
  <c r="D11" i="13" s="1"/>
  <c r="D28" i="12"/>
  <c r="C11" i="13" s="1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1" i="10"/>
  <c r="R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R30" i="10"/>
  <c r="Q30" i="10"/>
  <c r="P30" i="10"/>
  <c r="O30" i="10"/>
  <c r="N30" i="10"/>
  <c r="M30" i="10"/>
  <c r="L30" i="10"/>
  <c r="K30" i="10"/>
  <c r="J30" i="10"/>
  <c r="I30" i="10"/>
  <c r="G30" i="10"/>
  <c r="F30" i="10"/>
  <c r="D30" i="10"/>
  <c r="C30" i="10"/>
  <c r="S29" i="10"/>
  <c r="Q29" i="10"/>
  <c r="P29" i="10"/>
  <c r="O29" i="10"/>
  <c r="N29" i="10"/>
  <c r="M29" i="10"/>
  <c r="L29" i="10"/>
  <c r="J29" i="10"/>
  <c r="I29" i="10"/>
  <c r="K29" i="10" s="1"/>
  <c r="H29" i="10"/>
  <c r="G29" i="10"/>
  <c r="F29" i="10"/>
  <c r="D29" i="10"/>
  <c r="E29" i="10" s="1"/>
  <c r="C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H30" i="10" s="1"/>
  <c r="E11" i="10"/>
  <c r="R10" i="10"/>
  <c r="K10" i="10"/>
  <c r="H10" i="10"/>
  <c r="E10" i="10"/>
  <c r="R9" i="10"/>
  <c r="R29" i="10" s="1"/>
  <c r="K9" i="10"/>
  <c r="K31" i="10" s="1"/>
  <c r="H9" i="10"/>
  <c r="H31" i="10" s="1"/>
  <c r="E9" i="10"/>
  <c r="E30" i="10" s="1"/>
  <c r="Y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N30" i="8"/>
  <c r="M30" i="8"/>
  <c r="L30" i="8"/>
  <c r="J30" i="8"/>
  <c r="I30" i="8"/>
  <c r="G30" i="8"/>
  <c r="F30" i="8"/>
  <c r="D30" i="8"/>
  <c r="C30" i="8"/>
  <c r="Y29" i="8"/>
  <c r="W29" i="8"/>
  <c r="V29" i="8"/>
  <c r="U29" i="8"/>
  <c r="T29" i="8"/>
  <c r="S29" i="8"/>
  <c r="R29" i="8"/>
  <c r="Q29" i="8"/>
  <c r="P29" i="8"/>
  <c r="O29" i="8"/>
  <c r="M29" i="8"/>
  <c r="L29" i="8"/>
  <c r="N29" i="8" s="1"/>
  <c r="J29" i="8"/>
  <c r="I29" i="8"/>
  <c r="K29" i="8" s="1"/>
  <c r="H29" i="8"/>
  <c r="G29" i="8"/>
  <c r="F29" i="8"/>
  <c r="E29" i="8"/>
  <c r="D29" i="8"/>
  <c r="C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Q30" i="8" s="1"/>
  <c r="N10" i="8"/>
  <c r="K10" i="8"/>
  <c r="H10" i="8"/>
  <c r="E10" i="8"/>
  <c r="E30" i="8" s="1"/>
  <c r="X9" i="8"/>
  <c r="X29" i="8" s="1"/>
  <c r="Q9" i="8"/>
  <c r="Q31" i="8" s="1"/>
  <c r="N9" i="8"/>
  <c r="N31" i="8" s="1"/>
  <c r="K9" i="8"/>
  <c r="K30" i="8" s="1"/>
  <c r="H9" i="8"/>
  <c r="H30" i="8" s="1"/>
  <c r="E9" i="8"/>
  <c r="E31" i="8" s="1"/>
  <c r="S31" i="7"/>
  <c r="R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R30" i="7"/>
  <c r="Q30" i="7"/>
  <c r="P30" i="7"/>
  <c r="O30" i="7"/>
  <c r="N30" i="7"/>
  <c r="M30" i="7"/>
  <c r="L30" i="7"/>
  <c r="K30" i="7"/>
  <c r="J30" i="7"/>
  <c r="I30" i="7"/>
  <c r="G30" i="7"/>
  <c r="F30" i="7"/>
  <c r="D30" i="7"/>
  <c r="C30" i="7"/>
  <c r="S29" i="7"/>
  <c r="Q29" i="7"/>
  <c r="P29" i="7"/>
  <c r="O29" i="7"/>
  <c r="N29" i="7"/>
  <c r="M29" i="7"/>
  <c r="L29" i="7"/>
  <c r="K29" i="7"/>
  <c r="J29" i="7"/>
  <c r="I29" i="7"/>
  <c r="H29" i="7"/>
  <c r="G29" i="7"/>
  <c r="F29" i="7"/>
  <c r="D29" i="7"/>
  <c r="C29" i="7"/>
  <c r="E29" i="7" s="1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R29" i="7" s="1"/>
  <c r="K10" i="7"/>
  <c r="H10" i="7"/>
  <c r="E10" i="7"/>
  <c r="R9" i="7"/>
  <c r="K9" i="7"/>
  <c r="K31" i="7" s="1"/>
  <c r="H9" i="7"/>
  <c r="H31" i="7" s="1"/>
  <c r="E9" i="7"/>
  <c r="E31" i="7" s="1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Q30" i="6"/>
  <c r="P30" i="6"/>
  <c r="O30" i="6"/>
  <c r="M30" i="6"/>
  <c r="L30" i="6"/>
  <c r="J30" i="6"/>
  <c r="I30" i="6"/>
  <c r="G30" i="6"/>
  <c r="F30" i="6"/>
  <c r="E30" i="6"/>
  <c r="D30" i="6"/>
  <c r="C30" i="6"/>
  <c r="Y29" i="6"/>
  <c r="X29" i="6"/>
  <c r="W29" i="6"/>
  <c r="V29" i="6"/>
  <c r="U29" i="6"/>
  <c r="T29" i="6"/>
  <c r="S29" i="6"/>
  <c r="R29" i="6"/>
  <c r="P29" i="6"/>
  <c r="Q29" i="6" s="1"/>
  <c r="O29" i="6"/>
  <c r="M29" i="6"/>
  <c r="L29" i="6"/>
  <c r="N29" i="6" s="1"/>
  <c r="J29" i="6"/>
  <c r="I29" i="6"/>
  <c r="K29" i="6" s="1"/>
  <c r="G29" i="6"/>
  <c r="F29" i="6"/>
  <c r="H29" i="6" s="1"/>
  <c r="D29" i="6"/>
  <c r="E29" i="6" s="1"/>
  <c r="C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0" i="6" s="1"/>
  <c r="K10" i="6"/>
  <c r="H10" i="6"/>
  <c r="E10" i="6"/>
  <c r="X9" i="6"/>
  <c r="X30" i="6" s="1"/>
  <c r="Q9" i="6"/>
  <c r="Q31" i="6" s="1"/>
  <c r="N9" i="6"/>
  <c r="K9" i="6"/>
  <c r="K30" i="6" s="1"/>
  <c r="H9" i="6"/>
  <c r="H30" i="6" s="1"/>
  <c r="E9" i="6"/>
  <c r="E31" i="6" s="1"/>
  <c r="Y31" i="5"/>
  <c r="W31" i="5"/>
  <c r="V31" i="5"/>
  <c r="U31" i="5"/>
  <c r="T31" i="5"/>
  <c r="S31" i="5"/>
  <c r="R31" i="5"/>
  <c r="P31" i="5"/>
  <c r="O31" i="5"/>
  <c r="M31" i="5"/>
  <c r="L31" i="5"/>
  <c r="K31" i="5"/>
  <c r="J31" i="5"/>
  <c r="I31" i="5"/>
  <c r="H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N30" i="5"/>
  <c r="M30" i="5"/>
  <c r="L30" i="5"/>
  <c r="K30" i="5"/>
  <c r="J30" i="5"/>
  <c r="I30" i="5"/>
  <c r="G30" i="5"/>
  <c r="F30" i="5"/>
  <c r="D30" i="5"/>
  <c r="C30" i="5"/>
  <c r="Y29" i="5"/>
  <c r="W29" i="5"/>
  <c r="V29" i="5"/>
  <c r="U29" i="5"/>
  <c r="T29" i="5"/>
  <c r="S29" i="5"/>
  <c r="R29" i="5"/>
  <c r="P29" i="5"/>
  <c r="O29" i="5"/>
  <c r="Q29" i="5" s="1"/>
  <c r="M29" i="5"/>
  <c r="N29" i="5" s="1"/>
  <c r="L29" i="5"/>
  <c r="J29" i="5"/>
  <c r="I29" i="5"/>
  <c r="K29" i="5" s="1"/>
  <c r="G29" i="5"/>
  <c r="F29" i="5"/>
  <c r="H29" i="5" s="1"/>
  <c r="D29" i="5"/>
  <c r="C29" i="5"/>
  <c r="E29" i="5" s="1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1" i="5" s="1"/>
  <c r="Q10" i="5"/>
  <c r="N10" i="5"/>
  <c r="K10" i="5"/>
  <c r="H10" i="5"/>
  <c r="E10" i="5"/>
  <c r="X9" i="5"/>
  <c r="X29" i="5" s="1"/>
  <c r="Q9" i="5"/>
  <c r="Q30" i="5" s="1"/>
  <c r="N9" i="5"/>
  <c r="N31" i="5" s="1"/>
  <c r="K9" i="5"/>
  <c r="H9" i="5"/>
  <c r="H30" i="5" s="1"/>
  <c r="E9" i="5"/>
  <c r="E30" i="5" s="1"/>
  <c r="Y31" i="4"/>
  <c r="X31" i="4"/>
  <c r="W31" i="4"/>
  <c r="V31" i="4"/>
  <c r="U31" i="4"/>
  <c r="T31" i="4"/>
  <c r="S31" i="4"/>
  <c r="R31" i="4"/>
  <c r="Q31" i="4"/>
  <c r="P31" i="4"/>
  <c r="O31" i="4"/>
  <c r="M31" i="4"/>
  <c r="L31" i="4"/>
  <c r="J31" i="4"/>
  <c r="I31" i="4"/>
  <c r="G31" i="4"/>
  <c r="F31" i="4"/>
  <c r="D31" i="4"/>
  <c r="C31" i="4"/>
  <c r="Y30" i="4"/>
  <c r="X30" i="4"/>
  <c r="W30" i="4"/>
  <c r="V30" i="4"/>
  <c r="U30" i="4"/>
  <c r="T30" i="4"/>
  <c r="S30" i="4"/>
  <c r="R30" i="4"/>
  <c r="P30" i="4"/>
  <c r="O30" i="4"/>
  <c r="M30" i="4"/>
  <c r="L30" i="4"/>
  <c r="K30" i="4"/>
  <c r="J30" i="4"/>
  <c r="I30" i="4"/>
  <c r="G30" i="4"/>
  <c r="F30" i="4"/>
  <c r="D30" i="4"/>
  <c r="C30" i="4"/>
  <c r="Y29" i="4"/>
  <c r="W29" i="4"/>
  <c r="V29" i="4"/>
  <c r="U29" i="4"/>
  <c r="T29" i="4"/>
  <c r="S29" i="4"/>
  <c r="R29" i="4"/>
  <c r="P29" i="4"/>
  <c r="O29" i="4"/>
  <c r="Q29" i="4" s="1"/>
  <c r="M29" i="4"/>
  <c r="L29" i="4"/>
  <c r="N29" i="4" s="1"/>
  <c r="J29" i="4"/>
  <c r="K29" i="4" s="1"/>
  <c r="I29" i="4"/>
  <c r="G29" i="4"/>
  <c r="F29" i="4"/>
  <c r="H29" i="4" s="1"/>
  <c r="D29" i="4"/>
  <c r="C29" i="4"/>
  <c r="E29" i="4" s="1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H30" i="4" s="1"/>
  <c r="E10" i="4"/>
  <c r="X9" i="4"/>
  <c r="X29" i="4" s="1"/>
  <c r="Q9" i="4"/>
  <c r="Q30" i="4" s="1"/>
  <c r="N9" i="4"/>
  <c r="N30" i="4" s="1"/>
  <c r="K9" i="4"/>
  <c r="K31" i="4" s="1"/>
  <c r="H9" i="4"/>
  <c r="E9" i="4"/>
  <c r="E30" i="4" s="1"/>
  <c r="S31" i="3"/>
  <c r="Q31" i="3"/>
  <c r="P31" i="3"/>
  <c r="O31" i="3"/>
  <c r="N31" i="3"/>
  <c r="M31" i="3"/>
  <c r="L31" i="3"/>
  <c r="J31" i="3"/>
  <c r="I31" i="3"/>
  <c r="H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H30" i="3"/>
  <c r="G30" i="3"/>
  <c r="F30" i="3"/>
  <c r="E30" i="3"/>
  <c r="D30" i="3"/>
  <c r="C30" i="3"/>
  <c r="S29" i="3"/>
  <c r="Q29" i="3"/>
  <c r="P29" i="3"/>
  <c r="O29" i="3"/>
  <c r="N29" i="3"/>
  <c r="M29" i="3"/>
  <c r="L29" i="3"/>
  <c r="J29" i="3"/>
  <c r="I29" i="3"/>
  <c r="K29" i="3" s="1"/>
  <c r="G29" i="3"/>
  <c r="F29" i="3"/>
  <c r="H29" i="3" s="1"/>
  <c r="D29" i="3"/>
  <c r="C29" i="3"/>
  <c r="E29" i="3" s="1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R29" i="3" s="1"/>
  <c r="K10" i="3"/>
  <c r="H10" i="3"/>
  <c r="E10" i="3"/>
  <c r="R9" i="3"/>
  <c r="R31" i="3" s="1"/>
  <c r="K9" i="3"/>
  <c r="K30" i="3" s="1"/>
  <c r="H9" i="3"/>
  <c r="E9" i="3"/>
  <c r="E31" i="3" s="1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F30" i="2"/>
  <c r="D30" i="2"/>
  <c r="C30" i="2"/>
  <c r="S29" i="2"/>
  <c r="Q29" i="2"/>
  <c r="P29" i="2"/>
  <c r="O29" i="2"/>
  <c r="N29" i="2"/>
  <c r="M29" i="2"/>
  <c r="L29" i="2"/>
  <c r="J29" i="2"/>
  <c r="I29" i="2"/>
  <c r="K29" i="2" s="1"/>
  <c r="H29" i="2"/>
  <c r="G29" i="2"/>
  <c r="F29" i="2"/>
  <c r="E29" i="2"/>
  <c r="D29" i="2"/>
  <c r="C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H30" i="2" s="1"/>
  <c r="E10" i="2"/>
  <c r="R9" i="2"/>
  <c r="R29" i="2" s="1"/>
  <c r="K9" i="2"/>
  <c r="K30" i="2" s="1"/>
  <c r="H9" i="2"/>
  <c r="H31" i="2" s="1"/>
  <c r="E9" i="2"/>
  <c r="E31" i="2" s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H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J30" i="1"/>
  <c r="I30" i="1"/>
  <c r="G30" i="1"/>
  <c r="F30" i="1"/>
  <c r="D30" i="1"/>
  <c r="C30" i="1"/>
  <c r="Y29" i="1"/>
  <c r="W29" i="1"/>
  <c r="V29" i="1"/>
  <c r="U29" i="1"/>
  <c r="T29" i="1"/>
  <c r="S29" i="1"/>
  <c r="R29" i="1"/>
  <c r="Q29" i="1"/>
  <c r="P29" i="1"/>
  <c r="O29" i="1"/>
  <c r="M29" i="1"/>
  <c r="N29" i="1" s="1"/>
  <c r="L29" i="1"/>
  <c r="J29" i="1"/>
  <c r="I29" i="1"/>
  <c r="K29" i="1" s="1"/>
  <c r="G29" i="1"/>
  <c r="F29" i="1"/>
  <c r="H29" i="1" s="1"/>
  <c r="E29" i="1"/>
  <c r="D29" i="1"/>
  <c r="C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1" i="1" s="1"/>
  <c r="Q10" i="1"/>
  <c r="N10" i="1"/>
  <c r="K10" i="1"/>
  <c r="H10" i="1"/>
  <c r="E10" i="1"/>
  <c r="X9" i="1"/>
  <c r="X29" i="1" s="1"/>
  <c r="Q9" i="1"/>
  <c r="Q30" i="1" s="1"/>
  <c r="N9" i="1"/>
  <c r="N31" i="1" s="1"/>
  <c r="K9" i="1"/>
  <c r="K30" i="1" s="1"/>
  <c r="H9" i="1"/>
  <c r="H30" i="1" s="1"/>
  <c r="E9" i="1"/>
  <c r="E30" i="1" s="1"/>
  <c r="N30" i="1" l="1"/>
  <c r="K31" i="3"/>
  <c r="H31" i="4"/>
  <c r="N31" i="6"/>
  <c r="K31" i="2"/>
  <c r="E31" i="1"/>
  <c r="Q31" i="1"/>
  <c r="E30" i="2"/>
  <c r="R30" i="3"/>
  <c r="X30" i="5"/>
  <c r="H31" i="8"/>
  <c r="R30" i="2"/>
  <c r="E30" i="7"/>
  <c r="E31" i="10"/>
  <c r="N31" i="4"/>
  <c r="E31" i="5"/>
  <c r="Q31" i="5"/>
  <c r="H31" i="6"/>
  <c r="H30" i="7"/>
  <c r="X31" i="8"/>
  <c r="X30" i="8"/>
  <c r="K31" i="1"/>
  <c r="R31" i="2"/>
  <c r="E31" i="4"/>
  <c r="K31" i="6"/>
  <c r="X30" i="1"/>
  <c r="X31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<sst xmlns="http://schemas.openxmlformats.org/spreadsheetml/2006/main" count="429" uniqueCount="99">
  <si>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</si>
  <si>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</si>
  <si>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</si>
  <si>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</si>
  <si>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</si>
  <si>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</si>
  <si>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</si>
  <si>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</si>
  <si>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</si>
  <si>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</si>
  <si>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</si>
  <si>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</si>
  <si>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</si>
  <si>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</si>
  <si>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</si>
  <si>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</si>
  <si>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</si>
  <si>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</si>
  <si>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</si>
  <si>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</si>
  <si>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</si>
  <si>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</si>
  <si>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</si>
  <si>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</si>
  <si>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</si>
  <si>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</si>
  <si>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</si>
  <si>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</si>
  <si>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</si>
  <si>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</si>
  <si>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</si>
  <si>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</si>
  <si>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</si>
  <si>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</si>
  <si>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</si>
  <si>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</si>
  <si>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</si>
  <si>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</si>
  <si>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</si>
  <si>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</si>
  <si>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</si>
  <si>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</si>
  <si>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</si>
  <si>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</si>
  <si>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</si>
  <si>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</si>
  <si>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</si>
  <si>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</si>
  <si>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</si>
  <si>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</si>
  <si>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</si>
  <si>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</si>
  <si>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</si>
  <si>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</si>
  <si>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</si>
  <si>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</si>
  <si>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</si>
  <si>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</si>
  <si>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</si>
  <si>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</si>
  <si>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</si>
  <si>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</si>
  <si>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</si>
  <si>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</si>
  <si>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</si>
  <si>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</si>
  <si>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</si>
  <si>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</si>
  <si>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</si>
  <si>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</si>
  <si>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</si>
  <si>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</si>
  <si>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</si>
  <si>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</si>
  <si>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</si>
  <si>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</si>
  <si>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</si>
  <si>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</si>
  <si>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</si>
  <si>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</si>
  <si>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</si>
  <si>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</si>
  <si>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</si>
  <si>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</si>
  <si>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</si>
  <si>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</si>
  <si>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</si>
  <si>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</si>
  <si>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</si>
  <si>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</si>
  <si>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</si>
  <si>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</si>
  <si>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</si>
  <si>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</si>
  <si>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</si>
  <si>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FEBRUARY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</si>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</sst>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44593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44593</v>
      </c>
      <c r="C9" s="46">
        <v>9700</v>
      </c>
      <c r="D9" s="45">
        <v>9701</v>
      </c>
      <c r="E9" s="44">
        <f t="shared" ref="E9:E28" si="0">AVERAGE(C9:D9)</f>
        <v>9700.5</v>
      </c>
      <c r="F9" s="46">
        <v>9660</v>
      </c>
      <c r="G9" s="45">
        <v>9661</v>
      </c>
      <c r="H9" s="44">
        <f t="shared" ref="H9:H28" si="1">AVERAGE(F9:G9)</f>
        <v>9660.5</v>
      </c>
      <c r="I9" s="46">
        <v>9365</v>
      </c>
      <c r="J9" s="45">
        <v>9375</v>
      </c>
      <c r="K9" s="44">
        <f t="shared" ref="K9:K28" si="2">AVERAGE(I9:J9)</f>
        <v>9370</v>
      </c>
      <c r="L9" s="46">
        <v>9135</v>
      </c>
      <c r="M9" s="45">
        <v>9145</v>
      </c>
      <c r="N9" s="44">
        <f t="shared" ref="N9:N28" si="3">AVERAGE(L9:M9)</f>
        <v>9140</v>
      </c>
      <c r="O9" s="46">
        <v>8970</v>
      </c>
      <c r="P9" s="45">
        <v>8980</v>
      </c>
      <c r="Q9" s="44">
        <f t="shared" ref="Q9:Q28" si="4">AVERAGE(O9:P9)</f>
        <v>8975</v>
      </c>
      <c r="R9" s="52">
        <v>9701</v>
      </c>
      <c r="S9" s="51">
        <v>1.3480000000000001</v>
      </c>
      <c r="T9" s="53">
        <v>1.1262000000000001</v>
      </c>
      <c r="U9" s="50">
        <v>114.68</v>
      </c>
      <c r="V9" s="43">
        <v>7196.59</v>
      </c>
      <c r="W9" s="43">
        <v>7170.64</v>
      </c>
      <c r="X9" s="49">
        <f t="shared" ref="X9:X28" si="5">R9/T9</f>
        <v>8613.9229266560105</v>
      </c>
      <c r="Y9" s="48">
        <v>1.3472999999999999</v>
      </c>
    </row>
    <row r="10" spans="1:25" x14ac:dyDescent="0.25">
      <c r="B10" s="47">
        <v>44594</v>
      </c>
      <c r="C10" s="46">
        <v>9875</v>
      </c>
      <c r="D10" s="45">
        <v>9880</v>
      </c>
      <c r="E10" s="44">
        <f t="shared" si="0"/>
        <v>9877.5</v>
      </c>
      <c r="F10" s="46">
        <v>9840</v>
      </c>
      <c r="G10" s="45">
        <v>9845</v>
      </c>
      <c r="H10" s="44">
        <f t="shared" si="1"/>
        <v>9842.5</v>
      </c>
      <c r="I10" s="46">
        <v>9530</v>
      </c>
      <c r="J10" s="45">
        <v>9540</v>
      </c>
      <c r="K10" s="44">
        <f t="shared" si="2"/>
        <v>9535</v>
      </c>
      <c r="L10" s="46">
        <v>9280</v>
      </c>
      <c r="M10" s="45">
        <v>9290</v>
      </c>
      <c r="N10" s="44">
        <f t="shared" si="3"/>
        <v>9285</v>
      </c>
      <c r="O10" s="46">
        <v>9115</v>
      </c>
      <c r="P10" s="45">
        <v>9125</v>
      </c>
      <c r="Q10" s="44">
        <f t="shared" si="4"/>
        <v>9120</v>
      </c>
      <c r="R10" s="52">
        <v>9880</v>
      </c>
      <c r="S10" s="51">
        <v>1.3580000000000001</v>
      </c>
      <c r="T10" s="51">
        <v>1.1325000000000001</v>
      </c>
      <c r="U10" s="50">
        <v>114.24</v>
      </c>
      <c r="V10" s="43">
        <v>7275.41</v>
      </c>
      <c r="W10" s="43">
        <v>7253.37</v>
      </c>
      <c r="X10" s="49">
        <f t="shared" si="5"/>
        <v>8724.0618101545242</v>
      </c>
      <c r="Y10" s="48">
        <v>1.3573</v>
      </c>
    </row>
    <row r="11" spans="1:25" x14ac:dyDescent="0.25">
      <c r="B11" s="47">
        <v>44595</v>
      </c>
      <c r="C11" s="46">
        <v>9780</v>
      </c>
      <c r="D11" s="45">
        <v>9785</v>
      </c>
      <c r="E11" s="44">
        <f t="shared" si="0"/>
        <v>9782.5</v>
      </c>
      <c r="F11" s="46">
        <v>9750</v>
      </c>
      <c r="G11" s="45">
        <v>9755</v>
      </c>
      <c r="H11" s="44">
        <f t="shared" si="1"/>
        <v>9752.5</v>
      </c>
      <c r="I11" s="46">
        <v>9405</v>
      </c>
      <c r="J11" s="45">
        <v>9415</v>
      </c>
      <c r="K11" s="44">
        <f t="shared" si="2"/>
        <v>9410</v>
      </c>
      <c r="L11" s="46">
        <v>9165</v>
      </c>
      <c r="M11" s="45">
        <v>9175</v>
      </c>
      <c r="N11" s="44">
        <f t="shared" si="3"/>
        <v>9170</v>
      </c>
      <c r="O11" s="46">
        <v>9000</v>
      </c>
      <c r="P11" s="45">
        <v>9010</v>
      </c>
      <c r="Q11" s="44">
        <f t="shared" si="4"/>
        <v>9005</v>
      </c>
      <c r="R11" s="52">
        <v>9785</v>
      </c>
      <c r="S11" s="51">
        <v>1.3579000000000001</v>
      </c>
      <c r="T11" s="51">
        <v>1.1292</v>
      </c>
      <c r="U11" s="50">
        <v>114.85</v>
      </c>
      <c r="V11" s="43">
        <v>7205.98</v>
      </c>
      <c r="W11" s="43">
        <v>7189.18</v>
      </c>
      <c r="X11" s="49">
        <f t="shared" si="5"/>
        <v>8665.4268508678706</v>
      </c>
      <c r="Y11" s="48">
        <v>1.3569</v>
      </c>
    </row>
    <row r="12" spans="1:25" x14ac:dyDescent="0.25">
      <c r="B12" s="47">
        <v>44596</v>
      </c>
      <c r="C12" s="46">
        <v>9870</v>
      </c>
      <c r="D12" s="45">
        <v>9875</v>
      </c>
      <c r="E12" s="44">
        <f t="shared" si="0"/>
        <v>9872.5</v>
      </c>
      <c r="F12" s="46">
        <v>9834</v>
      </c>
      <c r="G12" s="45">
        <v>9835</v>
      </c>
      <c r="H12" s="44">
        <f t="shared" si="1"/>
        <v>9834.5</v>
      </c>
      <c r="I12" s="46">
        <v>9500</v>
      </c>
      <c r="J12" s="45">
        <v>9510</v>
      </c>
      <c r="K12" s="44">
        <f t="shared" si="2"/>
        <v>9505</v>
      </c>
      <c r="L12" s="46">
        <v>9260</v>
      </c>
      <c r="M12" s="45">
        <v>9270</v>
      </c>
      <c r="N12" s="44">
        <f t="shared" si="3"/>
        <v>9265</v>
      </c>
      <c r="O12" s="46">
        <v>9095</v>
      </c>
      <c r="P12" s="45">
        <v>9105</v>
      </c>
      <c r="Q12" s="44">
        <f t="shared" si="4"/>
        <v>9100</v>
      </c>
      <c r="R12" s="52">
        <v>9875</v>
      </c>
      <c r="S12" s="51">
        <v>1.3559000000000001</v>
      </c>
      <c r="T12" s="51">
        <v>1.1465000000000001</v>
      </c>
      <c r="U12" s="50">
        <v>114.92</v>
      </c>
      <c r="V12" s="43">
        <v>7282.99</v>
      </c>
      <c r="W12" s="43">
        <v>7258.84</v>
      </c>
      <c r="X12" s="49">
        <f t="shared" si="5"/>
        <v>8613.1705189707809</v>
      </c>
      <c r="Y12" s="48">
        <v>1.3549</v>
      </c>
    </row>
    <row r="13" spans="1:25" x14ac:dyDescent="0.25">
      <c r="B13" s="47">
        <v>44599</v>
      </c>
      <c r="C13" s="46">
        <v>9849</v>
      </c>
      <c r="D13" s="45">
        <v>9850</v>
      </c>
      <c r="E13" s="44">
        <f t="shared" si="0"/>
        <v>9849.5</v>
      </c>
      <c r="F13" s="46">
        <v>9814</v>
      </c>
      <c r="G13" s="45">
        <v>9815</v>
      </c>
      <c r="H13" s="44">
        <f t="shared" si="1"/>
        <v>9814.5</v>
      </c>
      <c r="I13" s="46">
        <v>9505</v>
      </c>
      <c r="J13" s="45">
        <v>9515</v>
      </c>
      <c r="K13" s="44">
        <f t="shared" si="2"/>
        <v>9510</v>
      </c>
      <c r="L13" s="46">
        <v>9265</v>
      </c>
      <c r="M13" s="45">
        <v>9275</v>
      </c>
      <c r="N13" s="44">
        <f t="shared" si="3"/>
        <v>9270</v>
      </c>
      <c r="O13" s="46">
        <v>9100</v>
      </c>
      <c r="P13" s="45">
        <v>9110</v>
      </c>
      <c r="Q13" s="44">
        <f t="shared" si="4"/>
        <v>9105</v>
      </c>
      <c r="R13" s="52">
        <v>9850</v>
      </c>
      <c r="S13" s="51">
        <v>1.3517999999999999</v>
      </c>
      <c r="T13" s="51">
        <v>1.1456</v>
      </c>
      <c r="U13" s="50">
        <v>114.97</v>
      </c>
      <c r="V13" s="43">
        <v>7286.58</v>
      </c>
      <c r="W13" s="43">
        <v>7266.06</v>
      </c>
      <c r="X13" s="49">
        <f t="shared" si="5"/>
        <v>8598.1145251396647</v>
      </c>
      <c r="Y13" s="48">
        <v>1.3508</v>
      </c>
    </row>
    <row r="14" spans="1:25" x14ac:dyDescent="0.25">
      <c r="B14" s="47">
        <v>44600</v>
      </c>
      <c r="C14" s="46">
        <v>9755</v>
      </c>
      <c r="D14" s="45">
        <v>9760</v>
      </c>
      <c r="E14" s="44">
        <f t="shared" si="0"/>
        <v>9757.5</v>
      </c>
      <c r="F14" s="46">
        <v>9716</v>
      </c>
      <c r="G14" s="45">
        <v>9718</v>
      </c>
      <c r="H14" s="44">
        <f t="shared" si="1"/>
        <v>9717</v>
      </c>
      <c r="I14" s="46">
        <v>9410</v>
      </c>
      <c r="J14" s="45">
        <v>9420</v>
      </c>
      <c r="K14" s="44">
        <f t="shared" si="2"/>
        <v>9415</v>
      </c>
      <c r="L14" s="46">
        <v>9170</v>
      </c>
      <c r="M14" s="45">
        <v>9180</v>
      </c>
      <c r="N14" s="44">
        <f t="shared" si="3"/>
        <v>9175</v>
      </c>
      <c r="O14" s="46">
        <v>9005</v>
      </c>
      <c r="P14" s="45">
        <v>9015</v>
      </c>
      <c r="Q14" s="44">
        <f t="shared" si="4"/>
        <v>9010</v>
      </c>
      <c r="R14" s="52">
        <v>9760</v>
      </c>
      <c r="S14" s="51">
        <v>1.3527</v>
      </c>
      <c r="T14" s="51">
        <v>1.1417999999999999</v>
      </c>
      <c r="U14" s="50">
        <v>115.38</v>
      </c>
      <c r="V14" s="43">
        <v>7215.2</v>
      </c>
      <c r="W14" s="43">
        <v>7188.93</v>
      </c>
      <c r="X14" s="49">
        <f t="shared" si="5"/>
        <v>8547.9068138027687</v>
      </c>
      <c r="Y14" s="48">
        <v>1.3517999999999999</v>
      </c>
    </row>
    <row r="15" spans="1:25" x14ac:dyDescent="0.25">
      <c r="B15" s="47">
        <v>44601</v>
      </c>
      <c r="C15" s="46">
        <v>9880</v>
      </c>
      <c r="D15" s="45">
        <v>9881</v>
      </c>
      <c r="E15" s="44">
        <f t="shared" si="0"/>
        <v>9880.5</v>
      </c>
      <c r="F15" s="46">
        <v>9839</v>
      </c>
      <c r="G15" s="45">
        <v>9841</v>
      </c>
      <c r="H15" s="44">
        <f t="shared" si="1"/>
        <v>9840</v>
      </c>
      <c r="I15" s="46">
        <v>9495</v>
      </c>
      <c r="J15" s="45">
        <v>9505</v>
      </c>
      <c r="K15" s="44">
        <f t="shared" si="2"/>
        <v>9500</v>
      </c>
      <c r="L15" s="46">
        <v>9265</v>
      </c>
      <c r="M15" s="45">
        <v>9275</v>
      </c>
      <c r="N15" s="44">
        <f t="shared" si="3"/>
        <v>9270</v>
      </c>
      <c r="O15" s="46">
        <v>9100</v>
      </c>
      <c r="P15" s="45">
        <v>9110</v>
      </c>
      <c r="Q15" s="44">
        <f t="shared" si="4"/>
        <v>9105</v>
      </c>
      <c r="R15" s="52">
        <v>9881</v>
      </c>
      <c r="S15" s="51">
        <v>1.3576999999999999</v>
      </c>
      <c r="T15" s="51">
        <v>1.1437999999999999</v>
      </c>
      <c r="U15" s="50">
        <v>115.45</v>
      </c>
      <c r="V15" s="43">
        <v>7277.75</v>
      </c>
      <c r="W15" s="43">
        <v>7253.1</v>
      </c>
      <c r="X15" s="49">
        <f t="shared" si="5"/>
        <v>8638.7480328728798</v>
      </c>
      <c r="Y15" s="48">
        <v>1.3568</v>
      </c>
    </row>
    <row r="16" spans="1:25" x14ac:dyDescent="0.25">
      <c r="B16" s="47">
        <v>44602</v>
      </c>
      <c r="C16" s="46">
        <v>10219.5</v>
      </c>
      <c r="D16" s="45">
        <v>10220.5</v>
      </c>
      <c r="E16" s="44">
        <f t="shared" si="0"/>
        <v>10220</v>
      </c>
      <c r="F16" s="46">
        <v>10180</v>
      </c>
      <c r="G16" s="45">
        <v>10181</v>
      </c>
      <c r="H16" s="44">
        <f t="shared" si="1"/>
        <v>10180.5</v>
      </c>
      <c r="I16" s="46">
        <v>9735</v>
      </c>
      <c r="J16" s="45">
        <v>9745</v>
      </c>
      <c r="K16" s="44">
        <f t="shared" si="2"/>
        <v>9740</v>
      </c>
      <c r="L16" s="46">
        <v>9415</v>
      </c>
      <c r="M16" s="45">
        <v>9425</v>
      </c>
      <c r="N16" s="44">
        <f t="shared" si="3"/>
        <v>9420</v>
      </c>
      <c r="O16" s="46">
        <v>9250</v>
      </c>
      <c r="P16" s="45">
        <v>9260</v>
      </c>
      <c r="Q16" s="44">
        <f t="shared" si="4"/>
        <v>9255</v>
      </c>
      <c r="R16" s="52">
        <v>10220.5</v>
      </c>
      <c r="S16" s="51">
        <v>1.3576999999999999</v>
      </c>
      <c r="T16" s="51">
        <v>1.1435999999999999</v>
      </c>
      <c r="U16" s="50">
        <v>115.78</v>
      </c>
      <c r="V16" s="43">
        <v>7527.8</v>
      </c>
      <c r="W16" s="43">
        <v>7503.69</v>
      </c>
      <c r="X16" s="49">
        <f t="shared" si="5"/>
        <v>8937.1283665617357</v>
      </c>
      <c r="Y16" s="48">
        <v>1.3568</v>
      </c>
    </row>
    <row r="17" spans="2:25" x14ac:dyDescent="0.25">
      <c r="B17" s="47">
        <v>44603</v>
      </c>
      <c r="C17" s="46">
        <v>10039</v>
      </c>
      <c r="D17" s="45">
        <v>10040</v>
      </c>
      <c r="E17" s="44">
        <f t="shared" si="0"/>
        <v>10039.5</v>
      </c>
      <c r="F17" s="46">
        <v>9995</v>
      </c>
      <c r="G17" s="45">
        <v>10000</v>
      </c>
      <c r="H17" s="44">
        <f t="shared" si="1"/>
        <v>9997.5</v>
      </c>
      <c r="I17" s="46">
        <v>9605</v>
      </c>
      <c r="J17" s="45">
        <v>9615</v>
      </c>
      <c r="K17" s="44">
        <f t="shared" si="2"/>
        <v>9610</v>
      </c>
      <c r="L17" s="46">
        <v>9305</v>
      </c>
      <c r="M17" s="45">
        <v>9315</v>
      </c>
      <c r="N17" s="44">
        <f t="shared" si="3"/>
        <v>9310</v>
      </c>
      <c r="O17" s="46">
        <v>9140</v>
      </c>
      <c r="P17" s="45">
        <v>9150</v>
      </c>
      <c r="Q17" s="44">
        <f t="shared" si="4"/>
        <v>9145</v>
      </c>
      <c r="R17" s="52">
        <v>10040</v>
      </c>
      <c r="S17" s="51">
        <v>1.3581000000000001</v>
      </c>
      <c r="T17" s="51">
        <v>1.1407</v>
      </c>
      <c r="U17" s="50">
        <v>115.95</v>
      </c>
      <c r="V17" s="43">
        <v>7392.68</v>
      </c>
      <c r="W17" s="43">
        <v>7367.03</v>
      </c>
      <c r="X17" s="49">
        <f t="shared" si="5"/>
        <v>8801.613044621723</v>
      </c>
      <c r="Y17" s="48">
        <v>1.3573999999999999</v>
      </c>
    </row>
    <row r="18" spans="2:25" x14ac:dyDescent="0.25">
      <c r="B18" s="47">
        <v>44606</v>
      </c>
      <c r="C18" s="46">
        <v>9877</v>
      </c>
      <c r="D18" s="45">
        <v>9882</v>
      </c>
      <c r="E18" s="44">
        <f t="shared" si="0"/>
        <v>9879.5</v>
      </c>
      <c r="F18" s="46">
        <v>9835</v>
      </c>
      <c r="G18" s="45">
        <v>9840</v>
      </c>
      <c r="H18" s="44">
        <f t="shared" si="1"/>
        <v>9837.5</v>
      </c>
      <c r="I18" s="46">
        <v>9530</v>
      </c>
      <c r="J18" s="45">
        <v>9540</v>
      </c>
      <c r="K18" s="44">
        <f t="shared" si="2"/>
        <v>9535</v>
      </c>
      <c r="L18" s="46">
        <v>9230</v>
      </c>
      <c r="M18" s="45">
        <v>9240</v>
      </c>
      <c r="N18" s="44">
        <f t="shared" si="3"/>
        <v>9235</v>
      </c>
      <c r="O18" s="46">
        <v>9065</v>
      </c>
      <c r="P18" s="45">
        <v>9075</v>
      </c>
      <c r="Q18" s="44">
        <f t="shared" si="4"/>
        <v>9070</v>
      </c>
      <c r="R18" s="52">
        <v>9882</v>
      </c>
      <c r="S18" s="51">
        <v>1.3533999999999999</v>
      </c>
      <c r="T18" s="51">
        <v>1.1327</v>
      </c>
      <c r="U18" s="50">
        <v>115.47</v>
      </c>
      <c r="V18" s="43">
        <v>7301.61</v>
      </c>
      <c r="W18" s="43">
        <v>7275.42</v>
      </c>
      <c r="X18" s="49">
        <f t="shared" si="5"/>
        <v>8724.2871016156078</v>
      </c>
      <c r="Y18" s="48">
        <v>1.3525</v>
      </c>
    </row>
    <row r="19" spans="2:25" x14ac:dyDescent="0.25">
      <c r="B19" s="47">
        <v>44607</v>
      </c>
      <c r="C19" s="46">
        <v>10015</v>
      </c>
      <c r="D19" s="45">
        <v>10020</v>
      </c>
      <c r="E19" s="44">
        <f t="shared" si="0"/>
        <v>10017.5</v>
      </c>
      <c r="F19" s="46">
        <v>9955</v>
      </c>
      <c r="G19" s="45">
        <v>9960</v>
      </c>
      <c r="H19" s="44">
        <f t="shared" si="1"/>
        <v>9957.5</v>
      </c>
      <c r="I19" s="46">
        <v>9560</v>
      </c>
      <c r="J19" s="45">
        <v>9570</v>
      </c>
      <c r="K19" s="44">
        <f t="shared" si="2"/>
        <v>9565</v>
      </c>
      <c r="L19" s="46">
        <v>9255</v>
      </c>
      <c r="M19" s="45">
        <v>9265</v>
      </c>
      <c r="N19" s="44">
        <f t="shared" si="3"/>
        <v>9260</v>
      </c>
      <c r="O19" s="46">
        <v>9090</v>
      </c>
      <c r="P19" s="45">
        <v>9100</v>
      </c>
      <c r="Q19" s="44">
        <f t="shared" si="4"/>
        <v>9095</v>
      </c>
      <c r="R19" s="52">
        <v>10020</v>
      </c>
      <c r="S19" s="51">
        <v>1.3541000000000001</v>
      </c>
      <c r="T19" s="51">
        <v>1.1339999999999999</v>
      </c>
      <c r="U19" s="50">
        <v>115.66</v>
      </c>
      <c r="V19" s="43">
        <v>7399.75</v>
      </c>
      <c r="W19" s="43">
        <v>7359.79</v>
      </c>
      <c r="X19" s="49">
        <f t="shared" si="5"/>
        <v>8835.9788359788363</v>
      </c>
      <c r="Y19" s="48">
        <v>1.3532999999999999</v>
      </c>
    </row>
    <row r="20" spans="2:25" x14ac:dyDescent="0.25">
      <c r="B20" s="47">
        <v>44608</v>
      </c>
      <c r="C20" s="46">
        <v>10045</v>
      </c>
      <c r="D20" s="45">
        <v>10045.5</v>
      </c>
      <c r="E20" s="44">
        <f t="shared" si="0"/>
        <v>10045.25</v>
      </c>
      <c r="F20" s="46">
        <v>10009</v>
      </c>
      <c r="G20" s="45">
        <v>10010</v>
      </c>
      <c r="H20" s="44">
        <f t="shared" si="1"/>
        <v>10009.5</v>
      </c>
      <c r="I20" s="46">
        <v>9630</v>
      </c>
      <c r="J20" s="45">
        <v>9640</v>
      </c>
      <c r="K20" s="44">
        <f t="shared" si="2"/>
        <v>9635</v>
      </c>
      <c r="L20" s="46">
        <v>9340</v>
      </c>
      <c r="M20" s="45">
        <v>9350</v>
      </c>
      <c r="N20" s="44">
        <f t="shared" si="3"/>
        <v>9345</v>
      </c>
      <c r="O20" s="46">
        <v>9155</v>
      </c>
      <c r="P20" s="45">
        <v>9165</v>
      </c>
      <c r="Q20" s="44">
        <f t="shared" si="4"/>
        <v>9160</v>
      </c>
      <c r="R20" s="52">
        <v>10045.5</v>
      </c>
      <c r="S20" s="51">
        <v>1.3552999999999999</v>
      </c>
      <c r="T20" s="51">
        <v>1.1366000000000001</v>
      </c>
      <c r="U20" s="50">
        <v>115.69</v>
      </c>
      <c r="V20" s="43">
        <v>7412.01</v>
      </c>
      <c r="W20" s="43">
        <v>7390.18</v>
      </c>
      <c r="X20" s="49">
        <f t="shared" si="5"/>
        <v>8838.2016540559562</v>
      </c>
      <c r="Y20" s="48">
        <v>1.3545</v>
      </c>
    </row>
    <row r="21" spans="2:25" x14ac:dyDescent="0.25">
      <c r="B21" s="47">
        <v>44609</v>
      </c>
      <c r="C21" s="46">
        <v>10005</v>
      </c>
      <c r="D21" s="45">
        <v>10010</v>
      </c>
      <c r="E21" s="44">
        <f t="shared" si="0"/>
        <v>10007.5</v>
      </c>
      <c r="F21" s="46">
        <v>9895</v>
      </c>
      <c r="G21" s="45">
        <v>9900</v>
      </c>
      <c r="H21" s="44">
        <f t="shared" si="1"/>
        <v>9897.5</v>
      </c>
      <c r="I21" s="46">
        <v>9535</v>
      </c>
      <c r="J21" s="45">
        <v>9545</v>
      </c>
      <c r="K21" s="44">
        <f t="shared" si="2"/>
        <v>9540</v>
      </c>
      <c r="L21" s="46">
        <v>9240</v>
      </c>
      <c r="M21" s="45">
        <v>9250</v>
      </c>
      <c r="N21" s="44">
        <f t="shared" si="3"/>
        <v>9245</v>
      </c>
      <c r="O21" s="46">
        <v>9055</v>
      </c>
      <c r="P21" s="45">
        <v>9065</v>
      </c>
      <c r="Q21" s="44">
        <f t="shared" si="4"/>
        <v>9060</v>
      </c>
      <c r="R21" s="52">
        <v>10010</v>
      </c>
      <c r="S21" s="51">
        <v>1.3626</v>
      </c>
      <c r="T21" s="51">
        <v>1.1378999999999999</v>
      </c>
      <c r="U21" s="50">
        <v>115.01</v>
      </c>
      <c r="V21" s="43">
        <v>7346.25</v>
      </c>
      <c r="W21" s="43">
        <v>7269.79</v>
      </c>
      <c r="X21" s="49">
        <f t="shared" si="5"/>
        <v>8796.9065823007295</v>
      </c>
      <c r="Y21" s="48">
        <v>1.3617999999999999</v>
      </c>
    </row>
    <row r="22" spans="2:25" x14ac:dyDescent="0.25">
      <c r="B22" s="47">
        <v>44610</v>
      </c>
      <c r="C22" s="46">
        <v>10010</v>
      </c>
      <c r="D22" s="45">
        <v>10015</v>
      </c>
      <c r="E22" s="44">
        <f t="shared" si="0"/>
        <v>10012.5</v>
      </c>
      <c r="F22" s="46">
        <v>9970</v>
      </c>
      <c r="G22" s="45">
        <v>9975</v>
      </c>
      <c r="H22" s="44">
        <f t="shared" si="1"/>
        <v>9972.5</v>
      </c>
      <c r="I22" s="46">
        <v>9605</v>
      </c>
      <c r="J22" s="45">
        <v>9615</v>
      </c>
      <c r="K22" s="44">
        <f t="shared" si="2"/>
        <v>9610</v>
      </c>
      <c r="L22" s="46">
        <v>9325</v>
      </c>
      <c r="M22" s="45">
        <v>9335</v>
      </c>
      <c r="N22" s="44">
        <f t="shared" si="3"/>
        <v>9330</v>
      </c>
      <c r="O22" s="46">
        <v>9140</v>
      </c>
      <c r="P22" s="45">
        <v>9150</v>
      </c>
      <c r="Q22" s="44">
        <f t="shared" si="4"/>
        <v>9145</v>
      </c>
      <c r="R22" s="52">
        <v>10015</v>
      </c>
      <c r="S22" s="51">
        <v>1.3619000000000001</v>
      </c>
      <c r="T22" s="51">
        <v>1.1359999999999999</v>
      </c>
      <c r="U22" s="50">
        <v>115.14</v>
      </c>
      <c r="V22" s="43">
        <v>7353.7</v>
      </c>
      <c r="W22" s="43">
        <v>7328.63</v>
      </c>
      <c r="X22" s="49">
        <f t="shared" si="5"/>
        <v>8816.0211267605646</v>
      </c>
      <c r="Y22" s="48">
        <v>1.3611</v>
      </c>
    </row>
    <row r="23" spans="2:25" x14ac:dyDescent="0.25">
      <c r="B23" s="47">
        <v>44613</v>
      </c>
      <c r="C23" s="46">
        <v>9959.5</v>
      </c>
      <c r="D23" s="45">
        <v>9960</v>
      </c>
      <c r="E23" s="44">
        <f t="shared" si="0"/>
        <v>9959.75</v>
      </c>
      <c r="F23" s="46">
        <v>9905</v>
      </c>
      <c r="G23" s="45">
        <v>9910</v>
      </c>
      <c r="H23" s="44">
        <f t="shared" si="1"/>
        <v>9907.5</v>
      </c>
      <c r="I23" s="46">
        <v>9540</v>
      </c>
      <c r="J23" s="45">
        <v>9550</v>
      </c>
      <c r="K23" s="44">
        <f t="shared" si="2"/>
        <v>9545</v>
      </c>
      <c r="L23" s="46">
        <v>9285</v>
      </c>
      <c r="M23" s="45">
        <v>9295</v>
      </c>
      <c r="N23" s="44">
        <f t="shared" si="3"/>
        <v>9290</v>
      </c>
      <c r="O23" s="46">
        <v>9100</v>
      </c>
      <c r="P23" s="45">
        <v>9110</v>
      </c>
      <c r="Q23" s="44">
        <f t="shared" si="4"/>
        <v>9105</v>
      </c>
      <c r="R23" s="52">
        <v>9960</v>
      </c>
      <c r="S23" s="51">
        <v>1.3614999999999999</v>
      </c>
      <c r="T23" s="51">
        <v>1.1335</v>
      </c>
      <c r="U23" s="50">
        <v>114.87</v>
      </c>
      <c r="V23" s="43">
        <v>7315.46</v>
      </c>
      <c r="W23" s="43">
        <v>7283.55</v>
      </c>
      <c r="X23" s="49">
        <f t="shared" si="5"/>
        <v>8786.9430966034415</v>
      </c>
      <c r="Y23" s="48">
        <v>1.3606</v>
      </c>
    </row>
    <row r="24" spans="2:25" x14ac:dyDescent="0.25">
      <c r="B24" s="47">
        <v>44614</v>
      </c>
      <c r="C24" s="46">
        <v>10018</v>
      </c>
      <c r="D24" s="45">
        <v>10020</v>
      </c>
      <c r="E24" s="44">
        <f t="shared" si="0"/>
        <v>10019</v>
      </c>
      <c r="F24" s="46">
        <v>9949</v>
      </c>
      <c r="G24" s="45">
        <v>9951</v>
      </c>
      <c r="H24" s="44">
        <f t="shared" si="1"/>
        <v>9950</v>
      </c>
      <c r="I24" s="46">
        <v>9590</v>
      </c>
      <c r="J24" s="45">
        <v>9600</v>
      </c>
      <c r="K24" s="44">
        <f t="shared" si="2"/>
        <v>9595</v>
      </c>
      <c r="L24" s="46">
        <v>9335</v>
      </c>
      <c r="M24" s="45">
        <v>9345</v>
      </c>
      <c r="N24" s="44">
        <f t="shared" si="3"/>
        <v>9340</v>
      </c>
      <c r="O24" s="46">
        <v>9150</v>
      </c>
      <c r="P24" s="45">
        <v>9160</v>
      </c>
      <c r="Q24" s="44">
        <f t="shared" si="4"/>
        <v>9155</v>
      </c>
      <c r="R24" s="52">
        <v>10020</v>
      </c>
      <c r="S24" s="51">
        <v>1.3546</v>
      </c>
      <c r="T24" s="51">
        <v>1.1351</v>
      </c>
      <c r="U24" s="50">
        <v>115.09</v>
      </c>
      <c r="V24" s="43">
        <v>7397.02</v>
      </c>
      <c r="W24" s="43">
        <v>7349.88</v>
      </c>
      <c r="X24" s="49">
        <f t="shared" si="5"/>
        <v>8827.4160866883976</v>
      </c>
      <c r="Y24" s="48">
        <v>1.3539000000000001</v>
      </c>
    </row>
    <row r="25" spans="2:25" x14ac:dyDescent="0.25">
      <c r="B25" s="47">
        <v>44615</v>
      </c>
      <c r="C25" s="46">
        <v>10003</v>
      </c>
      <c r="D25" s="45">
        <v>10005</v>
      </c>
      <c r="E25" s="44">
        <f t="shared" si="0"/>
        <v>10004</v>
      </c>
      <c r="F25" s="46">
        <v>9960</v>
      </c>
      <c r="G25" s="45">
        <v>9965</v>
      </c>
      <c r="H25" s="44">
        <f t="shared" si="1"/>
        <v>9962.5</v>
      </c>
      <c r="I25" s="46">
        <v>9600</v>
      </c>
      <c r="J25" s="45">
        <v>9610</v>
      </c>
      <c r="K25" s="44">
        <f t="shared" si="2"/>
        <v>9605</v>
      </c>
      <c r="L25" s="46">
        <v>9345</v>
      </c>
      <c r="M25" s="45">
        <v>9355</v>
      </c>
      <c r="N25" s="44">
        <f t="shared" si="3"/>
        <v>9350</v>
      </c>
      <c r="O25" s="46">
        <v>9160</v>
      </c>
      <c r="P25" s="45">
        <v>9170</v>
      </c>
      <c r="Q25" s="44">
        <f t="shared" si="4"/>
        <v>9165</v>
      </c>
      <c r="R25" s="52">
        <v>10005</v>
      </c>
      <c r="S25" s="51">
        <v>1.3585</v>
      </c>
      <c r="T25" s="51">
        <v>1.1337999999999999</v>
      </c>
      <c r="U25" s="50">
        <v>115.1</v>
      </c>
      <c r="V25" s="43">
        <v>7364.74</v>
      </c>
      <c r="W25" s="43">
        <v>7338.54</v>
      </c>
      <c r="X25" s="49">
        <f t="shared" si="5"/>
        <v>8824.3076380313996</v>
      </c>
      <c r="Y25" s="48">
        <v>1.3579000000000001</v>
      </c>
    </row>
    <row r="26" spans="2:25" x14ac:dyDescent="0.25">
      <c r="B26" s="47">
        <v>44616</v>
      </c>
      <c r="C26" s="46">
        <v>9982</v>
      </c>
      <c r="D26" s="45">
        <v>9983</v>
      </c>
      <c r="E26" s="44">
        <f t="shared" si="0"/>
        <v>9982.5</v>
      </c>
      <c r="F26" s="46">
        <v>9930</v>
      </c>
      <c r="G26" s="45">
        <v>9935</v>
      </c>
      <c r="H26" s="44">
        <f t="shared" si="1"/>
        <v>9932.5</v>
      </c>
      <c r="I26" s="46">
        <v>9595</v>
      </c>
      <c r="J26" s="45">
        <v>9605</v>
      </c>
      <c r="K26" s="44">
        <f t="shared" si="2"/>
        <v>9600</v>
      </c>
      <c r="L26" s="46">
        <v>9355</v>
      </c>
      <c r="M26" s="45">
        <v>9365</v>
      </c>
      <c r="N26" s="44">
        <f t="shared" si="3"/>
        <v>9360</v>
      </c>
      <c r="O26" s="46">
        <v>9170</v>
      </c>
      <c r="P26" s="45">
        <v>9180</v>
      </c>
      <c r="Q26" s="44">
        <f t="shared" si="4"/>
        <v>9175</v>
      </c>
      <c r="R26" s="52">
        <v>9983</v>
      </c>
      <c r="S26" s="51">
        <v>1.3395999999999999</v>
      </c>
      <c r="T26" s="51">
        <v>1.117</v>
      </c>
      <c r="U26" s="50">
        <v>114.8</v>
      </c>
      <c r="V26" s="43">
        <v>7452.22</v>
      </c>
      <c r="W26" s="43">
        <v>7419.16</v>
      </c>
      <c r="X26" s="49">
        <f t="shared" si="5"/>
        <v>8937.3321396598039</v>
      </c>
      <c r="Y26" s="48">
        <v>1.3391</v>
      </c>
    </row>
    <row r="27" spans="2:25" x14ac:dyDescent="0.25">
      <c r="B27" s="47">
        <v>44617</v>
      </c>
      <c r="C27" s="46">
        <v>9918</v>
      </c>
      <c r="D27" s="45">
        <v>9920</v>
      </c>
      <c r="E27" s="44">
        <f t="shared" si="0"/>
        <v>9919</v>
      </c>
      <c r="F27" s="46">
        <v>9861</v>
      </c>
      <c r="G27" s="45">
        <v>9862</v>
      </c>
      <c r="H27" s="44">
        <f t="shared" si="1"/>
        <v>9861.5</v>
      </c>
      <c r="I27" s="46">
        <v>9540</v>
      </c>
      <c r="J27" s="45">
        <v>9550</v>
      </c>
      <c r="K27" s="44">
        <f t="shared" si="2"/>
        <v>9545</v>
      </c>
      <c r="L27" s="46">
        <v>9310</v>
      </c>
      <c r="M27" s="45">
        <v>9320</v>
      </c>
      <c r="N27" s="44">
        <f t="shared" si="3"/>
        <v>9315</v>
      </c>
      <c r="O27" s="46">
        <v>9135</v>
      </c>
      <c r="P27" s="45">
        <v>9145</v>
      </c>
      <c r="Q27" s="44">
        <f t="shared" si="4"/>
        <v>9140</v>
      </c>
      <c r="R27" s="52">
        <v>9920</v>
      </c>
      <c r="S27" s="51">
        <v>1.3402000000000001</v>
      </c>
      <c r="T27" s="51">
        <v>1.1222000000000001</v>
      </c>
      <c r="U27" s="50">
        <v>115.57</v>
      </c>
      <c r="V27" s="43">
        <v>7401.88</v>
      </c>
      <c r="W27" s="43">
        <v>7358.6</v>
      </c>
      <c r="X27" s="49">
        <f t="shared" si="5"/>
        <v>8839.7790055248606</v>
      </c>
      <c r="Y27" s="48">
        <v>1.3402000000000001</v>
      </c>
    </row>
    <row r="28" spans="2:25" x14ac:dyDescent="0.25">
      <c r="B28" s="47">
        <v>44620</v>
      </c>
      <c r="C28" s="46">
        <v>9972</v>
      </c>
      <c r="D28" s="45">
        <v>9974</v>
      </c>
      <c r="E28" s="44">
        <f t="shared" si="0"/>
        <v>9973</v>
      </c>
      <c r="F28" s="46">
        <v>9940</v>
      </c>
      <c r="G28" s="45">
        <v>9945</v>
      </c>
      <c r="H28" s="44">
        <f t="shared" si="1"/>
        <v>9942.5</v>
      </c>
      <c r="I28" s="46">
        <v>9695</v>
      </c>
      <c r="J28" s="45">
        <v>9705</v>
      </c>
      <c r="K28" s="44">
        <f t="shared" si="2"/>
        <v>9700</v>
      </c>
      <c r="L28" s="46">
        <v>9495</v>
      </c>
      <c r="M28" s="45">
        <v>9505</v>
      </c>
      <c r="N28" s="44">
        <f t="shared" si="3"/>
        <v>9500</v>
      </c>
      <c r="O28" s="46">
        <v>9320</v>
      </c>
      <c r="P28" s="45">
        <v>9330</v>
      </c>
      <c r="Q28" s="44">
        <f t="shared" si="4"/>
        <v>9325</v>
      </c>
      <c r="R28" s="52">
        <v>9974</v>
      </c>
      <c r="S28" s="51">
        <v>1.3391999999999999</v>
      </c>
      <c r="T28" s="51">
        <v>1.1193</v>
      </c>
      <c r="U28" s="50">
        <v>115.52</v>
      </c>
      <c r="V28" s="43">
        <v>7447.73</v>
      </c>
      <c r="W28" s="43">
        <v>7425.52</v>
      </c>
      <c r="X28" s="49">
        <f t="shared" si="5"/>
        <v>8910.9264719020812</v>
      </c>
      <c r="Y28" s="48">
        <v>1.3392999999999999</v>
      </c>
    </row>
    <row r="29" spans="2:25" s="10" customFormat="1" x14ac:dyDescent="0.25">
      <c r="B29" s="42" t="s">
        <v>11</v>
      </c>
      <c r="C29" s="41">
        <f>ROUND(AVERAGE(C9:C28),2)</f>
        <v>9938.6</v>
      </c>
      <c r="D29" s="40">
        <f>ROUND(AVERAGE(D9:D28),2)</f>
        <v>9941.35</v>
      </c>
      <c r="E29" s="39">
        <f>ROUND(AVERAGE(C29:D29),2)</f>
        <v>9939.98</v>
      </c>
      <c r="F29" s="41">
        <f>ROUND(AVERAGE(F9:F28),2)</f>
        <v>9891.85</v>
      </c>
      <c r="G29" s="40">
        <f>ROUND(AVERAGE(G9:G28),2)</f>
        <v>9895.2000000000007</v>
      </c>
      <c r="H29" s="39">
        <f>ROUND(AVERAGE(F29:G29),2)</f>
        <v>9893.5300000000007</v>
      </c>
      <c r="I29" s="41">
        <f>ROUND(AVERAGE(I9:I28),2)</f>
        <v>9548.5</v>
      </c>
      <c r="J29" s="40">
        <f>ROUND(AVERAGE(J9:J28),2)</f>
        <v>9558.5</v>
      </c>
      <c r="K29" s="39">
        <f>ROUND(AVERAGE(I29:J29),2)</f>
        <v>9553.5</v>
      </c>
      <c r="L29" s="41">
        <f>ROUND(AVERAGE(L9:L28),2)</f>
        <v>9288.75</v>
      </c>
      <c r="M29" s="40">
        <f>ROUND(AVERAGE(M9:M28),2)</f>
        <v>9298.75</v>
      </c>
      <c r="N29" s="39">
        <f>ROUND(AVERAGE(L29:M29),2)</f>
        <v>9293.75</v>
      </c>
      <c r="O29" s="41">
        <f>ROUND(AVERAGE(O9:O28),2)</f>
        <v>9115.75</v>
      </c>
      <c r="P29" s="40">
        <f>ROUND(AVERAGE(P9:P28),2)</f>
        <v>9125.75</v>
      </c>
      <c r="Q29" s="39">
        <f>ROUND(AVERAGE(O29:P29),2)</f>
        <v>9120.75</v>
      </c>
      <c r="R29" s="38">
        <f>ROUND(AVERAGE(R9:R28),2)</f>
        <v>9941.35</v>
      </c>
      <c r="S29" s="37">
        <f>ROUND(AVERAGE(S9:S28),4)</f>
        <v>1.3539000000000001</v>
      </c>
      <c r="T29" s="36">
        <f>ROUND(AVERAGE(T9:T28),4)</f>
        <v>1.1344000000000001</v>
      </c>
      <c r="U29" s="175">
        <f>ROUND(AVERAGE(U9:U28),2)</f>
        <v>115.21</v>
      </c>
      <c r="V29" s="35">
        <f>AVERAGE(V9:V28)</f>
        <v>7342.6675000000014</v>
      </c>
      <c r="W29" s="35">
        <f>AVERAGE(W9:W28)</f>
        <v>7312.4949999999999</v>
      </c>
      <c r="X29" s="35">
        <f>AVERAGE(X9:X28)</f>
        <v>8763.9096314384806</v>
      </c>
      <c r="Y29" s="34">
        <f>AVERAGE(Y9:Y28)</f>
        <v>1.3532100000000002</v>
      </c>
    </row>
    <row r="30" spans="2:25" s="5" customFormat="1" x14ac:dyDescent="0.25">
      <c r="B30" s="33" t="s">
        <v>12</v>
      </c>
      <c r="C30" s="32">
        <f t="shared" ref="C30:Y30" si="6">MAX(C9:C28)</f>
        <v>10219.5</v>
      </c>
      <c r="D30" s="31">
        <f t="shared" si="6"/>
        <v>10220.5</v>
      </c>
      <c r="E30" s="30">
        <f t="shared" si="6"/>
        <v>10220</v>
      </c>
      <c r="F30" s="32">
        <f t="shared" si="6"/>
        <v>10180</v>
      </c>
      <c r="G30" s="31">
        <f t="shared" si="6"/>
        <v>10181</v>
      </c>
      <c r="H30" s="30">
        <f t="shared" si="6"/>
        <v>10180.5</v>
      </c>
      <c r="I30" s="32">
        <f t="shared" si="6"/>
        <v>9735</v>
      </c>
      <c r="J30" s="31">
        <f t="shared" si="6"/>
        <v>9745</v>
      </c>
      <c r="K30" s="30">
        <f t="shared" si="6"/>
        <v>9740</v>
      </c>
      <c r="L30" s="32">
        <f t="shared" si="6"/>
        <v>9495</v>
      </c>
      <c r="M30" s="31">
        <f t="shared" si="6"/>
        <v>9505</v>
      </c>
      <c r="N30" s="30">
        <f t="shared" si="6"/>
        <v>9500</v>
      </c>
      <c r="O30" s="32">
        <f t="shared" si="6"/>
        <v>9320</v>
      </c>
      <c r="P30" s="31">
        <f t="shared" si="6"/>
        <v>9330</v>
      </c>
      <c r="Q30" s="30">
        <f t="shared" si="6"/>
        <v>9325</v>
      </c>
      <c r="R30" s="29">
        <f t="shared" si="6"/>
        <v>10220.5</v>
      </c>
      <c r="S30" s="28">
        <f t="shared" si="6"/>
        <v>1.3626</v>
      </c>
      <c r="T30" s="27">
        <f t="shared" si="6"/>
        <v>1.1465000000000001</v>
      </c>
      <c r="U30" s="26">
        <f t="shared" si="6"/>
        <v>115.95</v>
      </c>
      <c r="V30" s="25">
        <f t="shared" si="6"/>
        <v>7527.8</v>
      </c>
      <c r="W30" s="25">
        <f t="shared" si="6"/>
        <v>7503.69</v>
      </c>
      <c r="X30" s="25">
        <f t="shared" si="6"/>
        <v>8937.3321396598039</v>
      </c>
      <c r="Y30" s="24">
        <f t="shared" si="6"/>
        <v>1.3617999999999999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9700</v>
      </c>
      <c r="D31" s="21">
        <f t="shared" si="7"/>
        <v>9701</v>
      </c>
      <c r="E31" s="20">
        <f t="shared" si="7"/>
        <v>9700.5</v>
      </c>
      <c r="F31" s="22">
        <f t="shared" si="7"/>
        <v>9660</v>
      </c>
      <c r="G31" s="21">
        <f t="shared" si="7"/>
        <v>9661</v>
      </c>
      <c r="H31" s="20">
        <f t="shared" si="7"/>
        <v>9660.5</v>
      </c>
      <c r="I31" s="22">
        <f t="shared" si="7"/>
        <v>9365</v>
      </c>
      <c r="J31" s="21">
        <f t="shared" si="7"/>
        <v>9375</v>
      </c>
      <c r="K31" s="20">
        <f t="shared" si="7"/>
        <v>9370</v>
      </c>
      <c r="L31" s="22">
        <f t="shared" si="7"/>
        <v>9135</v>
      </c>
      <c r="M31" s="21">
        <f t="shared" si="7"/>
        <v>9145</v>
      </c>
      <c r="N31" s="20">
        <f t="shared" si="7"/>
        <v>9140</v>
      </c>
      <c r="O31" s="22">
        <f t="shared" si="7"/>
        <v>8970</v>
      </c>
      <c r="P31" s="21">
        <f t="shared" si="7"/>
        <v>8980</v>
      </c>
      <c r="Q31" s="20">
        <f t="shared" si="7"/>
        <v>8975</v>
      </c>
      <c r="R31" s="19">
        <f t="shared" si="7"/>
        <v>9701</v>
      </c>
      <c r="S31" s="18">
        <f t="shared" si="7"/>
        <v>1.3391999999999999</v>
      </c>
      <c r="T31" s="17">
        <f t="shared" si="7"/>
        <v>1.117</v>
      </c>
      <c r="U31" s="16">
        <f t="shared" si="7"/>
        <v>114.24</v>
      </c>
      <c r="V31" s="15">
        <f t="shared" si="7"/>
        <v>7196.59</v>
      </c>
      <c r="W31" s="15">
        <f t="shared" si="7"/>
        <v>7170.64</v>
      </c>
      <c r="X31" s="15">
        <f t="shared" si="7"/>
        <v>8547.9068138027687</v>
      </c>
      <c r="Y31" s="14">
        <f t="shared" si="7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3"/>
  <sheetViews>
    <sheetView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44620</v>
      </c>
      <c r="D5" s="74"/>
      <c r="F5" s="75">
        <v>44620</v>
      </c>
      <c r="G5" s="74"/>
      <c r="I5" s="75">
        <v>44620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44593</v>
      </c>
      <c r="D8" s="68">
        <v>9550.5</v>
      </c>
      <c r="F8" s="69">
        <f t="shared" ref="F8:F27" si="0">C8</f>
        <v>44593</v>
      </c>
      <c r="G8" s="68">
        <v>3040.43</v>
      </c>
      <c r="I8" s="69">
        <f t="shared" ref="I8:I27" si="1">C8</f>
        <v>44593</v>
      </c>
      <c r="J8" s="68">
        <v>3602.5</v>
      </c>
    </row>
    <row r="9" spans="2:10" x14ac:dyDescent="0.25">
      <c r="C9" s="69">
        <v>44594</v>
      </c>
      <c r="D9" s="68">
        <v>9741.58</v>
      </c>
      <c r="F9" s="69">
        <f t="shared" si="0"/>
        <v>44594</v>
      </c>
      <c r="G9" s="68">
        <v>3038.33</v>
      </c>
      <c r="I9" s="69">
        <f t="shared" si="1"/>
        <v>44594</v>
      </c>
      <c r="J9" s="68">
        <v>3592</v>
      </c>
    </row>
    <row r="10" spans="2:10" x14ac:dyDescent="0.25">
      <c r="C10" s="69">
        <v>44595</v>
      </c>
      <c r="D10" s="68">
        <v>9801.5</v>
      </c>
      <c r="F10" s="69">
        <f t="shared" si="0"/>
        <v>44595</v>
      </c>
      <c r="G10" s="68">
        <v>3003.8</v>
      </c>
      <c r="I10" s="69">
        <f t="shared" si="1"/>
        <v>44595</v>
      </c>
      <c r="J10" s="68">
        <v>3614</v>
      </c>
    </row>
    <row r="11" spans="2:10" x14ac:dyDescent="0.25">
      <c r="C11" s="69">
        <v>44596</v>
      </c>
      <c r="D11" s="68">
        <v>9832.5</v>
      </c>
      <c r="F11" s="69">
        <f t="shared" si="0"/>
        <v>44596</v>
      </c>
      <c r="G11" s="68">
        <v>3051</v>
      </c>
      <c r="I11" s="69">
        <f t="shared" si="1"/>
        <v>44596</v>
      </c>
      <c r="J11" s="68">
        <v>3610.5</v>
      </c>
    </row>
    <row r="12" spans="2:10" x14ac:dyDescent="0.25">
      <c r="C12" s="69">
        <v>44599</v>
      </c>
      <c r="D12" s="68">
        <v>9789.5</v>
      </c>
      <c r="F12" s="69">
        <f t="shared" si="0"/>
        <v>44599</v>
      </c>
      <c r="G12" s="68">
        <v>3126.37</v>
      </c>
      <c r="I12" s="69">
        <f t="shared" si="1"/>
        <v>44599</v>
      </c>
      <c r="J12" s="68">
        <v>3606.1</v>
      </c>
    </row>
    <row r="13" spans="2:10" x14ac:dyDescent="0.25">
      <c r="C13" s="69">
        <v>44600</v>
      </c>
      <c r="D13" s="68">
        <v>9800.1</v>
      </c>
      <c r="F13" s="69">
        <f t="shared" si="0"/>
        <v>44600</v>
      </c>
      <c r="G13" s="68">
        <v>3179.87</v>
      </c>
      <c r="I13" s="69">
        <f t="shared" si="1"/>
        <v>44600</v>
      </c>
      <c r="J13" s="68">
        <v>3648.38</v>
      </c>
    </row>
    <row r="14" spans="2:10" x14ac:dyDescent="0.25">
      <c r="C14" s="69">
        <v>44601</v>
      </c>
      <c r="D14" s="68">
        <v>9783.74</v>
      </c>
      <c r="F14" s="69">
        <f t="shared" si="0"/>
        <v>44601</v>
      </c>
      <c r="G14" s="68">
        <v>3206.12</v>
      </c>
      <c r="I14" s="69">
        <f t="shared" si="1"/>
        <v>44601</v>
      </c>
      <c r="J14" s="68">
        <v>3614.4</v>
      </c>
    </row>
    <row r="15" spans="2:10" x14ac:dyDescent="0.25">
      <c r="C15" s="69">
        <v>44602</v>
      </c>
      <c r="D15" s="68">
        <v>10142.52</v>
      </c>
      <c r="F15" s="69">
        <f t="shared" si="0"/>
        <v>44602</v>
      </c>
      <c r="G15" s="68">
        <v>3276.24</v>
      </c>
      <c r="I15" s="69">
        <f t="shared" si="1"/>
        <v>44602</v>
      </c>
      <c r="J15" s="68">
        <v>3688.45</v>
      </c>
    </row>
    <row r="16" spans="2:10" x14ac:dyDescent="0.25">
      <c r="C16" s="69">
        <v>44603</v>
      </c>
      <c r="D16" s="68">
        <v>9930.7999999999993</v>
      </c>
      <c r="F16" s="69">
        <f t="shared" si="0"/>
        <v>44603</v>
      </c>
      <c r="G16" s="68">
        <v>3185.63</v>
      </c>
      <c r="I16" s="69">
        <f t="shared" si="1"/>
        <v>44603</v>
      </c>
      <c r="J16" s="68">
        <v>3649</v>
      </c>
    </row>
    <row r="17" spans="2:10" x14ac:dyDescent="0.25">
      <c r="C17" s="69">
        <v>44606</v>
      </c>
      <c r="D17" s="68">
        <v>9892.3700000000008</v>
      </c>
      <c r="F17" s="69">
        <f t="shared" si="0"/>
        <v>44606</v>
      </c>
      <c r="G17" s="68">
        <v>3204.4</v>
      </c>
      <c r="I17" s="69">
        <f t="shared" si="1"/>
        <v>44606</v>
      </c>
      <c r="J17" s="68">
        <v>3640.6</v>
      </c>
    </row>
    <row r="18" spans="2:10" x14ac:dyDescent="0.25">
      <c r="C18" s="69">
        <v>44607</v>
      </c>
      <c r="D18" s="68">
        <v>9888.98</v>
      </c>
      <c r="F18" s="69">
        <f t="shared" si="0"/>
        <v>44607</v>
      </c>
      <c r="G18" s="68">
        <v>3215.85</v>
      </c>
      <c r="I18" s="69">
        <f t="shared" si="1"/>
        <v>44607</v>
      </c>
      <c r="J18" s="68">
        <v>3580.16</v>
      </c>
    </row>
    <row r="19" spans="2:10" x14ac:dyDescent="0.25">
      <c r="C19" s="69">
        <v>44608</v>
      </c>
      <c r="D19" s="68">
        <v>9985</v>
      </c>
      <c r="F19" s="69">
        <f t="shared" si="0"/>
        <v>44608</v>
      </c>
      <c r="G19" s="68">
        <v>3209.5</v>
      </c>
      <c r="I19" s="69">
        <f t="shared" si="1"/>
        <v>44608</v>
      </c>
      <c r="J19" s="68">
        <v>3588</v>
      </c>
    </row>
    <row r="20" spans="2:10" x14ac:dyDescent="0.25">
      <c r="C20" s="69">
        <v>44609</v>
      </c>
      <c r="D20" s="68">
        <v>9943.5</v>
      </c>
      <c r="F20" s="69">
        <f t="shared" si="0"/>
        <v>44609</v>
      </c>
      <c r="G20" s="68">
        <v>3229</v>
      </c>
      <c r="I20" s="69">
        <f t="shared" si="1"/>
        <v>44609</v>
      </c>
      <c r="J20" s="68">
        <v>3568.78</v>
      </c>
    </row>
    <row r="21" spans="2:10" x14ac:dyDescent="0.25">
      <c r="C21" s="69">
        <v>44610</v>
      </c>
      <c r="D21" s="68">
        <v>10035.91</v>
      </c>
      <c r="F21" s="69">
        <f t="shared" si="0"/>
        <v>44610</v>
      </c>
      <c r="G21" s="68">
        <v>3277.79</v>
      </c>
      <c r="I21" s="69">
        <f t="shared" si="1"/>
        <v>44610</v>
      </c>
      <c r="J21" s="68">
        <v>3640.12</v>
      </c>
    </row>
    <row r="22" spans="2:10" x14ac:dyDescent="0.25">
      <c r="C22" s="69">
        <v>44613</v>
      </c>
      <c r="D22" s="68">
        <v>9965</v>
      </c>
      <c r="F22" s="69">
        <f t="shared" si="0"/>
        <v>44613</v>
      </c>
      <c r="G22" s="68">
        <v>3254.68</v>
      </c>
      <c r="I22" s="69">
        <f t="shared" si="1"/>
        <v>44613</v>
      </c>
      <c r="J22" s="68">
        <v>3577.17</v>
      </c>
    </row>
    <row r="23" spans="2:10" x14ac:dyDescent="0.25">
      <c r="C23" s="69">
        <v>44614</v>
      </c>
      <c r="D23" s="68">
        <v>9876.26</v>
      </c>
      <c r="F23" s="69">
        <f t="shared" si="0"/>
        <v>44614</v>
      </c>
      <c r="G23" s="68">
        <v>3319.19</v>
      </c>
      <c r="I23" s="69">
        <f t="shared" si="1"/>
        <v>44614</v>
      </c>
      <c r="J23" s="68">
        <v>3563.98</v>
      </c>
    </row>
    <row r="24" spans="2:10" x14ac:dyDescent="0.25">
      <c r="C24" s="69">
        <v>44615</v>
      </c>
      <c r="D24" s="68">
        <v>9943.5</v>
      </c>
      <c r="F24" s="69">
        <f t="shared" si="0"/>
        <v>44615</v>
      </c>
      <c r="G24" s="68">
        <v>3303.4</v>
      </c>
      <c r="I24" s="69">
        <f t="shared" si="1"/>
        <v>44615</v>
      </c>
      <c r="J24" s="68">
        <v>3610.5</v>
      </c>
    </row>
    <row r="25" spans="2:10" x14ac:dyDescent="0.25">
      <c r="C25" s="69">
        <v>44616</v>
      </c>
      <c r="D25" s="68">
        <v>9888.9599999999991</v>
      </c>
      <c r="F25" s="69">
        <f t="shared" si="0"/>
        <v>44616</v>
      </c>
      <c r="G25" s="68">
        <v>3374.13</v>
      </c>
      <c r="I25" s="69">
        <f t="shared" si="1"/>
        <v>44616</v>
      </c>
      <c r="J25" s="68">
        <v>3597.62</v>
      </c>
    </row>
    <row r="26" spans="2:10" x14ac:dyDescent="0.25">
      <c r="C26" s="69">
        <v>44617</v>
      </c>
      <c r="D26" s="68">
        <v>9873.5300000000007</v>
      </c>
      <c r="F26" s="69">
        <f t="shared" si="0"/>
        <v>44617</v>
      </c>
      <c r="G26" s="68">
        <v>3358.28</v>
      </c>
      <c r="I26" s="69">
        <f t="shared" si="1"/>
        <v>44617</v>
      </c>
      <c r="J26" s="68">
        <v>3610.21</v>
      </c>
    </row>
    <row r="27" spans="2:10" ht="13.8" thickBot="1" x14ac:dyDescent="0.3">
      <c r="C27" s="69">
        <v>44620</v>
      </c>
      <c r="D27" s="68">
        <v>9926.25</v>
      </c>
      <c r="F27" s="69">
        <f t="shared" si="0"/>
        <v>44620</v>
      </c>
      <c r="G27" s="68">
        <v>3508.01</v>
      </c>
      <c r="I27" s="69">
        <f t="shared" si="1"/>
        <v>44620</v>
      </c>
      <c r="J27" s="68">
        <v>3676.12</v>
      </c>
    </row>
    <row r="28" spans="2:10" x14ac:dyDescent="0.25">
      <c r="B28" s="5"/>
      <c r="C28" s="67" t="s">
        <v>11</v>
      </c>
      <c r="D28" s="66">
        <f>ROUND(AVERAGE(D8:D27),2)</f>
        <v>9879.6</v>
      </c>
      <c r="F28" s="67" t="s">
        <v>11</v>
      </c>
      <c r="G28" s="66">
        <f>ROUND(AVERAGE(G8:G27),2)</f>
        <v>3218.1</v>
      </c>
      <c r="I28" s="67" t="s">
        <v>11</v>
      </c>
      <c r="J28" s="66">
        <f>ROUND(AVERAGE(J8:J27),2)</f>
        <v>3613.93</v>
      </c>
    </row>
    <row r="29" spans="2:10" x14ac:dyDescent="0.25">
      <c r="B29" s="5"/>
      <c r="C29" s="65" t="s">
        <v>12</v>
      </c>
      <c r="D29" s="64">
        <f>MAX(D8:D27)</f>
        <v>10142.52</v>
      </c>
      <c r="F29" s="65" t="s">
        <v>12</v>
      </c>
      <c r="G29" s="64">
        <f>MAX(G8:G27)</f>
        <v>3508.01</v>
      </c>
      <c r="I29" s="65" t="s">
        <v>12</v>
      </c>
      <c r="J29" s="64">
        <f>MAX(J8:J27)</f>
        <v>3688.45</v>
      </c>
    </row>
    <row r="30" spans="2:10" x14ac:dyDescent="0.25">
      <c r="B30" s="5"/>
      <c r="C30" s="63" t="s">
        <v>13</v>
      </c>
      <c r="D30" s="62">
        <f>MIN(D8:D27)</f>
        <v>9550.5</v>
      </c>
      <c r="F30" s="63" t="s">
        <v>13</v>
      </c>
      <c r="G30" s="62">
        <f>MIN(G8:G27)</f>
        <v>3003.8</v>
      </c>
      <c r="I30" s="63" t="s">
        <v>13</v>
      </c>
      <c r="J30" s="62">
        <f>MIN(J8:J27)</f>
        <v>3563.98</v>
      </c>
    </row>
    <row r="33" spans="2:2" x14ac:dyDescent="0.25">
      <c r="B33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ABR!D28</f>
        <v>9879.6</v>
      </c>
      <c r="D11" s="155">
        <f>ABR!G28</f>
        <v>3218.1</v>
      </c>
      <c r="E11" s="155">
        <f>ABR!J28</f>
        <v>3613.93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1.3539000000000001</v>
      </c>
    </row>
    <row r="18" spans="2:9" x14ac:dyDescent="0.25">
      <c r="B18" s="151" t="s">
        <v>43</v>
      </c>
      <c r="C18" s="150">
        <f>'Averages Inc. Euro Eq'!F67</f>
        <v>115.21</v>
      </c>
    </row>
    <row r="19" spans="2:9" x14ac:dyDescent="0.25">
      <c r="B19" s="151" t="s">
        <v>41</v>
      </c>
      <c r="C19" s="149">
        <f>'Averages Inc. Euro Eq'!F68</f>
        <v>1.1344000000000001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3259.7</v>
      </c>
      <c r="D13" s="113">
        <v>2598.8000000000002</v>
      </c>
      <c r="E13" s="113">
        <v>9938.6</v>
      </c>
      <c r="F13" s="113">
        <v>2298.4299999999998</v>
      </c>
      <c r="G13" s="113">
        <v>24167</v>
      </c>
      <c r="H13" s="113">
        <v>44090.5</v>
      </c>
      <c r="I13" s="113">
        <v>3643.13</v>
      </c>
      <c r="J13" s="113">
        <v>2825.4</v>
      </c>
      <c r="K13" s="113">
        <v>0.5</v>
      </c>
      <c r="L13" s="113">
        <v>71037.75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3260.83</v>
      </c>
      <c r="D15" s="113">
        <v>2608.8000000000002</v>
      </c>
      <c r="E15" s="113">
        <v>9941.35</v>
      </c>
      <c r="F15" s="113">
        <v>2299.9</v>
      </c>
      <c r="G15" s="113">
        <v>24178</v>
      </c>
      <c r="H15" s="113">
        <v>44117.75</v>
      </c>
      <c r="I15" s="113">
        <v>3644.23</v>
      </c>
      <c r="J15" s="113">
        <v>2834.95</v>
      </c>
      <c r="K15" s="113">
        <v>1</v>
      </c>
      <c r="L15" s="113">
        <v>71537.75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3260.26</v>
      </c>
      <c r="D17" s="113">
        <v>2603.8000000000002</v>
      </c>
      <c r="E17" s="113">
        <v>9939.98</v>
      </c>
      <c r="F17" s="113">
        <v>2299.16</v>
      </c>
      <c r="G17" s="113">
        <v>24172.5</v>
      </c>
      <c r="H17" s="113">
        <v>44104.13</v>
      </c>
      <c r="I17" s="113">
        <v>3643.68</v>
      </c>
      <c r="J17" s="113">
        <v>2830.18</v>
      </c>
      <c r="K17" s="113">
        <v>0.75</v>
      </c>
      <c r="L17" s="113">
        <v>71287.75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3222.78</v>
      </c>
      <c r="D19" s="113">
        <v>2608.25</v>
      </c>
      <c r="E19" s="113">
        <v>9891.85</v>
      </c>
      <c r="F19" s="113">
        <v>2289.13</v>
      </c>
      <c r="G19" s="113">
        <v>23707.5</v>
      </c>
      <c r="H19" s="113">
        <v>43772.75</v>
      </c>
      <c r="I19" s="113">
        <v>3627.08</v>
      </c>
      <c r="J19" s="113">
        <v>2834.9</v>
      </c>
      <c r="K19" s="113">
        <v>0.5</v>
      </c>
      <c r="L19" s="113">
        <v>71321.5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3224.18</v>
      </c>
      <c r="D21" s="113">
        <v>2618.25</v>
      </c>
      <c r="E21" s="113">
        <v>9895.2000000000007</v>
      </c>
      <c r="F21" s="113">
        <v>2290.58</v>
      </c>
      <c r="G21" s="113">
        <v>23735.5</v>
      </c>
      <c r="H21" s="113">
        <v>43819.5</v>
      </c>
      <c r="I21" s="113">
        <v>3628.55</v>
      </c>
      <c r="J21" s="113">
        <v>2844.9</v>
      </c>
      <c r="K21" s="113">
        <v>1</v>
      </c>
      <c r="L21" s="113">
        <v>71821.5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3223.48</v>
      </c>
      <c r="D23" s="113">
        <v>2613.25</v>
      </c>
      <c r="E23" s="113">
        <v>9893.5300000000007</v>
      </c>
      <c r="F23" s="113">
        <v>2289.85</v>
      </c>
      <c r="G23" s="113">
        <v>23721.5</v>
      </c>
      <c r="H23" s="113">
        <v>43796.13</v>
      </c>
      <c r="I23" s="113">
        <v>3627.81</v>
      </c>
      <c r="J23" s="113">
        <v>2839.9</v>
      </c>
      <c r="K23" s="113">
        <v>0.75</v>
      </c>
      <c r="L23" s="113">
        <v>71571.5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2901.55</v>
      </c>
      <c r="D25" s="113">
        <v>2608.25</v>
      </c>
      <c r="E25" s="113">
        <v>9548.5</v>
      </c>
      <c r="F25" s="113">
        <v>2186.3000000000002</v>
      </c>
      <c r="G25" s="113">
        <v>22371.5</v>
      </c>
      <c r="H25" s="113"/>
      <c r="I25" s="113">
        <v>3234.35</v>
      </c>
      <c r="J25" s="113">
        <v>2834.75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2906.55</v>
      </c>
      <c r="D27" s="113">
        <v>2618.25</v>
      </c>
      <c r="E27" s="113">
        <v>9558.5</v>
      </c>
      <c r="F27" s="113">
        <v>2191.3000000000002</v>
      </c>
      <c r="G27" s="113">
        <v>22421.5</v>
      </c>
      <c r="H27" s="113"/>
      <c r="I27" s="113">
        <v>3239.35</v>
      </c>
      <c r="J27" s="113">
        <v>2844.75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2904.05</v>
      </c>
      <c r="D29" s="113">
        <v>2613.25</v>
      </c>
      <c r="E29" s="113">
        <v>9553.5</v>
      </c>
      <c r="F29" s="113">
        <v>2188.8000000000002</v>
      </c>
      <c r="G29" s="113">
        <v>22396.5</v>
      </c>
      <c r="H29" s="113"/>
      <c r="I29" s="113">
        <v>3236.85</v>
      </c>
      <c r="J29" s="113">
        <v>2839.75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2672.15</v>
      </c>
      <c r="D31" s="113"/>
      <c r="E31" s="113">
        <v>9288.75</v>
      </c>
      <c r="F31" s="113">
        <v>2106.8000000000002</v>
      </c>
      <c r="G31" s="113">
        <v>22153.75</v>
      </c>
      <c r="H31" s="113"/>
      <c r="I31" s="113">
        <v>2931.35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2677.15</v>
      </c>
      <c r="D33" s="113"/>
      <c r="E33" s="113">
        <v>9298.75</v>
      </c>
      <c r="F33" s="113">
        <v>2111.8000000000002</v>
      </c>
      <c r="G33" s="113">
        <v>22203.75</v>
      </c>
      <c r="H33" s="113"/>
      <c r="I33" s="113">
        <v>2936.35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2674.65</v>
      </c>
      <c r="D35" s="113"/>
      <c r="E35" s="113">
        <v>9293.75</v>
      </c>
      <c r="F35" s="113">
        <v>2109.3000000000002</v>
      </c>
      <c r="G35" s="113">
        <v>22178.75</v>
      </c>
      <c r="H35" s="113"/>
      <c r="I35" s="113">
        <v>2933.85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2517.15</v>
      </c>
      <c r="D37" s="113"/>
      <c r="E37" s="113">
        <v>9115.75</v>
      </c>
      <c r="F37" s="113">
        <v>2106.8000000000002</v>
      </c>
      <c r="G37" s="113">
        <v>22082.75</v>
      </c>
      <c r="H37" s="113"/>
      <c r="I37" s="113">
        <v>2681.35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2522.15</v>
      </c>
      <c r="D39" s="113"/>
      <c r="E39" s="113">
        <v>9125.75</v>
      </c>
      <c r="F39" s="113">
        <v>2111.8000000000002</v>
      </c>
      <c r="G39" s="113">
        <v>22132.75</v>
      </c>
      <c r="H39" s="113"/>
      <c r="I39" s="113">
        <v>2686.35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2519.65</v>
      </c>
      <c r="D41" s="113"/>
      <c r="E41" s="113">
        <v>9120.75</v>
      </c>
      <c r="F41" s="113">
        <v>2109.3000000000002</v>
      </c>
      <c r="G41" s="113">
        <v>22107.75</v>
      </c>
      <c r="H41" s="113"/>
      <c r="I41" s="113">
        <v>2683.85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42641.5</v>
      </c>
      <c r="I43" s="113"/>
      <c r="J43" s="113"/>
      <c r="K43" s="113">
        <v>0.5</v>
      </c>
      <c r="L43" s="113">
        <v>72834.5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42691.5</v>
      </c>
      <c r="I45" s="113"/>
      <c r="J45" s="113"/>
      <c r="K45" s="113">
        <v>1</v>
      </c>
      <c r="L45" s="113">
        <v>73834.5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42666.5</v>
      </c>
      <c r="I47" s="110"/>
      <c r="J47" s="110"/>
      <c r="K47" s="110">
        <v>0.75</v>
      </c>
      <c r="L47" s="110">
        <v>73334.5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2874.99</v>
      </c>
    </row>
    <row r="55" spans="2:5" x14ac:dyDescent="0.25">
      <c r="B55" s="100" t="s">
        <v>56</v>
      </c>
      <c r="C55" s="101">
        <v>2299.98</v>
      </c>
    </row>
    <row r="56" spans="2:5" x14ac:dyDescent="0.25">
      <c r="B56" s="100" t="s">
        <v>55</v>
      </c>
      <c r="C56" s="101">
        <v>8763.91</v>
      </c>
    </row>
    <row r="57" spans="2:5" x14ac:dyDescent="0.25">
      <c r="B57" s="100" t="s">
        <v>54</v>
      </c>
      <c r="C57" s="101">
        <v>2027.74</v>
      </c>
    </row>
    <row r="58" spans="2:5" x14ac:dyDescent="0.25">
      <c r="B58" s="100" t="s">
        <v>53</v>
      </c>
      <c r="C58" s="101">
        <v>21317.35</v>
      </c>
    </row>
    <row r="59" spans="2:5" x14ac:dyDescent="0.25">
      <c r="B59" s="100" t="s">
        <v>52</v>
      </c>
      <c r="C59" s="101">
        <v>38896.19</v>
      </c>
    </row>
    <row r="60" spans="2:5" x14ac:dyDescent="0.25">
      <c r="B60" s="100" t="s">
        <v>51</v>
      </c>
      <c r="C60" s="101">
        <v>3212.65</v>
      </c>
    </row>
    <row r="61" spans="2:5" x14ac:dyDescent="0.25">
      <c r="B61" s="98" t="s">
        <v>50</v>
      </c>
      <c r="C61" s="97">
        <v>2499.2199999999998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7342.67</v>
      </c>
      <c r="E65" s="96" t="s">
        <v>46</v>
      </c>
    </row>
    <row r="66" spans="2:9" x14ac:dyDescent="0.25">
      <c r="B66" s="93" t="s">
        <v>45</v>
      </c>
      <c r="D66" s="92">
        <v>7312.5</v>
      </c>
      <c r="E66" s="95" t="s">
        <v>10</v>
      </c>
      <c r="F66" s="90">
        <v>1.3539000000000001</v>
      </c>
    </row>
    <row r="67" spans="2:9" x14ac:dyDescent="0.25">
      <c r="B67" s="93" t="s">
        <v>44</v>
      </c>
      <c r="D67" s="92">
        <v>1698.78</v>
      </c>
      <c r="E67" s="95" t="s">
        <v>43</v>
      </c>
      <c r="F67" s="94">
        <v>115.21</v>
      </c>
    </row>
    <row r="68" spans="2:9" x14ac:dyDescent="0.25">
      <c r="B68" s="93" t="s">
        <v>42</v>
      </c>
      <c r="D68" s="92">
        <v>1692.8</v>
      </c>
      <c r="E68" s="91" t="s">
        <v>41</v>
      </c>
      <c r="F68" s="90">
        <v>1.1344000000000001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44593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44593</v>
      </c>
      <c r="C9" s="46">
        <v>2485</v>
      </c>
      <c r="D9" s="45">
        <v>2495</v>
      </c>
      <c r="E9" s="44">
        <f t="shared" ref="E9:E28" si="0">AVERAGE(C9:D9)</f>
        <v>2490</v>
      </c>
      <c r="F9" s="46">
        <v>2495</v>
      </c>
      <c r="G9" s="45">
        <v>2505</v>
      </c>
      <c r="H9" s="44">
        <f t="shared" ref="H9:H28" si="1">AVERAGE(F9:G9)</f>
        <v>2500</v>
      </c>
      <c r="I9" s="46">
        <v>2495</v>
      </c>
      <c r="J9" s="45">
        <v>2505</v>
      </c>
      <c r="K9" s="44">
        <f t="shared" ref="K9:K28" si="2">AVERAGE(I9:J9)</f>
        <v>2500</v>
      </c>
      <c r="L9" s="52">
        <v>2495</v>
      </c>
      <c r="M9" s="51">
        <v>1.3480000000000001</v>
      </c>
      <c r="N9" s="53">
        <v>1.1262000000000001</v>
      </c>
      <c r="O9" s="50">
        <v>114.68</v>
      </c>
      <c r="P9" s="43">
        <v>1850.89</v>
      </c>
      <c r="Q9" s="43">
        <v>1859.27</v>
      </c>
      <c r="R9" s="49">
        <f t="shared" ref="R9:R28" si="3">L9/N9</f>
        <v>2215.4146687977268</v>
      </c>
      <c r="S9" s="48">
        <v>1.3472999999999999</v>
      </c>
    </row>
    <row r="10" spans="1:19" x14ac:dyDescent="0.25">
      <c r="B10" s="47">
        <v>44594</v>
      </c>
      <c r="C10" s="46">
        <v>2505</v>
      </c>
      <c r="D10" s="45">
        <v>2515</v>
      </c>
      <c r="E10" s="44">
        <f t="shared" si="0"/>
        <v>2510</v>
      </c>
      <c r="F10" s="46">
        <v>2515</v>
      </c>
      <c r="G10" s="45">
        <v>2525</v>
      </c>
      <c r="H10" s="44">
        <f t="shared" si="1"/>
        <v>2520</v>
      </c>
      <c r="I10" s="46">
        <v>2515</v>
      </c>
      <c r="J10" s="45">
        <v>2525</v>
      </c>
      <c r="K10" s="44">
        <f t="shared" si="2"/>
        <v>2520</v>
      </c>
      <c r="L10" s="52">
        <v>2515</v>
      </c>
      <c r="M10" s="51">
        <v>1.3580000000000001</v>
      </c>
      <c r="N10" s="51">
        <v>1.1325000000000001</v>
      </c>
      <c r="O10" s="50">
        <v>114.24</v>
      </c>
      <c r="P10" s="43">
        <v>1851.99</v>
      </c>
      <c r="Q10" s="43">
        <v>1860.31</v>
      </c>
      <c r="R10" s="49">
        <f t="shared" si="3"/>
        <v>2220.7505518763796</v>
      </c>
      <c r="S10" s="48">
        <v>1.3573</v>
      </c>
    </row>
    <row r="11" spans="1:19" x14ac:dyDescent="0.25">
      <c r="B11" s="47">
        <v>44595</v>
      </c>
      <c r="C11" s="46">
        <v>2485</v>
      </c>
      <c r="D11" s="45">
        <v>2495</v>
      </c>
      <c r="E11" s="44">
        <f t="shared" si="0"/>
        <v>2490</v>
      </c>
      <c r="F11" s="46">
        <v>2495</v>
      </c>
      <c r="G11" s="45">
        <v>2505</v>
      </c>
      <c r="H11" s="44">
        <f t="shared" si="1"/>
        <v>2500</v>
      </c>
      <c r="I11" s="46">
        <v>2495</v>
      </c>
      <c r="J11" s="45">
        <v>2505</v>
      </c>
      <c r="K11" s="44">
        <f t="shared" si="2"/>
        <v>2500</v>
      </c>
      <c r="L11" s="52">
        <v>2495</v>
      </c>
      <c r="M11" s="51">
        <v>1.3579000000000001</v>
      </c>
      <c r="N11" s="51">
        <v>1.1292</v>
      </c>
      <c r="O11" s="50">
        <v>114.85</v>
      </c>
      <c r="P11" s="43">
        <v>1837.4</v>
      </c>
      <c r="Q11" s="43">
        <v>1846.12</v>
      </c>
      <c r="R11" s="49">
        <f t="shared" si="3"/>
        <v>2209.5288699964576</v>
      </c>
      <c r="S11" s="48">
        <v>1.3569</v>
      </c>
    </row>
    <row r="12" spans="1:19" x14ac:dyDescent="0.25">
      <c r="B12" s="47">
        <v>44596</v>
      </c>
      <c r="C12" s="46">
        <v>2530</v>
      </c>
      <c r="D12" s="45">
        <v>2540</v>
      </c>
      <c r="E12" s="44">
        <f t="shared" si="0"/>
        <v>2535</v>
      </c>
      <c r="F12" s="46">
        <v>2540</v>
      </c>
      <c r="G12" s="45">
        <v>2550</v>
      </c>
      <c r="H12" s="44">
        <f t="shared" si="1"/>
        <v>2545</v>
      </c>
      <c r="I12" s="46">
        <v>2540</v>
      </c>
      <c r="J12" s="45">
        <v>2550</v>
      </c>
      <c r="K12" s="44">
        <f t="shared" si="2"/>
        <v>2545</v>
      </c>
      <c r="L12" s="52">
        <v>2540</v>
      </c>
      <c r="M12" s="51">
        <v>1.3559000000000001</v>
      </c>
      <c r="N12" s="51">
        <v>1.1465000000000001</v>
      </c>
      <c r="O12" s="50">
        <v>114.92</v>
      </c>
      <c r="P12" s="43">
        <v>1873.29</v>
      </c>
      <c r="Q12" s="43">
        <v>1882.06</v>
      </c>
      <c r="R12" s="49">
        <f t="shared" si="3"/>
        <v>2215.4382904491931</v>
      </c>
      <c r="S12" s="48">
        <v>1.3549</v>
      </c>
    </row>
    <row r="13" spans="1:19" x14ac:dyDescent="0.25">
      <c r="B13" s="47">
        <v>44599</v>
      </c>
      <c r="C13" s="46">
        <v>2530</v>
      </c>
      <c r="D13" s="45">
        <v>2540</v>
      </c>
      <c r="E13" s="44">
        <f t="shared" si="0"/>
        <v>2535</v>
      </c>
      <c r="F13" s="46">
        <v>2540</v>
      </c>
      <c r="G13" s="45">
        <v>2550</v>
      </c>
      <c r="H13" s="44">
        <f t="shared" si="1"/>
        <v>2545</v>
      </c>
      <c r="I13" s="46">
        <v>2540</v>
      </c>
      <c r="J13" s="45">
        <v>2550</v>
      </c>
      <c r="K13" s="44">
        <f t="shared" si="2"/>
        <v>2545</v>
      </c>
      <c r="L13" s="52">
        <v>2540</v>
      </c>
      <c r="M13" s="51">
        <v>1.3517999999999999</v>
      </c>
      <c r="N13" s="51">
        <v>1.1456</v>
      </c>
      <c r="O13" s="50">
        <v>114.97</v>
      </c>
      <c r="P13" s="43">
        <v>1878.98</v>
      </c>
      <c r="Q13" s="43">
        <v>1887.77</v>
      </c>
      <c r="R13" s="49">
        <f t="shared" si="3"/>
        <v>2217.1787709497207</v>
      </c>
      <c r="S13" s="48">
        <v>1.3508</v>
      </c>
    </row>
    <row r="14" spans="1:19" x14ac:dyDescent="0.25">
      <c r="B14" s="47">
        <v>44600</v>
      </c>
      <c r="C14" s="46">
        <v>2580</v>
      </c>
      <c r="D14" s="45">
        <v>2590</v>
      </c>
      <c r="E14" s="44">
        <f t="shared" si="0"/>
        <v>2585</v>
      </c>
      <c r="F14" s="46">
        <v>2590</v>
      </c>
      <c r="G14" s="45">
        <v>2600</v>
      </c>
      <c r="H14" s="44">
        <f t="shared" si="1"/>
        <v>2595</v>
      </c>
      <c r="I14" s="46">
        <v>2590</v>
      </c>
      <c r="J14" s="45">
        <v>2600</v>
      </c>
      <c r="K14" s="44">
        <f t="shared" si="2"/>
        <v>2595</v>
      </c>
      <c r="L14" s="52">
        <v>2590</v>
      </c>
      <c r="M14" s="51">
        <v>1.3527</v>
      </c>
      <c r="N14" s="51">
        <v>1.1417999999999999</v>
      </c>
      <c r="O14" s="50">
        <v>115.38</v>
      </c>
      <c r="P14" s="43">
        <v>1914.69</v>
      </c>
      <c r="Q14" s="43">
        <v>1923.36</v>
      </c>
      <c r="R14" s="49">
        <f t="shared" si="3"/>
        <v>2268.3482221054478</v>
      </c>
      <c r="S14" s="48">
        <v>1.3517999999999999</v>
      </c>
    </row>
    <row r="15" spans="1:19" x14ac:dyDescent="0.25">
      <c r="B15" s="47">
        <v>44601</v>
      </c>
      <c r="C15" s="46">
        <v>2580</v>
      </c>
      <c r="D15" s="45">
        <v>2590</v>
      </c>
      <c r="E15" s="44">
        <f t="shared" si="0"/>
        <v>2585</v>
      </c>
      <c r="F15" s="46">
        <v>2590</v>
      </c>
      <c r="G15" s="45">
        <v>2600</v>
      </c>
      <c r="H15" s="44">
        <f t="shared" si="1"/>
        <v>2595</v>
      </c>
      <c r="I15" s="46">
        <v>2590</v>
      </c>
      <c r="J15" s="45">
        <v>2600</v>
      </c>
      <c r="K15" s="44">
        <f t="shared" si="2"/>
        <v>2595</v>
      </c>
      <c r="L15" s="52">
        <v>2590</v>
      </c>
      <c r="M15" s="51">
        <v>1.3576999999999999</v>
      </c>
      <c r="N15" s="51">
        <v>1.1437999999999999</v>
      </c>
      <c r="O15" s="50">
        <v>115.45</v>
      </c>
      <c r="P15" s="43">
        <v>1907.64</v>
      </c>
      <c r="Q15" s="43">
        <v>1916.27</v>
      </c>
      <c r="R15" s="49">
        <f t="shared" si="3"/>
        <v>2264.3818849449208</v>
      </c>
      <c r="S15" s="48">
        <v>1.3568</v>
      </c>
    </row>
    <row r="16" spans="1:19" x14ac:dyDescent="0.25">
      <c r="B16" s="47">
        <v>44602</v>
      </c>
      <c r="C16" s="46">
        <v>2580</v>
      </c>
      <c r="D16" s="45">
        <v>2590</v>
      </c>
      <c r="E16" s="44">
        <f t="shared" si="0"/>
        <v>2585</v>
      </c>
      <c r="F16" s="46">
        <v>2590</v>
      </c>
      <c r="G16" s="45">
        <v>2600</v>
      </c>
      <c r="H16" s="44">
        <f t="shared" si="1"/>
        <v>2595</v>
      </c>
      <c r="I16" s="46">
        <v>2590</v>
      </c>
      <c r="J16" s="45">
        <v>2600</v>
      </c>
      <c r="K16" s="44">
        <f t="shared" si="2"/>
        <v>2595</v>
      </c>
      <c r="L16" s="52">
        <v>2590</v>
      </c>
      <c r="M16" s="51">
        <v>1.3576999999999999</v>
      </c>
      <c r="N16" s="51">
        <v>1.1435999999999999</v>
      </c>
      <c r="O16" s="50">
        <v>115.78</v>
      </c>
      <c r="P16" s="43">
        <v>1907.64</v>
      </c>
      <c r="Q16" s="43">
        <v>1916.27</v>
      </c>
      <c r="R16" s="49">
        <f t="shared" si="3"/>
        <v>2264.7778943686603</v>
      </c>
      <c r="S16" s="48">
        <v>1.3568</v>
      </c>
    </row>
    <row r="17" spans="2:19" x14ac:dyDescent="0.25">
      <c r="B17" s="47">
        <v>44603</v>
      </c>
      <c r="C17" s="46">
        <v>2590</v>
      </c>
      <c r="D17" s="45">
        <v>2600</v>
      </c>
      <c r="E17" s="44">
        <f t="shared" si="0"/>
        <v>2595</v>
      </c>
      <c r="F17" s="46">
        <v>2600</v>
      </c>
      <c r="G17" s="45">
        <v>2610</v>
      </c>
      <c r="H17" s="44">
        <f t="shared" si="1"/>
        <v>2605</v>
      </c>
      <c r="I17" s="46">
        <v>2600</v>
      </c>
      <c r="J17" s="45">
        <v>2610</v>
      </c>
      <c r="K17" s="44">
        <f t="shared" si="2"/>
        <v>2605</v>
      </c>
      <c r="L17" s="52">
        <v>2600</v>
      </c>
      <c r="M17" s="51">
        <v>1.3581000000000001</v>
      </c>
      <c r="N17" s="51">
        <v>1.1407</v>
      </c>
      <c r="O17" s="50">
        <v>115.95</v>
      </c>
      <c r="P17" s="43">
        <v>1914.44</v>
      </c>
      <c r="Q17" s="43">
        <v>1922.79</v>
      </c>
      <c r="R17" s="49">
        <f t="shared" si="3"/>
        <v>2279.3021828701671</v>
      </c>
      <c r="S17" s="48">
        <v>1.3573999999999999</v>
      </c>
    </row>
    <row r="18" spans="2:19" x14ac:dyDescent="0.25">
      <c r="B18" s="47">
        <v>44606</v>
      </c>
      <c r="C18" s="46">
        <v>2620</v>
      </c>
      <c r="D18" s="45">
        <v>2630</v>
      </c>
      <c r="E18" s="44">
        <f t="shared" si="0"/>
        <v>2625</v>
      </c>
      <c r="F18" s="46">
        <v>2630</v>
      </c>
      <c r="G18" s="45">
        <v>2640</v>
      </c>
      <c r="H18" s="44">
        <f t="shared" si="1"/>
        <v>2635</v>
      </c>
      <c r="I18" s="46">
        <v>2630</v>
      </c>
      <c r="J18" s="45">
        <v>2640</v>
      </c>
      <c r="K18" s="44">
        <f t="shared" si="2"/>
        <v>2635</v>
      </c>
      <c r="L18" s="52">
        <v>2630</v>
      </c>
      <c r="M18" s="51">
        <v>1.3533999999999999</v>
      </c>
      <c r="N18" s="51">
        <v>1.1327</v>
      </c>
      <c r="O18" s="50">
        <v>115.47</v>
      </c>
      <c r="P18" s="43">
        <v>1943.25</v>
      </c>
      <c r="Q18" s="43">
        <v>1951.94</v>
      </c>
      <c r="R18" s="49">
        <f t="shared" si="3"/>
        <v>2321.8857596892381</v>
      </c>
      <c r="S18" s="48">
        <v>1.3525</v>
      </c>
    </row>
    <row r="19" spans="2:19" x14ac:dyDescent="0.25">
      <c r="B19" s="47">
        <v>44607</v>
      </c>
      <c r="C19" s="46">
        <v>2620</v>
      </c>
      <c r="D19" s="45">
        <v>2630</v>
      </c>
      <c r="E19" s="44">
        <f t="shared" si="0"/>
        <v>2625</v>
      </c>
      <c r="F19" s="46">
        <v>2630</v>
      </c>
      <c r="G19" s="45">
        <v>2640</v>
      </c>
      <c r="H19" s="44">
        <f t="shared" si="1"/>
        <v>2635</v>
      </c>
      <c r="I19" s="46">
        <v>2630</v>
      </c>
      <c r="J19" s="45">
        <v>2640</v>
      </c>
      <c r="K19" s="44">
        <f t="shared" si="2"/>
        <v>2635</v>
      </c>
      <c r="L19" s="52">
        <v>2630</v>
      </c>
      <c r="M19" s="51">
        <v>1.3541000000000001</v>
      </c>
      <c r="N19" s="51">
        <v>1.1339999999999999</v>
      </c>
      <c r="O19" s="50">
        <v>115.66</v>
      </c>
      <c r="P19" s="43">
        <v>1942.25</v>
      </c>
      <c r="Q19" s="43">
        <v>1950.79</v>
      </c>
      <c r="R19" s="49">
        <f t="shared" si="3"/>
        <v>2319.2239858906528</v>
      </c>
      <c r="S19" s="48">
        <v>1.3532999999999999</v>
      </c>
    </row>
    <row r="20" spans="2:19" x14ac:dyDescent="0.25">
      <c r="B20" s="47">
        <v>44608</v>
      </c>
      <c r="C20" s="46">
        <v>2640</v>
      </c>
      <c r="D20" s="45">
        <v>2650</v>
      </c>
      <c r="E20" s="44">
        <f t="shared" si="0"/>
        <v>2645</v>
      </c>
      <c r="F20" s="46">
        <v>2650</v>
      </c>
      <c r="G20" s="45">
        <v>2660</v>
      </c>
      <c r="H20" s="44">
        <f t="shared" si="1"/>
        <v>2655</v>
      </c>
      <c r="I20" s="46">
        <v>2650</v>
      </c>
      <c r="J20" s="45">
        <v>2660</v>
      </c>
      <c r="K20" s="44">
        <f t="shared" si="2"/>
        <v>2655</v>
      </c>
      <c r="L20" s="52">
        <v>2650</v>
      </c>
      <c r="M20" s="51">
        <v>1.3552999999999999</v>
      </c>
      <c r="N20" s="51">
        <v>1.1366000000000001</v>
      </c>
      <c r="O20" s="50">
        <v>115.69</v>
      </c>
      <c r="P20" s="43">
        <v>1955.29</v>
      </c>
      <c r="Q20" s="43">
        <v>1963.82</v>
      </c>
      <c r="R20" s="49">
        <f t="shared" si="3"/>
        <v>2331.5150448706668</v>
      </c>
      <c r="S20" s="48">
        <v>1.3545</v>
      </c>
    </row>
    <row r="21" spans="2:19" x14ac:dyDescent="0.25">
      <c r="B21" s="47">
        <v>44609</v>
      </c>
      <c r="C21" s="46">
        <v>2641</v>
      </c>
      <c r="D21" s="45">
        <v>2651</v>
      </c>
      <c r="E21" s="44">
        <f t="shared" si="0"/>
        <v>2646</v>
      </c>
      <c r="F21" s="46">
        <v>2650</v>
      </c>
      <c r="G21" s="45">
        <v>2660</v>
      </c>
      <c r="H21" s="44">
        <f t="shared" si="1"/>
        <v>2655</v>
      </c>
      <c r="I21" s="46">
        <v>2650</v>
      </c>
      <c r="J21" s="45">
        <v>2660</v>
      </c>
      <c r="K21" s="44">
        <f t="shared" si="2"/>
        <v>2655</v>
      </c>
      <c r="L21" s="52">
        <v>2651</v>
      </c>
      <c r="M21" s="51">
        <v>1.3626</v>
      </c>
      <c r="N21" s="51">
        <v>1.1378999999999999</v>
      </c>
      <c r="O21" s="50">
        <v>115.01</v>
      </c>
      <c r="P21" s="43">
        <v>1945.55</v>
      </c>
      <c r="Q21" s="43">
        <v>1953.3</v>
      </c>
      <c r="R21" s="49">
        <f t="shared" si="3"/>
        <v>2329.7302047631606</v>
      </c>
      <c r="S21" s="48">
        <v>1.3617999999999999</v>
      </c>
    </row>
    <row r="22" spans="2:19" x14ac:dyDescent="0.25">
      <c r="B22" s="47">
        <v>44610</v>
      </c>
      <c r="C22" s="46">
        <v>2641</v>
      </c>
      <c r="D22" s="45">
        <v>2651</v>
      </c>
      <c r="E22" s="44">
        <f t="shared" si="0"/>
        <v>2646</v>
      </c>
      <c r="F22" s="46">
        <v>2650</v>
      </c>
      <c r="G22" s="45">
        <v>2660</v>
      </c>
      <c r="H22" s="44">
        <f t="shared" si="1"/>
        <v>2655</v>
      </c>
      <c r="I22" s="46">
        <v>2650</v>
      </c>
      <c r="J22" s="45">
        <v>2660</v>
      </c>
      <c r="K22" s="44">
        <f t="shared" si="2"/>
        <v>2655</v>
      </c>
      <c r="L22" s="52">
        <v>2651</v>
      </c>
      <c r="M22" s="51">
        <v>1.3619000000000001</v>
      </c>
      <c r="N22" s="51">
        <v>1.1359999999999999</v>
      </c>
      <c r="O22" s="50">
        <v>115.14</v>
      </c>
      <c r="P22" s="43">
        <v>1946.55</v>
      </c>
      <c r="Q22" s="43">
        <v>1954.3</v>
      </c>
      <c r="R22" s="49">
        <f t="shared" si="3"/>
        <v>2333.6267605633807</v>
      </c>
      <c r="S22" s="48">
        <v>1.3611</v>
      </c>
    </row>
    <row r="23" spans="2:19" x14ac:dyDescent="0.25">
      <c r="B23" s="47">
        <v>44613</v>
      </c>
      <c r="C23" s="46">
        <v>2641</v>
      </c>
      <c r="D23" s="45">
        <v>2651</v>
      </c>
      <c r="E23" s="44">
        <f t="shared" si="0"/>
        <v>2646</v>
      </c>
      <c r="F23" s="46">
        <v>2650</v>
      </c>
      <c r="G23" s="45">
        <v>2660</v>
      </c>
      <c r="H23" s="44">
        <f t="shared" si="1"/>
        <v>2655</v>
      </c>
      <c r="I23" s="46">
        <v>2650</v>
      </c>
      <c r="J23" s="45">
        <v>2660</v>
      </c>
      <c r="K23" s="44">
        <f t="shared" si="2"/>
        <v>2655</v>
      </c>
      <c r="L23" s="52">
        <v>2651</v>
      </c>
      <c r="M23" s="51">
        <v>1.3614999999999999</v>
      </c>
      <c r="N23" s="51">
        <v>1.1335</v>
      </c>
      <c r="O23" s="50">
        <v>114.87</v>
      </c>
      <c r="P23" s="43">
        <v>1947.12</v>
      </c>
      <c r="Q23" s="43">
        <v>1955.02</v>
      </c>
      <c r="R23" s="49">
        <f t="shared" si="3"/>
        <v>2338.7737097485665</v>
      </c>
      <c r="S23" s="48">
        <v>1.3606</v>
      </c>
    </row>
    <row r="24" spans="2:19" x14ac:dyDescent="0.25">
      <c r="B24" s="47">
        <v>44614</v>
      </c>
      <c r="C24" s="46">
        <v>2641</v>
      </c>
      <c r="D24" s="45">
        <v>2651</v>
      </c>
      <c r="E24" s="44">
        <f t="shared" si="0"/>
        <v>2646</v>
      </c>
      <c r="F24" s="46">
        <v>2650</v>
      </c>
      <c r="G24" s="45">
        <v>2660</v>
      </c>
      <c r="H24" s="44">
        <f t="shared" si="1"/>
        <v>2655</v>
      </c>
      <c r="I24" s="46">
        <v>2650</v>
      </c>
      <c r="J24" s="45">
        <v>2660</v>
      </c>
      <c r="K24" s="44">
        <f t="shared" si="2"/>
        <v>2655</v>
      </c>
      <c r="L24" s="52">
        <v>2651</v>
      </c>
      <c r="M24" s="51">
        <v>1.3546</v>
      </c>
      <c r="N24" s="51">
        <v>1.1351</v>
      </c>
      <c r="O24" s="50">
        <v>115.09</v>
      </c>
      <c r="P24" s="43">
        <v>1957.04</v>
      </c>
      <c r="Q24" s="43">
        <v>1964.69</v>
      </c>
      <c r="R24" s="49">
        <f t="shared" si="3"/>
        <v>2335.477050480134</v>
      </c>
      <c r="S24" s="48">
        <v>1.3539000000000001</v>
      </c>
    </row>
    <row r="25" spans="2:19" x14ac:dyDescent="0.25">
      <c r="B25" s="47">
        <v>44615</v>
      </c>
      <c r="C25" s="46">
        <v>2641</v>
      </c>
      <c r="D25" s="45">
        <v>2651</v>
      </c>
      <c r="E25" s="44">
        <f t="shared" si="0"/>
        <v>2646</v>
      </c>
      <c r="F25" s="46">
        <v>2650</v>
      </c>
      <c r="G25" s="45">
        <v>2660</v>
      </c>
      <c r="H25" s="44">
        <f t="shared" si="1"/>
        <v>2655</v>
      </c>
      <c r="I25" s="46">
        <v>2650</v>
      </c>
      <c r="J25" s="45">
        <v>2660</v>
      </c>
      <c r="K25" s="44">
        <f t="shared" si="2"/>
        <v>2655</v>
      </c>
      <c r="L25" s="52">
        <v>2651</v>
      </c>
      <c r="M25" s="51">
        <v>1.3585</v>
      </c>
      <c r="N25" s="51">
        <v>1.1337999999999999</v>
      </c>
      <c r="O25" s="50">
        <v>115.1</v>
      </c>
      <c r="P25" s="43">
        <v>1951.42</v>
      </c>
      <c r="Q25" s="43">
        <v>1958.91</v>
      </c>
      <c r="R25" s="49">
        <f t="shared" si="3"/>
        <v>2338.1548774034222</v>
      </c>
      <c r="S25" s="48">
        <v>1.3579000000000001</v>
      </c>
    </row>
    <row r="26" spans="2:19" x14ac:dyDescent="0.25">
      <c r="B26" s="47">
        <v>44616</v>
      </c>
      <c r="C26" s="46">
        <v>2642</v>
      </c>
      <c r="D26" s="45">
        <v>2652</v>
      </c>
      <c r="E26" s="44">
        <f t="shared" si="0"/>
        <v>2647</v>
      </c>
      <c r="F26" s="46">
        <v>2650</v>
      </c>
      <c r="G26" s="45">
        <v>2660</v>
      </c>
      <c r="H26" s="44">
        <f t="shared" si="1"/>
        <v>2655</v>
      </c>
      <c r="I26" s="46">
        <v>2650</v>
      </c>
      <c r="J26" s="45">
        <v>2660</v>
      </c>
      <c r="K26" s="44">
        <f t="shared" si="2"/>
        <v>2655</v>
      </c>
      <c r="L26" s="52">
        <v>2652</v>
      </c>
      <c r="M26" s="51">
        <v>1.3395999999999999</v>
      </c>
      <c r="N26" s="51">
        <v>1.117</v>
      </c>
      <c r="O26" s="50">
        <v>114.8</v>
      </c>
      <c r="P26" s="43">
        <v>1979.7</v>
      </c>
      <c r="Q26" s="43">
        <v>1986.41</v>
      </c>
      <c r="R26" s="49">
        <f t="shared" si="3"/>
        <v>2374.2166517457476</v>
      </c>
      <c r="S26" s="48">
        <v>1.3391</v>
      </c>
    </row>
    <row r="27" spans="2:19" x14ac:dyDescent="0.25">
      <c r="B27" s="47">
        <v>44617</v>
      </c>
      <c r="C27" s="46">
        <v>2692</v>
      </c>
      <c r="D27" s="45">
        <v>2702</v>
      </c>
      <c r="E27" s="44">
        <f t="shared" si="0"/>
        <v>2697</v>
      </c>
      <c r="F27" s="46">
        <v>2700</v>
      </c>
      <c r="G27" s="45">
        <v>2710</v>
      </c>
      <c r="H27" s="44">
        <f t="shared" si="1"/>
        <v>2705</v>
      </c>
      <c r="I27" s="46">
        <v>2700</v>
      </c>
      <c r="J27" s="45">
        <v>2710</v>
      </c>
      <c r="K27" s="44">
        <f t="shared" si="2"/>
        <v>2705</v>
      </c>
      <c r="L27" s="52">
        <v>2702</v>
      </c>
      <c r="M27" s="51">
        <v>1.3402000000000001</v>
      </c>
      <c r="N27" s="51">
        <v>1.1222000000000001</v>
      </c>
      <c r="O27" s="50">
        <v>115.57</v>
      </c>
      <c r="P27" s="43">
        <v>2016.12</v>
      </c>
      <c r="Q27" s="43">
        <v>2022.09</v>
      </c>
      <c r="R27" s="49">
        <f t="shared" si="3"/>
        <v>2407.7704509000177</v>
      </c>
      <c r="S27" s="48">
        <v>1.3402000000000001</v>
      </c>
    </row>
    <row r="28" spans="2:19" x14ac:dyDescent="0.25">
      <c r="B28" s="47">
        <v>44620</v>
      </c>
      <c r="C28" s="46">
        <v>2692</v>
      </c>
      <c r="D28" s="45">
        <v>2702</v>
      </c>
      <c r="E28" s="44">
        <f t="shared" si="0"/>
        <v>2697</v>
      </c>
      <c r="F28" s="46">
        <v>2700</v>
      </c>
      <c r="G28" s="45">
        <v>2710</v>
      </c>
      <c r="H28" s="44">
        <f t="shared" si="1"/>
        <v>2705</v>
      </c>
      <c r="I28" s="46">
        <v>2700</v>
      </c>
      <c r="J28" s="45">
        <v>2710</v>
      </c>
      <c r="K28" s="44">
        <f t="shared" si="2"/>
        <v>2705</v>
      </c>
      <c r="L28" s="52">
        <v>2702</v>
      </c>
      <c r="M28" s="51">
        <v>1.3391999999999999</v>
      </c>
      <c r="N28" s="51">
        <v>1.1193</v>
      </c>
      <c r="O28" s="50">
        <v>115.52</v>
      </c>
      <c r="P28" s="43">
        <v>2017.62</v>
      </c>
      <c r="Q28" s="43">
        <v>2023.45</v>
      </c>
      <c r="R28" s="49">
        <f t="shared" si="3"/>
        <v>2414.0087554721704</v>
      </c>
      <c r="S28" s="48">
        <v>1.3392999999999999</v>
      </c>
    </row>
    <row r="29" spans="2:19" s="10" customFormat="1" x14ac:dyDescent="0.25">
      <c r="B29" s="42" t="s">
        <v>11</v>
      </c>
      <c r="C29" s="41">
        <f>ROUND(AVERAGE(C9:C28),2)</f>
        <v>2598.8000000000002</v>
      </c>
      <c r="D29" s="40">
        <f>ROUND(AVERAGE(D9:D28),2)</f>
        <v>2608.8000000000002</v>
      </c>
      <c r="E29" s="39">
        <f>ROUND(AVERAGE(C29:D29),2)</f>
        <v>2603.8000000000002</v>
      </c>
      <c r="F29" s="41">
        <f>ROUND(AVERAGE(F9:F28),2)</f>
        <v>2608.25</v>
      </c>
      <c r="G29" s="40">
        <f>ROUND(AVERAGE(G9:G28),2)</f>
        <v>2618.25</v>
      </c>
      <c r="H29" s="39">
        <f>ROUND(AVERAGE(F29:G29),2)</f>
        <v>2613.25</v>
      </c>
      <c r="I29" s="41">
        <f>ROUND(AVERAGE(I9:I28),2)</f>
        <v>2608.25</v>
      </c>
      <c r="J29" s="40">
        <f>ROUND(AVERAGE(J9:J28),2)</f>
        <v>2618.25</v>
      </c>
      <c r="K29" s="39">
        <f>ROUND(AVERAGE(I29:J29),2)</f>
        <v>2613.25</v>
      </c>
      <c r="L29" s="38">
        <f>ROUND(AVERAGE(L9:L28),2)</f>
        <v>2608.8000000000002</v>
      </c>
      <c r="M29" s="37">
        <f>ROUND(AVERAGE(M9:M28),4)</f>
        <v>1.3539000000000001</v>
      </c>
      <c r="N29" s="36">
        <f>ROUND(AVERAGE(N9:N28),4)</f>
        <v>1.1344000000000001</v>
      </c>
      <c r="O29" s="175">
        <f>ROUND(AVERAGE(O9:O28),2)</f>
        <v>115.21</v>
      </c>
      <c r="P29" s="35">
        <f>AVERAGE(P9:P28)</f>
        <v>1926.9435000000001</v>
      </c>
      <c r="Q29" s="35">
        <f>AVERAGE(Q9:Q28)</f>
        <v>1934.9469999999997</v>
      </c>
      <c r="R29" s="35">
        <f>AVERAGE(R9:R28)</f>
        <v>2299.9752293942915</v>
      </c>
      <c r="S29" s="34">
        <f>AVERAGE(S9:S28)</f>
        <v>1.3532100000000002</v>
      </c>
    </row>
    <row r="30" spans="2:19" s="5" customFormat="1" x14ac:dyDescent="0.25">
      <c r="B30" s="33" t="s">
        <v>12</v>
      </c>
      <c r="C30" s="32">
        <f t="shared" ref="C30:S30" si="4">MAX(C9:C28)</f>
        <v>2692</v>
      </c>
      <c r="D30" s="31">
        <f t="shared" si="4"/>
        <v>2702</v>
      </c>
      <c r="E30" s="30">
        <f t="shared" si="4"/>
        <v>2697</v>
      </c>
      <c r="F30" s="32">
        <f t="shared" si="4"/>
        <v>2700</v>
      </c>
      <c r="G30" s="31">
        <f t="shared" si="4"/>
        <v>2710</v>
      </c>
      <c r="H30" s="30">
        <f t="shared" si="4"/>
        <v>2705</v>
      </c>
      <c r="I30" s="32">
        <f t="shared" si="4"/>
        <v>2700</v>
      </c>
      <c r="J30" s="31">
        <f t="shared" si="4"/>
        <v>2710</v>
      </c>
      <c r="K30" s="30">
        <f t="shared" si="4"/>
        <v>2705</v>
      </c>
      <c r="L30" s="29">
        <f t="shared" si="4"/>
        <v>2702</v>
      </c>
      <c r="M30" s="28">
        <f t="shared" si="4"/>
        <v>1.3626</v>
      </c>
      <c r="N30" s="27">
        <f t="shared" si="4"/>
        <v>1.1465000000000001</v>
      </c>
      <c r="O30" s="26">
        <f t="shared" si="4"/>
        <v>115.95</v>
      </c>
      <c r="P30" s="25">
        <f t="shared" si="4"/>
        <v>2017.62</v>
      </c>
      <c r="Q30" s="25">
        <f t="shared" si="4"/>
        <v>2023.45</v>
      </c>
      <c r="R30" s="25">
        <f t="shared" si="4"/>
        <v>2414.0087554721704</v>
      </c>
      <c r="S30" s="24">
        <f t="shared" si="4"/>
        <v>1.3617999999999999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2485</v>
      </c>
      <c r="D31" s="21">
        <f t="shared" si="5"/>
        <v>2495</v>
      </c>
      <c r="E31" s="20">
        <f t="shared" si="5"/>
        <v>2490</v>
      </c>
      <c r="F31" s="22">
        <f t="shared" si="5"/>
        <v>2495</v>
      </c>
      <c r="G31" s="21">
        <f t="shared" si="5"/>
        <v>2505</v>
      </c>
      <c r="H31" s="20">
        <f t="shared" si="5"/>
        <v>2500</v>
      </c>
      <c r="I31" s="22">
        <f t="shared" si="5"/>
        <v>2495</v>
      </c>
      <c r="J31" s="21">
        <f t="shared" si="5"/>
        <v>2505</v>
      </c>
      <c r="K31" s="20">
        <f t="shared" si="5"/>
        <v>2500</v>
      </c>
      <c r="L31" s="19">
        <f t="shared" si="5"/>
        <v>2495</v>
      </c>
      <c r="M31" s="18">
        <f t="shared" si="5"/>
        <v>1.3391999999999999</v>
      </c>
      <c r="N31" s="17">
        <f t="shared" si="5"/>
        <v>1.117</v>
      </c>
      <c r="O31" s="16">
        <f t="shared" si="5"/>
        <v>114.24</v>
      </c>
      <c r="P31" s="15">
        <f t="shared" si="5"/>
        <v>1837.4</v>
      </c>
      <c r="Q31" s="15">
        <f t="shared" si="5"/>
        <v>1846.12</v>
      </c>
      <c r="R31" s="15">
        <f t="shared" si="5"/>
        <v>2209.5288699964576</v>
      </c>
      <c r="S31" s="14">
        <f t="shared" si="5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44593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44593</v>
      </c>
      <c r="C9" s="46">
        <v>2863</v>
      </c>
      <c r="D9" s="45">
        <v>2873</v>
      </c>
      <c r="E9" s="44">
        <f t="shared" ref="E9:E28" si="0">AVERAGE(C9:D9)</f>
        <v>2868</v>
      </c>
      <c r="F9" s="46">
        <v>2852</v>
      </c>
      <c r="G9" s="45">
        <v>2862</v>
      </c>
      <c r="H9" s="44">
        <f t="shared" ref="H9:H28" si="1">AVERAGE(F9:G9)</f>
        <v>2857</v>
      </c>
      <c r="I9" s="46">
        <v>2850</v>
      </c>
      <c r="J9" s="45">
        <v>2860</v>
      </c>
      <c r="K9" s="44">
        <f t="shared" ref="K9:K28" si="2">AVERAGE(I9:J9)</f>
        <v>2855</v>
      </c>
      <c r="L9" s="52">
        <v>2873</v>
      </c>
      <c r="M9" s="51">
        <v>1.3480000000000001</v>
      </c>
      <c r="N9" s="53">
        <v>1.1262000000000001</v>
      </c>
      <c r="O9" s="50">
        <v>114.68</v>
      </c>
      <c r="P9" s="43">
        <v>2131.31</v>
      </c>
      <c r="Q9" s="43">
        <v>2124.25</v>
      </c>
      <c r="R9" s="49">
        <f t="shared" ref="R9:R28" si="3">L9/N9</f>
        <v>2551.0566506837149</v>
      </c>
      <c r="S9" s="48">
        <v>1.3472999999999999</v>
      </c>
    </row>
    <row r="10" spans="1:19" x14ac:dyDescent="0.25">
      <c r="B10" s="47">
        <v>44594</v>
      </c>
      <c r="C10" s="46">
        <v>2863</v>
      </c>
      <c r="D10" s="45">
        <v>2873</v>
      </c>
      <c r="E10" s="44">
        <f t="shared" si="0"/>
        <v>2868</v>
      </c>
      <c r="F10" s="46">
        <v>2852</v>
      </c>
      <c r="G10" s="45">
        <v>2862</v>
      </c>
      <c r="H10" s="44">
        <f t="shared" si="1"/>
        <v>2857</v>
      </c>
      <c r="I10" s="46">
        <v>2850</v>
      </c>
      <c r="J10" s="45">
        <v>2860</v>
      </c>
      <c r="K10" s="44">
        <f t="shared" si="2"/>
        <v>2855</v>
      </c>
      <c r="L10" s="52">
        <v>2873</v>
      </c>
      <c r="M10" s="51">
        <v>1.3580000000000001</v>
      </c>
      <c r="N10" s="51">
        <v>1.1325000000000001</v>
      </c>
      <c r="O10" s="50">
        <v>114.24</v>
      </c>
      <c r="P10" s="43">
        <v>2115.61</v>
      </c>
      <c r="Q10" s="43">
        <v>2108.6</v>
      </c>
      <c r="R10" s="49">
        <f t="shared" si="3"/>
        <v>2536.8653421633553</v>
      </c>
      <c r="S10" s="48">
        <v>1.3573</v>
      </c>
    </row>
    <row r="11" spans="1:19" x14ac:dyDescent="0.25">
      <c r="B11" s="47">
        <v>44595</v>
      </c>
      <c r="C11" s="46">
        <v>2862</v>
      </c>
      <c r="D11" s="45">
        <v>2872</v>
      </c>
      <c r="E11" s="44">
        <f t="shared" si="0"/>
        <v>2867</v>
      </c>
      <c r="F11" s="46">
        <v>2852</v>
      </c>
      <c r="G11" s="45">
        <v>2862</v>
      </c>
      <c r="H11" s="44">
        <f t="shared" si="1"/>
        <v>2857</v>
      </c>
      <c r="I11" s="46">
        <v>2850</v>
      </c>
      <c r="J11" s="45">
        <v>2860</v>
      </c>
      <c r="K11" s="44">
        <f t="shared" si="2"/>
        <v>2855</v>
      </c>
      <c r="L11" s="52">
        <v>2872</v>
      </c>
      <c r="M11" s="51">
        <v>1.3579000000000001</v>
      </c>
      <c r="N11" s="51">
        <v>1.1292</v>
      </c>
      <c r="O11" s="50">
        <v>114.85</v>
      </c>
      <c r="P11" s="43">
        <v>2115.0300000000002</v>
      </c>
      <c r="Q11" s="43">
        <v>2109.2199999999998</v>
      </c>
      <c r="R11" s="49">
        <f t="shared" si="3"/>
        <v>2543.3935529578462</v>
      </c>
      <c r="S11" s="48">
        <v>1.3569</v>
      </c>
    </row>
    <row r="12" spans="1:19" x14ac:dyDescent="0.25">
      <c r="B12" s="47">
        <v>44596</v>
      </c>
      <c r="C12" s="46">
        <v>2862</v>
      </c>
      <c r="D12" s="45">
        <v>2872</v>
      </c>
      <c r="E12" s="44">
        <f t="shared" si="0"/>
        <v>2867</v>
      </c>
      <c r="F12" s="46">
        <v>2852</v>
      </c>
      <c r="G12" s="45">
        <v>2862</v>
      </c>
      <c r="H12" s="44">
        <f t="shared" si="1"/>
        <v>2857</v>
      </c>
      <c r="I12" s="46">
        <v>2850</v>
      </c>
      <c r="J12" s="45">
        <v>2860</v>
      </c>
      <c r="K12" s="44">
        <f t="shared" si="2"/>
        <v>2855</v>
      </c>
      <c r="L12" s="52">
        <v>2872</v>
      </c>
      <c r="M12" s="51">
        <v>1.3559000000000001</v>
      </c>
      <c r="N12" s="51">
        <v>1.1465000000000001</v>
      </c>
      <c r="O12" s="50">
        <v>114.92</v>
      </c>
      <c r="P12" s="43">
        <v>2118.15</v>
      </c>
      <c r="Q12" s="43">
        <v>2112.33</v>
      </c>
      <c r="R12" s="49">
        <f t="shared" si="3"/>
        <v>2505.0152638464892</v>
      </c>
      <c r="S12" s="48">
        <v>1.3549</v>
      </c>
    </row>
    <row r="13" spans="1:19" x14ac:dyDescent="0.25">
      <c r="B13" s="47">
        <v>44599</v>
      </c>
      <c r="C13" s="46">
        <v>2790</v>
      </c>
      <c r="D13" s="45">
        <v>2800</v>
      </c>
      <c r="E13" s="44">
        <f t="shared" si="0"/>
        <v>2795</v>
      </c>
      <c r="F13" s="46">
        <v>2780</v>
      </c>
      <c r="G13" s="45">
        <v>2790</v>
      </c>
      <c r="H13" s="44">
        <f t="shared" si="1"/>
        <v>2785</v>
      </c>
      <c r="I13" s="46">
        <v>2780</v>
      </c>
      <c r="J13" s="45">
        <v>2790</v>
      </c>
      <c r="K13" s="44">
        <f t="shared" si="2"/>
        <v>2785</v>
      </c>
      <c r="L13" s="52">
        <v>2800</v>
      </c>
      <c r="M13" s="51">
        <v>1.3517999999999999</v>
      </c>
      <c r="N13" s="51">
        <v>1.1456</v>
      </c>
      <c r="O13" s="50">
        <v>114.97</v>
      </c>
      <c r="P13" s="43">
        <v>2071.31</v>
      </c>
      <c r="Q13" s="43">
        <v>2065.44</v>
      </c>
      <c r="R13" s="49">
        <f t="shared" si="3"/>
        <v>2444.1340782122907</v>
      </c>
      <c r="S13" s="48">
        <v>1.3508</v>
      </c>
    </row>
    <row r="14" spans="1:19" x14ac:dyDescent="0.25">
      <c r="B14" s="47">
        <v>44600</v>
      </c>
      <c r="C14" s="46">
        <v>2720</v>
      </c>
      <c r="D14" s="45">
        <v>2730</v>
      </c>
      <c r="E14" s="44">
        <f t="shared" si="0"/>
        <v>2725</v>
      </c>
      <c r="F14" s="46">
        <v>2710</v>
      </c>
      <c r="G14" s="45">
        <v>2720</v>
      </c>
      <c r="H14" s="44">
        <f t="shared" si="1"/>
        <v>2715</v>
      </c>
      <c r="I14" s="46">
        <v>2710</v>
      </c>
      <c r="J14" s="45">
        <v>2720</v>
      </c>
      <c r="K14" s="44">
        <f t="shared" si="2"/>
        <v>2715</v>
      </c>
      <c r="L14" s="52">
        <v>2730</v>
      </c>
      <c r="M14" s="51">
        <v>1.3527</v>
      </c>
      <c r="N14" s="51">
        <v>1.1417999999999999</v>
      </c>
      <c r="O14" s="50">
        <v>115.38</v>
      </c>
      <c r="P14" s="43">
        <v>2018.19</v>
      </c>
      <c r="Q14" s="43">
        <v>2012.13</v>
      </c>
      <c r="R14" s="49">
        <f t="shared" si="3"/>
        <v>2390.9616395165531</v>
      </c>
      <c r="S14" s="48">
        <v>1.3517999999999999</v>
      </c>
    </row>
    <row r="15" spans="1:19" x14ac:dyDescent="0.25">
      <c r="B15" s="47">
        <v>44601</v>
      </c>
      <c r="C15" s="46">
        <v>2820</v>
      </c>
      <c r="D15" s="45">
        <v>2830</v>
      </c>
      <c r="E15" s="44">
        <f t="shared" si="0"/>
        <v>2825</v>
      </c>
      <c r="F15" s="46">
        <v>2850</v>
      </c>
      <c r="G15" s="45">
        <v>2860</v>
      </c>
      <c r="H15" s="44">
        <f t="shared" si="1"/>
        <v>2855</v>
      </c>
      <c r="I15" s="46">
        <v>2850</v>
      </c>
      <c r="J15" s="45">
        <v>2860</v>
      </c>
      <c r="K15" s="44">
        <f t="shared" si="2"/>
        <v>2855</v>
      </c>
      <c r="L15" s="52">
        <v>2830</v>
      </c>
      <c r="M15" s="51">
        <v>1.3576999999999999</v>
      </c>
      <c r="N15" s="51">
        <v>1.1437999999999999</v>
      </c>
      <c r="O15" s="50">
        <v>115.45</v>
      </c>
      <c r="P15" s="43">
        <v>2084.41</v>
      </c>
      <c r="Q15" s="43">
        <v>2107.9</v>
      </c>
      <c r="R15" s="49">
        <f t="shared" si="3"/>
        <v>2474.2087777583497</v>
      </c>
      <c r="S15" s="48">
        <v>1.3568</v>
      </c>
    </row>
    <row r="16" spans="1:19" x14ac:dyDescent="0.25">
      <c r="B16" s="47">
        <v>44602</v>
      </c>
      <c r="C16" s="46">
        <v>2821</v>
      </c>
      <c r="D16" s="45">
        <v>2831</v>
      </c>
      <c r="E16" s="44">
        <f t="shared" si="0"/>
        <v>2826</v>
      </c>
      <c r="F16" s="46">
        <v>2850</v>
      </c>
      <c r="G16" s="45">
        <v>2860</v>
      </c>
      <c r="H16" s="44">
        <f t="shared" si="1"/>
        <v>2855</v>
      </c>
      <c r="I16" s="46">
        <v>2850</v>
      </c>
      <c r="J16" s="45">
        <v>2860</v>
      </c>
      <c r="K16" s="44">
        <f t="shared" si="2"/>
        <v>2855</v>
      </c>
      <c r="L16" s="52">
        <v>2831</v>
      </c>
      <c r="M16" s="51">
        <v>1.3576999999999999</v>
      </c>
      <c r="N16" s="51">
        <v>1.1435999999999999</v>
      </c>
      <c r="O16" s="50">
        <v>115.78</v>
      </c>
      <c r="P16" s="43">
        <v>2085.14</v>
      </c>
      <c r="Q16" s="43">
        <v>2107.9</v>
      </c>
      <c r="R16" s="49">
        <f t="shared" si="3"/>
        <v>2475.5159146554743</v>
      </c>
      <c r="S16" s="48">
        <v>1.3568</v>
      </c>
    </row>
    <row r="17" spans="2:19" x14ac:dyDescent="0.25">
      <c r="B17" s="47">
        <v>44603</v>
      </c>
      <c r="C17" s="46">
        <v>2891</v>
      </c>
      <c r="D17" s="45">
        <v>2901</v>
      </c>
      <c r="E17" s="44">
        <f t="shared" si="0"/>
        <v>2896</v>
      </c>
      <c r="F17" s="46">
        <v>2919</v>
      </c>
      <c r="G17" s="45">
        <v>2929</v>
      </c>
      <c r="H17" s="44">
        <f t="shared" si="1"/>
        <v>2924</v>
      </c>
      <c r="I17" s="46">
        <v>2920</v>
      </c>
      <c r="J17" s="45">
        <v>2930</v>
      </c>
      <c r="K17" s="44">
        <f t="shared" si="2"/>
        <v>2925</v>
      </c>
      <c r="L17" s="52">
        <v>2901</v>
      </c>
      <c r="M17" s="51">
        <v>1.3581000000000001</v>
      </c>
      <c r="N17" s="51">
        <v>1.1407</v>
      </c>
      <c r="O17" s="50">
        <v>115.95</v>
      </c>
      <c r="P17" s="43">
        <v>2136.0700000000002</v>
      </c>
      <c r="Q17" s="43">
        <v>2157.8000000000002</v>
      </c>
      <c r="R17" s="49">
        <f t="shared" si="3"/>
        <v>2543.1752432716753</v>
      </c>
      <c r="S17" s="48">
        <v>1.3573999999999999</v>
      </c>
    </row>
    <row r="18" spans="2:19" x14ac:dyDescent="0.25">
      <c r="B18" s="47">
        <v>44606</v>
      </c>
      <c r="C18" s="46">
        <v>2891</v>
      </c>
      <c r="D18" s="45">
        <v>2901</v>
      </c>
      <c r="E18" s="44">
        <f t="shared" si="0"/>
        <v>2896</v>
      </c>
      <c r="F18" s="46">
        <v>2919</v>
      </c>
      <c r="G18" s="45">
        <v>2929</v>
      </c>
      <c r="H18" s="44">
        <f t="shared" si="1"/>
        <v>2924</v>
      </c>
      <c r="I18" s="46">
        <v>2920</v>
      </c>
      <c r="J18" s="45">
        <v>2930</v>
      </c>
      <c r="K18" s="44">
        <f t="shared" si="2"/>
        <v>2925</v>
      </c>
      <c r="L18" s="52">
        <v>2901</v>
      </c>
      <c r="M18" s="51">
        <v>1.3533999999999999</v>
      </c>
      <c r="N18" s="51">
        <v>1.1327</v>
      </c>
      <c r="O18" s="50">
        <v>115.47</v>
      </c>
      <c r="P18" s="43">
        <v>2143.4899999999998</v>
      </c>
      <c r="Q18" s="43">
        <v>2165.62</v>
      </c>
      <c r="R18" s="49">
        <f t="shared" si="3"/>
        <v>2561.1371060298402</v>
      </c>
      <c r="S18" s="48">
        <v>1.3525</v>
      </c>
    </row>
    <row r="19" spans="2:19" x14ac:dyDescent="0.25">
      <c r="B19" s="47">
        <v>44607</v>
      </c>
      <c r="C19" s="46">
        <v>2765</v>
      </c>
      <c r="D19" s="45">
        <v>2775</v>
      </c>
      <c r="E19" s="44">
        <f t="shared" si="0"/>
        <v>2770</v>
      </c>
      <c r="F19" s="46">
        <v>2793</v>
      </c>
      <c r="G19" s="45">
        <v>2803</v>
      </c>
      <c r="H19" s="44">
        <f t="shared" si="1"/>
        <v>2798</v>
      </c>
      <c r="I19" s="46">
        <v>2795</v>
      </c>
      <c r="J19" s="45">
        <v>2805</v>
      </c>
      <c r="K19" s="44">
        <f t="shared" si="2"/>
        <v>2800</v>
      </c>
      <c r="L19" s="52">
        <v>2775</v>
      </c>
      <c r="M19" s="51">
        <v>1.3541000000000001</v>
      </c>
      <c r="N19" s="51">
        <v>1.1339999999999999</v>
      </c>
      <c r="O19" s="50">
        <v>115.66</v>
      </c>
      <c r="P19" s="43">
        <v>2049.33</v>
      </c>
      <c r="Q19" s="43">
        <v>2071.23</v>
      </c>
      <c r="R19" s="49">
        <f t="shared" si="3"/>
        <v>2447.0899470899471</v>
      </c>
      <c r="S19" s="48">
        <v>1.3532999999999999</v>
      </c>
    </row>
    <row r="20" spans="2:19" x14ac:dyDescent="0.25">
      <c r="B20" s="47">
        <v>44608</v>
      </c>
      <c r="C20" s="46">
        <v>2820</v>
      </c>
      <c r="D20" s="45">
        <v>2830</v>
      </c>
      <c r="E20" s="44">
        <f t="shared" si="0"/>
        <v>2825</v>
      </c>
      <c r="F20" s="46">
        <v>2838</v>
      </c>
      <c r="G20" s="45">
        <v>2848</v>
      </c>
      <c r="H20" s="44">
        <f t="shared" si="1"/>
        <v>2843</v>
      </c>
      <c r="I20" s="46">
        <v>2840</v>
      </c>
      <c r="J20" s="45">
        <v>2850</v>
      </c>
      <c r="K20" s="44">
        <f t="shared" si="2"/>
        <v>2845</v>
      </c>
      <c r="L20" s="52">
        <v>2830</v>
      </c>
      <c r="M20" s="51">
        <v>1.3552999999999999</v>
      </c>
      <c r="N20" s="51">
        <v>1.1366000000000001</v>
      </c>
      <c r="O20" s="50">
        <v>115.69</v>
      </c>
      <c r="P20" s="43">
        <v>2088.1</v>
      </c>
      <c r="Q20" s="43">
        <v>2102.62</v>
      </c>
      <c r="R20" s="49">
        <f t="shared" si="3"/>
        <v>2489.8821045222594</v>
      </c>
      <c r="S20" s="48">
        <v>1.3545</v>
      </c>
    </row>
    <row r="21" spans="2:19" x14ac:dyDescent="0.25">
      <c r="B21" s="47">
        <v>44609</v>
      </c>
      <c r="C21" s="46">
        <v>2760</v>
      </c>
      <c r="D21" s="45">
        <v>2770</v>
      </c>
      <c r="E21" s="44">
        <f t="shared" si="0"/>
        <v>2765</v>
      </c>
      <c r="F21" s="46">
        <v>2776</v>
      </c>
      <c r="G21" s="45">
        <v>2786</v>
      </c>
      <c r="H21" s="44">
        <f t="shared" si="1"/>
        <v>2781</v>
      </c>
      <c r="I21" s="46">
        <v>2775</v>
      </c>
      <c r="J21" s="45">
        <v>2785</v>
      </c>
      <c r="K21" s="44">
        <f t="shared" si="2"/>
        <v>2780</v>
      </c>
      <c r="L21" s="52">
        <v>2770</v>
      </c>
      <c r="M21" s="51">
        <v>1.3626</v>
      </c>
      <c r="N21" s="51">
        <v>1.1378999999999999</v>
      </c>
      <c r="O21" s="50">
        <v>115.01</v>
      </c>
      <c r="P21" s="43">
        <v>2032.88</v>
      </c>
      <c r="Q21" s="43">
        <v>2045.82</v>
      </c>
      <c r="R21" s="49">
        <f t="shared" si="3"/>
        <v>2434.3088144828193</v>
      </c>
      <c r="S21" s="48">
        <v>1.3617999999999999</v>
      </c>
    </row>
    <row r="22" spans="2:19" x14ac:dyDescent="0.25">
      <c r="B22" s="47">
        <v>44610</v>
      </c>
      <c r="C22" s="46">
        <v>2890</v>
      </c>
      <c r="D22" s="45">
        <v>2900</v>
      </c>
      <c r="E22" s="44">
        <f t="shared" si="0"/>
        <v>2895</v>
      </c>
      <c r="F22" s="46">
        <v>2906</v>
      </c>
      <c r="G22" s="45">
        <v>2916</v>
      </c>
      <c r="H22" s="44">
        <f t="shared" si="1"/>
        <v>2911</v>
      </c>
      <c r="I22" s="46">
        <v>2905</v>
      </c>
      <c r="J22" s="45">
        <v>2915</v>
      </c>
      <c r="K22" s="44">
        <f t="shared" si="2"/>
        <v>2910</v>
      </c>
      <c r="L22" s="52">
        <v>2900</v>
      </c>
      <c r="M22" s="51">
        <v>1.3619000000000001</v>
      </c>
      <c r="N22" s="51">
        <v>1.1359999999999999</v>
      </c>
      <c r="O22" s="50">
        <v>115.14</v>
      </c>
      <c r="P22" s="43">
        <v>2129.38</v>
      </c>
      <c r="Q22" s="43">
        <v>2142.38</v>
      </c>
      <c r="R22" s="49">
        <f t="shared" si="3"/>
        <v>2552.816901408451</v>
      </c>
      <c r="S22" s="48">
        <v>1.3611</v>
      </c>
    </row>
    <row r="23" spans="2:19" x14ac:dyDescent="0.25">
      <c r="B23" s="47">
        <v>44613</v>
      </c>
      <c r="C23" s="46">
        <v>2800</v>
      </c>
      <c r="D23" s="45">
        <v>2810</v>
      </c>
      <c r="E23" s="44">
        <f t="shared" si="0"/>
        <v>2805</v>
      </c>
      <c r="F23" s="46">
        <v>2815</v>
      </c>
      <c r="G23" s="45">
        <v>2825</v>
      </c>
      <c r="H23" s="44">
        <f t="shared" si="1"/>
        <v>2820</v>
      </c>
      <c r="I23" s="46">
        <v>2815</v>
      </c>
      <c r="J23" s="45">
        <v>2825</v>
      </c>
      <c r="K23" s="44">
        <f t="shared" si="2"/>
        <v>2820</v>
      </c>
      <c r="L23" s="52">
        <v>2810</v>
      </c>
      <c r="M23" s="51">
        <v>1.3614999999999999</v>
      </c>
      <c r="N23" s="51">
        <v>1.1335</v>
      </c>
      <c r="O23" s="50">
        <v>114.87</v>
      </c>
      <c r="P23" s="43">
        <v>2063.9</v>
      </c>
      <c r="Q23" s="43">
        <v>2076.29</v>
      </c>
      <c r="R23" s="49">
        <f t="shared" si="3"/>
        <v>2479.0471989413322</v>
      </c>
      <c r="S23" s="48">
        <v>1.3606</v>
      </c>
    </row>
    <row r="24" spans="2:19" x14ac:dyDescent="0.25">
      <c r="B24" s="47">
        <v>44614</v>
      </c>
      <c r="C24" s="46">
        <v>2850</v>
      </c>
      <c r="D24" s="45">
        <v>2860</v>
      </c>
      <c r="E24" s="44">
        <f t="shared" si="0"/>
        <v>2855</v>
      </c>
      <c r="F24" s="46">
        <v>2865</v>
      </c>
      <c r="G24" s="45">
        <v>2875</v>
      </c>
      <c r="H24" s="44">
        <f t="shared" si="1"/>
        <v>2870</v>
      </c>
      <c r="I24" s="46">
        <v>2865</v>
      </c>
      <c r="J24" s="45">
        <v>2875</v>
      </c>
      <c r="K24" s="44">
        <f t="shared" si="2"/>
        <v>2870</v>
      </c>
      <c r="L24" s="52">
        <v>2860</v>
      </c>
      <c r="M24" s="51">
        <v>1.3546</v>
      </c>
      <c r="N24" s="51">
        <v>1.1351</v>
      </c>
      <c r="O24" s="50">
        <v>115.09</v>
      </c>
      <c r="P24" s="43">
        <v>2111.3200000000002</v>
      </c>
      <c r="Q24" s="43">
        <v>2123.5</v>
      </c>
      <c r="R24" s="49">
        <f t="shared" si="3"/>
        <v>2519.6017971984847</v>
      </c>
      <c r="S24" s="48">
        <v>1.3539000000000001</v>
      </c>
    </row>
    <row r="25" spans="2:19" x14ac:dyDescent="0.25">
      <c r="B25" s="47">
        <v>44615</v>
      </c>
      <c r="C25" s="46">
        <v>2790</v>
      </c>
      <c r="D25" s="45">
        <v>2800</v>
      </c>
      <c r="E25" s="44">
        <f t="shared" si="0"/>
        <v>2795</v>
      </c>
      <c r="F25" s="46">
        <v>2804</v>
      </c>
      <c r="G25" s="45">
        <v>2814</v>
      </c>
      <c r="H25" s="44">
        <f t="shared" si="1"/>
        <v>2809</v>
      </c>
      <c r="I25" s="46">
        <v>2805</v>
      </c>
      <c r="J25" s="45">
        <v>2815</v>
      </c>
      <c r="K25" s="44">
        <f t="shared" si="2"/>
        <v>2810</v>
      </c>
      <c r="L25" s="52">
        <v>2800</v>
      </c>
      <c r="M25" s="51">
        <v>1.3585</v>
      </c>
      <c r="N25" s="51">
        <v>1.1337999999999999</v>
      </c>
      <c r="O25" s="50">
        <v>115.1</v>
      </c>
      <c r="P25" s="43">
        <v>2061.1</v>
      </c>
      <c r="Q25" s="43">
        <v>2072.3200000000002</v>
      </c>
      <c r="R25" s="49">
        <f t="shared" si="3"/>
        <v>2469.5713529723057</v>
      </c>
      <c r="S25" s="48">
        <v>1.3579000000000001</v>
      </c>
    </row>
    <row r="26" spans="2:19" x14ac:dyDescent="0.25">
      <c r="B26" s="47">
        <v>44616</v>
      </c>
      <c r="C26" s="46">
        <v>2790</v>
      </c>
      <c r="D26" s="45">
        <v>2791</v>
      </c>
      <c r="E26" s="44">
        <f t="shared" si="0"/>
        <v>2790.5</v>
      </c>
      <c r="F26" s="46">
        <v>2800</v>
      </c>
      <c r="G26" s="45">
        <v>2810</v>
      </c>
      <c r="H26" s="44">
        <f t="shared" si="1"/>
        <v>2805</v>
      </c>
      <c r="I26" s="46">
        <v>2800</v>
      </c>
      <c r="J26" s="45">
        <v>2810</v>
      </c>
      <c r="K26" s="44">
        <f t="shared" si="2"/>
        <v>2805</v>
      </c>
      <c r="L26" s="52">
        <v>2791</v>
      </c>
      <c r="M26" s="51">
        <v>1.3395999999999999</v>
      </c>
      <c r="N26" s="51">
        <v>1.117</v>
      </c>
      <c r="O26" s="50">
        <v>114.8</v>
      </c>
      <c r="P26" s="43">
        <v>2083.46</v>
      </c>
      <c r="Q26" s="43">
        <v>2098.42</v>
      </c>
      <c r="R26" s="49">
        <f t="shared" si="3"/>
        <v>2498.6571172784243</v>
      </c>
      <c r="S26" s="48">
        <v>1.3391</v>
      </c>
    </row>
    <row r="27" spans="2:19" x14ac:dyDescent="0.25">
      <c r="B27" s="47">
        <v>44617</v>
      </c>
      <c r="C27" s="46">
        <v>2850</v>
      </c>
      <c r="D27" s="45">
        <v>2860</v>
      </c>
      <c r="E27" s="44">
        <f t="shared" si="0"/>
        <v>2855</v>
      </c>
      <c r="F27" s="46">
        <v>2855</v>
      </c>
      <c r="G27" s="45">
        <v>2865</v>
      </c>
      <c r="H27" s="44">
        <f t="shared" si="1"/>
        <v>2860</v>
      </c>
      <c r="I27" s="46">
        <v>2855</v>
      </c>
      <c r="J27" s="45">
        <v>2865</v>
      </c>
      <c r="K27" s="44">
        <f t="shared" si="2"/>
        <v>2860</v>
      </c>
      <c r="L27" s="52">
        <v>2860</v>
      </c>
      <c r="M27" s="51">
        <v>1.3402000000000001</v>
      </c>
      <c r="N27" s="51">
        <v>1.1222000000000001</v>
      </c>
      <c r="O27" s="50">
        <v>115.57</v>
      </c>
      <c r="P27" s="43">
        <v>2134.0100000000002</v>
      </c>
      <c r="Q27" s="43">
        <v>2137.7399999999998</v>
      </c>
      <c r="R27" s="49">
        <f t="shared" si="3"/>
        <v>2548.5653181251114</v>
      </c>
      <c r="S27" s="48">
        <v>1.3402000000000001</v>
      </c>
    </row>
    <row r="28" spans="2:19" x14ac:dyDescent="0.25">
      <c r="B28" s="47">
        <v>44620</v>
      </c>
      <c r="C28" s="46">
        <v>2810</v>
      </c>
      <c r="D28" s="45">
        <v>2820</v>
      </c>
      <c r="E28" s="44">
        <f t="shared" si="0"/>
        <v>2815</v>
      </c>
      <c r="F28" s="46">
        <v>2810</v>
      </c>
      <c r="G28" s="45">
        <v>2820</v>
      </c>
      <c r="H28" s="44">
        <f t="shared" si="1"/>
        <v>2815</v>
      </c>
      <c r="I28" s="46">
        <v>2810</v>
      </c>
      <c r="J28" s="45">
        <v>2820</v>
      </c>
      <c r="K28" s="44">
        <f t="shared" si="2"/>
        <v>2815</v>
      </c>
      <c r="L28" s="52">
        <v>2820</v>
      </c>
      <c r="M28" s="51">
        <v>1.3391999999999999</v>
      </c>
      <c r="N28" s="51">
        <v>1.1193</v>
      </c>
      <c r="O28" s="50">
        <v>115.52</v>
      </c>
      <c r="P28" s="43">
        <v>2105.73</v>
      </c>
      <c r="Q28" s="43">
        <v>2105.58</v>
      </c>
      <c r="R28" s="49">
        <f t="shared" si="3"/>
        <v>2519.4317877244707</v>
      </c>
      <c r="S28" s="48">
        <v>1.3392999999999999</v>
      </c>
    </row>
    <row r="29" spans="2:19" s="10" customFormat="1" x14ac:dyDescent="0.25">
      <c r="B29" s="42" t="s">
        <v>11</v>
      </c>
      <c r="C29" s="41">
        <f>ROUND(AVERAGE(C9:C28),2)</f>
        <v>2825.4</v>
      </c>
      <c r="D29" s="40">
        <f>ROUND(AVERAGE(D9:D28),2)</f>
        <v>2834.95</v>
      </c>
      <c r="E29" s="39">
        <f>ROUND(AVERAGE(C29:D29),2)</f>
        <v>2830.18</v>
      </c>
      <c r="F29" s="41">
        <f>ROUND(AVERAGE(F9:F28),2)</f>
        <v>2834.9</v>
      </c>
      <c r="G29" s="40">
        <f>ROUND(AVERAGE(G9:G28),2)</f>
        <v>2844.9</v>
      </c>
      <c r="H29" s="39">
        <f>ROUND(AVERAGE(F29:G29),2)</f>
        <v>2839.9</v>
      </c>
      <c r="I29" s="41">
        <f>ROUND(AVERAGE(I9:I28),2)</f>
        <v>2834.75</v>
      </c>
      <c r="J29" s="40">
        <f>ROUND(AVERAGE(J9:J28),2)</f>
        <v>2844.75</v>
      </c>
      <c r="K29" s="39">
        <f>ROUND(AVERAGE(I29:J29),2)</f>
        <v>2839.75</v>
      </c>
      <c r="L29" s="38">
        <f>ROUND(AVERAGE(L9:L28),2)</f>
        <v>2834.95</v>
      </c>
      <c r="M29" s="37">
        <f>ROUND(AVERAGE(M9:M28),4)</f>
        <v>1.3539000000000001</v>
      </c>
      <c r="N29" s="36">
        <f>ROUND(AVERAGE(N9:N28),4)</f>
        <v>1.1344000000000001</v>
      </c>
      <c r="O29" s="175">
        <f>ROUND(AVERAGE(O9:O28),2)</f>
        <v>115.21</v>
      </c>
      <c r="P29" s="35">
        <f>AVERAGE(P9:P28)</f>
        <v>2093.8960000000002</v>
      </c>
      <c r="Q29" s="35">
        <f>AVERAGE(Q9:Q28)</f>
        <v>2102.3544999999999</v>
      </c>
      <c r="R29" s="35">
        <f>AVERAGE(R9:R28)</f>
        <v>2499.2217954419598</v>
      </c>
      <c r="S29" s="34">
        <f>AVERAGE(S9:S28)</f>
        <v>1.3532100000000002</v>
      </c>
    </row>
    <row r="30" spans="2:19" s="5" customFormat="1" x14ac:dyDescent="0.25">
      <c r="B30" s="33" t="s">
        <v>12</v>
      </c>
      <c r="C30" s="32">
        <f t="shared" ref="C30:S30" si="4">MAX(C9:C28)</f>
        <v>2891</v>
      </c>
      <c r="D30" s="31">
        <f t="shared" si="4"/>
        <v>2901</v>
      </c>
      <c r="E30" s="30">
        <f t="shared" si="4"/>
        <v>2896</v>
      </c>
      <c r="F30" s="32">
        <f t="shared" si="4"/>
        <v>2919</v>
      </c>
      <c r="G30" s="31">
        <f t="shared" si="4"/>
        <v>2929</v>
      </c>
      <c r="H30" s="30">
        <f t="shared" si="4"/>
        <v>2924</v>
      </c>
      <c r="I30" s="32">
        <f t="shared" si="4"/>
        <v>2920</v>
      </c>
      <c r="J30" s="31">
        <f t="shared" si="4"/>
        <v>2930</v>
      </c>
      <c r="K30" s="30">
        <f t="shared" si="4"/>
        <v>2925</v>
      </c>
      <c r="L30" s="29">
        <f t="shared" si="4"/>
        <v>2901</v>
      </c>
      <c r="M30" s="28">
        <f t="shared" si="4"/>
        <v>1.3626</v>
      </c>
      <c r="N30" s="27">
        <f t="shared" si="4"/>
        <v>1.1465000000000001</v>
      </c>
      <c r="O30" s="26">
        <f t="shared" si="4"/>
        <v>115.95</v>
      </c>
      <c r="P30" s="25">
        <f t="shared" si="4"/>
        <v>2143.4899999999998</v>
      </c>
      <c r="Q30" s="25">
        <f t="shared" si="4"/>
        <v>2165.62</v>
      </c>
      <c r="R30" s="25">
        <f t="shared" si="4"/>
        <v>2561.1371060298402</v>
      </c>
      <c r="S30" s="24">
        <f t="shared" si="4"/>
        <v>1.3617999999999999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2720</v>
      </c>
      <c r="D31" s="21">
        <f t="shared" si="5"/>
        <v>2730</v>
      </c>
      <c r="E31" s="20">
        <f t="shared" si="5"/>
        <v>2725</v>
      </c>
      <c r="F31" s="22">
        <f t="shared" si="5"/>
        <v>2710</v>
      </c>
      <c r="G31" s="21">
        <f t="shared" si="5"/>
        <v>2720</v>
      </c>
      <c r="H31" s="20">
        <f t="shared" si="5"/>
        <v>2715</v>
      </c>
      <c r="I31" s="22">
        <f t="shared" si="5"/>
        <v>2710</v>
      </c>
      <c r="J31" s="21">
        <f t="shared" si="5"/>
        <v>2720</v>
      </c>
      <c r="K31" s="20">
        <f t="shared" si="5"/>
        <v>2715</v>
      </c>
      <c r="L31" s="19">
        <f t="shared" si="5"/>
        <v>2730</v>
      </c>
      <c r="M31" s="18">
        <f t="shared" si="5"/>
        <v>1.3391999999999999</v>
      </c>
      <c r="N31" s="17">
        <f t="shared" si="5"/>
        <v>1.117</v>
      </c>
      <c r="O31" s="16">
        <f t="shared" si="5"/>
        <v>114.24</v>
      </c>
      <c r="P31" s="15">
        <f t="shared" si="5"/>
        <v>2018.19</v>
      </c>
      <c r="Q31" s="15">
        <f t="shared" si="5"/>
        <v>2012.13</v>
      </c>
      <c r="R31" s="15">
        <f t="shared" si="5"/>
        <v>2390.9616395165531</v>
      </c>
      <c r="S31" s="14">
        <f t="shared" si="5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44593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44593</v>
      </c>
      <c r="C9" s="46">
        <v>3071.5</v>
      </c>
      <c r="D9" s="45">
        <v>3072</v>
      </c>
      <c r="E9" s="44">
        <f t="shared" ref="E9:E28" si="0">AVERAGE(C9:D9)</f>
        <v>3071.75</v>
      </c>
      <c r="F9" s="46">
        <v>3048</v>
      </c>
      <c r="G9" s="45">
        <v>3049</v>
      </c>
      <c r="H9" s="44">
        <f t="shared" ref="H9:H28" si="1">AVERAGE(F9:G9)</f>
        <v>3048.5</v>
      </c>
      <c r="I9" s="46">
        <v>2795</v>
      </c>
      <c r="J9" s="45">
        <v>2800</v>
      </c>
      <c r="K9" s="44">
        <f t="shared" ref="K9:K28" si="2">AVERAGE(I9:J9)</f>
        <v>2797.5</v>
      </c>
      <c r="L9" s="46">
        <v>2615</v>
      </c>
      <c r="M9" s="45">
        <v>2620</v>
      </c>
      <c r="N9" s="44">
        <f t="shared" ref="N9:N28" si="3">AVERAGE(L9:M9)</f>
        <v>2617.5</v>
      </c>
      <c r="O9" s="46">
        <v>2515</v>
      </c>
      <c r="P9" s="45">
        <v>2520</v>
      </c>
      <c r="Q9" s="44">
        <f t="shared" ref="Q9:Q28" si="4">AVERAGE(O9:P9)</f>
        <v>2517.5</v>
      </c>
      <c r="R9" s="52">
        <v>3072</v>
      </c>
      <c r="S9" s="51">
        <v>1.3480000000000001</v>
      </c>
      <c r="T9" s="53">
        <v>1.1262000000000001</v>
      </c>
      <c r="U9" s="50">
        <v>114.68</v>
      </c>
      <c r="V9" s="43">
        <v>2278.9299999999998</v>
      </c>
      <c r="W9" s="43">
        <v>2263.04</v>
      </c>
      <c r="X9" s="49">
        <f t="shared" ref="X9:X28" si="5">R9/T9</f>
        <v>2727.7570591369204</v>
      </c>
      <c r="Y9" s="48">
        <v>1.3472999999999999</v>
      </c>
    </row>
    <row r="10" spans="1:25" x14ac:dyDescent="0.25">
      <c r="B10" s="47">
        <v>44594</v>
      </c>
      <c r="C10" s="46">
        <v>3042.5</v>
      </c>
      <c r="D10" s="45">
        <v>3043</v>
      </c>
      <c r="E10" s="44">
        <f t="shared" si="0"/>
        <v>3042.75</v>
      </c>
      <c r="F10" s="46">
        <v>3026</v>
      </c>
      <c r="G10" s="45">
        <v>3028</v>
      </c>
      <c r="H10" s="44">
        <f t="shared" si="1"/>
        <v>3027</v>
      </c>
      <c r="I10" s="46">
        <v>2823</v>
      </c>
      <c r="J10" s="45">
        <v>2828</v>
      </c>
      <c r="K10" s="44">
        <f t="shared" si="2"/>
        <v>2825.5</v>
      </c>
      <c r="L10" s="46">
        <v>2653</v>
      </c>
      <c r="M10" s="45">
        <v>2658</v>
      </c>
      <c r="N10" s="44">
        <f t="shared" si="3"/>
        <v>2655.5</v>
      </c>
      <c r="O10" s="46">
        <v>2563</v>
      </c>
      <c r="P10" s="45">
        <v>2568</v>
      </c>
      <c r="Q10" s="44">
        <f t="shared" si="4"/>
        <v>2565.5</v>
      </c>
      <c r="R10" s="52">
        <v>3043</v>
      </c>
      <c r="S10" s="51">
        <v>1.3580000000000001</v>
      </c>
      <c r="T10" s="51">
        <v>1.1325000000000001</v>
      </c>
      <c r="U10" s="50">
        <v>114.24</v>
      </c>
      <c r="V10" s="43">
        <v>2240.8000000000002</v>
      </c>
      <c r="W10" s="43">
        <v>2230.9</v>
      </c>
      <c r="X10" s="49">
        <f t="shared" si="5"/>
        <v>2686.9757174392935</v>
      </c>
      <c r="Y10" s="48">
        <v>1.3573</v>
      </c>
    </row>
    <row r="11" spans="1:25" x14ac:dyDescent="0.25">
      <c r="B11" s="47">
        <v>44595</v>
      </c>
      <c r="C11" s="46">
        <v>3058</v>
      </c>
      <c r="D11" s="45">
        <v>3058.5</v>
      </c>
      <c r="E11" s="44">
        <f t="shared" si="0"/>
        <v>3058.25</v>
      </c>
      <c r="F11" s="46">
        <v>3033</v>
      </c>
      <c r="G11" s="45">
        <v>3035</v>
      </c>
      <c r="H11" s="44">
        <f t="shared" si="1"/>
        <v>3034</v>
      </c>
      <c r="I11" s="46">
        <v>2797</v>
      </c>
      <c r="J11" s="45">
        <v>2802</v>
      </c>
      <c r="K11" s="44">
        <f t="shared" si="2"/>
        <v>2799.5</v>
      </c>
      <c r="L11" s="46">
        <v>2627</v>
      </c>
      <c r="M11" s="45">
        <v>2632</v>
      </c>
      <c r="N11" s="44">
        <f t="shared" si="3"/>
        <v>2629.5</v>
      </c>
      <c r="O11" s="46">
        <v>2537</v>
      </c>
      <c r="P11" s="45">
        <v>2542</v>
      </c>
      <c r="Q11" s="44">
        <f t="shared" si="4"/>
        <v>2539.5</v>
      </c>
      <c r="R11" s="52">
        <v>3058.5</v>
      </c>
      <c r="S11" s="51">
        <v>1.3579000000000001</v>
      </c>
      <c r="T11" s="51">
        <v>1.1292</v>
      </c>
      <c r="U11" s="50">
        <v>114.85</v>
      </c>
      <c r="V11" s="43">
        <v>2252.37</v>
      </c>
      <c r="W11" s="43">
        <v>2236.7199999999998</v>
      </c>
      <c r="X11" s="49">
        <f t="shared" si="5"/>
        <v>2708.5547290116897</v>
      </c>
      <c r="Y11" s="48">
        <v>1.3569</v>
      </c>
    </row>
    <row r="12" spans="1:25" x14ac:dyDescent="0.25">
      <c r="B12" s="47">
        <v>44596</v>
      </c>
      <c r="C12" s="46">
        <v>3086.5</v>
      </c>
      <c r="D12" s="45">
        <v>3087</v>
      </c>
      <c r="E12" s="44">
        <f t="shared" si="0"/>
        <v>3086.75</v>
      </c>
      <c r="F12" s="46">
        <v>3063</v>
      </c>
      <c r="G12" s="45">
        <v>3065</v>
      </c>
      <c r="H12" s="44">
        <f t="shared" si="1"/>
        <v>3064</v>
      </c>
      <c r="I12" s="46">
        <v>2820</v>
      </c>
      <c r="J12" s="45">
        <v>2825</v>
      </c>
      <c r="K12" s="44">
        <f t="shared" si="2"/>
        <v>2822.5</v>
      </c>
      <c r="L12" s="46">
        <v>2645</v>
      </c>
      <c r="M12" s="45">
        <v>2650</v>
      </c>
      <c r="N12" s="44">
        <f t="shared" si="3"/>
        <v>2647.5</v>
      </c>
      <c r="O12" s="46">
        <v>2553</v>
      </c>
      <c r="P12" s="45">
        <v>2558</v>
      </c>
      <c r="Q12" s="44">
        <f t="shared" si="4"/>
        <v>2555.5</v>
      </c>
      <c r="R12" s="52">
        <v>3087</v>
      </c>
      <c r="S12" s="51">
        <v>1.3559000000000001</v>
      </c>
      <c r="T12" s="51">
        <v>1.1465000000000001</v>
      </c>
      <c r="U12" s="50">
        <v>114.92</v>
      </c>
      <c r="V12" s="43">
        <v>2276.7199999999998</v>
      </c>
      <c r="W12" s="43">
        <v>2262.16</v>
      </c>
      <c r="X12" s="49">
        <f t="shared" si="5"/>
        <v>2692.5425207152202</v>
      </c>
      <c r="Y12" s="48">
        <v>1.3549</v>
      </c>
    </row>
    <row r="13" spans="1:25" x14ac:dyDescent="0.25">
      <c r="B13" s="47">
        <v>44599</v>
      </c>
      <c r="C13" s="46">
        <v>3147.5</v>
      </c>
      <c r="D13" s="45">
        <v>3148</v>
      </c>
      <c r="E13" s="44">
        <f t="shared" si="0"/>
        <v>3147.75</v>
      </c>
      <c r="F13" s="46">
        <v>3110.5</v>
      </c>
      <c r="G13" s="45">
        <v>3111</v>
      </c>
      <c r="H13" s="44">
        <f t="shared" si="1"/>
        <v>3110.75</v>
      </c>
      <c r="I13" s="46">
        <v>2848</v>
      </c>
      <c r="J13" s="45">
        <v>2853</v>
      </c>
      <c r="K13" s="44">
        <f t="shared" si="2"/>
        <v>2850.5</v>
      </c>
      <c r="L13" s="46">
        <v>2663</v>
      </c>
      <c r="M13" s="45">
        <v>2668</v>
      </c>
      <c r="N13" s="44">
        <f t="shared" si="3"/>
        <v>2665.5</v>
      </c>
      <c r="O13" s="46">
        <v>2553</v>
      </c>
      <c r="P13" s="45">
        <v>2558</v>
      </c>
      <c r="Q13" s="44">
        <f t="shared" si="4"/>
        <v>2555.5</v>
      </c>
      <c r="R13" s="52">
        <v>3148</v>
      </c>
      <c r="S13" s="51">
        <v>1.3517999999999999</v>
      </c>
      <c r="T13" s="51">
        <v>1.1456</v>
      </c>
      <c r="U13" s="50">
        <v>114.97</v>
      </c>
      <c r="V13" s="43">
        <v>2328.75</v>
      </c>
      <c r="W13" s="43">
        <v>2303.08</v>
      </c>
      <c r="X13" s="49">
        <f t="shared" si="5"/>
        <v>2747.9050279329608</v>
      </c>
      <c r="Y13" s="48">
        <v>1.3508</v>
      </c>
    </row>
    <row r="14" spans="1:25" x14ac:dyDescent="0.25">
      <c r="B14" s="47">
        <v>44600</v>
      </c>
      <c r="C14" s="46">
        <v>3244</v>
      </c>
      <c r="D14" s="45">
        <v>3245</v>
      </c>
      <c r="E14" s="44">
        <f t="shared" si="0"/>
        <v>3244.5</v>
      </c>
      <c r="F14" s="46">
        <v>3194.5</v>
      </c>
      <c r="G14" s="45">
        <v>3195.5</v>
      </c>
      <c r="H14" s="44">
        <f t="shared" si="1"/>
        <v>3195</v>
      </c>
      <c r="I14" s="46">
        <v>2843</v>
      </c>
      <c r="J14" s="45">
        <v>2848</v>
      </c>
      <c r="K14" s="44">
        <f t="shared" si="2"/>
        <v>2845.5</v>
      </c>
      <c r="L14" s="46">
        <v>2618</v>
      </c>
      <c r="M14" s="45">
        <v>2623</v>
      </c>
      <c r="N14" s="44">
        <f t="shared" si="3"/>
        <v>2620.5</v>
      </c>
      <c r="O14" s="46">
        <v>2488</v>
      </c>
      <c r="P14" s="45">
        <v>2493</v>
      </c>
      <c r="Q14" s="44">
        <f t="shared" si="4"/>
        <v>2490.5</v>
      </c>
      <c r="R14" s="52">
        <v>3245</v>
      </c>
      <c r="S14" s="51">
        <v>1.3527</v>
      </c>
      <c r="T14" s="51">
        <v>1.1417999999999999</v>
      </c>
      <c r="U14" s="50">
        <v>115.38</v>
      </c>
      <c r="V14" s="43">
        <v>2398.91</v>
      </c>
      <c r="W14" s="43">
        <v>2363.89</v>
      </c>
      <c r="X14" s="49">
        <f t="shared" si="5"/>
        <v>2842.0038535645472</v>
      </c>
      <c r="Y14" s="48">
        <v>1.3517999999999999</v>
      </c>
    </row>
    <row r="15" spans="1:25" x14ac:dyDescent="0.25">
      <c r="B15" s="47">
        <v>44601</v>
      </c>
      <c r="C15" s="46">
        <v>3246</v>
      </c>
      <c r="D15" s="45">
        <v>3248</v>
      </c>
      <c r="E15" s="44">
        <f t="shared" si="0"/>
        <v>3247</v>
      </c>
      <c r="F15" s="46">
        <v>3224.5</v>
      </c>
      <c r="G15" s="45">
        <v>3225.5</v>
      </c>
      <c r="H15" s="44">
        <f t="shared" si="1"/>
        <v>3225</v>
      </c>
      <c r="I15" s="46">
        <v>2880</v>
      </c>
      <c r="J15" s="45">
        <v>2885</v>
      </c>
      <c r="K15" s="44">
        <f t="shared" si="2"/>
        <v>2882.5</v>
      </c>
      <c r="L15" s="46">
        <v>2640</v>
      </c>
      <c r="M15" s="45">
        <v>2645</v>
      </c>
      <c r="N15" s="44">
        <f t="shared" si="3"/>
        <v>2642.5</v>
      </c>
      <c r="O15" s="46">
        <v>2465</v>
      </c>
      <c r="P15" s="45">
        <v>2470</v>
      </c>
      <c r="Q15" s="44">
        <f t="shared" si="4"/>
        <v>2467.5</v>
      </c>
      <c r="R15" s="52">
        <v>3248</v>
      </c>
      <c r="S15" s="51">
        <v>1.3576999999999999</v>
      </c>
      <c r="T15" s="51">
        <v>1.1437999999999999</v>
      </c>
      <c r="U15" s="50">
        <v>115.45</v>
      </c>
      <c r="V15" s="43">
        <v>2392.2800000000002</v>
      </c>
      <c r="W15" s="43">
        <v>2377.2800000000002</v>
      </c>
      <c r="X15" s="49">
        <f t="shared" si="5"/>
        <v>2839.6572827417381</v>
      </c>
      <c r="Y15" s="48">
        <v>1.3568</v>
      </c>
    </row>
    <row r="16" spans="1:25" x14ac:dyDescent="0.25">
      <c r="B16" s="47">
        <v>44602</v>
      </c>
      <c r="C16" s="46">
        <v>3312</v>
      </c>
      <c r="D16" s="45">
        <v>3313</v>
      </c>
      <c r="E16" s="44">
        <f t="shared" si="0"/>
        <v>3312.5</v>
      </c>
      <c r="F16" s="46">
        <v>3286</v>
      </c>
      <c r="G16" s="45">
        <v>3287</v>
      </c>
      <c r="H16" s="44">
        <f t="shared" si="1"/>
        <v>3286.5</v>
      </c>
      <c r="I16" s="46">
        <v>2863</v>
      </c>
      <c r="J16" s="45">
        <v>2868</v>
      </c>
      <c r="K16" s="44">
        <f t="shared" si="2"/>
        <v>2865.5</v>
      </c>
      <c r="L16" s="46">
        <v>2600</v>
      </c>
      <c r="M16" s="45">
        <v>2605</v>
      </c>
      <c r="N16" s="44">
        <f t="shared" si="3"/>
        <v>2602.5</v>
      </c>
      <c r="O16" s="46">
        <v>2385</v>
      </c>
      <c r="P16" s="45">
        <v>2390</v>
      </c>
      <c r="Q16" s="44">
        <f t="shared" si="4"/>
        <v>2387.5</v>
      </c>
      <c r="R16" s="52">
        <v>3313</v>
      </c>
      <c r="S16" s="51">
        <v>1.3576999999999999</v>
      </c>
      <c r="T16" s="51">
        <v>1.1435999999999999</v>
      </c>
      <c r="U16" s="50">
        <v>115.78</v>
      </c>
      <c r="V16" s="43">
        <v>2440.16</v>
      </c>
      <c r="W16" s="43">
        <v>2422.61</v>
      </c>
      <c r="X16" s="49">
        <f t="shared" si="5"/>
        <v>2896.9919552291012</v>
      </c>
      <c r="Y16" s="48">
        <v>1.3568</v>
      </c>
    </row>
    <row r="17" spans="2:25" x14ac:dyDescent="0.25">
      <c r="B17" s="47">
        <v>44603</v>
      </c>
      <c r="C17" s="46">
        <v>3199.5</v>
      </c>
      <c r="D17" s="45">
        <v>3200</v>
      </c>
      <c r="E17" s="44">
        <f t="shared" si="0"/>
        <v>3199.75</v>
      </c>
      <c r="F17" s="46">
        <v>3179</v>
      </c>
      <c r="G17" s="45">
        <v>3180</v>
      </c>
      <c r="H17" s="44">
        <f t="shared" si="1"/>
        <v>3179.5</v>
      </c>
      <c r="I17" s="46">
        <v>2817</v>
      </c>
      <c r="J17" s="45">
        <v>2822</v>
      </c>
      <c r="K17" s="44">
        <f t="shared" si="2"/>
        <v>2819.5</v>
      </c>
      <c r="L17" s="46">
        <v>2557</v>
      </c>
      <c r="M17" s="45">
        <v>2562</v>
      </c>
      <c r="N17" s="44">
        <f t="shared" si="3"/>
        <v>2559.5</v>
      </c>
      <c r="O17" s="46">
        <v>2377</v>
      </c>
      <c r="P17" s="45">
        <v>2382</v>
      </c>
      <c r="Q17" s="44">
        <f t="shared" si="4"/>
        <v>2379.5</v>
      </c>
      <c r="R17" s="52">
        <v>3200</v>
      </c>
      <c r="S17" s="51">
        <v>1.3581000000000001</v>
      </c>
      <c r="T17" s="51">
        <v>1.1407</v>
      </c>
      <c r="U17" s="50">
        <v>115.95</v>
      </c>
      <c r="V17" s="43">
        <v>2356.23</v>
      </c>
      <c r="W17" s="43">
        <v>2342.71</v>
      </c>
      <c r="X17" s="49">
        <f t="shared" si="5"/>
        <v>2805.2949943017443</v>
      </c>
      <c r="Y17" s="48">
        <v>1.3573999999999999</v>
      </c>
    </row>
    <row r="18" spans="2:25" x14ac:dyDescent="0.25">
      <c r="B18" s="47">
        <v>44606</v>
      </c>
      <c r="C18" s="46">
        <v>3305</v>
      </c>
      <c r="D18" s="45">
        <v>3306</v>
      </c>
      <c r="E18" s="44">
        <f t="shared" si="0"/>
        <v>3305.5</v>
      </c>
      <c r="F18" s="46">
        <v>3231</v>
      </c>
      <c r="G18" s="45">
        <v>3232</v>
      </c>
      <c r="H18" s="44">
        <f t="shared" si="1"/>
        <v>3231.5</v>
      </c>
      <c r="I18" s="46">
        <v>2897</v>
      </c>
      <c r="J18" s="45">
        <v>2902</v>
      </c>
      <c r="K18" s="44">
        <f t="shared" si="2"/>
        <v>2899.5</v>
      </c>
      <c r="L18" s="46">
        <v>2647</v>
      </c>
      <c r="M18" s="45">
        <v>2652</v>
      </c>
      <c r="N18" s="44">
        <f t="shared" si="3"/>
        <v>2649.5</v>
      </c>
      <c r="O18" s="46">
        <v>2467</v>
      </c>
      <c r="P18" s="45">
        <v>2472</v>
      </c>
      <c r="Q18" s="44">
        <f t="shared" si="4"/>
        <v>2469.5</v>
      </c>
      <c r="R18" s="52">
        <v>3306</v>
      </c>
      <c r="S18" s="51">
        <v>1.3533999999999999</v>
      </c>
      <c r="T18" s="51">
        <v>1.1327</v>
      </c>
      <c r="U18" s="50">
        <v>115.47</v>
      </c>
      <c r="V18" s="43">
        <v>2442.7399999999998</v>
      </c>
      <c r="W18" s="43">
        <v>2389.65</v>
      </c>
      <c r="X18" s="49">
        <f t="shared" si="5"/>
        <v>2918.6898560960535</v>
      </c>
      <c r="Y18" s="48">
        <v>1.3525</v>
      </c>
    </row>
    <row r="19" spans="2:25" x14ac:dyDescent="0.25">
      <c r="B19" s="47">
        <v>44607</v>
      </c>
      <c r="C19" s="46">
        <v>3221</v>
      </c>
      <c r="D19" s="45">
        <v>3223</v>
      </c>
      <c r="E19" s="44">
        <f t="shared" si="0"/>
        <v>3222</v>
      </c>
      <c r="F19" s="46">
        <v>3194</v>
      </c>
      <c r="G19" s="45">
        <v>3195</v>
      </c>
      <c r="H19" s="44">
        <f t="shared" si="1"/>
        <v>3194.5</v>
      </c>
      <c r="I19" s="46">
        <v>2865</v>
      </c>
      <c r="J19" s="45">
        <v>2870</v>
      </c>
      <c r="K19" s="44">
        <f t="shared" si="2"/>
        <v>2867.5</v>
      </c>
      <c r="L19" s="46">
        <v>2625</v>
      </c>
      <c r="M19" s="45">
        <v>2630</v>
      </c>
      <c r="N19" s="44">
        <f t="shared" si="3"/>
        <v>2627.5</v>
      </c>
      <c r="O19" s="46">
        <v>2445</v>
      </c>
      <c r="P19" s="45">
        <v>2450</v>
      </c>
      <c r="Q19" s="44">
        <f t="shared" si="4"/>
        <v>2447.5</v>
      </c>
      <c r="R19" s="52">
        <v>3223</v>
      </c>
      <c r="S19" s="51">
        <v>1.3541000000000001</v>
      </c>
      <c r="T19" s="51">
        <v>1.1339999999999999</v>
      </c>
      <c r="U19" s="50">
        <v>115.66</v>
      </c>
      <c r="V19" s="43">
        <v>2380.1799999999998</v>
      </c>
      <c r="W19" s="43">
        <v>2360.9</v>
      </c>
      <c r="X19" s="49">
        <f t="shared" si="5"/>
        <v>2842.151675485009</v>
      </c>
      <c r="Y19" s="48">
        <v>1.3532999999999999</v>
      </c>
    </row>
    <row r="20" spans="2:25" x14ac:dyDescent="0.25">
      <c r="B20" s="47">
        <v>44608</v>
      </c>
      <c r="C20" s="46">
        <v>3280</v>
      </c>
      <c r="D20" s="45">
        <v>3282</v>
      </c>
      <c r="E20" s="44">
        <f t="shared" si="0"/>
        <v>3281</v>
      </c>
      <c r="F20" s="46">
        <v>3240</v>
      </c>
      <c r="G20" s="45">
        <v>3242</v>
      </c>
      <c r="H20" s="44">
        <f t="shared" si="1"/>
        <v>3241</v>
      </c>
      <c r="I20" s="46">
        <v>2910</v>
      </c>
      <c r="J20" s="45">
        <v>2915</v>
      </c>
      <c r="K20" s="44">
        <f t="shared" si="2"/>
        <v>2912.5</v>
      </c>
      <c r="L20" s="46">
        <v>2658</v>
      </c>
      <c r="M20" s="45">
        <v>2663</v>
      </c>
      <c r="N20" s="44">
        <f t="shared" si="3"/>
        <v>2660.5</v>
      </c>
      <c r="O20" s="46">
        <v>2483</v>
      </c>
      <c r="P20" s="45">
        <v>2488</v>
      </c>
      <c r="Q20" s="44">
        <f t="shared" si="4"/>
        <v>2485.5</v>
      </c>
      <c r="R20" s="52">
        <v>3282</v>
      </c>
      <c r="S20" s="51">
        <v>1.3552999999999999</v>
      </c>
      <c r="T20" s="51">
        <v>1.1366000000000001</v>
      </c>
      <c r="U20" s="50">
        <v>115.69</v>
      </c>
      <c r="V20" s="43">
        <v>2421.6</v>
      </c>
      <c r="W20" s="43">
        <v>2393.5</v>
      </c>
      <c r="X20" s="49">
        <f t="shared" si="5"/>
        <v>2887.559387647369</v>
      </c>
      <c r="Y20" s="48">
        <v>1.3545</v>
      </c>
    </row>
    <row r="21" spans="2:25" x14ac:dyDescent="0.25">
      <c r="B21" s="47">
        <v>44609</v>
      </c>
      <c r="C21" s="46">
        <v>3292</v>
      </c>
      <c r="D21" s="45">
        <v>3294</v>
      </c>
      <c r="E21" s="44">
        <f t="shared" si="0"/>
        <v>3293</v>
      </c>
      <c r="F21" s="46">
        <v>3240</v>
      </c>
      <c r="G21" s="45">
        <v>3241</v>
      </c>
      <c r="H21" s="44">
        <f t="shared" si="1"/>
        <v>3240.5</v>
      </c>
      <c r="I21" s="46">
        <v>2892</v>
      </c>
      <c r="J21" s="45">
        <v>2897</v>
      </c>
      <c r="K21" s="44">
        <f t="shared" si="2"/>
        <v>2894.5</v>
      </c>
      <c r="L21" s="46">
        <v>2640</v>
      </c>
      <c r="M21" s="45">
        <v>2645</v>
      </c>
      <c r="N21" s="44">
        <f t="shared" si="3"/>
        <v>2642.5</v>
      </c>
      <c r="O21" s="46">
        <v>2465</v>
      </c>
      <c r="P21" s="45">
        <v>2470</v>
      </c>
      <c r="Q21" s="44">
        <f t="shared" si="4"/>
        <v>2467.5</v>
      </c>
      <c r="R21" s="52">
        <v>3294</v>
      </c>
      <c r="S21" s="51">
        <v>1.3626</v>
      </c>
      <c r="T21" s="51">
        <v>1.1378999999999999</v>
      </c>
      <c r="U21" s="50">
        <v>115.01</v>
      </c>
      <c r="V21" s="43">
        <v>2417.44</v>
      </c>
      <c r="W21" s="43">
        <v>2379.94</v>
      </c>
      <c r="X21" s="49">
        <f t="shared" si="5"/>
        <v>2894.8062219878725</v>
      </c>
      <c r="Y21" s="48">
        <v>1.3617999999999999</v>
      </c>
    </row>
    <row r="22" spans="2:25" x14ac:dyDescent="0.25">
      <c r="B22" s="47">
        <v>44610</v>
      </c>
      <c r="C22" s="46">
        <v>3313</v>
      </c>
      <c r="D22" s="45">
        <v>3314</v>
      </c>
      <c r="E22" s="44">
        <f t="shared" si="0"/>
        <v>3313.5</v>
      </c>
      <c r="F22" s="46">
        <v>3263</v>
      </c>
      <c r="G22" s="45">
        <v>3265</v>
      </c>
      <c r="H22" s="44">
        <f t="shared" si="1"/>
        <v>3264</v>
      </c>
      <c r="I22" s="46">
        <v>2917</v>
      </c>
      <c r="J22" s="45">
        <v>2922</v>
      </c>
      <c r="K22" s="44">
        <f t="shared" si="2"/>
        <v>2919.5</v>
      </c>
      <c r="L22" s="46">
        <v>2672</v>
      </c>
      <c r="M22" s="45">
        <v>2677</v>
      </c>
      <c r="N22" s="44">
        <f t="shared" si="3"/>
        <v>2674.5</v>
      </c>
      <c r="O22" s="46">
        <v>2502</v>
      </c>
      <c r="P22" s="45">
        <v>2507</v>
      </c>
      <c r="Q22" s="44">
        <f t="shared" si="4"/>
        <v>2504.5</v>
      </c>
      <c r="R22" s="52">
        <v>3314</v>
      </c>
      <c r="S22" s="51">
        <v>1.3619000000000001</v>
      </c>
      <c r="T22" s="51">
        <v>1.1359999999999999</v>
      </c>
      <c r="U22" s="50">
        <v>115.14</v>
      </c>
      <c r="V22" s="43">
        <v>2433.37</v>
      </c>
      <c r="W22" s="43">
        <v>2398.8000000000002</v>
      </c>
      <c r="X22" s="49">
        <f t="shared" si="5"/>
        <v>2917.2535211267609</v>
      </c>
      <c r="Y22" s="48">
        <v>1.3611</v>
      </c>
    </row>
    <row r="23" spans="2:25" x14ac:dyDescent="0.25">
      <c r="B23" s="47">
        <v>44613</v>
      </c>
      <c r="C23" s="46">
        <v>3313</v>
      </c>
      <c r="D23" s="45">
        <v>3315</v>
      </c>
      <c r="E23" s="44">
        <f t="shared" si="0"/>
        <v>3314</v>
      </c>
      <c r="F23" s="46">
        <v>3269</v>
      </c>
      <c r="G23" s="45">
        <v>3270</v>
      </c>
      <c r="H23" s="44">
        <f t="shared" si="1"/>
        <v>3269.5</v>
      </c>
      <c r="I23" s="46">
        <v>2938</v>
      </c>
      <c r="J23" s="45">
        <v>2943</v>
      </c>
      <c r="K23" s="44">
        <f t="shared" si="2"/>
        <v>2940.5</v>
      </c>
      <c r="L23" s="46">
        <v>2680</v>
      </c>
      <c r="M23" s="45">
        <v>2685</v>
      </c>
      <c r="N23" s="44">
        <f t="shared" si="3"/>
        <v>2682.5</v>
      </c>
      <c r="O23" s="46">
        <v>2510</v>
      </c>
      <c r="P23" s="45">
        <v>2515</v>
      </c>
      <c r="Q23" s="44">
        <f t="shared" si="4"/>
        <v>2512.5</v>
      </c>
      <c r="R23" s="52">
        <v>3315</v>
      </c>
      <c r="S23" s="51">
        <v>1.3614999999999999</v>
      </c>
      <c r="T23" s="51">
        <v>1.1335</v>
      </c>
      <c r="U23" s="50">
        <v>114.87</v>
      </c>
      <c r="V23" s="43">
        <v>2434.81</v>
      </c>
      <c r="W23" s="43">
        <v>2403.35</v>
      </c>
      <c r="X23" s="49">
        <f t="shared" si="5"/>
        <v>2924.569916188796</v>
      </c>
      <c r="Y23" s="48">
        <v>1.3606</v>
      </c>
    </row>
    <row r="24" spans="2:25" x14ac:dyDescent="0.25">
      <c r="B24" s="47">
        <v>44614</v>
      </c>
      <c r="C24" s="46">
        <v>3419</v>
      </c>
      <c r="D24" s="45">
        <v>3420</v>
      </c>
      <c r="E24" s="44">
        <f t="shared" si="0"/>
        <v>3419.5</v>
      </c>
      <c r="F24" s="46">
        <v>3366</v>
      </c>
      <c r="G24" s="45">
        <v>3366.5</v>
      </c>
      <c r="H24" s="44">
        <f t="shared" si="1"/>
        <v>3366.25</v>
      </c>
      <c r="I24" s="46">
        <v>2983</v>
      </c>
      <c r="J24" s="45">
        <v>2988</v>
      </c>
      <c r="K24" s="44">
        <f t="shared" si="2"/>
        <v>2985.5</v>
      </c>
      <c r="L24" s="46">
        <v>2713</v>
      </c>
      <c r="M24" s="45">
        <v>2718</v>
      </c>
      <c r="N24" s="44">
        <f t="shared" si="3"/>
        <v>2715.5</v>
      </c>
      <c r="O24" s="46">
        <v>2553</v>
      </c>
      <c r="P24" s="45">
        <v>2558</v>
      </c>
      <c r="Q24" s="44">
        <f t="shared" si="4"/>
        <v>2555.5</v>
      </c>
      <c r="R24" s="52">
        <v>3420</v>
      </c>
      <c r="S24" s="51">
        <v>1.3546</v>
      </c>
      <c r="T24" s="51">
        <v>1.1351</v>
      </c>
      <c r="U24" s="50">
        <v>115.09</v>
      </c>
      <c r="V24" s="43">
        <v>2524.73</v>
      </c>
      <c r="W24" s="43">
        <v>2486.52</v>
      </c>
      <c r="X24" s="49">
        <f t="shared" si="5"/>
        <v>3012.9504008457407</v>
      </c>
      <c r="Y24" s="48">
        <v>1.3539000000000001</v>
      </c>
    </row>
    <row r="25" spans="2:25" x14ac:dyDescent="0.25">
      <c r="B25" s="47">
        <v>44615</v>
      </c>
      <c r="C25" s="46">
        <v>3323</v>
      </c>
      <c r="D25" s="45">
        <v>3323.5</v>
      </c>
      <c r="E25" s="44">
        <f t="shared" si="0"/>
        <v>3323.25</v>
      </c>
      <c r="F25" s="46">
        <v>3288</v>
      </c>
      <c r="G25" s="45">
        <v>3290</v>
      </c>
      <c r="H25" s="44">
        <f t="shared" si="1"/>
        <v>3289</v>
      </c>
      <c r="I25" s="46">
        <v>2975</v>
      </c>
      <c r="J25" s="45">
        <v>2980</v>
      </c>
      <c r="K25" s="44">
        <f t="shared" si="2"/>
        <v>2977.5</v>
      </c>
      <c r="L25" s="46">
        <v>2750</v>
      </c>
      <c r="M25" s="45">
        <v>2755</v>
      </c>
      <c r="N25" s="44">
        <f t="shared" si="3"/>
        <v>2752.5</v>
      </c>
      <c r="O25" s="46">
        <v>2575</v>
      </c>
      <c r="P25" s="45">
        <v>2580</v>
      </c>
      <c r="Q25" s="44">
        <f t="shared" si="4"/>
        <v>2577.5</v>
      </c>
      <c r="R25" s="52">
        <v>3323.5</v>
      </c>
      <c r="S25" s="51">
        <v>1.3585</v>
      </c>
      <c r="T25" s="51">
        <v>1.1337999999999999</v>
      </c>
      <c r="U25" s="50">
        <v>115.1</v>
      </c>
      <c r="V25" s="43">
        <v>2446.4499999999998</v>
      </c>
      <c r="W25" s="43">
        <v>2422.86</v>
      </c>
      <c r="X25" s="49">
        <f t="shared" si="5"/>
        <v>2931.2929970012351</v>
      </c>
      <c r="Y25" s="48">
        <v>1.3579000000000001</v>
      </c>
    </row>
    <row r="26" spans="2:25" x14ac:dyDescent="0.25">
      <c r="B26" s="47">
        <v>44616</v>
      </c>
      <c r="C26" s="46">
        <v>3518</v>
      </c>
      <c r="D26" s="45">
        <v>3519</v>
      </c>
      <c r="E26" s="44">
        <f t="shared" si="0"/>
        <v>3518.5</v>
      </c>
      <c r="F26" s="46">
        <v>3443</v>
      </c>
      <c r="G26" s="45">
        <v>3445</v>
      </c>
      <c r="H26" s="44">
        <f t="shared" si="1"/>
        <v>3444</v>
      </c>
      <c r="I26" s="46">
        <v>3063</v>
      </c>
      <c r="J26" s="45">
        <v>3068</v>
      </c>
      <c r="K26" s="44">
        <f t="shared" si="2"/>
        <v>3065.5</v>
      </c>
      <c r="L26" s="46">
        <v>2810</v>
      </c>
      <c r="M26" s="45">
        <v>2815</v>
      </c>
      <c r="N26" s="44">
        <f t="shared" si="3"/>
        <v>2812.5</v>
      </c>
      <c r="O26" s="46">
        <v>2635</v>
      </c>
      <c r="P26" s="45">
        <v>2640</v>
      </c>
      <c r="Q26" s="44">
        <f t="shared" si="4"/>
        <v>2637.5</v>
      </c>
      <c r="R26" s="52">
        <v>3519</v>
      </c>
      <c r="S26" s="51">
        <v>1.3395999999999999</v>
      </c>
      <c r="T26" s="51">
        <v>1.117</v>
      </c>
      <c r="U26" s="50">
        <v>114.8</v>
      </c>
      <c r="V26" s="43">
        <v>2626.9</v>
      </c>
      <c r="W26" s="43">
        <v>2572.62</v>
      </c>
      <c r="X26" s="49">
        <f t="shared" si="5"/>
        <v>3150.4028648164726</v>
      </c>
      <c r="Y26" s="48">
        <v>1.3391</v>
      </c>
    </row>
    <row r="27" spans="2:25" x14ac:dyDescent="0.25">
      <c r="B27" s="47">
        <v>44617</v>
      </c>
      <c r="C27" s="46">
        <v>3354.5</v>
      </c>
      <c r="D27" s="45">
        <v>3355.5</v>
      </c>
      <c r="E27" s="44">
        <f t="shared" si="0"/>
        <v>3355</v>
      </c>
      <c r="F27" s="46">
        <v>3312</v>
      </c>
      <c r="G27" s="45">
        <v>3314</v>
      </c>
      <c r="H27" s="44">
        <f t="shared" si="1"/>
        <v>3313</v>
      </c>
      <c r="I27" s="46">
        <v>2972</v>
      </c>
      <c r="J27" s="45">
        <v>2977</v>
      </c>
      <c r="K27" s="44">
        <f t="shared" si="2"/>
        <v>2974.5</v>
      </c>
      <c r="L27" s="46">
        <v>2712</v>
      </c>
      <c r="M27" s="45">
        <v>2717</v>
      </c>
      <c r="N27" s="44">
        <f t="shared" si="3"/>
        <v>2714.5</v>
      </c>
      <c r="O27" s="46">
        <v>2522</v>
      </c>
      <c r="P27" s="45">
        <v>2527</v>
      </c>
      <c r="Q27" s="44">
        <f t="shared" si="4"/>
        <v>2524.5</v>
      </c>
      <c r="R27" s="52">
        <v>3355.5</v>
      </c>
      <c r="S27" s="51">
        <v>1.3402000000000001</v>
      </c>
      <c r="T27" s="51">
        <v>1.1222000000000001</v>
      </c>
      <c r="U27" s="50">
        <v>115.57</v>
      </c>
      <c r="V27" s="43">
        <v>2503.73</v>
      </c>
      <c r="W27" s="43">
        <v>2472.77</v>
      </c>
      <c r="X27" s="49">
        <f t="shared" si="5"/>
        <v>2990.1087150240596</v>
      </c>
      <c r="Y27" s="48">
        <v>1.3402000000000001</v>
      </c>
    </row>
    <row r="28" spans="2:25" x14ac:dyDescent="0.25">
      <c r="B28" s="47">
        <v>44620</v>
      </c>
      <c r="C28" s="46">
        <v>3448</v>
      </c>
      <c r="D28" s="45">
        <v>3450</v>
      </c>
      <c r="E28" s="44">
        <f t="shared" si="0"/>
        <v>3449</v>
      </c>
      <c r="F28" s="46">
        <v>3445</v>
      </c>
      <c r="G28" s="45">
        <v>3447</v>
      </c>
      <c r="H28" s="44">
        <f t="shared" si="1"/>
        <v>3446</v>
      </c>
      <c r="I28" s="46">
        <v>3133</v>
      </c>
      <c r="J28" s="45">
        <v>3138</v>
      </c>
      <c r="K28" s="44">
        <f t="shared" si="2"/>
        <v>3135.5</v>
      </c>
      <c r="L28" s="46">
        <v>2918</v>
      </c>
      <c r="M28" s="45">
        <v>2923</v>
      </c>
      <c r="N28" s="44">
        <f t="shared" si="3"/>
        <v>2920.5</v>
      </c>
      <c r="O28" s="46">
        <v>2750</v>
      </c>
      <c r="P28" s="45">
        <v>2755</v>
      </c>
      <c r="Q28" s="44">
        <f t="shared" si="4"/>
        <v>2752.5</v>
      </c>
      <c r="R28" s="52">
        <v>3450</v>
      </c>
      <c r="S28" s="51">
        <v>1.3391999999999999</v>
      </c>
      <c r="T28" s="51">
        <v>1.1193</v>
      </c>
      <c r="U28" s="50">
        <v>115.52</v>
      </c>
      <c r="V28" s="43">
        <v>2576.16</v>
      </c>
      <c r="W28" s="43">
        <v>2573.73</v>
      </c>
      <c r="X28" s="49">
        <f t="shared" si="5"/>
        <v>3082.2835700884484</v>
      </c>
      <c r="Y28" s="48">
        <v>1.3392999999999999</v>
      </c>
    </row>
    <row r="29" spans="2:25" s="10" customFormat="1" x14ac:dyDescent="0.25">
      <c r="B29" s="42" t="s">
        <v>11</v>
      </c>
      <c r="C29" s="41">
        <f>ROUND(AVERAGE(C9:C28),2)</f>
        <v>3259.7</v>
      </c>
      <c r="D29" s="40">
        <f>ROUND(AVERAGE(D9:D28),2)</f>
        <v>3260.83</v>
      </c>
      <c r="E29" s="39">
        <f>ROUND(AVERAGE(C29:D29),2)</f>
        <v>3260.27</v>
      </c>
      <c r="F29" s="41">
        <f>ROUND(AVERAGE(F9:F28),2)</f>
        <v>3222.78</v>
      </c>
      <c r="G29" s="40">
        <f>ROUND(AVERAGE(G9:G28),2)</f>
        <v>3224.18</v>
      </c>
      <c r="H29" s="39">
        <f>ROUND(AVERAGE(F29:G29),2)</f>
        <v>3223.48</v>
      </c>
      <c r="I29" s="41">
        <f>ROUND(AVERAGE(I9:I28),2)</f>
        <v>2901.55</v>
      </c>
      <c r="J29" s="40">
        <f>ROUND(AVERAGE(J9:J28),2)</f>
        <v>2906.55</v>
      </c>
      <c r="K29" s="39">
        <f>ROUND(AVERAGE(I29:J29),2)</f>
        <v>2904.05</v>
      </c>
      <c r="L29" s="41">
        <f>ROUND(AVERAGE(L9:L28),2)</f>
        <v>2672.15</v>
      </c>
      <c r="M29" s="40">
        <f>ROUND(AVERAGE(M9:M28),2)</f>
        <v>2677.15</v>
      </c>
      <c r="N29" s="39">
        <f>ROUND(AVERAGE(L29:M29),2)</f>
        <v>2674.65</v>
      </c>
      <c r="O29" s="41">
        <f>ROUND(AVERAGE(O9:O28),2)</f>
        <v>2517.15</v>
      </c>
      <c r="P29" s="40">
        <f>ROUND(AVERAGE(P9:P28),2)</f>
        <v>2522.15</v>
      </c>
      <c r="Q29" s="39">
        <f>ROUND(AVERAGE(O29:P29),2)</f>
        <v>2519.65</v>
      </c>
      <c r="R29" s="38">
        <f>ROUND(AVERAGE(R9:R28),2)</f>
        <v>3260.83</v>
      </c>
      <c r="S29" s="37">
        <f>ROUND(AVERAGE(S9:S28),4)</f>
        <v>1.3539000000000001</v>
      </c>
      <c r="T29" s="36">
        <f>ROUND(AVERAGE(T9:T28),4)</f>
        <v>1.1344000000000001</v>
      </c>
      <c r="U29" s="175">
        <f>ROUND(AVERAGE(U9:U28),2)</f>
        <v>115.21</v>
      </c>
      <c r="V29" s="35">
        <f>AVERAGE(V9:V28)</f>
        <v>2408.6629999999996</v>
      </c>
      <c r="W29" s="35">
        <f>AVERAGE(W9:W28)</f>
        <v>2382.8514999999998</v>
      </c>
      <c r="X29" s="35">
        <f>AVERAGE(X9:X28)</f>
        <v>2874.987613319051</v>
      </c>
      <c r="Y29" s="34">
        <f>AVERAGE(Y9:Y28)</f>
        <v>1.3532100000000002</v>
      </c>
    </row>
    <row r="30" spans="2:25" s="5" customFormat="1" x14ac:dyDescent="0.25">
      <c r="B30" s="33" t="s">
        <v>12</v>
      </c>
      <c r="C30" s="32">
        <f t="shared" ref="C30:Y30" si="6">MAX(C9:C28)</f>
        <v>3518</v>
      </c>
      <c r="D30" s="31">
        <f t="shared" si="6"/>
        <v>3519</v>
      </c>
      <c r="E30" s="30">
        <f t="shared" si="6"/>
        <v>3518.5</v>
      </c>
      <c r="F30" s="32">
        <f t="shared" si="6"/>
        <v>3445</v>
      </c>
      <c r="G30" s="31">
        <f t="shared" si="6"/>
        <v>3447</v>
      </c>
      <c r="H30" s="30">
        <f t="shared" si="6"/>
        <v>3446</v>
      </c>
      <c r="I30" s="32">
        <f t="shared" si="6"/>
        <v>3133</v>
      </c>
      <c r="J30" s="31">
        <f t="shared" si="6"/>
        <v>3138</v>
      </c>
      <c r="K30" s="30">
        <f t="shared" si="6"/>
        <v>3135.5</v>
      </c>
      <c r="L30" s="32">
        <f t="shared" si="6"/>
        <v>2918</v>
      </c>
      <c r="M30" s="31">
        <f t="shared" si="6"/>
        <v>2923</v>
      </c>
      <c r="N30" s="30">
        <f t="shared" si="6"/>
        <v>2920.5</v>
      </c>
      <c r="O30" s="32">
        <f t="shared" si="6"/>
        <v>2750</v>
      </c>
      <c r="P30" s="31">
        <f t="shared" si="6"/>
        <v>2755</v>
      </c>
      <c r="Q30" s="30">
        <f t="shared" si="6"/>
        <v>2752.5</v>
      </c>
      <c r="R30" s="29">
        <f t="shared" si="6"/>
        <v>3519</v>
      </c>
      <c r="S30" s="28">
        <f t="shared" si="6"/>
        <v>1.3626</v>
      </c>
      <c r="T30" s="27">
        <f t="shared" si="6"/>
        <v>1.1465000000000001</v>
      </c>
      <c r="U30" s="26">
        <f t="shared" si="6"/>
        <v>115.95</v>
      </c>
      <c r="V30" s="25">
        <f t="shared" si="6"/>
        <v>2626.9</v>
      </c>
      <c r="W30" s="25">
        <f t="shared" si="6"/>
        <v>2573.73</v>
      </c>
      <c r="X30" s="25">
        <f t="shared" si="6"/>
        <v>3150.4028648164726</v>
      </c>
      <c r="Y30" s="24">
        <f t="shared" si="6"/>
        <v>1.3617999999999999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3042.5</v>
      </c>
      <c r="D31" s="21">
        <f t="shared" si="7"/>
        <v>3043</v>
      </c>
      <c r="E31" s="20">
        <f t="shared" si="7"/>
        <v>3042.75</v>
      </c>
      <c r="F31" s="22">
        <f t="shared" si="7"/>
        <v>3026</v>
      </c>
      <c r="G31" s="21">
        <f t="shared" si="7"/>
        <v>3028</v>
      </c>
      <c r="H31" s="20">
        <f t="shared" si="7"/>
        <v>3027</v>
      </c>
      <c r="I31" s="22">
        <f t="shared" si="7"/>
        <v>2795</v>
      </c>
      <c r="J31" s="21">
        <f t="shared" si="7"/>
        <v>2800</v>
      </c>
      <c r="K31" s="20">
        <f t="shared" si="7"/>
        <v>2797.5</v>
      </c>
      <c r="L31" s="22">
        <f t="shared" si="7"/>
        <v>2557</v>
      </c>
      <c r="M31" s="21">
        <f t="shared" si="7"/>
        <v>2562</v>
      </c>
      <c r="N31" s="20">
        <f t="shared" si="7"/>
        <v>2559.5</v>
      </c>
      <c r="O31" s="22">
        <f t="shared" si="7"/>
        <v>2377</v>
      </c>
      <c r="P31" s="21">
        <f t="shared" si="7"/>
        <v>2382</v>
      </c>
      <c r="Q31" s="20">
        <f t="shared" si="7"/>
        <v>2379.5</v>
      </c>
      <c r="R31" s="19">
        <f t="shared" si="7"/>
        <v>3043</v>
      </c>
      <c r="S31" s="18">
        <f t="shared" si="7"/>
        <v>1.3391999999999999</v>
      </c>
      <c r="T31" s="17">
        <f t="shared" si="7"/>
        <v>1.117</v>
      </c>
      <c r="U31" s="16">
        <f t="shared" si="7"/>
        <v>114.24</v>
      </c>
      <c r="V31" s="15">
        <f t="shared" si="7"/>
        <v>2240.8000000000002</v>
      </c>
      <c r="W31" s="15">
        <f t="shared" si="7"/>
        <v>2230.9</v>
      </c>
      <c r="X31" s="15">
        <f t="shared" si="7"/>
        <v>2686.9757174392935</v>
      </c>
      <c r="Y31" s="14">
        <f t="shared" si="7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44593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44593</v>
      </c>
      <c r="C9" s="46">
        <v>3634.5</v>
      </c>
      <c r="D9" s="45">
        <v>3635</v>
      </c>
      <c r="E9" s="44">
        <f t="shared" ref="E9:E28" si="0">AVERAGE(C9:D9)</f>
        <v>3634.75</v>
      </c>
      <c r="F9" s="46">
        <v>3605.5</v>
      </c>
      <c r="G9" s="45">
        <v>3606</v>
      </c>
      <c r="H9" s="44">
        <f t="shared" ref="H9:H28" si="1">AVERAGE(F9:G9)</f>
        <v>3605.75</v>
      </c>
      <c r="I9" s="46">
        <v>3175</v>
      </c>
      <c r="J9" s="45">
        <v>3180</v>
      </c>
      <c r="K9" s="44">
        <f t="shared" ref="K9:K28" si="2">AVERAGE(I9:J9)</f>
        <v>3177.5</v>
      </c>
      <c r="L9" s="46">
        <v>2875</v>
      </c>
      <c r="M9" s="45">
        <v>2880</v>
      </c>
      <c r="N9" s="44">
        <f t="shared" ref="N9:N28" si="3">AVERAGE(L9:M9)</f>
        <v>2877.5</v>
      </c>
      <c r="O9" s="46">
        <v>2625</v>
      </c>
      <c r="P9" s="45">
        <v>2630</v>
      </c>
      <c r="Q9" s="44">
        <f t="shared" ref="Q9:Q28" si="4">AVERAGE(O9:P9)</f>
        <v>2627.5</v>
      </c>
      <c r="R9" s="52">
        <v>3635</v>
      </c>
      <c r="S9" s="51">
        <v>1.3480000000000001</v>
      </c>
      <c r="T9" s="53">
        <v>1.1262000000000001</v>
      </c>
      <c r="U9" s="50">
        <v>114.68</v>
      </c>
      <c r="V9" s="43">
        <v>2696.59</v>
      </c>
      <c r="W9" s="43">
        <v>2676.46</v>
      </c>
      <c r="X9" s="49">
        <f t="shared" ref="X9:X28" si="5">R9/T9</f>
        <v>3227.6682649618183</v>
      </c>
      <c r="Y9" s="48">
        <v>1.3472999999999999</v>
      </c>
    </row>
    <row r="10" spans="1:25" x14ac:dyDescent="0.25">
      <c r="B10" s="47">
        <v>44594</v>
      </c>
      <c r="C10" s="46">
        <v>3648</v>
      </c>
      <c r="D10" s="45">
        <v>3650</v>
      </c>
      <c r="E10" s="44">
        <f t="shared" si="0"/>
        <v>3649</v>
      </c>
      <c r="F10" s="46">
        <v>3631</v>
      </c>
      <c r="G10" s="45">
        <v>3633</v>
      </c>
      <c r="H10" s="44">
        <f t="shared" si="1"/>
        <v>3632</v>
      </c>
      <c r="I10" s="46">
        <v>3208</v>
      </c>
      <c r="J10" s="45">
        <v>3213</v>
      </c>
      <c r="K10" s="44">
        <f t="shared" si="2"/>
        <v>3210.5</v>
      </c>
      <c r="L10" s="46">
        <v>2908</v>
      </c>
      <c r="M10" s="45">
        <v>2913</v>
      </c>
      <c r="N10" s="44">
        <f t="shared" si="3"/>
        <v>2910.5</v>
      </c>
      <c r="O10" s="46">
        <v>2658</v>
      </c>
      <c r="P10" s="45">
        <v>2663</v>
      </c>
      <c r="Q10" s="44">
        <f t="shared" si="4"/>
        <v>2660.5</v>
      </c>
      <c r="R10" s="52">
        <v>3650</v>
      </c>
      <c r="S10" s="51">
        <v>1.3580000000000001</v>
      </c>
      <c r="T10" s="51">
        <v>1.1325000000000001</v>
      </c>
      <c r="U10" s="50">
        <v>114.24</v>
      </c>
      <c r="V10" s="43">
        <v>2687.78</v>
      </c>
      <c r="W10" s="43">
        <v>2676.64</v>
      </c>
      <c r="X10" s="49">
        <f t="shared" si="5"/>
        <v>3222.9580573951434</v>
      </c>
      <c r="Y10" s="48">
        <v>1.3573</v>
      </c>
    </row>
    <row r="11" spans="1:25" x14ac:dyDescent="0.25">
      <c r="B11" s="47">
        <v>44595</v>
      </c>
      <c r="C11" s="46">
        <v>3617</v>
      </c>
      <c r="D11" s="45">
        <v>3618</v>
      </c>
      <c r="E11" s="44">
        <f t="shared" si="0"/>
        <v>3617.5</v>
      </c>
      <c r="F11" s="46">
        <v>3610</v>
      </c>
      <c r="G11" s="45">
        <v>3612</v>
      </c>
      <c r="H11" s="44">
        <f t="shared" si="1"/>
        <v>3611</v>
      </c>
      <c r="I11" s="46">
        <v>3205</v>
      </c>
      <c r="J11" s="45">
        <v>3210</v>
      </c>
      <c r="K11" s="44">
        <f t="shared" si="2"/>
        <v>3207.5</v>
      </c>
      <c r="L11" s="46">
        <v>2935</v>
      </c>
      <c r="M11" s="45">
        <v>2940</v>
      </c>
      <c r="N11" s="44">
        <f t="shared" si="3"/>
        <v>2937.5</v>
      </c>
      <c r="O11" s="46">
        <v>2685</v>
      </c>
      <c r="P11" s="45">
        <v>2690</v>
      </c>
      <c r="Q11" s="44">
        <f t="shared" si="4"/>
        <v>2687.5</v>
      </c>
      <c r="R11" s="52">
        <v>3618</v>
      </c>
      <c r="S11" s="51">
        <v>1.3579000000000001</v>
      </c>
      <c r="T11" s="51">
        <v>1.1292</v>
      </c>
      <c r="U11" s="50">
        <v>114.85</v>
      </c>
      <c r="V11" s="43">
        <v>2664.41</v>
      </c>
      <c r="W11" s="43">
        <v>2661.95</v>
      </c>
      <c r="X11" s="49">
        <f t="shared" si="5"/>
        <v>3204.0382571732202</v>
      </c>
      <c r="Y11" s="48">
        <v>1.3569</v>
      </c>
    </row>
    <row r="12" spans="1:25" x14ac:dyDescent="0.25">
      <c r="B12" s="47">
        <v>44596</v>
      </c>
      <c r="C12" s="46">
        <v>3633</v>
      </c>
      <c r="D12" s="45">
        <v>3635</v>
      </c>
      <c r="E12" s="44">
        <f t="shared" si="0"/>
        <v>3634</v>
      </c>
      <c r="F12" s="46">
        <v>3623</v>
      </c>
      <c r="G12" s="45">
        <v>3625</v>
      </c>
      <c r="H12" s="44">
        <f t="shared" si="1"/>
        <v>3624</v>
      </c>
      <c r="I12" s="46">
        <v>3218</v>
      </c>
      <c r="J12" s="45">
        <v>3223</v>
      </c>
      <c r="K12" s="44">
        <f t="shared" si="2"/>
        <v>3220.5</v>
      </c>
      <c r="L12" s="46">
        <v>2948</v>
      </c>
      <c r="M12" s="45">
        <v>2953</v>
      </c>
      <c r="N12" s="44">
        <f t="shared" si="3"/>
        <v>2950.5</v>
      </c>
      <c r="O12" s="46">
        <v>2698</v>
      </c>
      <c r="P12" s="45">
        <v>2703</v>
      </c>
      <c r="Q12" s="44">
        <f t="shared" si="4"/>
        <v>2700.5</v>
      </c>
      <c r="R12" s="52">
        <v>3635</v>
      </c>
      <c r="S12" s="51">
        <v>1.3559000000000001</v>
      </c>
      <c r="T12" s="51">
        <v>1.1465000000000001</v>
      </c>
      <c r="U12" s="50">
        <v>114.92</v>
      </c>
      <c r="V12" s="43">
        <v>2680.88</v>
      </c>
      <c r="W12" s="43">
        <v>2675.47</v>
      </c>
      <c r="X12" s="49">
        <f t="shared" si="5"/>
        <v>3170.5189707806367</v>
      </c>
      <c r="Y12" s="48">
        <v>1.3549</v>
      </c>
    </row>
    <row r="13" spans="1:25" x14ac:dyDescent="0.25">
      <c r="B13" s="47">
        <v>44599</v>
      </c>
      <c r="C13" s="46">
        <v>3622</v>
      </c>
      <c r="D13" s="45">
        <v>3623</v>
      </c>
      <c r="E13" s="44">
        <f t="shared" si="0"/>
        <v>3622.5</v>
      </c>
      <c r="F13" s="46">
        <v>3614</v>
      </c>
      <c r="G13" s="45">
        <v>3616</v>
      </c>
      <c r="H13" s="44">
        <f t="shared" si="1"/>
        <v>3615</v>
      </c>
      <c r="I13" s="46">
        <v>3210</v>
      </c>
      <c r="J13" s="45">
        <v>3215</v>
      </c>
      <c r="K13" s="44">
        <f t="shared" si="2"/>
        <v>3212.5</v>
      </c>
      <c r="L13" s="46">
        <v>2940</v>
      </c>
      <c r="M13" s="45">
        <v>2945</v>
      </c>
      <c r="N13" s="44">
        <f t="shared" si="3"/>
        <v>2942.5</v>
      </c>
      <c r="O13" s="46">
        <v>2690</v>
      </c>
      <c r="P13" s="45">
        <v>2695</v>
      </c>
      <c r="Q13" s="44">
        <f t="shared" si="4"/>
        <v>2692.5</v>
      </c>
      <c r="R13" s="52">
        <v>3623</v>
      </c>
      <c r="S13" s="51">
        <v>1.3517999999999999</v>
      </c>
      <c r="T13" s="51">
        <v>1.1456</v>
      </c>
      <c r="U13" s="50">
        <v>114.97</v>
      </c>
      <c r="V13" s="43">
        <v>2680.13</v>
      </c>
      <c r="W13" s="43">
        <v>2676.93</v>
      </c>
      <c r="X13" s="49">
        <f t="shared" si="5"/>
        <v>3162.5349162011175</v>
      </c>
      <c r="Y13" s="48">
        <v>1.3508</v>
      </c>
    </row>
    <row r="14" spans="1:25" x14ac:dyDescent="0.25">
      <c r="B14" s="47">
        <v>44600</v>
      </c>
      <c r="C14" s="46">
        <v>3652</v>
      </c>
      <c r="D14" s="45">
        <v>3653</v>
      </c>
      <c r="E14" s="44">
        <f t="shared" si="0"/>
        <v>3652.5</v>
      </c>
      <c r="F14" s="46">
        <v>3640</v>
      </c>
      <c r="G14" s="45">
        <v>3642</v>
      </c>
      <c r="H14" s="44">
        <f t="shared" si="1"/>
        <v>3641</v>
      </c>
      <c r="I14" s="46">
        <v>3240</v>
      </c>
      <c r="J14" s="45">
        <v>3245</v>
      </c>
      <c r="K14" s="44">
        <f t="shared" si="2"/>
        <v>3242.5</v>
      </c>
      <c r="L14" s="46">
        <v>2970</v>
      </c>
      <c r="M14" s="45">
        <v>2975</v>
      </c>
      <c r="N14" s="44">
        <f t="shared" si="3"/>
        <v>2972.5</v>
      </c>
      <c r="O14" s="46">
        <v>2720</v>
      </c>
      <c r="P14" s="45">
        <v>2725</v>
      </c>
      <c r="Q14" s="44">
        <f t="shared" si="4"/>
        <v>2722.5</v>
      </c>
      <c r="R14" s="52">
        <v>3653</v>
      </c>
      <c r="S14" s="51">
        <v>1.3527</v>
      </c>
      <c r="T14" s="51">
        <v>1.1417999999999999</v>
      </c>
      <c r="U14" s="50">
        <v>115.38</v>
      </c>
      <c r="V14" s="43">
        <v>2700.52</v>
      </c>
      <c r="W14" s="43">
        <v>2694.19</v>
      </c>
      <c r="X14" s="49">
        <f t="shared" si="5"/>
        <v>3199.3343843054827</v>
      </c>
      <c r="Y14" s="48">
        <v>1.3517999999999999</v>
      </c>
    </row>
    <row r="15" spans="1:25" x14ac:dyDescent="0.25">
      <c r="B15" s="47">
        <v>44601</v>
      </c>
      <c r="C15" s="46">
        <v>3633</v>
      </c>
      <c r="D15" s="45">
        <v>3633.5</v>
      </c>
      <c r="E15" s="44">
        <f t="shared" si="0"/>
        <v>3633.25</v>
      </c>
      <c r="F15" s="46">
        <v>3627.5</v>
      </c>
      <c r="G15" s="45">
        <v>3628</v>
      </c>
      <c r="H15" s="44">
        <f t="shared" si="1"/>
        <v>3627.75</v>
      </c>
      <c r="I15" s="46">
        <v>3233</v>
      </c>
      <c r="J15" s="45">
        <v>3238</v>
      </c>
      <c r="K15" s="44">
        <f t="shared" si="2"/>
        <v>3235.5</v>
      </c>
      <c r="L15" s="46">
        <v>2963</v>
      </c>
      <c r="M15" s="45">
        <v>2968</v>
      </c>
      <c r="N15" s="44">
        <f t="shared" si="3"/>
        <v>2965.5</v>
      </c>
      <c r="O15" s="46">
        <v>2713</v>
      </c>
      <c r="P15" s="45">
        <v>2718</v>
      </c>
      <c r="Q15" s="44">
        <f t="shared" si="4"/>
        <v>2715.5</v>
      </c>
      <c r="R15" s="52">
        <v>3633.5</v>
      </c>
      <c r="S15" s="51">
        <v>1.3576999999999999</v>
      </c>
      <c r="T15" s="51">
        <v>1.1437999999999999</v>
      </c>
      <c r="U15" s="50">
        <v>115.45</v>
      </c>
      <c r="V15" s="43">
        <v>2676.22</v>
      </c>
      <c r="W15" s="43">
        <v>2673.94</v>
      </c>
      <c r="X15" s="49">
        <f t="shared" si="5"/>
        <v>3176.6917293233087</v>
      </c>
      <c r="Y15" s="48">
        <v>1.3568</v>
      </c>
    </row>
    <row r="16" spans="1:25" x14ac:dyDescent="0.25">
      <c r="B16" s="47">
        <v>44602</v>
      </c>
      <c r="C16" s="46">
        <v>3737</v>
      </c>
      <c r="D16" s="45">
        <v>3738</v>
      </c>
      <c r="E16" s="44">
        <f t="shared" si="0"/>
        <v>3737.5</v>
      </c>
      <c r="F16" s="46">
        <v>3728</v>
      </c>
      <c r="G16" s="45">
        <v>3730</v>
      </c>
      <c r="H16" s="44">
        <f t="shared" si="1"/>
        <v>3729</v>
      </c>
      <c r="I16" s="46">
        <v>3322</v>
      </c>
      <c r="J16" s="45">
        <v>3327</v>
      </c>
      <c r="K16" s="44">
        <f t="shared" si="2"/>
        <v>3324.5</v>
      </c>
      <c r="L16" s="46">
        <v>3022</v>
      </c>
      <c r="M16" s="45">
        <v>3027</v>
      </c>
      <c r="N16" s="44">
        <f t="shared" si="3"/>
        <v>3024.5</v>
      </c>
      <c r="O16" s="46">
        <v>2772</v>
      </c>
      <c r="P16" s="45">
        <v>2777</v>
      </c>
      <c r="Q16" s="44">
        <f t="shared" si="4"/>
        <v>2774.5</v>
      </c>
      <c r="R16" s="52">
        <v>3738</v>
      </c>
      <c r="S16" s="51">
        <v>1.3576999999999999</v>
      </c>
      <c r="T16" s="51">
        <v>1.1435999999999999</v>
      </c>
      <c r="U16" s="50">
        <v>115.78</v>
      </c>
      <c r="V16" s="43">
        <v>2753.19</v>
      </c>
      <c r="W16" s="43">
        <v>2749.12</v>
      </c>
      <c r="X16" s="49">
        <f t="shared" si="5"/>
        <v>3268.6253934942288</v>
      </c>
      <c r="Y16" s="48">
        <v>1.3568</v>
      </c>
    </row>
    <row r="17" spans="2:25" x14ac:dyDescent="0.25">
      <c r="B17" s="47">
        <v>44603</v>
      </c>
      <c r="C17" s="46">
        <v>3672</v>
      </c>
      <c r="D17" s="45">
        <v>3673</v>
      </c>
      <c r="E17" s="44">
        <f t="shared" si="0"/>
        <v>3672.5</v>
      </c>
      <c r="F17" s="46">
        <v>3673</v>
      </c>
      <c r="G17" s="45">
        <v>3674</v>
      </c>
      <c r="H17" s="44">
        <f t="shared" si="1"/>
        <v>3673.5</v>
      </c>
      <c r="I17" s="46">
        <v>3263</v>
      </c>
      <c r="J17" s="45">
        <v>3268</v>
      </c>
      <c r="K17" s="44">
        <f t="shared" si="2"/>
        <v>3265.5</v>
      </c>
      <c r="L17" s="46">
        <v>2943</v>
      </c>
      <c r="M17" s="45">
        <v>2948</v>
      </c>
      <c r="N17" s="44">
        <f t="shared" si="3"/>
        <v>2945.5</v>
      </c>
      <c r="O17" s="46">
        <v>2693</v>
      </c>
      <c r="P17" s="45">
        <v>2698</v>
      </c>
      <c r="Q17" s="44">
        <f t="shared" si="4"/>
        <v>2695.5</v>
      </c>
      <c r="R17" s="52">
        <v>3673</v>
      </c>
      <c r="S17" s="51">
        <v>1.3581000000000001</v>
      </c>
      <c r="T17" s="51">
        <v>1.1407</v>
      </c>
      <c r="U17" s="50">
        <v>115.95</v>
      </c>
      <c r="V17" s="43">
        <v>2704.51</v>
      </c>
      <c r="W17" s="43">
        <v>2706.65</v>
      </c>
      <c r="X17" s="49">
        <f t="shared" si="5"/>
        <v>3219.9526606469708</v>
      </c>
      <c r="Y17" s="48">
        <v>1.3573999999999999</v>
      </c>
    </row>
    <row r="18" spans="2:25" x14ac:dyDescent="0.25">
      <c r="B18" s="47">
        <v>44606</v>
      </c>
      <c r="C18" s="46">
        <v>3630</v>
      </c>
      <c r="D18" s="45">
        <v>3631</v>
      </c>
      <c r="E18" s="44">
        <f t="shared" si="0"/>
        <v>3630.5</v>
      </c>
      <c r="F18" s="46">
        <v>3629</v>
      </c>
      <c r="G18" s="45">
        <v>3630</v>
      </c>
      <c r="H18" s="44">
        <f t="shared" si="1"/>
        <v>3629.5</v>
      </c>
      <c r="I18" s="46">
        <v>3220</v>
      </c>
      <c r="J18" s="45">
        <v>3225</v>
      </c>
      <c r="K18" s="44">
        <f t="shared" si="2"/>
        <v>3222.5</v>
      </c>
      <c r="L18" s="46">
        <v>2900</v>
      </c>
      <c r="M18" s="45">
        <v>2905</v>
      </c>
      <c r="N18" s="44">
        <f t="shared" si="3"/>
        <v>2902.5</v>
      </c>
      <c r="O18" s="46">
        <v>2650</v>
      </c>
      <c r="P18" s="45">
        <v>2655</v>
      </c>
      <c r="Q18" s="44">
        <f t="shared" si="4"/>
        <v>2652.5</v>
      </c>
      <c r="R18" s="52">
        <v>3631</v>
      </c>
      <c r="S18" s="51">
        <v>1.3533999999999999</v>
      </c>
      <c r="T18" s="51">
        <v>1.1327</v>
      </c>
      <c r="U18" s="50">
        <v>115.47</v>
      </c>
      <c r="V18" s="43">
        <v>2682.87</v>
      </c>
      <c r="W18" s="43">
        <v>2683.92</v>
      </c>
      <c r="X18" s="49">
        <f t="shared" si="5"/>
        <v>3205.6149024454839</v>
      </c>
      <c r="Y18" s="48">
        <v>1.3525</v>
      </c>
    </row>
    <row r="19" spans="2:25" x14ac:dyDescent="0.25">
      <c r="B19" s="47">
        <v>44607</v>
      </c>
      <c r="C19" s="46">
        <v>3612</v>
      </c>
      <c r="D19" s="45">
        <v>3613</v>
      </c>
      <c r="E19" s="44">
        <f t="shared" si="0"/>
        <v>3612.5</v>
      </c>
      <c r="F19" s="46">
        <v>3605</v>
      </c>
      <c r="G19" s="45">
        <v>3607</v>
      </c>
      <c r="H19" s="44">
        <f t="shared" si="1"/>
        <v>3606</v>
      </c>
      <c r="I19" s="46">
        <v>3200</v>
      </c>
      <c r="J19" s="45">
        <v>3205</v>
      </c>
      <c r="K19" s="44">
        <f t="shared" si="2"/>
        <v>3202.5</v>
      </c>
      <c r="L19" s="46">
        <v>2880</v>
      </c>
      <c r="M19" s="45">
        <v>2885</v>
      </c>
      <c r="N19" s="44">
        <f t="shared" si="3"/>
        <v>2882.5</v>
      </c>
      <c r="O19" s="46">
        <v>2630</v>
      </c>
      <c r="P19" s="45">
        <v>2635</v>
      </c>
      <c r="Q19" s="44">
        <f t="shared" si="4"/>
        <v>2632.5</v>
      </c>
      <c r="R19" s="52">
        <v>3613</v>
      </c>
      <c r="S19" s="51">
        <v>1.3541000000000001</v>
      </c>
      <c r="T19" s="51">
        <v>1.1339999999999999</v>
      </c>
      <c r="U19" s="50">
        <v>115.66</v>
      </c>
      <c r="V19" s="43">
        <v>2668.19</v>
      </c>
      <c r="W19" s="43">
        <v>2665.34</v>
      </c>
      <c r="X19" s="49">
        <f t="shared" si="5"/>
        <v>3186.0670194003528</v>
      </c>
      <c r="Y19" s="48">
        <v>1.3532999999999999</v>
      </c>
    </row>
    <row r="20" spans="2:25" x14ac:dyDescent="0.25">
      <c r="B20" s="47">
        <v>44608</v>
      </c>
      <c r="C20" s="46">
        <v>3633</v>
      </c>
      <c r="D20" s="45">
        <v>3634</v>
      </c>
      <c r="E20" s="44">
        <f t="shared" si="0"/>
        <v>3633.5</v>
      </c>
      <c r="F20" s="46">
        <v>3613</v>
      </c>
      <c r="G20" s="45">
        <v>3615</v>
      </c>
      <c r="H20" s="44">
        <f t="shared" si="1"/>
        <v>3614</v>
      </c>
      <c r="I20" s="46">
        <v>3215</v>
      </c>
      <c r="J20" s="45">
        <v>3220</v>
      </c>
      <c r="K20" s="44">
        <f t="shared" si="2"/>
        <v>3217.5</v>
      </c>
      <c r="L20" s="46">
        <v>2895</v>
      </c>
      <c r="M20" s="45">
        <v>2900</v>
      </c>
      <c r="N20" s="44">
        <f t="shared" si="3"/>
        <v>2897.5</v>
      </c>
      <c r="O20" s="46">
        <v>2645</v>
      </c>
      <c r="P20" s="45">
        <v>2650</v>
      </c>
      <c r="Q20" s="44">
        <f t="shared" si="4"/>
        <v>2647.5</v>
      </c>
      <c r="R20" s="52">
        <v>3634</v>
      </c>
      <c r="S20" s="51">
        <v>1.3552999999999999</v>
      </c>
      <c r="T20" s="51">
        <v>1.1366000000000001</v>
      </c>
      <c r="U20" s="50">
        <v>115.69</v>
      </c>
      <c r="V20" s="43">
        <v>2681.33</v>
      </c>
      <c r="W20" s="43">
        <v>2668.88</v>
      </c>
      <c r="X20" s="49">
        <f t="shared" si="5"/>
        <v>3197.2549709660389</v>
      </c>
      <c r="Y20" s="48">
        <v>1.3545</v>
      </c>
    </row>
    <row r="21" spans="2:25" x14ac:dyDescent="0.25">
      <c r="B21" s="47">
        <v>44609</v>
      </c>
      <c r="C21" s="46">
        <v>3620</v>
      </c>
      <c r="D21" s="45">
        <v>3621</v>
      </c>
      <c r="E21" s="44">
        <f t="shared" si="0"/>
        <v>3620.5</v>
      </c>
      <c r="F21" s="46">
        <v>3601</v>
      </c>
      <c r="G21" s="45">
        <v>3602</v>
      </c>
      <c r="H21" s="44">
        <f t="shared" si="1"/>
        <v>3601.5</v>
      </c>
      <c r="I21" s="46">
        <v>3218</v>
      </c>
      <c r="J21" s="45">
        <v>3223</v>
      </c>
      <c r="K21" s="44">
        <f t="shared" si="2"/>
        <v>3220.5</v>
      </c>
      <c r="L21" s="46">
        <v>2898</v>
      </c>
      <c r="M21" s="45">
        <v>2903</v>
      </c>
      <c r="N21" s="44">
        <f t="shared" si="3"/>
        <v>2900.5</v>
      </c>
      <c r="O21" s="46">
        <v>2648</v>
      </c>
      <c r="P21" s="45">
        <v>2653</v>
      </c>
      <c r="Q21" s="44">
        <f t="shared" si="4"/>
        <v>2650.5</v>
      </c>
      <c r="R21" s="52">
        <v>3621</v>
      </c>
      <c r="S21" s="51">
        <v>1.3626</v>
      </c>
      <c r="T21" s="51">
        <v>1.1378999999999999</v>
      </c>
      <c r="U21" s="50">
        <v>115.01</v>
      </c>
      <c r="V21" s="43">
        <v>2657.42</v>
      </c>
      <c r="W21" s="43">
        <v>2645.03</v>
      </c>
      <c r="X21" s="49">
        <f t="shared" si="5"/>
        <v>3182.1776957553388</v>
      </c>
      <c r="Y21" s="48">
        <v>1.3617999999999999</v>
      </c>
    </row>
    <row r="22" spans="2:25" x14ac:dyDescent="0.25">
      <c r="B22" s="47">
        <v>44610</v>
      </c>
      <c r="C22" s="46">
        <v>3667.5</v>
      </c>
      <c r="D22" s="45">
        <v>3668.5</v>
      </c>
      <c r="E22" s="44">
        <f t="shared" si="0"/>
        <v>3668</v>
      </c>
      <c r="F22" s="46">
        <v>3628</v>
      </c>
      <c r="G22" s="45">
        <v>3630</v>
      </c>
      <c r="H22" s="44">
        <f t="shared" si="1"/>
        <v>3629</v>
      </c>
      <c r="I22" s="46">
        <v>3240</v>
      </c>
      <c r="J22" s="45">
        <v>3245</v>
      </c>
      <c r="K22" s="44">
        <f t="shared" si="2"/>
        <v>3242.5</v>
      </c>
      <c r="L22" s="46">
        <v>2920</v>
      </c>
      <c r="M22" s="45">
        <v>2925</v>
      </c>
      <c r="N22" s="44">
        <f t="shared" si="3"/>
        <v>2922.5</v>
      </c>
      <c r="O22" s="46">
        <v>2670</v>
      </c>
      <c r="P22" s="45">
        <v>2675</v>
      </c>
      <c r="Q22" s="44">
        <f t="shared" si="4"/>
        <v>2672.5</v>
      </c>
      <c r="R22" s="52">
        <v>3668.5</v>
      </c>
      <c r="S22" s="51">
        <v>1.3619000000000001</v>
      </c>
      <c r="T22" s="51">
        <v>1.1359999999999999</v>
      </c>
      <c r="U22" s="50">
        <v>115.14</v>
      </c>
      <c r="V22" s="43">
        <v>2693.66</v>
      </c>
      <c r="W22" s="43">
        <v>2666.96</v>
      </c>
      <c r="X22" s="49">
        <f t="shared" si="5"/>
        <v>3229.3133802816906</v>
      </c>
      <c r="Y22" s="48">
        <v>1.3611</v>
      </c>
    </row>
    <row r="23" spans="2:25" x14ac:dyDescent="0.25">
      <c r="B23" s="47">
        <v>44613</v>
      </c>
      <c r="C23" s="46">
        <v>3598</v>
      </c>
      <c r="D23" s="45">
        <v>3600</v>
      </c>
      <c r="E23" s="44">
        <f t="shared" si="0"/>
        <v>3599</v>
      </c>
      <c r="F23" s="46">
        <v>3572</v>
      </c>
      <c r="G23" s="45">
        <v>3574</v>
      </c>
      <c r="H23" s="44">
        <f t="shared" si="1"/>
        <v>3573</v>
      </c>
      <c r="I23" s="46">
        <v>3200</v>
      </c>
      <c r="J23" s="45">
        <v>3205</v>
      </c>
      <c r="K23" s="44">
        <f t="shared" si="2"/>
        <v>3202.5</v>
      </c>
      <c r="L23" s="46">
        <v>2885</v>
      </c>
      <c r="M23" s="45">
        <v>2890</v>
      </c>
      <c r="N23" s="44">
        <f t="shared" si="3"/>
        <v>2887.5</v>
      </c>
      <c r="O23" s="46">
        <v>2635</v>
      </c>
      <c r="P23" s="45">
        <v>2640</v>
      </c>
      <c r="Q23" s="44">
        <f t="shared" si="4"/>
        <v>2637.5</v>
      </c>
      <c r="R23" s="52">
        <v>3600</v>
      </c>
      <c r="S23" s="51">
        <v>1.3614999999999999</v>
      </c>
      <c r="T23" s="51">
        <v>1.1335</v>
      </c>
      <c r="U23" s="50">
        <v>114.87</v>
      </c>
      <c r="V23" s="43">
        <v>2644.14</v>
      </c>
      <c r="W23" s="43">
        <v>2626.78</v>
      </c>
      <c r="X23" s="49">
        <f t="shared" si="5"/>
        <v>3176.0035288928102</v>
      </c>
      <c r="Y23" s="48">
        <v>1.3606</v>
      </c>
    </row>
    <row r="24" spans="2:25" x14ac:dyDescent="0.25">
      <c r="B24" s="47">
        <v>44614</v>
      </c>
      <c r="C24" s="46">
        <v>3627</v>
      </c>
      <c r="D24" s="45">
        <v>3628</v>
      </c>
      <c r="E24" s="44">
        <f t="shared" si="0"/>
        <v>3627.5</v>
      </c>
      <c r="F24" s="46">
        <v>3602</v>
      </c>
      <c r="G24" s="45">
        <v>3603</v>
      </c>
      <c r="H24" s="44">
        <f t="shared" si="1"/>
        <v>3602.5</v>
      </c>
      <c r="I24" s="46">
        <v>3230</v>
      </c>
      <c r="J24" s="45">
        <v>3235</v>
      </c>
      <c r="K24" s="44">
        <f t="shared" si="2"/>
        <v>3232.5</v>
      </c>
      <c r="L24" s="46">
        <v>2915</v>
      </c>
      <c r="M24" s="45">
        <v>2920</v>
      </c>
      <c r="N24" s="44">
        <f t="shared" si="3"/>
        <v>2917.5</v>
      </c>
      <c r="O24" s="46">
        <v>2665</v>
      </c>
      <c r="P24" s="45">
        <v>2670</v>
      </c>
      <c r="Q24" s="44">
        <f t="shared" si="4"/>
        <v>2667.5</v>
      </c>
      <c r="R24" s="52">
        <v>3628</v>
      </c>
      <c r="S24" s="51">
        <v>1.3546</v>
      </c>
      <c r="T24" s="51">
        <v>1.1351</v>
      </c>
      <c r="U24" s="50">
        <v>115.09</v>
      </c>
      <c r="V24" s="43">
        <v>2678.28</v>
      </c>
      <c r="W24" s="43">
        <v>2661.2</v>
      </c>
      <c r="X24" s="49">
        <f t="shared" si="5"/>
        <v>3196.1941679147212</v>
      </c>
      <c r="Y24" s="48">
        <v>1.3539000000000001</v>
      </c>
    </row>
    <row r="25" spans="2:25" x14ac:dyDescent="0.25">
      <c r="B25" s="47">
        <v>44615</v>
      </c>
      <c r="C25" s="46">
        <v>3615</v>
      </c>
      <c r="D25" s="45">
        <v>3615.5</v>
      </c>
      <c r="E25" s="44">
        <f t="shared" si="0"/>
        <v>3615.25</v>
      </c>
      <c r="F25" s="46">
        <v>3603.5</v>
      </c>
      <c r="G25" s="45">
        <v>3604</v>
      </c>
      <c r="H25" s="44">
        <f t="shared" si="1"/>
        <v>3603.75</v>
      </c>
      <c r="I25" s="46">
        <v>3235</v>
      </c>
      <c r="J25" s="45">
        <v>3240</v>
      </c>
      <c r="K25" s="44">
        <f t="shared" si="2"/>
        <v>3237.5</v>
      </c>
      <c r="L25" s="46">
        <v>2920</v>
      </c>
      <c r="M25" s="45">
        <v>2925</v>
      </c>
      <c r="N25" s="44">
        <f t="shared" si="3"/>
        <v>2922.5</v>
      </c>
      <c r="O25" s="46">
        <v>2670</v>
      </c>
      <c r="P25" s="45">
        <v>2675</v>
      </c>
      <c r="Q25" s="44">
        <f t="shared" si="4"/>
        <v>2672.5</v>
      </c>
      <c r="R25" s="52">
        <v>3615.5</v>
      </c>
      <c r="S25" s="51">
        <v>1.3585</v>
      </c>
      <c r="T25" s="51">
        <v>1.1337999999999999</v>
      </c>
      <c r="U25" s="50">
        <v>115.1</v>
      </c>
      <c r="V25" s="43">
        <v>2661.39</v>
      </c>
      <c r="W25" s="43">
        <v>2654.1</v>
      </c>
      <c r="X25" s="49">
        <f t="shared" si="5"/>
        <v>3188.8340095254898</v>
      </c>
      <c r="Y25" s="48">
        <v>1.3579000000000001</v>
      </c>
    </row>
    <row r="26" spans="2:25" x14ac:dyDescent="0.25">
      <c r="B26" s="47">
        <v>44616</v>
      </c>
      <c r="C26" s="46">
        <v>3669</v>
      </c>
      <c r="D26" s="45">
        <v>3670</v>
      </c>
      <c r="E26" s="44">
        <f t="shared" si="0"/>
        <v>3669.5</v>
      </c>
      <c r="F26" s="46">
        <v>3648</v>
      </c>
      <c r="G26" s="45">
        <v>3649</v>
      </c>
      <c r="H26" s="44">
        <f t="shared" si="1"/>
        <v>3648.5</v>
      </c>
      <c r="I26" s="46">
        <v>3292</v>
      </c>
      <c r="J26" s="45">
        <v>3297</v>
      </c>
      <c r="K26" s="44">
        <f t="shared" si="2"/>
        <v>3294.5</v>
      </c>
      <c r="L26" s="46">
        <v>2977</v>
      </c>
      <c r="M26" s="45">
        <v>2982</v>
      </c>
      <c r="N26" s="44">
        <f t="shared" si="3"/>
        <v>2979.5</v>
      </c>
      <c r="O26" s="46">
        <v>2727</v>
      </c>
      <c r="P26" s="45">
        <v>2732</v>
      </c>
      <c r="Q26" s="44">
        <f t="shared" si="4"/>
        <v>2729.5</v>
      </c>
      <c r="R26" s="52">
        <v>3670</v>
      </c>
      <c r="S26" s="51">
        <v>1.3395999999999999</v>
      </c>
      <c r="T26" s="51">
        <v>1.117</v>
      </c>
      <c r="U26" s="50">
        <v>114.8</v>
      </c>
      <c r="V26" s="43">
        <v>2739.62</v>
      </c>
      <c r="W26" s="43">
        <v>2724.96</v>
      </c>
      <c r="X26" s="49">
        <f t="shared" si="5"/>
        <v>3285.5863921217547</v>
      </c>
      <c r="Y26" s="48">
        <v>1.3391</v>
      </c>
    </row>
    <row r="27" spans="2:25" x14ac:dyDescent="0.25">
      <c r="B27" s="47">
        <v>44617</v>
      </c>
      <c r="C27" s="46">
        <v>3638</v>
      </c>
      <c r="D27" s="45">
        <v>3640</v>
      </c>
      <c r="E27" s="44">
        <f t="shared" si="0"/>
        <v>3639</v>
      </c>
      <c r="F27" s="46">
        <v>3618</v>
      </c>
      <c r="G27" s="45">
        <v>3619</v>
      </c>
      <c r="H27" s="44">
        <f t="shared" si="1"/>
        <v>3618.5</v>
      </c>
      <c r="I27" s="46">
        <v>3260</v>
      </c>
      <c r="J27" s="45">
        <v>3265</v>
      </c>
      <c r="K27" s="44">
        <f t="shared" si="2"/>
        <v>3262.5</v>
      </c>
      <c r="L27" s="46">
        <v>2945</v>
      </c>
      <c r="M27" s="45">
        <v>2950</v>
      </c>
      <c r="N27" s="44">
        <f t="shared" si="3"/>
        <v>2947.5</v>
      </c>
      <c r="O27" s="46">
        <v>2695</v>
      </c>
      <c r="P27" s="45">
        <v>2700</v>
      </c>
      <c r="Q27" s="44">
        <f t="shared" si="4"/>
        <v>2697.5</v>
      </c>
      <c r="R27" s="52">
        <v>3640</v>
      </c>
      <c r="S27" s="51">
        <v>1.3402000000000001</v>
      </c>
      <c r="T27" s="51">
        <v>1.1222000000000001</v>
      </c>
      <c r="U27" s="50">
        <v>115.57</v>
      </c>
      <c r="V27" s="43">
        <v>2716.01</v>
      </c>
      <c r="W27" s="43">
        <v>2700.34</v>
      </c>
      <c r="X27" s="49">
        <f t="shared" si="5"/>
        <v>3243.6285867046868</v>
      </c>
      <c r="Y27" s="48">
        <v>1.3402000000000001</v>
      </c>
    </row>
    <row r="28" spans="2:25" x14ac:dyDescent="0.25">
      <c r="B28" s="47">
        <v>44620</v>
      </c>
      <c r="C28" s="46">
        <v>3704.5</v>
      </c>
      <c r="D28" s="45">
        <v>3705</v>
      </c>
      <c r="E28" s="44">
        <f t="shared" si="0"/>
        <v>3704.75</v>
      </c>
      <c r="F28" s="46">
        <v>3670</v>
      </c>
      <c r="G28" s="45">
        <v>3672</v>
      </c>
      <c r="H28" s="44">
        <f t="shared" si="1"/>
        <v>3671</v>
      </c>
      <c r="I28" s="46">
        <v>3303</v>
      </c>
      <c r="J28" s="45">
        <v>3308</v>
      </c>
      <c r="K28" s="44">
        <f t="shared" si="2"/>
        <v>3305.5</v>
      </c>
      <c r="L28" s="46">
        <v>2988</v>
      </c>
      <c r="M28" s="45">
        <v>2993</v>
      </c>
      <c r="N28" s="44">
        <f t="shared" si="3"/>
        <v>2990.5</v>
      </c>
      <c r="O28" s="46">
        <v>2738</v>
      </c>
      <c r="P28" s="45">
        <v>2743</v>
      </c>
      <c r="Q28" s="44">
        <f t="shared" si="4"/>
        <v>2740.5</v>
      </c>
      <c r="R28" s="52">
        <v>3705</v>
      </c>
      <c r="S28" s="51">
        <v>1.3391999999999999</v>
      </c>
      <c r="T28" s="51">
        <v>1.1193</v>
      </c>
      <c r="U28" s="50">
        <v>115.52</v>
      </c>
      <c r="V28" s="43">
        <v>2766.58</v>
      </c>
      <c r="W28" s="43">
        <v>2741.73</v>
      </c>
      <c r="X28" s="49">
        <f t="shared" si="5"/>
        <v>3310.1045296167249</v>
      </c>
      <c r="Y28" s="48">
        <v>1.3392999999999999</v>
      </c>
    </row>
    <row r="29" spans="2:25" s="10" customFormat="1" x14ac:dyDescent="0.25">
      <c r="B29" s="42" t="s">
        <v>11</v>
      </c>
      <c r="C29" s="41">
        <f>ROUND(AVERAGE(C9:C28),2)</f>
        <v>3643.13</v>
      </c>
      <c r="D29" s="40">
        <f>ROUND(AVERAGE(D9:D28),2)</f>
        <v>3644.23</v>
      </c>
      <c r="E29" s="39">
        <f>ROUND(AVERAGE(C29:D29),2)</f>
        <v>3643.68</v>
      </c>
      <c r="F29" s="41">
        <f>ROUND(AVERAGE(F9:F28),2)</f>
        <v>3627.08</v>
      </c>
      <c r="G29" s="40">
        <f>ROUND(AVERAGE(G9:G28),2)</f>
        <v>3628.55</v>
      </c>
      <c r="H29" s="39">
        <f>ROUND(AVERAGE(F29:G29),2)</f>
        <v>3627.82</v>
      </c>
      <c r="I29" s="41">
        <f>ROUND(AVERAGE(I9:I28),2)</f>
        <v>3234.35</v>
      </c>
      <c r="J29" s="40">
        <f>ROUND(AVERAGE(J9:J28),2)</f>
        <v>3239.35</v>
      </c>
      <c r="K29" s="39">
        <f>ROUND(AVERAGE(I29:J29),2)</f>
        <v>3236.85</v>
      </c>
      <c r="L29" s="41">
        <f>ROUND(AVERAGE(L9:L28),2)</f>
        <v>2931.35</v>
      </c>
      <c r="M29" s="40">
        <f>ROUND(AVERAGE(M9:M28),2)</f>
        <v>2936.35</v>
      </c>
      <c r="N29" s="39">
        <f>ROUND(AVERAGE(L29:M29),2)</f>
        <v>2933.85</v>
      </c>
      <c r="O29" s="41">
        <f>ROUND(AVERAGE(O9:O28),2)</f>
        <v>2681.35</v>
      </c>
      <c r="P29" s="40">
        <f>ROUND(AVERAGE(P9:P28),2)</f>
        <v>2686.35</v>
      </c>
      <c r="Q29" s="39">
        <f>ROUND(AVERAGE(O29:P29),2)</f>
        <v>2683.85</v>
      </c>
      <c r="R29" s="38">
        <f>ROUND(AVERAGE(R9:R28),2)</f>
        <v>3644.23</v>
      </c>
      <c r="S29" s="37">
        <f>ROUND(AVERAGE(S9:S28),4)</f>
        <v>1.3539000000000001</v>
      </c>
      <c r="T29" s="36">
        <f>ROUND(AVERAGE(T9:T28),4)</f>
        <v>1.1344000000000001</v>
      </c>
      <c r="U29" s="175">
        <f>ROUND(AVERAGE(U9:U28),2)</f>
        <v>115.21</v>
      </c>
      <c r="V29" s="35">
        <f>AVERAGE(V9:V28)</f>
        <v>2691.6860000000001</v>
      </c>
      <c r="W29" s="35">
        <f>AVERAGE(W9:W28)</f>
        <v>2681.5295000000001</v>
      </c>
      <c r="X29" s="35">
        <f>AVERAGE(X9:X28)</f>
        <v>3212.6550908953504</v>
      </c>
      <c r="Y29" s="34">
        <f>AVERAGE(Y9:Y28)</f>
        <v>1.3532100000000002</v>
      </c>
    </row>
    <row r="30" spans="2:25" s="5" customFormat="1" x14ac:dyDescent="0.25">
      <c r="B30" s="33" t="s">
        <v>12</v>
      </c>
      <c r="C30" s="32">
        <f t="shared" ref="C30:Y30" si="6">MAX(C9:C28)</f>
        <v>3737</v>
      </c>
      <c r="D30" s="31">
        <f t="shared" si="6"/>
        <v>3738</v>
      </c>
      <c r="E30" s="30">
        <f t="shared" si="6"/>
        <v>3737.5</v>
      </c>
      <c r="F30" s="32">
        <f t="shared" si="6"/>
        <v>3728</v>
      </c>
      <c r="G30" s="31">
        <f t="shared" si="6"/>
        <v>3730</v>
      </c>
      <c r="H30" s="30">
        <f t="shared" si="6"/>
        <v>3729</v>
      </c>
      <c r="I30" s="32">
        <f t="shared" si="6"/>
        <v>3322</v>
      </c>
      <c r="J30" s="31">
        <f t="shared" si="6"/>
        <v>3327</v>
      </c>
      <c r="K30" s="30">
        <f t="shared" si="6"/>
        <v>3324.5</v>
      </c>
      <c r="L30" s="32">
        <f t="shared" si="6"/>
        <v>3022</v>
      </c>
      <c r="M30" s="31">
        <f t="shared" si="6"/>
        <v>3027</v>
      </c>
      <c r="N30" s="30">
        <f t="shared" si="6"/>
        <v>3024.5</v>
      </c>
      <c r="O30" s="32">
        <f t="shared" si="6"/>
        <v>2772</v>
      </c>
      <c r="P30" s="31">
        <f t="shared" si="6"/>
        <v>2777</v>
      </c>
      <c r="Q30" s="30">
        <f t="shared" si="6"/>
        <v>2774.5</v>
      </c>
      <c r="R30" s="29">
        <f t="shared" si="6"/>
        <v>3738</v>
      </c>
      <c r="S30" s="28">
        <f t="shared" si="6"/>
        <v>1.3626</v>
      </c>
      <c r="T30" s="27">
        <f t="shared" si="6"/>
        <v>1.1465000000000001</v>
      </c>
      <c r="U30" s="26">
        <f t="shared" si="6"/>
        <v>115.95</v>
      </c>
      <c r="V30" s="25">
        <f t="shared" si="6"/>
        <v>2766.58</v>
      </c>
      <c r="W30" s="25">
        <f t="shared" si="6"/>
        <v>2749.12</v>
      </c>
      <c r="X30" s="25">
        <f t="shared" si="6"/>
        <v>3310.1045296167249</v>
      </c>
      <c r="Y30" s="24">
        <f t="shared" si="6"/>
        <v>1.3617999999999999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3598</v>
      </c>
      <c r="D31" s="21">
        <f t="shared" si="7"/>
        <v>3600</v>
      </c>
      <c r="E31" s="20">
        <f t="shared" si="7"/>
        <v>3599</v>
      </c>
      <c r="F31" s="22">
        <f t="shared" si="7"/>
        <v>3572</v>
      </c>
      <c r="G31" s="21">
        <f t="shared" si="7"/>
        <v>3574</v>
      </c>
      <c r="H31" s="20">
        <f t="shared" si="7"/>
        <v>3573</v>
      </c>
      <c r="I31" s="22">
        <f t="shared" si="7"/>
        <v>3175</v>
      </c>
      <c r="J31" s="21">
        <f t="shared" si="7"/>
        <v>3180</v>
      </c>
      <c r="K31" s="20">
        <f t="shared" si="7"/>
        <v>3177.5</v>
      </c>
      <c r="L31" s="22">
        <f t="shared" si="7"/>
        <v>2875</v>
      </c>
      <c r="M31" s="21">
        <f t="shared" si="7"/>
        <v>2880</v>
      </c>
      <c r="N31" s="20">
        <f t="shared" si="7"/>
        <v>2877.5</v>
      </c>
      <c r="O31" s="22">
        <f t="shared" si="7"/>
        <v>2625</v>
      </c>
      <c r="P31" s="21">
        <f t="shared" si="7"/>
        <v>2630</v>
      </c>
      <c r="Q31" s="20">
        <f t="shared" si="7"/>
        <v>2627.5</v>
      </c>
      <c r="R31" s="19">
        <f t="shared" si="7"/>
        <v>3600</v>
      </c>
      <c r="S31" s="18">
        <f t="shared" si="7"/>
        <v>1.3391999999999999</v>
      </c>
      <c r="T31" s="17">
        <f t="shared" si="7"/>
        <v>1.117</v>
      </c>
      <c r="U31" s="16">
        <f t="shared" si="7"/>
        <v>114.24</v>
      </c>
      <c r="V31" s="15">
        <f t="shared" si="7"/>
        <v>2644.14</v>
      </c>
      <c r="W31" s="15">
        <f t="shared" si="7"/>
        <v>2626.78</v>
      </c>
      <c r="X31" s="15">
        <f t="shared" si="7"/>
        <v>3162.5349162011175</v>
      </c>
      <c r="Y31" s="14">
        <f t="shared" si="7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44593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44593</v>
      </c>
      <c r="C9" s="46">
        <v>2249</v>
      </c>
      <c r="D9" s="45">
        <v>2250</v>
      </c>
      <c r="E9" s="44">
        <f t="shared" ref="E9:E28" si="0">AVERAGE(C9:D9)</f>
        <v>2249.5</v>
      </c>
      <c r="F9" s="46">
        <v>2240</v>
      </c>
      <c r="G9" s="45">
        <v>2241</v>
      </c>
      <c r="H9" s="44">
        <f t="shared" ref="H9:H28" si="1">AVERAGE(F9:G9)</f>
        <v>2240.5</v>
      </c>
      <c r="I9" s="46">
        <v>2133</v>
      </c>
      <c r="J9" s="45">
        <v>2138</v>
      </c>
      <c r="K9" s="44">
        <f t="shared" ref="K9:K28" si="2">AVERAGE(I9:J9)</f>
        <v>2135.5</v>
      </c>
      <c r="L9" s="46">
        <v>2053</v>
      </c>
      <c r="M9" s="45">
        <v>2058</v>
      </c>
      <c r="N9" s="44">
        <f t="shared" ref="N9:N28" si="3">AVERAGE(L9:M9)</f>
        <v>2055.5</v>
      </c>
      <c r="O9" s="46">
        <v>2053</v>
      </c>
      <c r="P9" s="45">
        <v>2058</v>
      </c>
      <c r="Q9" s="44">
        <f t="shared" ref="Q9:Q28" si="4">AVERAGE(O9:P9)</f>
        <v>2055.5</v>
      </c>
      <c r="R9" s="52">
        <v>2250</v>
      </c>
      <c r="S9" s="51">
        <v>1.3480000000000001</v>
      </c>
      <c r="T9" s="53">
        <v>1.1262000000000001</v>
      </c>
      <c r="U9" s="50">
        <v>114.68</v>
      </c>
      <c r="V9" s="43">
        <v>1669.14</v>
      </c>
      <c r="W9" s="43">
        <v>1663.33</v>
      </c>
      <c r="X9" s="49">
        <f t="shared" ref="X9:X28" si="5">R9/T9</f>
        <v>1997.868939797549</v>
      </c>
      <c r="Y9" s="48">
        <v>1.3472999999999999</v>
      </c>
    </row>
    <row r="10" spans="1:25" x14ac:dyDescent="0.25">
      <c r="B10" s="47">
        <v>44594</v>
      </c>
      <c r="C10" s="46">
        <v>2245</v>
      </c>
      <c r="D10" s="45">
        <v>2247</v>
      </c>
      <c r="E10" s="44">
        <f t="shared" si="0"/>
        <v>2246</v>
      </c>
      <c r="F10" s="46">
        <v>2239</v>
      </c>
      <c r="G10" s="45">
        <v>2241</v>
      </c>
      <c r="H10" s="44">
        <f t="shared" si="1"/>
        <v>2240</v>
      </c>
      <c r="I10" s="46">
        <v>2140</v>
      </c>
      <c r="J10" s="45">
        <v>2145</v>
      </c>
      <c r="K10" s="44">
        <f t="shared" si="2"/>
        <v>2142.5</v>
      </c>
      <c r="L10" s="46">
        <v>2060</v>
      </c>
      <c r="M10" s="45">
        <v>2065</v>
      </c>
      <c r="N10" s="44">
        <f t="shared" si="3"/>
        <v>2062.5</v>
      </c>
      <c r="O10" s="46">
        <v>2060</v>
      </c>
      <c r="P10" s="45">
        <v>2065</v>
      </c>
      <c r="Q10" s="44">
        <f t="shared" si="4"/>
        <v>2062.5</v>
      </c>
      <c r="R10" s="52">
        <v>2247</v>
      </c>
      <c r="S10" s="51">
        <v>1.3580000000000001</v>
      </c>
      <c r="T10" s="51">
        <v>1.1325000000000001</v>
      </c>
      <c r="U10" s="50">
        <v>114.24</v>
      </c>
      <c r="V10" s="43">
        <v>1654.64</v>
      </c>
      <c r="W10" s="43">
        <v>1651.07</v>
      </c>
      <c r="X10" s="49">
        <f t="shared" si="5"/>
        <v>1984.1059602649007</v>
      </c>
      <c r="Y10" s="48">
        <v>1.3573</v>
      </c>
    </row>
    <row r="11" spans="1:25" x14ac:dyDescent="0.25">
      <c r="B11" s="47">
        <v>44595</v>
      </c>
      <c r="C11" s="46">
        <v>2228</v>
      </c>
      <c r="D11" s="45">
        <v>2229</v>
      </c>
      <c r="E11" s="44">
        <f t="shared" si="0"/>
        <v>2228.5</v>
      </c>
      <c r="F11" s="46">
        <v>2218</v>
      </c>
      <c r="G11" s="45">
        <v>2219</v>
      </c>
      <c r="H11" s="44">
        <f t="shared" si="1"/>
        <v>2218.5</v>
      </c>
      <c r="I11" s="46">
        <v>2110</v>
      </c>
      <c r="J11" s="45">
        <v>2115</v>
      </c>
      <c r="K11" s="44">
        <f t="shared" si="2"/>
        <v>2112.5</v>
      </c>
      <c r="L11" s="46">
        <v>2030</v>
      </c>
      <c r="M11" s="45">
        <v>2035</v>
      </c>
      <c r="N11" s="44">
        <f t="shared" si="3"/>
        <v>2032.5</v>
      </c>
      <c r="O11" s="46">
        <v>2030</v>
      </c>
      <c r="P11" s="45">
        <v>2035</v>
      </c>
      <c r="Q11" s="44">
        <f t="shared" si="4"/>
        <v>2032.5</v>
      </c>
      <c r="R11" s="52">
        <v>2229</v>
      </c>
      <c r="S11" s="51">
        <v>1.3579000000000001</v>
      </c>
      <c r="T11" s="51">
        <v>1.1292</v>
      </c>
      <c r="U11" s="50">
        <v>114.85</v>
      </c>
      <c r="V11" s="43">
        <v>1641.51</v>
      </c>
      <c r="W11" s="43">
        <v>1635.35</v>
      </c>
      <c r="X11" s="49">
        <f t="shared" si="5"/>
        <v>1973.9638682252923</v>
      </c>
      <c r="Y11" s="48">
        <v>1.3569</v>
      </c>
    </row>
    <row r="12" spans="1:25" x14ac:dyDescent="0.25">
      <c r="B12" s="47">
        <v>44596</v>
      </c>
      <c r="C12" s="46">
        <v>2223</v>
      </c>
      <c r="D12" s="45">
        <v>2225</v>
      </c>
      <c r="E12" s="44">
        <f t="shared" si="0"/>
        <v>2224</v>
      </c>
      <c r="F12" s="46">
        <v>2218</v>
      </c>
      <c r="G12" s="45">
        <v>2219</v>
      </c>
      <c r="H12" s="44">
        <f t="shared" si="1"/>
        <v>2218.5</v>
      </c>
      <c r="I12" s="46">
        <v>2110</v>
      </c>
      <c r="J12" s="45">
        <v>2115</v>
      </c>
      <c r="K12" s="44">
        <f t="shared" si="2"/>
        <v>2112.5</v>
      </c>
      <c r="L12" s="46">
        <v>2030</v>
      </c>
      <c r="M12" s="45">
        <v>2035</v>
      </c>
      <c r="N12" s="44">
        <f t="shared" si="3"/>
        <v>2032.5</v>
      </c>
      <c r="O12" s="46">
        <v>2030</v>
      </c>
      <c r="P12" s="45">
        <v>2035</v>
      </c>
      <c r="Q12" s="44">
        <f t="shared" si="4"/>
        <v>2032.5</v>
      </c>
      <c r="R12" s="52">
        <v>2225</v>
      </c>
      <c r="S12" s="51">
        <v>1.3559000000000001</v>
      </c>
      <c r="T12" s="51">
        <v>1.1465000000000001</v>
      </c>
      <c r="U12" s="50">
        <v>114.92</v>
      </c>
      <c r="V12" s="43">
        <v>1640.98</v>
      </c>
      <c r="W12" s="43">
        <v>1637.76</v>
      </c>
      <c r="X12" s="49">
        <f t="shared" si="5"/>
        <v>1940.6890536415176</v>
      </c>
      <c r="Y12" s="48">
        <v>1.3549</v>
      </c>
    </row>
    <row r="13" spans="1:25" x14ac:dyDescent="0.25">
      <c r="B13" s="47">
        <v>44599</v>
      </c>
      <c r="C13" s="46">
        <v>2198</v>
      </c>
      <c r="D13" s="45">
        <v>2199</v>
      </c>
      <c r="E13" s="44">
        <f t="shared" si="0"/>
        <v>2198.5</v>
      </c>
      <c r="F13" s="46">
        <v>2193</v>
      </c>
      <c r="G13" s="45">
        <v>2194</v>
      </c>
      <c r="H13" s="44">
        <f t="shared" si="1"/>
        <v>2193.5</v>
      </c>
      <c r="I13" s="46">
        <v>2098</v>
      </c>
      <c r="J13" s="45">
        <v>2103</v>
      </c>
      <c r="K13" s="44">
        <f t="shared" si="2"/>
        <v>2100.5</v>
      </c>
      <c r="L13" s="46">
        <v>2018</v>
      </c>
      <c r="M13" s="45">
        <v>2023</v>
      </c>
      <c r="N13" s="44">
        <f t="shared" si="3"/>
        <v>2020.5</v>
      </c>
      <c r="O13" s="46">
        <v>2018</v>
      </c>
      <c r="P13" s="45">
        <v>2023</v>
      </c>
      <c r="Q13" s="44">
        <f t="shared" si="4"/>
        <v>2020.5</v>
      </c>
      <c r="R13" s="52">
        <v>2199</v>
      </c>
      <c r="S13" s="51">
        <v>1.3517999999999999</v>
      </c>
      <c r="T13" s="51">
        <v>1.1456</v>
      </c>
      <c r="U13" s="50">
        <v>114.97</v>
      </c>
      <c r="V13" s="43">
        <v>1626.72</v>
      </c>
      <c r="W13" s="43">
        <v>1624.22</v>
      </c>
      <c r="X13" s="49">
        <f t="shared" si="5"/>
        <v>1919.5181564245811</v>
      </c>
      <c r="Y13" s="48">
        <v>1.3508</v>
      </c>
    </row>
    <row r="14" spans="1:25" x14ac:dyDescent="0.25">
      <c r="B14" s="47">
        <v>44600</v>
      </c>
      <c r="C14" s="46">
        <v>2202</v>
      </c>
      <c r="D14" s="45">
        <v>2204</v>
      </c>
      <c r="E14" s="44">
        <f t="shared" si="0"/>
        <v>2203</v>
      </c>
      <c r="F14" s="46">
        <v>2190</v>
      </c>
      <c r="G14" s="45">
        <v>2192</v>
      </c>
      <c r="H14" s="44">
        <f t="shared" si="1"/>
        <v>2191</v>
      </c>
      <c r="I14" s="46">
        <v>2090</v>
      </c>
      <c r="J14" s="45">
        <v>2095</v>
      </c>
      <c r="K14" s="44">
        <f t="shared" si="2"/>
        <v>2092.5</v>
      </c>
      <c r="L14" s="46">
        <v>2010</v>
      </c>
      <c r="M14" s="45">
        <v>2015</v>
      </c>
      <c r="N14" s="44">
        <f t="shared" si="3"/>
        <v>2012.5</v>
      </c>
      <c r="O14" s="46">
        <v>2010</v>
      </c>
      <c r="P14" s="45">
        <v>2015</v>
      </c>
      <c r="Q14" s="44">
        <f t="shared" si="4"/>
        <v>2012.5</v>
      </c>
      <c r="R14" s="52">
        <v>2204</v>
      </c>
      <c r="S14" s="51">
        <v>1.3527</v>
      </c>
      <c r="T14" s="51">
        <v>1.1417999999999999</v>
      </c>
      <c r="U14" s="50">
        <v>115.38</v>
      </c>
      <c r="V14" s="43">
        <v>1629.33</v>
      </c>
      <c r="W14" s="43">
        <v>1621.54</v>
      </c>
      <c r="X14" s="49">
        <f t="shared" si="5"/>
        <v>1930.2855141005432</v>
      </c>
      <c r="Y14" s="48">
        <v>1.3517999999999999</v>
      </c>
    </row>
    <row r="15" spans="1:25" x14ac:dyDescent="0.25">
      <c r="B15" s="47">
        <v>44601</v>
      </c>
      <c r="C15" s="46">
        <v>2232</v>
      </c>
      <c r="D15" s="45">
        <v>2234</v>
      </c>
      <c r="E15" s="44">
        <f t="shared" si="0"/>
        <v>2233</v>
      </c>
      <c r="F15" s="46">
        <v>2222</v>
      </c>
      <c r="G15" s="45">
        <v>2223</v>
      </c>
      <c r="H15" s="44">
        <f t="shared" si="1"/>
        <v>2222.5</v>
      </c>
      <c r="I15" s="46">
        <v>2123</v>
      </c>
      <c r="J15" s="45">
        <v>2128</v>
      </c>
      <c r="K15" s="44">
        <f t="shared" si="2"/>
        <v>2125.5</v>
      </c>
      <c r="L15" s="46">
        <v>2043</v>
      </c>
      <c r="M15" s="45">
        <v>2048</v>
      </c>
      <c r="N15" s="44">
        <f t="shared" si="3"/>
        <v>2045.5</v>
      </c>
      <c r="O15" s="46">
        <v>2043</v>
      </c>
      <c r="P15" s="45">
        <v>2048</v>
      </c>
      <c r="Q15" s="44">
        <f t="shared" si="4"/>
        <v>2045.5</v>
      </c>
      <c r="R15" s="52">
        <v>2234</v>
      </c>
      <c r="S15" s="51">
        <v>1.3576999999999999</v>
      </c>
      <c r="T15" s="51">
        <v>1.1437999999999999</v>
      </c>
      <c r="U15" s="50">
        <v>115.45</v>
      </c>
      <c r="V15" s="43">
        <v>1645.43</v>
      </c>
      <c r="W15" s="43">
        <v>1638.41</v>
      </c>
      <c r="X15" s="49">
        <f t="shared" si="5"/>
        <v>1953.138660605001</v>
      </c>
      <c r="Y15" s="48">
        <v>1.3568</v>
      </c>
    </row>
    <row r="16" spans="1:25" x14ac:dyDescent="0.25">
      <c r="B16" s="47">
        <v>44602</v>
      </c>
      <c r="C16" s="46">
        <v>2298</v>
      </c>
      <c r="D16" s="45">
        <v>2300</v>
      </c>
      <c r="E16" s="44">
        <f t="shared" si="0"/>
        <v>2299</v>
      </c>
      <c r="F16" s="46">
        <v>2283</v>
      </c>
      <c r="G16" s="45">
        <v>2285</v>
      </c>
      <c r="H16" s="44">
        <f t="shared" si="1"/>
        <v>2284</v>
      </c>
      <c r="I16" s="46">
        <v>2173</v>
      </c>
      <c r="J16" s="45">
        <v>2178</v>
      </c>
      <c r="K16" s="44">
        <f t="shared" si="2"/>
        <v>2175.5</v>
      </c>
      <c r="L16" s="46">
        <v>2093</v>
      </c>
      <c r="M16" s="45">
        <v>2098</v>
      </c>
      <c r="N16" s="44">
        <f t="shared" si="3"/>
        <v>2095.5</v>
      </c>
      <c r="O16" s="46">
        <v>2093</v>
      </c>
      <c r="P16" s="45">
        <v>2098</v>
      </c>
      <c r="Q16" s="44">
        <f t="shared" si="4"/>
        <v>2095.5</v>
      </c>
      <c r="R16" s="52">
        <v>2300</v>
      </c>
      <c r="S16" s="51">
        <v>1.3576999999999999</v>
      </c>
      <c r="T16" s="51">
        <v>1.1435999999999999</v>
      </c>
      <c r="U16" s="50">
        <v>115.78</v>
      </c>
      <c r="V16" s="43">
        <v>1694.04</v>
      </c>
      <c r="W16" s="43">
        <v>1684.11</v>
      </c>
      <c r="X16" s="49">
        <f t="shared" si="5"/>
        <v>2011.1927247289264</v>
      </c>
      <c r="Y16" s="48">
        <v>1.3568</v>
      </c>
    </row>
    <row r="17" spans="2:25" x14ac:dyDescent="0.25">
      <c r="B17" s="47">
        <v>44603</v>
      </c>
      <c r="C17" s="46">
        <v>2288</v>
      </c>
      <c r="D17" s="45">
        <v>2289</v>
      </c>
      <c r="E17" s="44">
        <f t="shared" si="0"/>
        <v>2288.5</v>
      </c>
      <c r="F17" s="46">
        <v>2278</v>
      </c>
      <c r="G17" s="45">
        <v>2280</v>
      </c>
      <c r="H17" s="44">
        <f t="shared" si="1"/>
        <v>2279</v>
      </c>
      <c r="I17" s="46">
        <v>2168</v>
      </c>
      <c r="J17" s="45">
        <v>2173</v>
      </c>
      <c r="K17" s="44">
        <f t="shared" si="2"/>
        <v>2170.5</v>
      </c>
      <c r="L17" s="46">
        <v>2088</v>
      </c>
      <c r="M17" s="45">
        <v>2093</v>
      </c>
      <c r="N17" s="44">
        <f t="shared" si="3"/>
        <v>2090.5</v>
      </c>
      <c r="O17" s="46">
        <v>2088</v>
      </c>
      <c r="P17" s="45">
        <v>2093</v>
      </c>
      <c r="Q17" s="44">
        <f t="shared" si="4"/>
        <v>2090.5</v>
      </c>
      <c r="R17" s="52">
        <v>2289</v>
      </c>
      <c r="S17" s="51">
        <v>1.3581000000000001</v>
      </c>
      <c r="T17" s="51">
        <v>1.1407</v>
      </c>
      <c r="U17" s="50">
        <v>115.95</v>
      </c>
      <c r="V17" s="43">
        <v>1685.44</v>
      </c>
      <c r="W17" s="43">
        <v>1679.68</v>
      </c>
      <c r="X17" s="49">
        <f t="shared" si="5"/>
        <v>2006.6625756114665</v>
      </c>
      <c r="Y17" s="48">
        <v>1.3573999999999999</v>
      </c>
    </row>
    <row r="18" spans="2:25" x14ac:dyDescent="0.25">
      <c r="B18" s="47">
        <v>44606</v>
      </c>
      <c r="C18" s="46">
        <v>2298</v>
      </c>
      <c r="D18" s="45">
        <v>2300</v>
      </c>
      <c r="E18" s="44">
        <f t="shared" si="0"/>
        <v>2299</v>
      </c>
      <c r="F18" s="46">
        <v>2281</v>
      </c>
      <c r="G18" s="45">
        <v>2282</v>
      </c>
      <c r="H18" s="44">
        <f t="shared" si="1"/>
        <v>2281.5</v>
      </c>
      <c r="I18" s="46">
        <v>2178</v>
      </c>
      <c r="J18" s="45">
        <v>2183</v>
      </c>
      <c r="K18" s="44">
        <f t="shared" si="2"/>
        <v>2180.5</v>
      </c>
      <c r="L18" s="46">
        <v>2098</v>
      </c>
      <c r="M18" s="45">
        <v>2103</v>
      </c>
      <c r="N18" s="44">
        <f t="shared" si="3"/>
        <v>2100.5</v>
      </c>
      <c r="O18" s="46">
        <v>2098</v>
      </c>
      <c r="P18" s="45">
        <v>2103</v>
      </c>
      <c r="Q18" s="44">
        <f t="shared" si="4"/>
        <v>2100.5</v>
      </c>
      <c r="R18" s="52">
        <v>2300</v>
      </c>
      <c r="S18" s="51">
        <v>1.3533999999999999</v>
      </c>
      <c r="T18" s="51">
        <v>1.1327</v>
      </c>
      <c r="U18" s="50">
        <v>115.47</v>
      </c>
      <c r="V18" s="43">
        <v>1699.42</v>
      </c>
      <c r="W18" s="43">
        <v>1687.25</v>
      </c>
      <c r="X18" s="49">
        <f t="shared" si="5"/>
        <v>2030.5464818575085</v>
      </c>
      <c r="Y18" s="48">
        <v>1.3525</v>
      </c>
    </row>
    <row r="19" spans="2:25" x14ac:dyDescent="0.25">
      <c r="B19" s="47">
        <v>44607</v>
      </c>
      <c r="C19" s="46">
        <v>2308</v>
      </c>
      <c r="D19" s="45">
        <v>2310</v>
      </c>
      <c r="E19" s="44">
        <f t="shared" si="0"/>
        <v>2309</v>
      </c>
      <c r="F19" s="46">
        <v>2296</v>
      </c>
      <c r="G19" s="45">
        <v>2298</v>
      </c>
      <c r="H19" s="44">
        <f t="shared" si="1"/>
        <v>2297</v>
      </c>
      <c r="I19" s="46">
        <v>2185</v>
      </c>
      <c r="J19" s="45">
        <v>2190</v>
      </c>
      <c r="K19" s="44">
        <f t="shared" si="2"/>
        <v>2187.5</v>
      </c>
      <c r="L19" s="46">
        <v>2105</v>
      </c>
      <c r="M19" s="45">
        <v>2110</v>
      </c>
      <c r="N19" s="44">
        <f t="shared" si="3"/>
        <v>2107.5</v>
      </c>
      <c r="O19" s="46">
        <v>2105</v>
      </c>
      <c r="P19" s="45">
        <v>2110</v>
      </c>
      <c r="Q19" s="44">
        <f t="shared" si="4"/>
        <v>2107.5</v>
      </c>
      <c r="R19" s="52">
        <v>2310</v>
      </c>
      <c r="S19" s="51">
        <v>1.3541000000000001</v>
      </c>
      <c r="T19" s="51">
        <v>1.1339999999999999</v>
      </c>
      <c r="U19" s="50">
        <v>115.66</v>
      </c>
      <c r="V19" s="43">
        <v>1705.93</v>
      </c>
      <c r="W19" s="43">
        <v>1698.07</v>
      </c>
      <c r="X19" s="49">
        <f t="shared" si="5"/>
        <v>2037.0370370370372</v>
      </c>
      <c r="Y19" s="48">
        <v>1.3532999999999999</v>
      </c>
    </row>
    <row r="20" spans="2:25" x14ac:dyDescent="0.25">
      <c r="B20" s="47">
        <v>44608</v>
      </c>
      <c r="C20" s="46">
        <v>2339.5</v>
      </c>
      <c r="D20" s="45">
        <v>2340</v>
      </c>
      <c r="E20" s="44">
        <f t="shared" si="0"/>
        <v>2339.75</v>
      </c>
      <c r="F20" s="46">
        <v>2327</v>
      </c>
      <c r="G20" s="45">
        <v>2329</v>
      </c>
      <c r="H20" s="44">
        <f t="shared" si="1"/>
        <v>2328</v>
      </c>
      <c r="I20" s="46">
        <v>2220</v>
      </c>
      <c r="J20" s="45">
        <v>2225</v>
      </c>
      <c r="K20" s="44">
        <f t="shared" si="2"/>
        <v>2222.5</v>
      </c>
      <c r="L20" s="46">
        <v>2140</v>
      </c>
      <c r="M20" s="45">
        <v>2145</v>
      </c>
      <c r="N20" s="44">
        <f t="shared" si="3"/>
        <v>2142.5</v>
      </c>
      <c r="O20" s="46">
        <v>2140</v>
      </c>
      <c r="P20" s="45">
        <v>2145</v>
      </c>
      <c r="Q20" s="44">
        <f t="shared" si="4"/>
        <v>2142.5</v>
      </c>
      <c r="R20" s="52">
        <v>2340</v>
      </c>
      <c r="S20" s="51">
        <v>1.3552999999999999</v>
      </c>
      <c r="T20" s="51">
        <v>1.1366000000000001</v>
      </c>
      <c r="U20" s="50">
        <v>115.69</v>
      </c>
      <c r="V20" s="43">
        <v>1726.56</v>
      </c>
      <c r="W20" s="43">
        <v>1719.45</v>
      </c>
      <c r="X20" s="49">
        <f t="shared" si="5"/>
        <v>2058.7717754707019</v>
      </c>
      <c r="Y20" s="48">
        <v>1.3545</v>
      </c>
    </row>
    <row r="21" spans="2:25" x14ac:dyDescent="0.25">
      <c r="B21" s="47">
        <v>44609</v>
      </c>
      <c r="C21" s="46">
        <v>2349</v>
      </c>
      <c r="D21" s="45">
        <v>2351</v>
      </c>
      <c r="E21" s="44">
        <f t="shared" si="0"/>
        <v>2350</v>
      </c>
      <c r="F21" s="46">
        <v>2339</v>
      </c>
      <c r="G21" s="45">
        <v>2341</v>
      </c>
      <c r="H21" s="44">
        <f t="shared" si="1"/>
        <v>2340</v>
      </c>
      <c r="I21" s="46">
        <v>2232</v>
      </c>
      <c r="J21" s="45">
        <v>2237</v>
      </c>
      <c r="K21" s="44">
        <f t="shared" si="2"/>
        <v>2234.5</v>
      </c>
      <c r="L21" s="46">
        <v>2152</v>
      </c>
      <c r="M21" s="45">
        <v>2157</v>
      </c>
      <c r="N21" s="44">
        <f t="shared" si="3"/>
        <v>2154.5</v>
      </c>
      <c r="O21" s="46">
        <v>2152</v>
      </c>
      <c r="P21" s="45">
        <v>2157</v>
      </c>
      <c r="Q21" s="44">
        <f t="shared" si="4"/>
        <v>2154.5</v>
      </c>
      <c r="R21" s="52">
        <v>2351</v>
      </c>
      <c r="S21" s="51">
        <v>1.3626</v>
      </c>
      <c r="T21" s="51">
        <v>1.1378999999999999</v>
      </c>
      <c r="U21" s="50">
        <v>115.01</v>
      </c>
      <c r="V21" s="43">
        <v>1725.38</v>
      </c>
      <c r="W21" s="43">
        <v>1719.05</v>
      </c>
      <c r="X21" s="49">
        <f t="shared" si="5"/>
        <v>2066.0866508480535</v>
      </c>
      <c r="Y21" s="48">
        <v>1.3617999999999999</v>
      </c>
    </row>
    <row r="22" spans="2:25" x14ac:dyDescent="0.25">
      <c r="B22" s="47">
        <v>44610</v>
      </c>
      <c r="C22" s="46">
        <v>2361</v>
      </c>
      <c r="D22" s="45">
        <v>2363</v>
      </c>
      <c r="E22" s="44">
        <f t="shared" si="0"/>
        <v>2362</v>
      </c>
      <c r="F22" s="46">
        <v>2344</v>
      </c>
      <c r="G22" s="45">
        <v>2345</v>
      </c>
      <c r="H22" s="44">
        <f t="shared" si="1"/>
        <v>2344.5</v>
      </c>
      <c r="I22" s="46">
        <v>2230</v>
      </c>
      <c r="J22" s="45">
        <v>2235</v>
      </c>
      <c r="K22" s="44">
        <f t="shared" si="2"/>
        <v>2232.5</v>
      </c>
      <c r="L22" s="46">
        <v>2150</v>
      </c>
      <c r="M22" s="45">
        <v>2155</v>
      </c>
      <c r="N22" s="44">
        <f t="shared" si="3"/>
        <v>2152.5</v>
      </c>
      <c r="O22" s="46">
        <v>2150</v>
      </c>
      <c r="P22" s="45">
        <v>2155</v>
      </c>
      <c r="Q22" s="44">
        <f t="shared" si="4"/>
        <v>2152.5</v>
      </c>
      <c r="R22" s="52">
        <v>2363</v>
      </c>
      <c r="S22" s="51">
        <v>1.3619000000000001</v>
      </c>
      <c r="T22" s="51">
        <v>1.1359999999999999</v>
      </c>
      <c r="U22" s="50">
        <v>115.14</v>
      </c>
      <c r="V22" s="43">
        <v>1735.08</v>
      </c>
      <c r="W22" s="43">
        <v>1722.87</v>
      </c>
      <c r="X22" s="49">
        <f t="shared" si="5"/>
        <v>2080.105633802817</v>
      </c>
      <c r="Y22" s="48">
        <v>1.3611</v>
      </c>
    </row>
    <row r="23" spans="2:25" x14ac:dyDescent="0.25">
      <c r="B23" s="47">
        <v>44613</v>
      </c>
      <c r="C23" s="46">
        <v>2342.5</v>
      </c>
      <c r="D23" s="45">
        <v>2343.5</v>
      </c>
      <c r="E23" s="44">
        <f t="shared" si="0"/>
        <v>2343</v>
      </c>
      <c r="F23" s="46">
        <v>2336</v>
      </c>
      <c r="G23" s="45">
        <v>2338</v>
      </c>
      <c r="H23" s="44">
        <f t="shared" si="1"/>
        <v>2337</v>
      </c>
      <c r="I23" s="46">
        <v>2228</v>
      </c>
      <c r="J23" s="45">
        <v>2233</v>
      </c>
      <c r="K23" s="44">
        <f t="shared" si="2"/>
        <v>2230.5</v>
      </c>
      <c r="L23" s="46">
        <v>2148</v>
      </c>
      <c r="M23" s="45">
        <v>2153</v>
      </c>
      <c r="N23" s="44">
        <f t="shared" si="3"/>
        <v>2150.5</v>
      </c>
      <c r="O23" s="46">
        <v>2148</v>
      </c>
      <c r="P23" s="45">
        <v>2153</v>
      </c>
      <c r="Q23" s="44">
        <f t="shared" si="4"/>
        <v>2150.5</v>
      </c>
      <c r="R23" s="52">
        <v>2343.5</v>
      </c>
      <c r="S23" s="51">
        <v>1.3614999999999999</v>
      </c>
      <c r="T23" s="51">
        <v>1.1335</v>
      </c>
      <c r="U23" s="50">
        <v>114.87</v>
      </c>
      <c r="V23" s="43">
        <v>1721.26</v>
      </c>
      <c r="W23" s="43">
        <v>1718.36</v>
      </c>
      <c r="X23" s="49">
        <f t="shared" si="5"/>
        <v>2067.4900749889721</v>
      </c>
      <c r="Y23" s="48">
        <v>1.3606</v>
      </c>
    </row>
    <row r="24" spans="2:25" x14ac:dyDescent="0.25">
      <c r="B24" s="47">
        <v>44614</v>
      </c>
      <c r="C24" s="46">
        <v>2334.5</v>
      </c>
      <c r="D24" s="45">
        <v>2335</v>
      </c>
      <c r="E24" s="44">
        <f t="shared" si="0"/>
        <v>2334.75</v>
      </c>
      <c r="F24" s="46">
        <v>2324.5</v>
      </c>
      <c r="G24" s="45">
        <v>2325.5</v>
      </c>
      <c r="H24" s="44">
        <f t="shared" si="1"/>
        <v>2325</v>
      </c>
      <c r="I24" s="46">
        <v>2222</v>
      </c>
      <c r="J24" s="45">
        <v>2227</v>
      </c>
      <c r="K24" s="44">
        <f t="shared" si="2"/>
        <v>2224.5</v>
      </c>
      <c r="L24" s="46">
        <v>2142</v>
      </c>
      <c r="M24" s="45">
        <v>2147</v>
      </c>
      <c r="N24" s="44">
        <f t="shared" si="3"/>
        <v>2144.5</v>
      </c>
      <c r="O24" s="46">
        <v>2142</v>
      </c>
      <c r="P24" s="45">
        <v>2147</v>
      </c>
      <c r="Q24" s="44">
        <f t="shared" si="4"/>
        <v>2144.5</v>
      </c>
      <c r="R24" s="52">
        <v>2335</v>
      </c>
      <c r="S24" s="51">
        <v>1.3546</v>
      </c>
      <c r="T24" s="51">
        <v>1.1351</v>
      </c>
      <c r="U24" s="50">
        <v>115.09</v>
      </c>
      <c r="V24" s="43">
        <v>1723.76</v>
      </c>
      <c r="W24" s="43">
        <v>1717.63</v>
      </c>
      <c r="X24" s="49">
        <f t="shared" si="5"/>
        <v>2057.0874812791826</v>
      </c>
      <c r="Y24" s="48">
        <v>1.3539000000000001</v>
      </c>
    </row>
    <row r="25" spans="2:25" x14ac:dyDescent="0.25">
      <c r="B25" s="47">
        <v>44615</v>
      </c>
      <c r="C25" s="46">
        <v>2347</v>
      </c>
      <c r="D25" s="45">
        <v>2347.5</v>
      </c>
      <c r="E25" s="44">
        <f t="shared" si="0"/>
        <v>2347.25</v>
      </c>
      <c r="F25" s="46">
        <v>2341</v>
      </c>
      <c r="G25" s="45">
        <v>2342</v>
      </c>
      <c r="H25" s="44">
        <f t="shared" si="1"/>
        <v>2341.5</v>
      </c>
      <c r="I25" s="46">
        <v>2238</v>
      </c>
      <c r="J25" s="45">
        <v>2243</v>
      </c>
      <c r="K25" s="44">
        <f t="shared" si="2"/>
        <v>2240.5</v>
      </c>
      <c r="L25" s="46">
        <v>2158</v>
      </c>
      <c r="M25" s="45">
        <v>2163</v>
      </c>
      <c r="N25" s="44">
        <f t="shared" si="3"/>
        <v>2160.5</v>
      </c>
      <c r="O25" s="46">
        <v>2158</v>
      </c>
      <c r="P25" s="45">
        <v>2163</v>
      </c>
      <c r="Q25" s="44">
        <f t="shared" si="4"/>
        <v>2160.5</v>
      </c>
      <c r="R25" s="52">
        <v>2347.5</v>
      </c>
      <c r="S25" s="51">
        <v>1.3585</v>
      </c>
      <c r="T25" s="51">
        <v>1.1337999999999999</v>
      </c>
      <c r="U25" s="50">
        <v>115.1</v>
      </c>
      <c r="V25" s="43">
        <v>1728.01</v>
      </c>
      <c r="W25" s="43">
        <v>1724.72</v>
      </c>
      <c r="X25" s="49">
        <f t="shared" si="5"/>
        <v>2070.4709825366026</v>
      </c>
      <c r="Y25" s="48">
        <v>1.3579000000000001</v>
      </c>
    </row>
    <row r="26" spans="2:25" x14ac:dyDescent="0.25">
      <c r="B26" s="47">
        <v>44616</v>
      </c>
      <c r="C26" s="46">
        <v>2368</v>
      </c>
      <c r="D26" s="45">
        <v>2370</v>
      </c>
      <c r="E26" s="44">
        <f t="shared" si="0"/>
        <v>2369</v>
      </c>
      <c r="F26" s="46">
        <v>2364</v>
      </c>
      <c r="G26" s="45">
        <v>2366</v>
      </c>
      <c r="H26" s="44">
        <f t="shared" si="1"/>
        <v>2365</v>
      </c>
      <c r="I26" s="46">
        <v>2265</v>
      </c>
      <c r="J26" s="45">
        <v>2270</v>
      </c>
      <c r="K26" s="44">
        <f t="shared" si="2"/>
        <v>2267.5</v>
      </c>
      <c r="L26" s="46">
        <v>2185</v>
      </c>
      <c r="M26" s="45">
        <v>2190</v>
      </c>
      <c r="N26" s="44">
        <f t="shared" si="3"/>
        <v>2187.5</v>
      </c>
      <c r="O26" s="46">
        <v>2185</v>
      </c>
      <c r="P26" s="45">
        <v>2190</v>
      </c>
      <c r="Q26" s="44">
        <f t="shared" si="4"/>
        <v>2187.5</v>
      </c>
      <c r="R26" s="52">
        <v>2370</v>
      </c>
      <c r="S26" s="51">
        <v>1.3395999999999999</v>
      </c>
      <c r="T26" s="51">
        <v>1.117</v>
      </c>
      <c r="U26" s="50">
        <v>114.8</v>
      </c>
      <c r="V26" s="43">
        <v>1769.18</v>
      </c>
      <c r="W26" s="43">
        <v>1766.86</v>
      </c>
      <c r="X26" s="49">
        <f t="shared" si="5"/>
        <v>2121.7547000895256</v>
      </c>
      <c r="Y26" s="48">
        <v>1.3391</v>
      </c>
    </row>
    <row r="27" spans="2:25" x14ac:dyDescent="0.25">
      <c r="B27" s="47">
        <v>44617</v>
      </c>
      <c r="C27" s="46">
        <v>2358</v>
      </c>
      <c r="D27" s="45">
        <v>2359</v>
      </c>
      <c r="E27" s="44">
        <f t="shared" si="0"/>
        <v>2358.5</v>
      </c>
      <c r="F27" s="46">
        <v>2357</v>
      </c>
      <c r="G27" s="45">
        <v>2358</v>
      </c>
      <c r="H27" s="44">
        <f t="shared" si="1"/>
        <v>2357.5</v>
      </c>
      <c r="I27" s="46">
        <v>2258</v>
      </c>
      <c r="J27" s="45">
        <v>2263</v>
      </c>
      <c r="K27" s="44">
        <f t="shared" si="2"/>
        <v>2260.5</v>
      </c>
      <c r="L27" s="46">
        <v>2178</v>
      </c>
      <c r="M27" s="45">
        <v>2183</v>
      </c>
      <c r="N27" s="44">
        <f t="shared" si="3"/>
        <v>2180.5</v>
      </c>
      <c r="O27" s="46">
        <v>2178</v>
      </c>
      <c r="P27" s="45">
        <v>2183</v>
      </c>
      <c r="Q27" s="44">
        <f t="shared" si="4"/>
        <v>2180.5</v>
      </c>
      <c r="R27" s="52">
        <v>2359</v>
      </c>
      <c r="S27" s="51">
        <v>1.3402000000000001</v>
      </c>
      <c r="T27" s="51">
        <v>1.1222000000000001</v>
      </c>
      <c r="U27" s="50">
        <v>115.57</v>
      </c>
      <c r="V27" s="43">
        <v>1760.19</v>
      </c>
      <c r="W27" s="43">
        <v>1759.44</v>
      </c>
      <c r="X27" s="49">
        <f t="shared" si="5"/>
        <v>2102.1208340759222</v>
      </c>
      <c r="Y27" s="48">
        <v>1.3402000000000001</v>
      </c>
    </row>
    <row r="28" spans="2:25" x14ac:dyDescent="0.25">
      <c r="B28" s="47">
        <v>44620</v>
      </c>
      <c r="C28" s="46">
        <v>2400</v>
      </c>
      <c r="D28" s="45">
        <v>2402</v>
      </c>
      <c r="E28" s="44">
        <f t="shared" si="0"/>
        <v>2401</v>
      </c>
      <c r="F28" s="46">
        <v>2392</v>
      </c>
      <c r="G28" s="45">
        <v>2393</v>
      </c>
      <c r="H28" s="44">
        <f t="shared" si="1"/>
        <v>2392.5</v>
      </c>
      <c r="I28" s="46">
        <v>2325</v>
      </c>
      <c r="J28" s="45">
        <v>2330</v>
      </c>
      <c r="K28" s="44">
        <f t="shared" si="2"/>
        <v>2327.5</v>
      </c>
      <c r="L28" s="46">
        <v>2255</v>
      </c>
      <c r="M28" s="45">
        <v>2260</v>
      </c>
      <c r="N28" s="44">
        <f t="shared" si="3"/>
        <v>2257.5</v>
      </c>
      <c r="O28" s="46">
        <v>2255</v>
      </c>
      <c r="P28" s="45">
        <v>2260</v>
      </c>
      <c r="Q28" s="44">
        <f t="shared" si="4"/>
        <v>2257.5</v>
      </c>
      <c r="R28" s="52">
        <v>2402</v>
      </c>
      <c r="S28" s="51">
        <v>1.3391999999999999</v>
      </c>
      <c r="T28" s="51">
        <v>1.1193</v>
      </c>
      <c r="U28" s="50">
        <v>115.52</v>
      </c>
      <c r="V28" s="43">
        <v>1793.61</v>
      </c>
      <c r="W28" s="43">
        <v>1786.75</v>
      </c>
      <c r="X28" s="49">
        <f t="shared" si="5"/>
        <v>2145.9840972036095</v>
      </c>
      <c r="Y28" s="48">
        <v>1.3392999999999999</v>
      </c>
    </row>
    <row r="29" spans="2:25" s="10" customFormat="1" x14ac:dyDescent="0.25">
      <c r="B29" s="42" t="s">
        <v>11</v>
      </c>
      <c r="C29" s="41">
        <f>ROUND(AVERAGE(C9:C28),2)</f>
        <v>2298.4299999999998</v>
      </c>
      <c r="D29" s="40">
        <f>ROUND(AVERAGE(D9:D28),2)</f>
        <v>2299.9</v>
      </c>
      <c r="E29" s="39">
        <f>ROUND(AVERAGE(C29:D29),2)</f>
        <v>2299.17</v>
      </c>
      <c r="F29" s="41">
        <f>ROUND(AVERAGE(F9:F28),2)</f>
        <v>2289.13</v>
      </c>
      <c r="G29" s="40">
        <f>ROUND(AVERAGE(G9:G28),2)</f>
        <v>2290.58</v>
      </c>
      <c r="H29" s="39">
        <f>ROUND(AVERAGE(F29:G29),2)</f>
        <v>2289.86</v>
      </c>
      <c r="I29" s="41">
        <f>ROUND(AVERAGE(I9:I28),2)</f>
        <v>2186.3000000000002</v>
      </c>
      <c r="J29" s="40">
        <f>ROUND(AVERAGE(J9:J28),2)</f>
        <v>2191.3000000000002</v>
      </c>
      <c r="K29" s="39">
        <f>ROUND(AVERAGE(I29:J29),2)</f>
        <v>2188.8000000000002</v>
      </c>
      <c r="L29" s="41">
        <f>ROUND(AVERAGE(L9:L28),2)</f>
        <v>2106.8000000000002</v>
      </c>
      <c r="M29" s="40">
        <f>ROUND(AVERAGE(M9:M28),2)</f>
        <v>2111.8000000000002</v>
      </c>
      <c r="N29" s="39">
        <f>ROUND(AVERAGE(L29:M29),2)</f>
        <v>2109.3000000000002</v>
      </c>
      <c r="O29" s="41">
        <f>ROUND(AVERAGE(O9:O28),2)</f>
        <v>2106.8000000000002</v>
      </c>
      <c r="P29" s="40">
        <f>ROUND(AVERAGE(P9:P28),2)</f>
        <v>2111.8000000000002</v>
      </c>
      <c r="Q29" s="39">
        <f>ROUND(AVERAGE(O29:P29),2)</f>
        <v>2109.3000000000002</v>
      </c>
      <c r="R29" s="38">
        <f>ROUND(AVERAGE(R9:R28),2)</f>
        <v>2299.9</v>
      </c>
      <c r="S29" s="37">
        <f>ROUND(AVERAGE(S9:S28),4)</f>
        <v>1.3539000000000001</v>
      </c>
      <c r="T29" s="36">
        <f>ROUND(AVERAGE(T9:T28),4)</f>
        <v>1.1344000000000001</v>
      </c>
      <c r="U29" s="175">
        <f>ROUND(AVERAGE(U9:U28),2)</f>
        <v>115.21</v>
      </c>
      <c r="V29" s="35">
        <f>AVERAGE(V9:V28)</f>
        <v>1698.7805000000001</v>
      </c>
      <c r="W29" s="35">
        <f>AVERAGE(W9:W28)</f>
        <v>1692.7959999999998</v>
      </c>
      <c r="X29" s="35">
        <f>AVERAGE(X9:X28)</f>
        <v>2027.7440601294857</v>
      </c>
      <c r="Y29" s="34">
        <f>AVERAGE(Y9:Y28)</f>
        <v>1.3532100000000002</v>
      </c>
    </row>
    <row r="30" spans="2:25" s="5" customFormat="1" x14ac:dyDescent="0.25">
      <c r="B30" s="33" t="s">
        <v>12</v>
      </c>
      <c r="C30" s="32">
        <f t="shared" ref="C30:Y30" si="6">MAX(C9:C28)</f>
        <v>2400</v>
      </c>
      <c r="D30" s="31">
        <f t="shared" si="6"/>
        <v>2402</v>
      </c>
      <c r="E30" s="30">
        <f t="shared" si="6"/>
        <v>2401</v>
      </c>
      <c r="F30" s="32">
        <f t="shared" si="6"/>
        <v>2392</v>
      </c>
      <c r="G30" s="31">
        <f t="shared" si="6"/>
        <v>2393</v>
      </c>
      <c r="H30" s="30">
        <f t="shared" si="6"/>
        <v>2392.5</v>
      </c>
      <c r="I30" s="32">
        <f t="shared" si="6"/>
        <v>2325</v>
      </c>
      <c r="J30" s="31">
        <f t="shared" si="6"/>
        <v>2330</v>
      </c>
      <c r="K30" s="30">
        <f t="shared" si="6"/>
        <v>2327.5</v>
      </c>
      <c r="L30" s="32">
        <f t="shared" si="6"/>
        <v>2255</v>
      </c>
      <c r="M30" s="31">
        <f t="shared" si="6"/>
        <v>2260</v>
      </c>
      <c r="N30" s="30">
        <f t="shared" si="6"/>
        <v>2257.5</v>
      </c>
      <c r="O30" s="32">
        <f t="shared" si="6"/>
        <v>2255</v>
      </c>
      <c r="P30" s="31">
        <f t="shared" si="6"/>
        <v>2260</v>
      </c>
      <c r="Q30" s="30">
        <f t="shared" si="6"/>
        <v>2257.5</v>
      </c>
      <c r="R30" s="29">
        <f t="shared" si="6"/>
        <v>2402</v>
      </c>
      <c r="S30" s="28">
        <f t="shared" si="6"/>
        <v>1.3626</v>
      </c>
      <c r="T30" s="27">
        <f t="shared" si="6"/>
        <v>1.1465000000000001</v>
      </c>
      <c r="U30" s="26">
        <f t="shared" si="6"/>
        <v>115.95</v>
      </c>
      <c r="V30" s="25">
        <f t="shared" si="6"/>
        <v>1793.61</v>
      </c>
      <c r="W30" s="25">
        <f t="shared" si="6"/>
        <v>1786.75</v>
      </c>
      <c r="X30" s="25">
        <f t="shared" si="6"/>
        <v>2145.9840972036095</v>
      </c>
      <c r="Y30" s="24">
        <f t="shared" si="6"/>
        <v>1.3617999999999999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2198</v>
      </c>
      <c r="D31" s="21">
        <f t="shared" si="7"/>
        <v>2199</v>
      </c>
      <c r="E31" s="20">
        <f t="shared" si="7"/>
        <v>2198.5</v>
      </c>
      <c r="F31" s="22">
        <f t="shared" si="7"/>
        <v>2190</v>
      </c>
      <c r="G31" s="21">
        <f t="shared" si="7"/>
        <v>2192</v>
      </c>
      <c r="H31" s="20">
        <f t="shared" si="7"/>
        <v>2191</v>
      </c>
      <c r="I31" s="22">
        <f t="shared" si="7"/>
        <v>2090</v>
      </c>
      <c r="J31" s="21">
        <f t="shared" si="7"/>
        <v>2095</v>
      </c>
      <c r="K31" s="20">
        <f t="shared" si="7"/>
        <v>2092.5</v>
      </c>
      <c r="L31" s="22">
        <f t="shared" si="7"/>
        <v>2010</v>
      </c>
      <c r="M31" s="21">
        <f t="shared" si="7"/>
        <v>2015</v>
      </c>
      <c r="N31" s="20">
        <f t="shared" si="7"/>
        <v>2012.5</v>
      </c>
      <c r="O31" s="22">
        <f t="shared" si="7"/>
        <v>2010</v>
      </c>
      <c r="P31" s="21">
        <f t="shared" si="7"/>
        <v>2015</v>
      </c>
      <c r="Q31" s="20">
        <f t="shared" si="7"/>
        <v>2012.5</v>
      </c>
      <c r="R31" s="19">
        <f t="shared" si="7"/>
        <v>2199</v>
      </c>
      <c r="S31" s="18">
        <f t="shared" si="7"/>
        <v>1.3391999999999999</v>
      </c>
      <c r="T31" s="17">
        <f t="shared" si="7"/>
        <v>1.117</v>
      </c>
      <c r="U31" s="16">
        <f t="shared" si="7"/>
        <v>114.24</v>
      </c>
      <c r="V31" s="15">
        <f t="shared" si="7"/>
        <v>1626.72</v>
      </c>
      <c r="W31" s="15">
        <f t="shared" si="7"/>
        <v>1621.54</v>
      </c>
      <c r="X31" s="15">
        <f t="shared" si="7"/>
        <v>1919.5181564245811</v>
      </c>
      <c r="Y31" s="14">
        <f t="shared" si="7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44593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44593</v>
      </c>
      <c r="C9" s="46">
        <v>43590</v>
      </c>
      <c r="D9" s="45">
        <v>43600</v>
      </c>
      <c r="E9" s="44">
        <f t="shared" ref="E9:E28" si="0">AVERAGE(C9:D9)</f>
        <v>43595</v>
      </c>
      <c r="F9" s="46">
        <v>43000</v>
      </c>
      <c r="G9" s="45">
        <v>43050</v>
      </c>
      <c r="H9" s="44">
        <f t="shared" ref="H9:H28" si="1">AVERAGE(F9:G9)</f>
        <v>43025</v>
      </c>
      <c r="I9" s="46">
        <v>41570</v>
      </c>
      <c r="J9" s="45">
        <v>41620</v>
      </c>
      <c r="K9" s="44">
        <f t="shared" ref="K9:K28" si="2">AVERAGE(I9:J9)</f>
        <v>41595</v>
      </c>
      <c r="L9" s="52">
        <v>43600</v>
      </c>
      <c r="M9" s="51">
        <v>1.3480000000000001</v>
      </c>
      <c r="N9" s="53">
        <v>1.1262000000000001</v>
      </c>
      <c r="O9" s="50">
        <v>114.68</v>
      </c>
      <c r="P9" s="43">
        <v>32344.21</v>
      </c>
      <c r="Q9" s="43">
        <v>31952.79</v>
      </c>
      <c r="R9" s="49">
        <f t="shared" ref="R9:R28" si="3">L9/N9</f>
        <v>38714.260344521397</v>
      </c>
      <c r="S9" s="48">
        <v>1.3472999999999999</v>
      </c>
    </row>
    <row r="10" spans="1:19" x14ac:dyDescent="0.25">
      <c r="B10" s="47">
        <v>44594</v>
      </c>
      <c r="C10" s="46">
        <v>43745</v>
      </c>
      <c r="D10" s="45">
        <v>43750</v>
      </c>
      <c r="E10" s="44">
        <f t="shared" si="0"/>
        <v>43747.5</v>
      </c>
      <c r="F10" s="46">
        <v>43250</v>
      </c>
      <c r="G10" s="45">
        <v>43300</v>
      </c>
      <c r="H10" s="44">
        <f t="shared" si="1"/>
        <v>43275</v>
      </c>
      <c r="I10" s="46">
        <v>41820</v>
      </c>
      <c r="J10" s="45">
        <v>41870</v>
      </c>
      <c r="K10" s="44">
        <f t="shared" si="2"/>
        <v>41845</v>
      </c>
      <c r="L10" s="52">
        <v>43750</v>
      </c>
      <c r="M10" s="51">
        <v>1.3580000000000001</v>
      </c>
      <c r="N10" s="51">
        <v>1.1325000000000001</v>
      </c>
      <c r="O10" s="50">
        <v>114.24</v>
      </c>
      <c r="P10" s="43">
        <v>32216.49</v>
      </c>
      <c r="Q10" s="43">
        <v>31901.57</v>
      </c>
      <c r="R10" s="49">
        <f t="shared" si="3"/>
        <v>38631.346578366443</v>
      </c>
      <c r="S10" s="48">
        <v>1.3573</v>
      </c>
    </row>
    <row r="11" spans="1:19" x14ac:dyDescent="0.25">
      <c r="B11" s="47">
        <v>44595</v>
      </c>
      <c r="C11" s="46">
        <v>43540</v>
      </c>
      <c r="D11" s="45">
        <v>43560</v>
      </c>
      <c r="E11" s="44">
        <f t="shared" si="0"/>
        <v>43550</v>
      </c>
      <c r="F11" s="46">
        <v>43075</v>
      </c>
      <c r="G11" s="45">
        <v>43100</v>
      </c>
      <c r="H11" s="44">
        <f t="shared" si="1"/>
        <v>43087.5</v>
      </c>
      <c r="I11" s="46">
        <v>41720</v>
      </c>
      <c r="J11" s="45">
        <v>41770</v>
      </c>
      <c r="K11" s="44">
        <f t="shared" si="2"/>
        <v>41745</v>
      </c>
      <c r="L11" s="52">
        <v>43560</v>
      </c>
      <c r="M11" s="51">
        <v>1.3579000000000001</v>
      </c>
      <c r="N11" s="51">
        <v>1.1292</v>
      </c>
      <c r="O11" s="50">
        <v>114.85</v>
      </c>
      <c r="P11" s="43">
        <v>32078.95</v>
      </c>
      <c r="Q11" s="43">
        <v>31763.58</v>
      </c>
      <c r="R11" s="49">
        <f t="shared" si="3"/>
        <v>38575.982996811901</v>
      </c>
      <c r="S11" s="48">
        <v>1.3569</v>
      </c>
    </row>
    <row r="12" spans="1:19" x14ac:dyDescent="0.25">
      <c r="B12" s="47">
        <v>44596</v>
      </c>
      <c r="C12" s="46">
        <v>43350</v>
      </c>
      <c r="D12" s="45">
        <v>43375</v>
      </c>
      <c r="E12" s="44">
        <f t="shared" si="0"/>
        <v>43362.5</v>
      </c>
      <c r="F12" s="46">
        <v>43000</v>
      </c>
      <c r="G12" s="45">
        <v>43025</v>
      </c>
      <c r="H12" s="44">
        <f t="shared" si="1"/>
        <v>43012.5</v>
      </c>
      <c r="I12" s="46">
        <v>41670</v>
      </c>
      <c r="J12" s="45">
        <v>41720</v>
      </c>
      <c r="K12" s="44">
        <f t="shared" si="2"/>
        <v>41695</v>
      </c>
      <c r="L12" s="52">
        <v>43375</v>
      </c>
      <c r="M12" s="51">
        <v>1.3559000000000001</v>
      </c>
      <c r="N12" s="51">
        <v>1.1465000000000001</v>
      </c>
      <c r="O12" s="50">
        <v>114.92</v>
      </c>
      <c r="P12" s="43">
        <v>31989.82</v>
      </c>
      <c r="Q12" s="43">
        <v>31755.11</v>
      </c>
      <c r="R12" s="49">
        <f t="shared" si="3"/>
        <v>37832.533798517223</v>
      </c>
      <c r="S12" s="48">
        <v>1.3549</v>
      </c>
    </row>
    <row r="13" spans="1:19" x14ac:dyDescent="0.25">
      <c r="B13" s="47">
        <v>44599</v>
      </c>
      <c r="C13" s="46">
        <v>43200</v>
      </c>
      <c r="D13" s="45">
        <v>43250</v>
      </c>
      <c r="E13" s="44">
        <f t="shared" si="0"/>
        <v>43225</v>
      </c>
      <c r="F13" s="46">
        <v>42850</v>
      </c>
      <c r="G13" s="45">
        <v>42855</v>
      </c>
      <c r="H13" s="44">
        <f t="shared" si="1"/>
        <v>42852.5</v>
      </c>
      <c r="I13" s="46">
        <v>41500</v>
      </c>
      <c r="J13" s="45">
        <v>41550</v>
      </c>
      <c r="K13" s="44">
        <f t="shared" si="2"/>
        <v>41525</v>
      </c>
      <c r="L13" s="52">
        <v>43250</v>
      </c>
      <c r="M13" s="51">
        <v>1.3517999999999999</v>
      </c>
      <c r="N13" s="51">
        <v>1.1456</v>
      </c>
      <c r="O13" s="50">
        <v>114.97</v>
      </c>
      <c r="P13" s="43">
        <v>31994.38</v>
      </c>
      <c r="Q13" s="43">
        <v>31725.64</v>
      </c>
      <c r="R13" s="49">
        <f t="shared" si="3"/>
        <v>37753.142458100563</v>
      </c>
      <c r="S13" s="48">
        <v>1.3508</v>
      </c>
    </row>
    <row r="14" spans="1:19" x14ac:dyDescent="0.25">
      <c r="B14" s="47">
        <v>44600</v>
      </c>
      <c r="C14" s="46">
        <v>43350</v>
      </c>
      <c r="D14" s="45">
        <v>43375</v>
      </c>
      <c r="E14" s="44">
        <f t="shared" si="0"/>
        <v>43362.5</v>
      </c>
      <c r="F14" s="46">
        <v>43000</v>
      </c>
      <c r="G14" s="45">
        <v>43100</v>
      </c>
      <c r="H14" s="44">
        <f t="shared" si="1"/>
        <v>43050</v>
      </c>
      <c r="I14" s="46">
        <v>41750</v>
      </c>
      <c r="J14" s="45">
        <v>41800</v>
      </c>
      <c r="K14" s="44">
        <f t="shared" si="2"/>
        <v>41775</v>
      </c>
      <c r="L14" s="52">
        <v>43375</v>
      </c>
      <c r="M14" s="51">
        <v>1.3527</v>
      </c>
      <c r="N14" s="51">
        <v>1.1417999999999999</v>
      </c>
      <c r="O14" s="50">
        <v>115.38</v>
      </c>
      <c r="P14" s="43">
        <v>32065.5</v>
      </c>
      <c r="Q14" s="43">
        <v>31883.41</v>
      </c>
      <c r="R14" s="49">
        <f t="shared" si="3"/>
        <v>37988.264144333509</v>
      </c>
      <c r="S14" s="48">
        <v>1.3517999999999999</v>
      </c>
    </row>
    <row r="15" spans="1:19" x14ac:dyDescent="0.25">
      <c r="B15" s="47">
        <v>44601</v>
      </c>
      <c r="C15" s="46">
        <v>43375</v>
      </c>
      <c r="D15" s="45">
        <v>43400</v>
      </c>
      <c r="E15" s="44">
        <f t="shared" si="0"/>
        <v>43387.5</v>
      </c>
      <c r="F15" s="46">
        <v>43240</v>
      </c>
      <c r="G15" s="45">
        <v>43250</v>
      </c>
      <c r="H15" s="44">
        <f t="shared" si="1"/>
        <v>43245</v>
      </c>
      <c r="I15" s="46">
        <v>42005</v>
      </c>
      <c r="J15" s="45">
        <v>42055</v>
      </c>
      <c r="K15" s="44">
        <f t="shared" si="2"/>
        <v>42030</v>
      </c>
      <c r="L15" s="52">
        <v>43400</v>
      </c>
      <c r="M15" s="51">
        <v>1.3576999999999999</v>
      </c>
      <c r="N15" s="51">
        <v>1.1437999999999999</v>
      </c>
      <c r="O15" s="50">
        <v>115.45</v>
      </c>
      <c r="P15" s="43">
        <v>31965.82</v>
      </c>
      <c r="Q15" s="43">
        <v>31876.47</v>
      </c>
      <c r="R15" s="49">
        <f t="shared" si="3"/>
        <v>37943.696450428397</v>
      </c>
      <c r="S15" s="48">
        <v>1.3568</v>
      </c>
    </row>
    <row r="16" spans="1:19" x14ac:dyDescent="0.25">
      <c r="B16" s="47">
        <v>44602</v>
      </c>
      <c r="C16" s="46">
        <v>44440</v>
      </c>
      <c r="D16" s="45">
        <v>44445</v>
      </c>
      <c r="E16" s="44">
        <f t="shared" si="0"/>
        <v>44442.5</v>
      </c>
      <c r="F16" s="46">
        <v>44250</v>
      </c>
      <c r="G16" s="45">
        <v>44300</v>
      </c>
      <c r="H16" s="44">
        <f t="shared" si="1"/>
        <v>44275</v>
      </c>
      <c r="I16" s="46">
        <v>43165</v>
      </c>
      <c r="J16" s="45">
        <v>43215</v>
      </c>
      <c r="K16" s="44">
        <f t="shared" si="2"/>
        <v>43190</v>
      </c>
      <c r="L16" s="52">
        <v>44445</v>
      </c>
      <c r="M16" s="51">
        <v>1.3576999999999999</v>
      </c>
      <c r="N16" s="51">
        <v>1.1435999999999999</v>
      </c>
      <c r="O16" s="50">
        <v>115.78</v>
      </c>
      <c r="P16" s="43">
        <v>32735.51</v>
      </c>
      <c r="Q16" s="43">
        <v>32650.35</v>
      </c>
      <c r="R16" s="49">
        <f t="shared" si="3"/>
        <v>38864.11332633788</v>
      </c>
      <c r="S16" s="48">
        <v>1.3568</v>
      </c>
    </row>
    <row r="17" spans="2:19" x14ac:dyDescent="0.25">
      <c r="B17" s="47">
        <v>44603</v>
      </c>
      <c r="C17" s="46">
        <v>44185</v>
      </c>
      <c r="D17" s="45">
        <v>44195</v>
      </c>
      <c r="E17" s="44">
        <f t="shared" si="0"/>
        <v>44190</v>
      </c>
      <c r="F17" s="46">
        <v>43790</v>
      </c>
      <c r="G17" s="45">
        <v>43810</v>
      </c>
      <c r="H17" s="44">
        <f t="shared" si="1"/>
        <v>43800</v>
      </c>
      <c r="I17" s="46">
        <v>42695</v>
      </c>
      <c r="J17" s="45">
        <v>42745</v>
      </c>
      <c r="K17" s="44">
        <f t="shared" si="2"/>
        <v>42720</v>
      </c>
      <c r="L17" s="52">
        <v>44195</v>
      </c>
      <c r="M17" s="51">
        <v>1.3581000000000001</v>
      </c>
      <c r="N17" s="51">
        <v>1.1407</v>
      </c>
      <c r="O17" s="50">
        <v>115.95</v>
      </c>
      <c r="P17" s="43">
        <v>32541.79</v>
      </c>
      <c r="Q17" s="43">
        <v>32274.94</v>
      </c>
      <c r="R17" s="49">
        <f t="shared" si="3"/>
        <v>38743.753835364245</v>
      </c>
      <c r="S17" s="48">
        <v>1.3573999999999999</v>
      </c>
    </row>
    <row r="18" spans="2:19" x14ac:dyDescent="0.25">
      <c r="B18" s="47">
        <v>44606</v>
      </c>
      <c r="C18" s="46">
        <v>43950</v>
      </c>
      <c r="D18" s="45">
        <v>44000</v>
      </c>
      <c r="E18" s="44">
        <f t="shared" si="0"/>
        <v>43975</v>
      </c>
      <c r="F18" s="46">
        <v>43750</v>
      </c>
      <c r="G18" s="45">
        <v>43800</v>
      </c>
      <c r="H18" s="44">
        <f t="shared" si="1"/>
        <v>43775</v>
      </c>
      <c r="I18" s="46">
        <v>42645</v>
      </c>
      <c r="J18" s="45">
        <v>42695</v>
      </c>
      <c r="K18" s="44">
        <f t="shared" si="2"/>
        <v>42670</v>
      </c>
      <c r="L18" s="52">
        <v>44000</v>
      </c>
      <c r="M18" s="51">
        <v>1.3533999999999999</v>
      </c>
      <c r="N18" s="51">
        <v>1.1327</v>
      </c>
      <c r="O18" s="50">
        <v>115.47</v>
      </c>
      <c r="P18" s="43">
        <v>32510.71</v>
      </c>
      <c r="Q18" s="43">
        <v>32384.47</v>
      </c>
      <c r="R18" s="49">
        <f t="shared" si="3"/>
        <v>38845.237044230598</v>
      </c>
      <c r="S18" s="48">
        <v>1.3525</v>
      </c>
    </row>
    <row r="19" spans="2:19" x14ac:dyDescent="0.25">
      <c r="B19" s="47">
        <v>44607</v>
      </c>
      <c r="C19" s="46">
        <v>43525</v>
      </c>
      <c r="D19" s="45">
        <v>43575</v>
      </c>
      <c r="E19" s="44">
        <f t="shared" si="0"/>
        <v>43550</v>
      </c>
      <c r="F19" s="46">
        <v>43400</v>
      </c>
      <c r="G19" s="45">
        <v>43450</v>
      </c>
      <c r="H19" s="44">
        <f t="shared" si="1"/>
        <v>43425</v>
      </c>
      <c r="I19" s="46">
        <v>42350</v>
      </c>
      <c r="J19" s="45">
        <v>42400</v>
      </c>
      <c r="K19" s="44">
        <f t="shared" si="2"/>
        <v>42375</v>
      </c>
      <c r="L19" s="52">
        <v>43575</v>
      </c>
      <c r="M19" s="51">
        <v>1.3541000000000001</v>
      </c>
      <c r="N19" s="51">
        <v>1.1339999999999999</v>
      </c>
      <c r="O19" s="50">
        <v>115.66</v>
      </c>
      <c r="P19" s="43">
        <v>32180.05</v>
      </c>
      <c r="Q19" s="43">
        <v>32106.7</v>
      </c>
      <c r="R19" s="49">
        <f t="shared" si="3"/>
        <v>38425.925925925927</v>
      </c>
      <c r="S19" s="48">
        <v>1.3532999999999999</v>
      </c>
    </row>
    <row r="20" spans="2:19" x14ac:dyDescent="0.25">
      <c r="B20" s="47">
        <v>44608</v>
      </c>
      <c r="C20" s="46">
        <v>43765</v>
      </c>
      <c r="D20" s="45">
        <v>43785</v>
      </c>
      <c r="E20" s="44">
        <f t="shared" si="0"/>
        <v>43775</v>
      </c>
      <c r="F20" s="46">
        <v>43600</v>
      </c>
      <c r="G20" s="45">
        <v>43700</v>
      </c>
      <c r="H20" s="44">
        <f t="shared" si="1"/>
        <v>43650</v>
      </c>
      <c r="I20" s="46">
        <v>42590</v>
      </c>
      <c r="J20" s="45">
        <v>42640</v>
      </c>
      <c r="K20" s="44">
        <f t="shared" si="2"/>
        <v>42615</v>
      </c>
      <c r="L20" s="52">
        <v>43785</v>
      </c>
      <c r="M20" s="51">
        <v>1.3552999999999999</v>
      </c>
      <c r="N20" s="51">
        <v>1.1366000000000001</v>
      </c>
      <c r="O20" s="50">
        <v>115.69</v>
      </c>
      <c r="P20" s="43">
        <v>32306.5</v>
      </c>
      <c r="Q20" s="43">
        <v>32262.83</v>
      </c>
      <c r="R20" s="49">
        <f t="shared" si="3"/>
        <v>38522.787260249868</v>
      </c>
      <c r="S20" s="48">
        <v>1.3545</v>
      </c>
    </row>
    <row r="21" spans="2:19" x14ac:dyDescent="0.25">
      <c r="B21" s="47">
        <v>44609</v>
      </c>
      <c r="C21" s="46">
        <v>43700</v>
      </c>
      <c r="D21" s="45">
        <v>43750</v>
      </c>
      <c r="E21" s="44">
        <f t="shared" si="0"/>
        <v>43725</v>
      </c>
      <c r="F21" s="46">
        <v>43575</v>
      </c>
      <c r="G21" s="45">
        <v>43600</v>
      </c>
      <c r="H21" s="44">
        <f t="shared" si="1"/>
        <v>43587.5</v>
      </c>
      <c r="I21" s="46">
        <v>42520</v>
      </c>
      <c r="J21" s="45">
        <v>42570</v>
      </c>
      <c r="K21" s="44">
        <f t="shared" si="2"/>
        <v>42545</v>
      </c>
      <c r="L21" s="52">
        <v>43750</v>
      </c>
      <c r="M21" s="51">
        <v>1.3626</v>
      </c>
      <c r="N21" s="51">
        <v>1.1378999999999999</v>
      </c>
      <c r="O21" s="50">
        <v>115.01</v>
      </c>
      <c r="P21" s="43">
        <v>32107.74</v>
      </c>
      <c r="Q21" s="43">
        <v>32016.45</v>
      </c>
      <c r="R21" s="49">
        <f t="shared" si="3"/>
        <v>38448.018279286407</v>
      </c>
      <c r="S21" s="48">
        <v>1.3617999999999999</v>
      </c>
    </row>
    <row r="22" spans="2:19" x14ac:dyDescent="0.25">
      <c r="B22" s="47">
        <v>44610</v>
      </c>
      <c r="C22" s="46">
        <v>44100</v>
      </c>
      <c r="D22" s="45">
        <v>44150</v>
      </c>
      <c r="E22" s="44">
        <f t="shared" si="0"/>
        <v>44125</v>
      </c>
      <c r="F22" s="46">
        <v>43875</v>
      </c>
      <c r="G22" s="45">
        <v>43925</v>
      </c>
      <c r="H22" s="44">
        <f t="shared" si="1"/>
        <v>43900</v>
      </c>
      <c r="I22" s="46">
        <v>42835</v>
      </c>
      <c r="J22" s="45">
        <v>42885</v>
      </c>
      <c r="K22" s="44">
        <f t="shared" si="2"/>
        <v>42860</v>
      </c>
      <c r="L22" s="52">
        <v>44150</v>
      </c>
      <c r="M22" s="51">
        <v>1.3619000000000001</v>
      </c>
      <c r="N22" s="51">
        <v>1.1359999999999999</v>
      </c>
      <c r="O22" s="50">
        <v>115.14</v>
      </c>
      <c r="P22" s="43">
        <v>32417.95</v>
      </c>
      <c r="Q22" s="43">
        <v>32271.69</v>
      </c>
      <c r="R22" s="49">
        <f t="shared" si="3"/>
        <v>38864.436619718312</v>
      </c>
      <c r="S22" s="48">
        <v>1.3611</v>
      </c>
    </row>
    <row r="23" spans="2:19" x14ac:dyDescent="0.25">
      <c r="B23" s="47">
        <v>44613</v>
      </c>
      <c r="C23" s="46">
        <v>44100</v>
      </c>
      <c r="D23" s="45">
        <v>44150</v>
      </c>
      <c r="E23" s="44">
        <f t="shared" si="0"/>
        <v>44125</v>
      </c>
      <c r="F23" s="46">
        <v>43950</v>
      </c>
      <c r="G23" s="45">
        <v>44000</v>
      </c>
      <c r="H23" s="44">
        <f t="shared" si="1"/>
        <v>43975</v>
      </c>
      <c r="I23" s="46">
        <v>42950</v>
      </c>
      <c r="J23" s="45">
        <v>43000</v>
      </c>
      <c r="K23" s="44">
        <f t="shared" si="2"/>
        <v>42975</v>
      </c>
      <c r="L23" s="52">
        <v>44150</v>
      </c>
      <c r="M23" s="51">
        <v>1.3614999999999999</v>
      </c>
      <c r="N23" s="51">
        <v>1.1335</v>
      </c>
      <c r="O23" s="50">
        <v>114.87</v>
      </c>
      <c r="P23" s="43">
        <v>32427.47</v>
      </c>
      <c r="Q23" s="43">
        <v>32338.67</v>
      </c>
      <c r="R23" s="49">
        <f t="shared" si="3"/>
        <v>38950.154389060437</v>
      </c>
      <c r="S23" s="48">
        <v>1.3606</v>
      </c>
    </row>
    <row r="24" spans="2:19" x14ac:dyDescent="0.25">
      <c r="B24" s="47">
        <v>44614</v>
      </c>
      <c r="C24" s="46">
        <v>44650</v>
      </c>
      <c r="D24" s="45">
        <v>44700</v>
      </c>
      <c r="E24" s="44">
        <f t="shared" si="0"/>
        <v>44675</v>
      </c>
      <c r="F24" s="46">
        <v>44350</v>
      </c>
      <c r="G24" s="45">
        <v>44400</v>
      </c>
      <c r="H24" s="44">
        <f t="shared" si="1"/>
        <v>44375</v>
      </c>
      <c r="I24" s="46">
        <v>43375</v>
      </c>
      <c r="J24" s="45">
        <v>43425</v>
      </c>
      <c r="K24" s="44">
        <f t="shared" si="2"/>
        <v>43400</v>
      </c>
      <c r="L24" s="52">
        <v>44700</v>
      </c>
      <c r="M24" s="51">
        <v>1.3546</v>
      </c>
      <c r="N24" s="51">
        <v>1.1351</v>
      </c>
      <c r="O24" s="50">
        <v>115.09</v>
      </c>
      <c r="P24" s="43">
        <v>32998.67</v>
      </c>
      <c r="Q24" s="43">
        <v>32794.15</v>
      </c>
      <c r="R24" s="49">
        <f t="shared" si="3"/>
        <v>39379.790326843453</v>
      </c>
      <c r="S24" s="48">
        <v>1.3539000000000001</v>
      </c>
    </row>
    <row r="25" spans="2:19" x14ac:dyDescent="0.25">
      <c r="B25" s="47">
        <v>44615</v>
      </c>
      <c r="C25" s="46">
        <v>44745</v>
      </c>
      <c r="D25" s="45">
        <v>44750</v>
      </c>
      <c r="E25" s="44">
        <f t="shared" si="0"/>
        <v>44747.5</v>
      </c>
      <c r="F25" s="46">
        <v>44400</v>
      </c>
      <c r="G25" s="45">
        <v>44450</v>
      </c>
      <c r="H25" s="44">
        <f t="shared" si="1"/>
        <v>44425</v>
      </c>
      <c r="I25" s="46">
        <v>43430</v>
      </c>
      <c r="J25" s="45">
        <v>43480</v>
      </c>
      <c r="K25" s="44">
        <f t="shared" si="2"/>
        <v>43455</v>
      </c>
      <c r="L25" s="52">
        <v>44750</v>
      </c>
      <c r="M25" s="51">
        <v>1.3585</v>
      </c>
      <c r="N25" s="51">
        <v>1.1337999999999999</v>
      </c>
      <c r="O25" s="50">
        <v>115.1</v>
      </c>
      <c r="P25" s="43">
        <v>32940.74</v>
      </c>
      <c r="Q25" s="43">
        <v>32734.37</v>
      </c>
      <c r="R25" s="49">
        <f t="shared" si="3"/>
        <v>39469.042159110955</v>
      </c>
      <c r="S25" s="48">
        <v>1.3579000000000001</v>
      </c>
    </row>
    <row r="26" spans="2:19" x14ac:dyDescent="0.25">
      <c r="B26" s="47">
        <v>44616</v>
      </c>
      <c r="C26" s="46">
        <v>45785</v>
      </c>
      <c r="D26" s="45">
        <v>45795</v>
      </c>
      <c r="E26" s="44">
        <f t="shared" si="0"/>
        <v>45790</v>
      </c>
      <c r="F26" s="46">
        <v>45300</v>
      </c>
      <c r="G26" s="45">
        <v>45325</v>
      </c>
      <c r="H26" s="44">
        <f t="shared" si="1"/>
        <v>45312.5</v>
      </c>
      <c r="I26" s="46">
        <v>44310</v>
      </c>
      <c r="J26" s="45">
        <v>44360</v>
      </c>
      <c r="K26" s="44">
        <f t="shared" si="2"/>
        <v>44335</v>
      </c>
      <c r="L26" s="52">
        <v>45795</v>
      </c>
      <c r="M26" s="51">
        <v>1.3395999999999999</v>
      </c>
      <c r="N26" s="51">
        <v>1.117</v>
      </c>
      <c r="O26" s="50">
        <v>114.8</v>
      </c>
      <c r="P26" s="43">
        <v>34185.58</v>
      </c>
      <c r="Q26" s="43">
        <v>33847.360000000001</v>
      </c>
      <c r="R26" s="49">
        <f t="shared" si="3"/>
        <v>40998.209489704568</v>
      </c>
      <c r="S26" s="48">
        <v>1.3391</v>
      </c>
    </row>
    <row r="27" spans="2:19" x14ac:dyDescent="0.25">
      <c r="B27" s="47">
        <v>44617</v>
      </c>
      <c r="C27" s="46">
        <v>45190</v>
      </c>
      <c r="D27" s="45">
        <v>45200</v>
      </c>
      <c r="E27" s="44">
        <f t="shared" si="0"/>
        <v>45195</v>
      </c>
      <c r="F27" s="46">
        <v>44750</v>
      </c>
      <c r="G27" s="45">
        <v>44850</v>
      </c>
      <c r="H27" s="44">
        <f t="shared" si="1"/>
        <v>44800</v>
      </c>
      <c r="I27" s="46">
        <v>43805</v>
      </c>
      <c r="J27" s="45">
        <v>43855</v>
      </c>
      <c r="K27" s="44">
        <f t="shared" si="2"/>
        <v>43830</v>
      </c>
      <c r="L27" s="52">
        <v>45200</v>
      </c>
      <c r="M27" s="51">
        <v>1.3402000000000001</v>
      </c>
      <c r="N27" s="51">
        <v>1.1222000000000001</v>
      </c>
      <c r="O27" s="50">
        <v>115.57</v>
      </c>
      <c r="P27" s="43">
        <v>33726.31</v>
      </c>
      <c r="Q27" s="43">
        <v>33465.15</v>
      </c>
      <c r="R27" s="49">
        <f t="shared" si="3"/>
        <v>40278.025307431824</v>
      </c>
      <c r="S27" s="48">
        <v>1.3402000000000001</v>
      </c>
    </row>
    <row r="28" spans="2:19" x14ac:dyDescent="0.25">
      <c r="B28" s="47">
        <v>44620</v>
      </c>
      <c r="C28" s="46">
        <v>45525</v>
      </c>
      <c r="D28" s="45">
        <v>45550</v>
      </c>
      <c r="E28" s="44">
        <f t="shared" si="0"/>
        <v>45537.5</v>
      </c>
      <c r="F28" s="46">
        <v>45050</v>
      </c>
      <c r="G28" s="45">
        <v>45100</v>
      </c>
      <c r="H28" s="44">
        <f t="shared" si="1"/>
        <v>45075</v>
      </c>
      <c r="I28" s="46">
        <v>44125</v>
      </c>
      <c r="J28" s="45">
        <v>44175</v>
      </c>
      <c r="K28" s="44">
        <f t="shared" si="2"/>
        <v>44150</v>
      </c>
      <c r="L28" s="52">
        <v>45550</v>
      </c>
      <c r="M28" s="51">
        <v>1.3391999999999999</v>
      </c>
      <c r="N28" s="51">
        <v>1.1193</v>
      </c>
      <c r="O28" s="50">
        <v>115.52</v>
      </c>
      <c r="P28" s="43">
        <v>34012.839999999997</v>
      </c>
      <c r="Q28" s="43">
        <v>33674.31</v>
      </c>
      <c r="R28" s="49">
        <f t="shared" si="3"/>
        <v>40695.077280443133</v>
      </c>
      <c r="S28" s="48">
        <v>1.3392999999999999</v>
      </c>
    </row>
    <row r="29" spans="2:19" s="10" customFormat="1" x14ac:dyDescent="0.25">
      <c r="B29" s="42" t="s">
        <v>11</v>
      </c>
      <c r="C29" s="41">
        <f>ROUND(AVERAGE(C9:C28),2)</f>
        <v>44090.5</v>
      </c>
      <c r="D29" s="40">
        <f>ROUND(AVERAGE(D9:D28),2)</f>
        <v>44117.75</v>
      </c>
      <c r="E29" s="39">
        <f>ROUND(AVERAGE(C29:D29),2)</f>
        <v>44104.13</v>
      </c>
      <c r="F29" s="41">
        <f>ROUND(AVERAGE(F9:F28),2)</f>
        <v>43772.75</v>
      </c>
      <c r="G29" s="40">
        <f>ROUND(AVERAGE(G9:G28),2)</f>
        <v>43819.5</v>
      </c>
      <c r="H29" s="39">
        <f>ROUND(AVERAGE(F29:G29),2)</f>
        <v>43796.13</v>
      </c>
      <c r="I29" s="41">
        <f>ROUND(AVERAGE(I9:I28),2)</f>
        <v>42641.5</v>
      </c>
      <c r="J29" s="40">
        <f>ROUND(AVERAGE(J9:J28),2)</f>
        <v>42691.5</v>
      </c>
      <c r="K29" s="39">
        <f>ROUND(AVERAGE(I29:J29),2)</f>
        <v>42666.5</v>
      </c>
      <c r="L29" s="38">
        <f>ROUND(AVERAGE(L9:L28),2)</f>
        <v>44117.75</v>
      </c>
      <c r="M29" s="37">
        <f>ROUND(AVERAGE(M9:M28),4)</f>
        <v>1.3539000000000001</v>
      </c>
      <c r="N29" s="36">
        <f>ROUND(AVERAGE(N9:N28),4)</f>
        <v>1.1344000000000001</v>
      </c>
      <c r="O29" s="175">
        <f>ROUND(AVERAGE(O9:O28),2)</f>
        <v>115.21</v>
      </c>
      <c r="P29" s="35">
        <f>AVERAGE(P9:P28)</f>
        <v>32587.351499999997</v>
      </c>
      <c r="Q29" s="35">
        <f>AVERAGE(Q9:Q28)</f>
        <v>32384.000500000002</v>
      </c>
      <c r="R29" s="35">
        <f>AVERAGE(R9:R28)</f>
        <v>38896.189900739359</v>
      </c>
      <c r="S29" s="34">
        <f>AVERAGE(S9:S28)</f>
        <v>1.3532100000000002</v>
      </c>
    </row>
    <row r="30" spans="2:19" s="5" customFormat="1" x14ac:dyDescent="0.25">
      <c r="B30" s="33" t="s">
        <v>12</v>
      </c>
      <c r="C30" s="32">
        <f t="shared" ref="C30:S30" si="4">MAX(C9:C28)</f>
        <v>45785</v>
      </c>
      <c r="D30" s="31">
        <f t="shared" si="4"/>
        <v>45795</v>
      </c>
      <c r="E30" s="30">
        <f t="shared" si="4"/>
        <v>45790</v>
      </c>
      <c r="F30" s="32">
        <f t="shared" si="4"/>
        <v>45300</v>
      </c>
      <c r="G30" s="31">
        <f t="shared" si="4"/>
        <v>45325</v>
      </c>
      <c r="H30" s="30">
        <f t="shared" si="4"/>
        <v>45312.5</v>
      </c>
      <c r="I30" s="32">
        <f t="shared" si="4"/>
        <v>44310</v>
      </c>
      <c r="J30" s="31">
        <f t="shared" si="4"/>
        <v>44360</v>
      </c>
      <c r="K30" s="30">
        <f t="shared" si="4"/>
        <v>44335</v>
      </c>
      <c r="L30" s="29">
        <f t="shared" si="4"/>
        <v>45795</v>
      </c>
      <c r="M30" s="28">
        <f t="shared" si="4"/>
        <v>1.3626</v>
      </c>
      <c r="N30" s="27">
        <f t="shared" si="4"/>
        <v>1.1465000000000001</v>
      </c>
      <c r="O30" s="26">
        <f t="shared" si="4"/>
        <v>115.95</v>
      </c>
      <c r="P30" s="25">
        <f t="shared" si="4"/>
        <v>34185.58</v>
      </c>
      <c r="Q30" s="25">
        <f t="shared" si="4"/>
        <v>33847.360000000001</v>
      </c>
      <c r="R30" s="25">
        <f t="shared" si="4"/>
        <v>40998.209489704568</v>
      </c>
      <c r="S30" s="24">
        <f t="shared" si="4"/>
        <v>1.3617999999999999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43200</v>
      </c>
      <c r="D31" s="21">
        <f t="shared" si="5"/>
        <v>43250</v>
      </c>
      <c r="E31" s="20">
        <f t="shared" si="5"/>
        <v>43225</v>
      </c>
      <c r="F31" s="22">
        <f t="shared" si="5"/>
        <v>42850</v>
      </c>
      <c r="G31" s="21">
        <f t="shared" si="5"/>
        <v>42855</v>
      </c>
      <c r="H31" s="20">
        <f t="shared" si="5"/>
        <v>42852.5</v>
      </c>
      <c r="I31" s="22">
        <f t="shared" si="5"/>
        <v>41500</v>
      </c>
      <c r="J31" s="21">
        <f t="shared" si="5"/>
        <v>41550</v>
      </c>
      <c r="K31" s="20">
        <f t="shared" si="5"/>
        <v>41525</v>
      </c>
      <c r="L31" s="19">
        <f t="shared" si="5"/>
        <v>43250</v>
      </c>
      <c r="M31" s="18">
        <f t="shared" si="5"/>
        <v>1.3391999999999999</v>
      </c>
      <c r="N31" s="17">
        <f t="shared" si="5"/>
        <v>1.117</v>
      </c>
      <c r="O31" s="16">
        <f t="shared" si="5"/>
        <v>114.24</v>
      </c>
      <c r="P31" s="15">
        <f t="shared" si="5"/>
        <v>31965.82</v>
      </c>
      <c r="Q31" s="15">
        <f t="shared" si="5"/>
        <v>31725.64</v>
      </c>
      <c r="R31" s="15">
        <f t="shared" si="5"/>
        <v>37753.142458100563</v>
      </c>
      <c r="S31" s="14">
        <f t="shared" si="5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44593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44593</v>
      </c>
      <c r="C9" s="46">
        <v>23295</v>
      </c>
      <c r="D9" s="45">
        <v>23300</v>
      </c>
      <c r="E9" s="44">
        <f t="shared" ref="E9:E28" si="0">AVERAGE(C9:D9)</f>
        <v>23297.5</v>
      </c>
      <c r="F9" s="46">
        <v>22730</v>
      </c>
      <c r="G9" s="45">
        <v>22750</v>
      </c>
      <c r="H9" s="44">
        <f t="shared" ref="H9:H28" si="1">AVERAGE(F9:G9)</f>
        <v>22740</v>
      </c>
      <c r="I9" s="46">
        <v>21480</v>
      </c>
      <c r="J9" s="45">
        <v>21530</v>
      </c>
      <c r="K9" s="44">
        <f t="shared" ref="K9:K28" si="2">AVERAGE(I9:J9)</f>
        <v>21505</v>
      </c>
      <c r="L9" s="46">
        <v>21305</v>
      </c>
      <c r="M9" s="45">
        <v>21355</v>
      </c>
      <c r="N9" s="44">
        <f t="shared" ref="N9:N28" si="3">AVERAGE(L9:M9)</f>
        <v>21330</v>
      </c>
      <c r="O9" s="46">
        <v>21255</v>
      </c>
      <c r="P9" s="45">
        <v>21305</v>
      </c>
      <c r="Q9" s="44">
        <f t="shared" ref="Q9:Q28" si="4">AVERAGE(O9:P9)</f>
        <v>21280</v>
      </c>
      <c r="R9" s="52">
        <v>23300</v>
      </c>
      <c r="S9" s="51">
        <v>1.3480000000000001</v>
      </c>
      <c r="T9" s="53">
        <v>1.1262000000000001</v>
      </c>
      <c r="U9" s="50">
        <v>114.68</v>
      </c>
      <c r="V9" s="43">
        <v>17284.87</v>
      </c>
      <c r="W9" s="43">
        <v>16885.62</v>
      </c>
      <c r="X9" s="49">
        <f t="shared" ref="X9:X28" si="5">R9/T9</f>
        <v>20689.042798792398</v>
      </c>
      <c r="Y9" s="48">
        <v>1.3472999999999999</v>
      </c>
    </row>
    <row r="10" spans="1:25" x14ac:dyDescent="0.25">
      <c r="B10" s="47">
        <v>44594</v>
      </c>
      <c r="C10" s="46">
        <v>23375</v>
      </c>
      <c r="D10" s="45">
        <v>23400</v>
      </c>
      <c r="E10" s="44">
        <f t="shared" si="0"/>
        <v>23387.5</v>
      </c>
      <c r="F10" s="46">
        <v>22745</v>
      </c>
      <c r="G10" s="45">
        <v>22755</v>
      </c>
      <c r="H10" s="44">
        <f t="shared" si="1"/>
        <v>22750</v>
      </c>
      <c r="I10" s="46">
        <v>21540</v>
      </c>
      <c r="J10" s="45">
        <v>21590</v>
      </c>
      <c r="K10" s="44">
        <f t="shared" si="2"/>
        <v>21565</v>
      </c>
      <c r="L10" s="46">
        <v>21340</v>
      </c>
      <c r="M10" s="45">
        <v>21390</v>
      </c>
      <c r="N10" s="44">
        <f t="shared" si="3"/>
        <v>21365</v>
      </c>
      <c r="O10" s="46">
        <v>21290</v>
      </c>
      <c r="P10" s="45">
        <v>21340</v>
      </c>
      <c r="Q10" s="44">
        <f t="shared" si="4"/>
        <v>21315</v>
      </c>
      <c r="R10" s="52">
        <v>23400</v>
      </c>
      <c r="S10" s="51">
        <v>1.3580000000000001</v>
      </c>
      <c r="T10" s="51">
        <v>1.1325000000000001</v>
      </c>
      <c r="U10" s="50">
        <v>114.24</v>
      </c>
      <c r="V10" s="43">
        <v>17231.22</v>
      </c>
      <c r="W10" s="43">
        <v>16764.900000000001</v>
      </c>
      <c r="X10" s="49">
        <f t="shared" si="5"/>
        <v>20662.251655629138</v>
      </c>
      <c r="Y10" s="48">
        <v>1.3573</v>
      </c>
    </row>
    <row r="11" spans="1:25" x14ac:dyDescent="0.25">
      <c r="B11" s="47">
        <v>44595</v>
      </c>
      <c r="C11" s="46">
        <v>23200</v>
      </c>
      <c r="D11" s="45">
        <v>23225</v>
      </c>
      <c r="E11" s="44">
        <f t="shared" si="0"/>
        <v>23212.5</v>
      </c>
      <c r="F11" s="46">
        <v>22725</v>
      </c>
      <c r="G11" s="45">
        <v>22750</v>
      </c>
      <c r="H11" s="44">
        <f t="shared" si="1"/>
        <v>22737.5</v>
      </c>
      <c r="I11" s="46">
        <v>21650</v>
      </c>
      <c r="J11" s="45">
        <v>21700</v>
      </c>
      <c r="K11" s="44">
        <f t="shared" si="2"/>
        <v>21675</v>
      </c>
      <c r="L11" s="46">
        <v>21450</v>
      </c>
      <c r="M11" s="45">
        <v>21500</v>
      </c>
      <c r="N11" s="44">
        <f t="shared" si="3"/>
        <v>21475</v>
      </c>
      <c r="O11" s="46">
        <v>21380</v>
      </c>
      <c r="P11" s="45">
        <v>21430</v>
      </c>
      <c r="Q11" s="44">
        <f t="shared" si="4"/>
        <v>21405</v>
      </c>
      <c r="R11" s="52">
        <v>23225</v>
      </c>
      <c r="S11" s="51">
        <v>1.3579000000000001</v>
      </c>
      <c r="T11" s="51">
        <v>1.1292</v>
      </c>
      <c r="U11" s="50">
        <v>114.85</v>
      </c>
      <c r="V11" s="43">
        <v>17103.62</v>
      </c>
      <c r="W11" s="43">
        <v>16766.16</v>
      </c>
      <c r="X11" s="49">
        <f t="shared" si="5"/>
        <v>20567.658519305704</v>
      </c>
      <c r="Y11" s="48">
        <v>1.3569</v>
      </c>
    </row>
    <row r="12" spans="1:25" x14ac:dyDescent="0.25">
      <c r="B12" s="47">
        <v>44596</v>
      </c>
      <c r="C12" s="46">
        <v>23450</v>
      </c>
      <c r="D12" s="45">
        <v>23475</v>
      </c>
      <c r="E12" s="44">
        <f t="shared" si="0"/>
        <v>23462.5</v>
      </c>
      <c r="F12" s="46">
        <v>22925</v>
      </c>
      <c r="G12" s="45">
        <v>22975</v>
      </c>
      <c r="H12" s="44">
        <f t="shared" si="1"/>
        <v>22950</v>
      </c>
      <c r="I12" s="46">
        <v>21800</v>
      </c>
      <c r="J12" s="45">
        <v>21850</v>
      </c>
      <c r="K12" s="44">
        <f t="shared" si="2"/>
        <v>21825</v>
      </c>
      <c r="L12" s="46">
        <v>21600</v>
      </c>
      <c r="M12" s="45">
        <v>21650</v>
      </c>
      <c r="N12" s="44">
        <f t="shared" si="3"/>
        <v>21625</v>
      </c>
      <c r="O12" s="46">
        <v>21550</v>
      </c>
      <c r="P12" s="45">
        <v>21600</v>
      </c>
      <c r="Q12" s="44">
        <f t="shared" si="4"/>
        <v>21575</v>
      </c>
      <c r="R12" s="52">
        <v>23475</v>
      </c>
      <c r="S12" s="51">
        <v>1.3559000000000001</v>
      </c>
      <c r="T12" s="51">
        <v>1.1465000000000001</v>
      </c>
      <c r="U12" s="50">
        <v>114.92</v>
      </c>
      <c r="V12" s="43">
        <v>17313.22</v>
      </c>
      <c r="W12" s="43">
        <v>16956.97</v>
      </c>
      <c r="X12" s="49">
        <f t="shared" si="5"/>
        <v>20475.359790667248</v>
      </c>
      <c r="Y12" s="48">
        <v>1.3549</v>
      </c>
    </row>
    <row r="13" spans="1:25" x14ac:dyDescent="0.25">
      <c r="B13" s="47">
        <v>44599</v>
      </c>
      <c r="C13" s="46">
        <v>23625</v>
      </c>
      <c r="D13" s="45">
        <v>23650</v>
      </c>
      <c r="E13" s="44">
        <f t="shared" si="0"/>
        <v>23637.5</v>
      </c>
      <c r="F13" s="46">
        <v>23200</v>
      </c>
      <c r="G13" s="45">
        <v>23250</v>
      </c>
      <c r="H13" s="44">
        <f t="shared" si="1"/>
        <v>23225</v>
      </c>
      <c r="I13" s="46">
        <v>22095</v>
      </c>
      <c r="J13" s="45">
        <v>22145</v>
      </c>
      <c r="K13" s="44">
        <f t="shared" si="2"/>
        <v>22120</v>
      </c>
      <c r="L13" s="46">
        <v>21895</v>
      </c>
      <c r="M13" s="45">
        <v>21945</v>
      </c>
      <c r="N13" s="44">
        <f t="shared" si="3"/>
        <v>21920</v>
      </c>
      <c r="O13" s="46">
        <v>21845</v>
      </c>
      <c r="P13" s="45">
        <v>21895</v>
      </c>
      <c r="Q13" s="44">
        <f t="shared" si="4"/>
        <v>21870</v>
      </c>
      <c r="R13" s="52">
        <v>23650</v>
      </c>
      <c r="S13" s="51">
        <v>1.3517999999999999</v>
      </c>
      <c r="T13" s="51">
        <v>1.1456</v>
      </c>
      <c r="U13" s="50">
        <v>114.97</v>
      </c>
      <c r="V13" s="43">
        <v>17495.189999999999</v>
      </c>
      <c r="W13" s="43">
        <v>17212.02</v>
      </c>
      <c r="X13" s="49">
        <f t="shared" si="5"/>
        <v>20644.203910614528</v>
      </c>
      <c r="Y13" s="48">
        <v>1.3508</v>
      </c>
    </row>
    <row r="14" spans="1:25" x14ac:dyDescent="0.25">
      <c r="B14" s="47">
        <v>44600</v>
      </c>
      <c r="C14" s="46">
        <v>23525</v>
      </c>
      <c r="D14" s="45">
        <v>23530</v>
      </c>
      <c r="E14" s="44">
        <f t="shared" si="0"/>
        <v>23527.5</v>
      </c>
      <c r="F14" s="46">
        <v>23100</v>
      </c>
      <c r="G14" s="45">
        <v>23140</v>
      </c>
      <c r="H14" s="44">
        <f t="shared" si="1"/>
        <v>23120</v>
      </c>
      <c r="I14" s="46">
        <v>21790</v>
      </c>
      <c r="J14" s="45">
        <v>21840</v>
      </c>
      <c r="K14" s="44">
        <f t="shared" si="2"/>
        <v>21815</v>
      </c>
      <c r="L14" s="46">
        <v>21590</v>
      </c>
      <c r="M14" s="45">
        <v>21640</v>
      </c>
      <c r="N14" s="44">
        <f t="shared" si="3"/>
        <v>21615</v>
      </c>
      <c r="O14" s="46">
        <v>21540</v>
      </c>
      <c r="P14" s="45">
        <v>21590</v>
      </c>
      <c r="Q14" s="44">
        <f t="shared" si="4"/>
        <v>21565</v>
      </c>
      <c r="R14" s="52">
        <v>23530</v>
      </c>
      <c r="S14" s="51">
        <v>1.3527</v>
      </c>
      <c r="T14" s="51">
        <v>1.1417999999999999</v>
      </c>
      <c r="U14" s="50">
        <v>115.38</v>
      </c>
      <c r="V14" s="43">
        <v>17394.84</v>
      </c>
      <c r="W14" s="43">
        <v>17117.919999999998</v>
      </c>
      <c r="X14" s="49">
        <f t="shared" si="5"/>
        <v>20607.812226309339</v>
      </c>
      <c r="Y14" s="48">
        <v>1.3517999999999999</v>
      </c>
    </row>
    <row r="15" spans="1:25" x14ac:dyDescent="0.25">
      <c r="B15" s="47">
        <v>44601</v>
      </c>
      <c r="C15" s="46">
        <v>23540</v>
      </c>
      <c r="D15" s="45">
        <v>23550</v>
      </c>
      <c r="E15" s="44">
        <f t="shared" si="0"/>
        <v>23545</v>
      </c>
      <c r="F15" s="46">
        <v>23100</v>
      </c>
      <c r="G15" s="45">
        <v>23150</v>
      </c>
      <c r="H15" s="44">
        <f t="shared" si="1"/>
        <v>23125</v>
      </c>
      <c r="I15" s="46">
        <v>21845</v>
      </c>
      <c r="J15" s="45">
        <v>21895</v>
      </c>
      <c r="K15" s="44">
        <f t="shared" si="2"/>
        <v>21870</v>
      </c>
      <c r="L15" s="46">
        <v>21645</v>
      </c>
      <c r="M15" s="45">
        <v>21695</v>
      </c>
      <c r="N15" s="44">
        <f t="shared" si="3"/>
        <v>21670</v>
      </c>
      <c r="O15" s="46">
        <v>21595</v>
      </c>
      <c r="P15" s="45">
        <v>21645</v>
      </c>
      <c r="Q15" s="44">
        <f t="shared" si="4"/>
        <v>21620</v>
      </c>
      <c r="R15" s="52">
        <v>23550</v>
      </c>
      <c r="S15" s="51">
        <v>1.3576999999999999</v>
      </c>
      <c r="T15" s="51">
        <v>1.1437999999999999</v>
      </c>
      <c r="U15" s="50">
        <v>115.45</v>
      </c>
      <c r="V15" s="43">
        <v>17345.509999999998</v>
      </c>
      <c r="W15" s="43">
        <v>17062.21</v>
      </c>
      <c r="X15" s="49">
        <f t="shared" si="5"/>
        <v>20589.263857317714</v>
      </c>
      <c r="Y15" s="48">
        <v>1.3568</v>
      </c>
    </row>
    <row r="16" spans="1:25" x14ac:dyDescent="0.25">
      <c r="B16" s="47">
        <v>44602</v>
      </c>
      <c r="C16" s="46">
        <v>24050</v>
      </c>
      <c r="D16" s="45">
        <v>24055</v>
      </c>
      <c r="E16" s="44">
        <f t="shared" si="0"/>
        <v>24052.5</v>
      </c>
      <c r="F16" s="46">
        <v>23600</v>
      </c>
      <c r="G16" s="45">
        <v>23625</v>
      </c>
      <c r="H16" s="44">
        <f t="shared" si="1"/>
        <v>23612.5</v>
      </c>
      <c r="I16" s="46">
        <v>22060</v>
      </c>
      <c r="J16" s="45">
        <v>22110</v>
      </c>
      <c r="K16" s="44">
        <f t="shared" si="2"/>
        <v>22085</v>
      </c>
      <c r="L16" s="46">
        <v>21835</v>
      </c>
      <c r="M16" s="45">
        <v>21885</v>
      </c>
      <c r="N16" s="44">
        <f t="shared" si="3"/>
        <v>21860</v>
      </c>
      <c r="O16" s="46">
        <v>21760</v>
      </c>
      <c r="P16" s="45">
        <v>21810</v>
      </c>
      <c r="Q16" s="44">
        <f t="shared" si="4"/>
        <v>21785</v>
      </c>
      <c r="R16" s="52">
        <v>24055</v>
      </c>
      <c r="S16" s="51">
        <v>1.3576999999999999</v>
      </c>
      <c r="T16" s="51">
        <v>1.1435999999999999</v>
      </c>
      <c r="U16" s="50">
        <v>115.78</v>
      </c>
      <c r="V16" s="43">
        <v>17717.46</v>
      </c>
      <c r="W16" s="43">
        <v>17412.29</v>
      </c>
      <c r="X16" s="49">
        <f t="shared" si="5"/>
        <v>21034.452605806226</v>
      </c>
      <c r="Y16" s="48">
        <v>1.3568</v>
      </c>
    </row>
    <row r="17" spans="2:25" x14ac:dyDescent="0.25">
      <c r="B17" s="47">
        <v>44603</v>
      </c>
      <c r="C17" s="46">
        <v>23700</v>
      </c>
      <c r="D17" s="45">
        <v>23705</v>
      </c>
      <c r="E17" s="44">
        <f t="shared" si="0"/>
        <v>23702.5</v>
      </c>
      <c r="F17" s="46">
        <v>23370</v>
      </c>
      <c r="G17" s="45">
        <v>23380</v>
      </c>
      <c r="H17" s="44">
        <f t="shared" si="1"/>
        <v>23375</v>
      </c>
      <c r="I17" s="46">
        <v>21870</v>
      </c>
      <c r="J17" s="45">
        <v>21920</v>
      </c>
      <c r="K17" s="44">
        <f t="shared" si="2"/>
        <v>21895</v>
      </c>
      <c r="L17" s="46">
        <v>21645</v>
      </c>
      <c r="M17" s="45">
        <v>21695</v>
      </c>
      <c r="N17" s="44">
        <f t="shared" si="3"/>
        <v>21670</v>
      </c>
      <c r="O17" s="46">
        <v>21570</v>
      </c>
      <c r="P17" s="45">
        <v>21620</v>
      </c>
      <c r="Q17" s="44">
        <f t="shared" si="4"/>
        <v>21595</v>
      </c>
      <c r="R17" s="52">
        <v>23705</v>
      </c>
      <c r="S17" s="51">
        <v>1.3581000000000001</v>
      </c>
      <c r="T17" s="51">
        <v>1.1407</v>
      </c>
      <c r="U17" s="50">
        <v>115.95</v>
      </c>
      <c r="V17" s="43">
        <v>17454.53</v>
      </c>
      <c r="W17" s="43">
        <v>17224.099999999999</v>
      </c>
      <c r="X17" s="49">
        <f t="shared" si="5"/>
        <v>20781.09932497589</v>
      </c>
      <c r="Y17" s="48">
        <v>1.3573999999999999</v>
      </c>
    </row>
    <row r="18" spans="2:25" x14ac:dyDescent="0.25">
      <c r="B18" s="47">
        <v>44606</v>
      </c>
      <c r="C18" s="46">
        <v>23625</v>
      </c>
      <c r="D18" s="45">
        <v>23650</v>
      </c>
      <c r="E18" s="44">
        <f t="shared" si="0"/>
        <v>23637.5</v>
      </c>
      <c r="F18" s="46">
        <v>23400</v>
      </c>
      <c r="G18" s="45">
        <v>23425</v>
      </c>
      <c r="H18" s="44">
        <f t="shared" si="1"/>
        <v>23412.5</v>
      </c>
      <c r="I18" s="46">
        <v>22055</v>
      </c>
      <c r="J18" s="45">
        <v>22105</v>
      </c>
      <c r="K18" s="44">
        <f t="shared" si="2"/>
        <v>22080</v>
      </c>
      <c r="L18" s="46">
        <v>21830</v>
      </c>
      <c r="M18" s="45">
        <v>21880</v>
      </c>
      <c r="N18" s="44">
        <f t="shared" si="3"/>
        <v>21855</v>
      </c>
      <c r="O18" s="46">
        <v>21755</v>
      </c>
      <c r="P18" s="45">
        <v>21805</v>
      </c>
      <c r="Q18" s="44">
        <f t="shared" si="4"/>
        <v>21780</v>
      </c>
      <c r="R18" s="52">
        <v>23650</v>
      </c>
      <c r="S18" s="51">
        <v>1.3533999999999999</v>
      </c>
      <c r="T18" s="51">
        <v>1.1327</v>
      </c>
      <c r="U18" s="50">
        <v>115.47</v>
      </c>
      <c r="V18" s="43">
        <v>17474.509999999998</v>
      </c>
      <c r="W18" s="43">
        <v>17319.78</v>
      </c>
      <c r="X18" s="49">
        <f t="shared" si="5"/>
        <v>20879.314911273945</v>
      </c>
      <c r="Y18" s="48">
        <v>1.3525</v>
      </c>
    </row>
    <row r="19" spans="2:25" x14ac:dyDescent="0.25">
      <c r="B19" s="47">
        <v>44607</v>
      </c>
      <c r="C19" s="46">
        <v>23945</v>
      </c>
      <c r="D19" s="45">
        <v>23950</v>
      </c>
      <c r="E19" s="44">
        <f t="shared" si="0"/>
        <v>23947.5</v>
      </c>
      <c r="F19" s="46">
        <v>23550</v>
      </c>
      <c r="G19" s="45">
        <v>23575</v>
      </c>
      <c r="H19" s="44">
        <f t="shared" si="1"/>
        <v>23562.5</v>
      </c>
      <c r="I19" s="46">
        <v>22195</v>
      </c>
      <c r="J19" s="45">
        <v>22245</v>
      </c>
      <c r="K19" s="44">
        <f t="shared" si="2"/>
        <v>22220</v>
      </c>
      <c r="L19" s="46">
        <v>21970</v>
      </c>
      <c r="M19" s="45">
        <v>22020</v>
      </c>
      <c r="N19" s="44">
        <f t="shared" si="3"/>
        <v>21995</v>
      </c>
      <c r="O19" s="46">
        <v>21895</v>
      </c>
      <c r="P19" s="45">
        <v>21945</v>
      </c>
      <c r="Q19" s="44">
        <f t="shared" si="4"/>
        <v>21920</v>
      </c>
      <c r="R19" s="52">
        <v>23950</v>
      </c>
      <c r="S19" s="51">
        <v>1.3541000000000001</v>
      </c>
      <c r="T19" s="51">
        <v>1.1339999999999999</v>
      </c>
      <c r="U19" s="50">
        <v>115.66</v>
      </c>
      <c r="V19" s="43">
        <v>17687.02</v>
      </c>
      <c r="W19" s="43">
        <v>17420.38</v>
      </c>
      <c r="X19" s="49">
        <f t="shared" si="5"/>
        <v>21119.92945326279</v>
      </c>
      <c r="Y19" s="48">
        <v>1.3532999999999999</v>
      </c>
    </row>
    <row r="20" spans="2:25" x14ac:dyDescent="0.25">
      <c r="B20" s="47">
        <v>44608</v>
      </c>
      <c r="C20" s="46">
        <v>23900</v>
      </c>
      <c r="D20" s="45">
        <v>23905</v>
      </c>
      <c r="E20" s="44">
        <f t="shared" si="0"/>
        <v>23902.5</v>
      </c>
      <c r="F20" s="46">
        <v>23560</v>
      </c>
      <c r="G20" s="45">
        <v>23600</v>
      </c>
      <c r="H20" s="44">
        <f t="shared" si="1"/>
        <v>23580</v>
      </c>
      <c r="I20" s="46">
        <v>22205</v>
      </c>
      <c r="J20" s="45">
        <v>22255</v>
      </c>
      <c r="K20" s="44">
        <f t="shared" si="2"/>
        <v>22230</v>
      </c>
      <c r="L20" s="46">
        <v>21980</v>
      </c>
      <c r="M20" s="45">
        <v>22030</v>
      </c>
      <c r="N20" s="44">
        <f t="shared" si="3"/>
        <v>22005</v>
      </c>
      <c r="O20" s="46">
        <v>21905</v>
      </c>
      <c r="P20" s="45">
        <v>21955</v>
      </c>
      <c r="Q20" s="44">
        <f t="shared" si="4"/>
        <v>21930</v>
      </c>
      <c r="R20" s="52">
        <v>23905</v>
      </c>
      <c r="S20" s="51">
        <v>1.3552999999999999</v>
      </c>
      <c r="T20" s="51">
        <v>1.1366000000000001</v>
      </c>
      <c r="U20" s="50">
        <v>115.69</v>
      </c>
      <c r="V20" s="43">
        <v>17638.16</v>
      </c>
      <c r="W20" s="43">
        <v>17423.400000000001</v>
      </c>
      <c r="X20" s="49">
        <f t="shared" si="5"/>
        <v>21032.025338729542</v>
      </c>
      <c r="Y20" s="48">
        <v>1.3545</v>
      </c>
    </row>
    <row r="21" spans="2:25" x14ac:dyDescent="0.25">
      <c r="B21" s="47">
        <v>44609</v>
      </c>
      <c r="C21" s="46">
        <v>24145</v>
      </c>
      <c r="D21" s="45">
        <v>24150</v>
      </c>
      <c r="E21" s="44">
        <f t="shared" si="0"/>
        <v>24147.5</v>
      </c>
      <c r="F21" s="46">
        <v>23750</v>
      </c>
      <c r="G21" s="45">
        <v>23775</v>
      </c>
      <c r="H21" s="44">
        <f t="shared" si="1"/>
        <v>23762.5</v>
      </c>
      <c r="I21" s="46">
        <v>22360</v>
      </c>
      <c r="J21" s="45">
        <v>22410</v>
      </c>
      <c r="K21" s="44">
        <f t="shared" si="2"/>
        <v>22385</v>
      </c>
      <c r="L21" s="46">
        <v>22135</v>
      </c>
      <c r="M21" s="45">
        <v>22185</v>
      </c>
      <c r="N21" s="44">
        <f t="shared" si="3"/>
        <v>22160</v>
      </c>
      <c r="O21" s="46">
        <v>22060</v>
      </c>
      <c r="P21" s="45">
        <v>22110</v>
      </c>
      <c r="Q21" s="44">
        <f t="shared" si="4"/>
        <v>22085</v>
      </c>
      <c r="R21" s="52">
        <v>24150</v>
      </c>
      <c r="S21" s="51">
        <v>1.3626</v>
      </c>
      <c r="T21" s="51">
        <v>1.1378999999999999</v>
      </c>
      <c r="U21" s="50">
        <v>115.01</v>
      </c>
      <c r="V21" s="43">
        <v>17723.47</v>
      </c>
      <c r="W21" s="43">
        <v>17458.509999999998</v>
      </c>
      <c r="X21" s="49">
        <f t="shared" si="5"/>
        <v>21223.306090166097</v>
      </c>
      <c r="Y21" s="48">
        <v>1.3617999999999999</v>
      </c>
    </row>
    <row r="22" spans="2:25" x14ac:dyDescent="0.25">
      <c r="B22" s="47">
        <v>44610</v>
      </c>
      <c r="C22" s="46">
        <v>24495</v>
      </c>
      <c r="D22" s="45">
        <v>24500</v>
      </c>
      <c r="E22" s="44">
        <f t="shared" si="0"/>
        <v>24497.5</v>
      </c>
      <c r="F22" s="46">
        <v>24050</v>
      </c>
      <c r="G22" s="45">
        <v>24100</v>
      </c>
      <c r="H22" s="44">
        <f t="shared" si="1"/>
        <v>24075</v>
      </c>
      <c r="I22" s="46">
        <v>22650</v>
      </c>
      <c r="J22" s="45">
        <v>22700</v>
      </c>
      <c r="K22" s="44">
        <f t="shared" si="2"/>
        <v>22675</v>
      </c>
      <c r="L22" s="46">
        <v>22425</v>
      </c>
      <c r="M22" s="45">
        <v>22475</v>
      </c>
      <c r="N22" s="44">
        <f t="shared" si="3"/>
        <v>22450</v>
      </c>
      <c r="O22" s="46">
        <v>22350</v>
      </c>
      <c r="P22" s="45">
        <v>22400</v>
      </c>
      <c r="Q22" s="44">
        <f t="shared" si="4"/>
        <v>22375</v>
      </c>
      <c r="R22" s="52">
        <v>24500</v>
      </c>
      <c r="S22" s="51">
        <v>1.3619000000000001</v>
      </c>
      <c r="T22" s="51">
        <v>1.1359999999999999</v>
      </c>
      <c r="U22" s="50">
        <v>115.14</v>
      </c>
      <c r="V22" s="43">
        <v>17989.57</v>
      </c>
      <c r="W22" s="43">
        <v>17706.27</v>
      </c>
      <c r="X22" s="49">
        <f t="shared" si="5"/>
        <v>21566.901408450707</v>
      </c>
      <c r="Y22" s="48">
        <v>1.3611</v>
      </c>
    </row>
    <row r="23" spans="2:25" x14ac:dyDescent="0.25">
      <c r="B23" s="47">
        <v>44613</v>
      </c>
      <c r="C23" s="46">
        <v>24865</v>
      </c>
      <c r="D23" s="45">
        <v>24870</v>
      </c>
      <c r="E23" s="44">
        <f t="shared" si="0"/>
        <v>24867.5</v>
      </c>
      <c r="F23" s="46">
        <v>24325</v>
      </c>
      <c r="G23" s="45">
        <v>24350</v>
      </c>
      <c r="H23" s="44">
        <f t="shared" si="1"/>
        <v>24337.5</v>
      </c>
      <c r="I23" s="46">
        <v>22935</v>
      </c>
      <c r="J23" s="45">
        <v>22985</v>
      </c>
      <c r="K23" s="44">
        <f t="shared" si="2"/>
        <v>22960</v>
      </c>
      <c r="L23" s="46">
        <v>22710</v>
      </c>
      <c r="M23" s="45">
        <v>22760</v>
      </c>
      <c r="N23" s="44">
        <f t="shared" si="3"/>
        <v>22735</v>
      </c>
      <c r="O23" s="46">
        <v>22635</v>
      </c>
      <c r="P23" s="45">
        <v>22685</v>
      </c>
      <c r="Q23" s="44">
        <f t="shared" si="4"/>
        <v>22660</v>
      </c>
      <c r="R23" s="52">
        <v>24870</v>
      </c>
      <c r="S23" s="51">
        <v>1.3614999999999999</v>
      </c>
      <c r="T23" s="51">
        <v>1.1335</v>
      </c>
      <c r="U23" s="50">
        <v>114.87</v>
      </c>
      <c r="V23" s="43">
        <v>18266.62</v>
      </c>
      <c r="W23" s="43">
        <v>17896.52</v>
      </c>
      <c r="X23" s="49">
        <f t="shared" si="5"/>
        <v>21940.891045434495</v>
      </c>
      <c r="Y23" s="48">
        <v>1.3606</v>
      </c>
    </row>
    <row r="24" spans="2:25" x14ac:dyDescent="0.25">
      <c r="B24" s="47">
        <v>44614</v>
      </c>
      <c r="C24" s="46">
        <v>25645</v>
      </c>
      <c r="D24" s="45">
        <v>25650</v>
      </c>
      <c r="E24" s="44">
        <f t="shared" si="0"/>
        <v>25647.5</v>
      </c>
      <c r="F24" s="46">
        <v>24850</v>
      </c>
      <c r="G24" s="45">
        <v>24870</v>
      </c>
      <c r="H24" s="44">
        <f t="shared" si="1"/>
        <v>24860</v>
      </c>
      <c r="I24" s="46">
        <v>23360</v>
      </c>
      <c r="J24" s="45">
        <v>23410</v>
      </c>
      <c r="K24" s="44">
        <f t="shared" si="2"/>
        <v>23385</v>
      </c>
      <c r="L24" s="46">
        <v>23120</v>
      </c>
      <c r="M24" s="45">
        <v>23170</v>
      </c>
      <c r="N24" s="44">
        <f t="shared" si="3"/>
        <v>23145</v>
      </c>
      <c r="O24" s="46">
        <v>23045</v>
      </c>
      <c r="P24" s="45">
        <v>23095</v>
      </c>
      <c r="Q24" s="44">
        <f t="shared" si="4"/>
        <v>23070</v>
      </c>
      <c r="R24" s="52">
        <v>25650</v>
      </c>
      <c r="S24" s="51">
        <v>1.3546</v>
      </c>
      <c r="T24" s="51">
        <v>1.1351</v>
      </c>
      <c r="U24" s="50">
        <v>115.09</v>
      </c>
      <c r="V24" s="43">
        <v>18935.48</v>
      </c>
      <c r="W24" s="43">
        <v>18369.16</v>
      </c>
      <c r="X24" s="49">
        <f t="shared" si="5"/>
        <v>22597.128006343053</v>
      </c>
      <c r="Y24" s="48">
        <v>1.3539000000000001</v>
      </c>
    </row>
    <row r="25" spans="2:25" x14ac:dyDescent="0.25">
      <c r="B25" s="47">
        <v>44615</v>
      </c>
      <c r="C25" s="46">
        <v>24940</v>
      </c>
      <c r="D25" s="45">
        <v>24950</v>
      </c>
      <c r="E25" s="44">
        <f t="shared" si="0"/>
        <v>24945</v>
      </c>
      <c r="F25" s="46">
        <v>24575</v>
      </c>
      <c r="G25" s="45">
        <v>24600</v>
      </c>
      <c r="H25" s="44">
        <f t="shared" si="1"/>
        <v>24587.5</v>
      </c>
      <c r="I25" s="46">
        <v>23135</v>
      </c>
      <c r="J25" s="45">
        <v>23185</v>
      </c>
      <c r="K25" s="44">
        <f t="shared" si="2"/>
        <v>23160</v>
      </c>
      <c r="L25" s="46">
        <v>22910</v>
      </c>
      <c r="M25" s="45">
        <v>22960</v>
      </c>
      <c r="N25" s="44">
        <f t="shared" si="3"/>
        <v>22935</v>
      </c>
      <c r="O25" s="46">
        <v>22835</v>
      </c>
      <c r="P25" s="45">
        <v>22885</v>
      </c>
      <c r="Q25" s="44">
        <f t="shared" si="4"/>
        <v>22860</v>
      </c>
      <c r="R25" s="52">
        <v>24950</v>
      </c>
      <c r="S25" s="51">
        <v>1.3585</v>
      </c>
      <c r="T25" s="51">
        <v>1.1337999999999999</v>
      </c>
      <c r="U25" s="50">
        <v>115.1</v>
      </c>
      <c r="V25" s="43">
        <v>18365.84</v>
      </c>
      <c r="W25" s="43">
        <v>18116.21</v>
      </c>
      <c r="X25" s="49">
        <f t="shared" si="5"/>
        <v>22005.64473452108</v>
      </c>
      <c r="Y25" s="48">
        <v>1.3579000000000001</v>
      </c>
    </row>
    <row r="26" spans="2:25" x14ac:dyDescent="0.25">
      <c r="B26" s="47">
        <v>44616</v>
      </c>
      <c r="C26" s="46">
        <v>26100</v>
      </c>
      <c r="D26" s="45">
        <v>26105</v>
      </c>
      <c r="E26" s="44">
        <f t="shared" si="0"/>
        <v>26102.5</v>
      </c>
      <c r="F26" s="46">
        <v>25625</v>
      </c>
      <c r="G26" s="45">
        <v>25650</v>
      </c>
      <c r="H26" s="44">
        <f t="shared" si="1"/>
        <v>25637.5</v>
      </c>
      <c r="I26" s="46">
        <v>24165</v>
      </c>
      <c r="J26" s="45">
        <v>24215</v>
      </c>
      <c r="K26" s="44">
        <f t="shared" si="2"/>
        <v>24190</v>
      </c>
      <c r="L26" s="46">
        <v>23930</v>
      </c>
      <c r="M26" s="45">
        <v>23980</v>
      </c>
      <c r="N26" s="44">
        <f t="shared" si="3"/>
        <v>23955</v>
      </c>
      <c r="O26" s="46">
        <v>23855</v>
      </c>
      <c r="P26" s="45">
        <v>23905</v>
      </c>
      <c r="Q26" s="44">
        <f t="shared" si="4"/>
        <v>23880</v>
      </c>
      <c r="R26" s="52">
        <v>26105</v>
      </c>
      <c r="S26" s="51">
        <v>1.3395999999999999</v>
      </c>
      <c r="T26" s="51">
        <v>1.117</v>
      </c>
      <c r="U26" s="50">
        <v>114.8</v>
      </c>
      <c r="V26" s="43">
        <v>19487.16</v>
      </c>
      <c r="W26" s="43">
        <v>19154.66</v>
      </c>
      <c r="X26" s="49">
        <f t="shared" si="5"/>
        <v>23370.635631154881</v>
      </c>
      <c r="Y26" s="48">
        <v>1.3391</v>
      </c>
    </row>
    <row r="27" spans="2:25" x14ac:dyDescent="0.25">
      <c r="B27" s="47">
        <v>44617</v>
      </c>
      <c r="C27" s="46">
        <v>24690</v>
      </c>
      <c r="D27" s="45">
        <v>24700</v>
      </c>
      <c r="E27" s="44">
        <f t="shared" si="0"/>
        <v>24695</v>
      </c>
      <c r="F27" s="46">
        <v>24225</v>
      </c>
      <c r="G27" s="45">
        <v>24240</v>
      </c>
      <c r="H27" s="44">
        <f t="shared" si="1"/>
        <v>24232.5</v>
      </c>
      <c r="I27" s="46">
        <v>22840</v>
      </c>
      <c r="J27" s="45">
        <v>22890</v>
      </c>
      <c r="K27" s="44">
        <f t="shared" si="2"/>
        <v>22865</v>
      </c>
      <c r="L27" s="46">
        <v>22590</v>
      </c>
      <c r="M27" s="45">
        <v>22640</v>
      </c>
      <c r="N27" s="44">
        <f t="shared" si="3"/>
        <v>22615</v>
      </c>
      <c r="O27" s="46">
        <v>22490</v>
      </c>
      <c r="P27" s="45">
        <v>22540</v>
      </c>
      <c r="Q27" s="44">
        <f t="shared" si="4"/>
        <v>22515</v>
      </c>
      <c r="R27" s="52">
        <v>24700</v>
      </c>
      <c r="S27" s="51">
        <v>1.3402000000000001</v>
      </c>
      <c r="T27" s="51">
        <v>1.1222000000000001</v>
      </c>
      <c r="U27" s="50">
        <v>115.57</v>
      </c>
      <c r="V27" s="43">
        <v>18430.09</v>
      </c>
      <c r="W27" s="43">
        <v>18086.849999999999</v>
      </c>
      <c r="X27" s="49">
        <f t="shared" si="5"/>
        <v>22010.336838353232</v>
      </c>
      <c r="Y27" s="48">
        <v>1.3402000000000001</v>
      </c>
    </row>
    <row r="28" spans="2:25" x14ac:dyDescent="0.25">
      <c r="B28" s="47">
        <v>44620</v>
      </c>
      <c r="C28" s="46">
        <v>25230</v>
      </c>
      <c r="D28" s="45">
        <v>25240</v>
      </c>
      <c r="E28" s="44">
        <f t="shared" si="0"/>
        <v>25235</v>
      </c>
      <c r="F28" s="46">
        <v>24745</v>
      </c>
      <c r="G28" s="45">
        <v>24750</v>
      </c>
      <c r="H28" s="44">
        <f t="shared" si="1"/>
        <v>24747.5</v>
      </c>
      <c r="I28" s="46">
        <v>23400</v>
      </c>
      <c r="J28" s="45">
        <v>23450</v>
      </c>
      <c r="K28" s="44">
        <f t="shared" si="2"/>
        <v>23425</v>
      </c>
      <c r="L28" s="46">
        <v>23170</v>
      </c>
      <c r="M28" s="45">
        <v>23220</v>
      </c>
      <c r="N28" s="44">
        <f t="shared" si="3"/>
        <v>23195</v>
      </c>
      <c r="O28" s="46">
        <v>23045</v>
      </c>
      <c r="P28" s="45">
        <v>23095</v>
      </c>
      <c r="Q28" s="44">
        <f t="shared" si="4"/>
        <v>23070</v>
      </c>
      <c r="R28" s="52">
        <v>25240</v>
      </c>
      <c r="S28" s="51">
        <v>1.3391999999999999</v>
      </c>
      <c r="T28" s="51">
        <v>1.1193</v>
      </c>
      <c r="U28" s="50">
        <v>115.52</v>
      </c>
      <c r="V28" s="43">
        <v>18847.07</v>
      </c>
      <c r="W28" s="43">
        <v>18479.8</v>
      </c>
      <c r="X28" s="49">
        <f t="shared" si="5"/>
        <v>22549.807915661575</v>
      </c>
      <c r="Y28" s="48">
        <v>1.3392999999999999</v>
      </c>
    </row>
    <row r="29" spans="2:25" s="10" customFormat="1" x14ac:dyDescent="0.25">
      <c r="B29" s="42" t="s">
        <v>11</v>
      </c>
      <c r="C29" s="41">
        <f>ROUND(AVERAGE(C9:C28),2)</f>
        <v>24167</v>
      </c>
      <c r="D29" s="40">
        <f>ROUND(AVERAGE(D9:D28),2)</f>
        <v>24178</v>
      </c>
      <c r="E29" s="39">
        <f>ROUND(AVERAGE(C29:D29),2)</f>
        <v>24172.5</v>
      </c>
      <c r="F29" s="41">
        <f>ROUND(AVERAGE(F9:F28),2)</f>
        <v>23707.5</v>
      </c>
      <c r="G29" s="40">
        <f>ROUND(AVERAGE(G9:G28),2)</f>
        <v>23735.5</v>
      </c>
      <c r="H29" s="39">
        <f>ROUND(AVERAGE(F29:G29),2)</f>
        <v>23721.5</v>
      </c>
      <c r="I29" s="41">
        <f>ROUND(AVERAGE(I9:I28),2)</f>
        <v>22371.5</v>
      </c>
      <c r="J29" s="40">
        <f>ROUND(AVERAGE(J9:J28),2)</f>
        <v>22421.5</v>
      </c>
      <c r="K29" s="39">
        <f>ROUND(AVERAGE(I29:J29),2)</f>
        <v>22396.5</v>
      </c>
      <c r="L29" s="41">
        <f>ROUND(AVERAGE(L9:L28),2)</f>
        <v>22153.75</v>
      </c>
      <c r="M29" s="40">
        <f>ROUND(AVERAGE(M9:M28),2)</f>
        <v>22203.75</v>
      </c>
      <c r="N29" s="39">
        <f>ROUND(AVERAGE(L29:M29),2)</f>
        <v>22178.75</v>
      </c>
      <c r="O29" s="41">
        <f>ROUND(AVERAGE(O9:O28),2)</f>
        <v>22082.75</v>
      </c>
      <c r="P29" s="40">
        <f>ROUND(AVERAGE(P9:P28),2)</f>
        <v>22132.75</v>
      </c>
      <c r="Q29" s="39">
        <f>ROUND(AVERAGE(O29:P29),2)</f>
        <v>22107.75</v>
      </c>
      <c r="R29" s="38">
        <f>ROUND(AVERAGE(R9:R28),2)</f>
        <v>24178</v>
      </c>
      <c r="S29" s="37">
        <f>ROUND(AVERAGE(S9:S28),4)</f>
        <v>1.3539000000000001</v>
      </c>
      <c r="T29" s="36">
        <f>ROUND(AVERAGE(T9:T28),4)</f>
        <v>1.1344000000000001</v>
      </c>
      <c r="U29" s="175">
        <f>ROUND(AVERAGE(U9:U28),2)</f>
        <v>115.21</v>
      </c>
      <c r="V29" s="35">
        <f>AVERAGE(V9:V28)</f>
        <v>17859.272499999999</v>
      </c>
      <c r="W29" s="35">
        <f>AVERAGE(W9:W28)</f>
        <v>17541.6865</v>
      </c>
      <c r="X29" s="35">
        <f>AVERAGE(X9:X28)</f>
        <v>21317.353303138487</v>
      </c>
      <c r="Y29" s="34">
        <f>AVERAGE(Y9:Y28)</f>
        <v>1.3532100000000002</v>
      </c>
    </row>
    <row r="30" spans="2:25" s="5" customFormat="1" x14ac:dyDescent="0.25">
      <c r="B30" s="33" t="s">
        <v>12</v>
      </c>
      <c r="C30" s="32">
        <f t="shared" ref="C30:Y30" si="6">MAX(C9:C28)</f>
        <v>26100</v>
      </c>
      <c r="D30" s="31">
        <f t="shared" si="6"/>
        <v>26105</v>
      </c>
      <c r="E30" s="30">
        <f t="shared" si="6"/>
        <v>26102.5</v>
      </c>
      <c r="F30" s="32">
        <f t="shared" si="6"/>
        <v>25625</v>
      </c>
      <c r="G30" s="31">
        <f t="shared" si="6"/>
        <v>25650</v>
      </c>
      <c r="H30" s="30">
        <f t="shared" si="6"/>
        <v>25637.5</v>
      </c>
      <c r="I30" s="32">
        <f t="shared" si="6"/>
        <v>24165</v>
      </c>
      <c r="J30" s="31">
        <f t="shared" si="6"/>
        <v>24215</v>
      </c>
      <c r="K30" s="30">
        <f t="shared" si="6"/>
        <v>24190</v>
      </c>
      <c r="L30" s="32">
        <f t="shared" si="6"/>
        <v>23930</v>
      </c>
      <c r="M30" s="31">
        <f t="shared" si="6"/>
        <v>23980</v>
      </c>
      <c r="N30" s="30">
        <f t="shared" si="6"/>
        <v>23955</v>
      </c>
      <c r="O30" s="32">
        <f t="shared" si="6"/>
        <v>23855</v>
      </c>
      <c r="P30" s="31">
        <f t="shared" si="6"/>
        <v>23905</v>
      </c>
      <c r="Q30" s="30">
        <f t="shared" si="6"/>
        <v>23880</v>
      </c>
      <c r="R30" s="29">
        <f t="shared" si="6"/>
        <v>26105</v>
      </c>
      <c r="S30" s="28">
        <f t="shared" si="6"/>
        <v>1.3626</v>
      </c>
      <c r="T30" s="27">
        <f t="shared" si="6"/>
        <v>1.1465000000000001</v>
      </c>
      <c r="U30" s="26">
        <f t="shared" si="6"/>
        <v>115.95</v>
      </c>
      <c r="V30" s="25">
        <f t="shared" si="6"/>
        <v>19487.16</v>
      </c>
      <c r="W30" s="25">
        <f t="shared" si="6"/>
        <v>19154.66</v>
      </c>
      <c r="X30" s="25">
        <f t="shared" si="6"/>
        <v>23370.635631154881</v>
      </c>
      <c r="Y30" s="24">
        <f t="shared" si="6"/>
        <v>1.3617999999999999</v>
      </c>
    </row>
    <row r="31" spans="2:25" s="5" customFormat="1" ht="13.8" thickBot="1" x14ac:dyDescent="0.3">
      <c r="B31" s="23" t="s">
        <v>13</v>
      </c>
      <c r="C31" s="22">
        <f t="shared" ref="C31:Y31" si="7">MIN(C9:C28)</f>
        <v>23200</v>
      </c>
      <c r="D31" s="21">
        <f t="shared" si="7"/>
        <v>23225</v>
      </c>
      <c r="E31" s="20">
        <f t="shared" si="7"/>
        <v>23212.5</v>
      </c>
      <c r="F31" s="22">
        <f t="shared" si="7"/>
        <v>22725</v>
      </c>
      <c r="G31" s="21">
        <f t="shared" si="7"/>
        <v>22750</v>
      </c>
      <c r="H31" s="20">
        <f t="shared" si="7"/>
        <v>22737.5</v>
      </c>
      <c r="I31" s="22">
        <f t="shared" si="7"/>
        <v>21480</v>
      </c>
      <c r="J31" s="21">
        <f t="shared" si="7"/>
        <v>21530</v>
      </c>
      <c r="K31" s="20">
        <f t="shared" si="7"/>
        <v>21505</v>
      </c>
      <c r="L31" s="22">
        <f t="shared" si="7"/>
        <v>21305</v>
      </c>
      <c r="M31" s="21">
        <f t="shared" si="7"/>
        <v>21355</v>
      </c>
      <c r="N31" s="20">
        <f t="shared" si="7"/>
        <v>21330</v>
      </c>
      <c r="O31" s="22">
        <f t="shared" si="7"/>
        <v>21255</v>
      </c>
      <c r="P31" s="21">
        <f t="shared" si="7"/>
        <v>21305</v>
      </c>
      <c r="Q31" s="20">
        <f t="shared" si="7"/>
        <v>21280</v>
      </c>
      <c r="R31" s="19">
        <f t="shared" si="7"/>
        <v>23225</v>
      </c>
      <c r="S31" s="18">
        <f t="shared" si="7"/>
        <v>1.3391999999999999</v>
      </c>
      <c r="T31" s="17">
        <f t="shared" si="7"/>
        <v>1.117</v>
      </c>
      <c r="U31" s="16">
        <f t="shared" si="7"/>
        <v>114.24</v>
      </c>
      <c r="V31" s="15">
        <f t="shared" si="7"/>
        <v>17103.62</v>
      </c>
      <c r="W31" s="15">
        <f t="shared" si="7"/>
        <v>16764.900000000001</v>
      </c>
      <c r="X31" s="15">
        <f t="shared" si="7"/>
        <v>20475.359790667248</v>
      </c>
      <c r="Y31" s="14">
        <f t="shared" si="7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4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44593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44593</v>
      </c>
      <c r="C9" s="46">
        <v>70205</v>
      </c>
      <c r="D9" s="45">
        <v>70705</v>
      </c>
      <c r="E9" s="44">
        <f t="shared" ref="E9:E28" si="0">AVERAGE(C9:D9)</f>
        <v>70455</v>
      </c>
      <c r="F9" s="46">
        <v>70500</v>
      </c>
      <c r="G9" s="45">
        <v>71000</v>
      </c>
      <c r="H9" s="44">
        <f t="shared" ref="H9:H28" si="1">AVERAGE(F9:G9)</f>
        <v>70750</v>
      </c>
      <c r="I9" s="46">
        <v>72050</v>
      </c>
      <c r="J9" s="45">
        <v>73050</v>
      </c>
      <c r="K9" s="44">
        <f t="shared" ref="K9:K28" si="2">AVERAGE(I9:J9)</f>
        <v>72550</v>
      </c>
      <c r="L9" s="52">
        <v>70705</v>
      </c>
      <c r="M9" s="51">
        <v>1.3480000000000001</v>
      </c>
      <c r="N9" s="53">
        <v>1.1262000000000001</v>
      </c>
      <c r="O9" s="50">
        <v>114.68</v>
      </c>
      <c r="P9" s="43">
        <v>52451.78</v>
      </c>
      <c r="Q9" s="43">
        <v>52697.99</v>
      </c>
      <c r="R9" s="49">
        <f t="shared" ref="R9:R28" si="3">L9/N9</f>
        <v>62781.921505949205</v>
      </c>
      <c r="S9" s="48">
        <v>1.3472999999999999</v>
      </c>
    </row>
    <row r="10" spans="1:19" x14ac:dyDescent="0.25">
      <c r="B10" s="47">
        <v>44594</v>
      </c>
      <c r="C10" s="46">
        <v>70210</v>
      </c>
      <c r="D10" s="45">
        <v>70710</v>
      </c>
      <c r="E10" s="44">
        <f t="shared" si="0"/>
        <v>70460</v>
      </c>
      <c r="F10" s="46">
        <v>70500</v>
      </c>
      <c r="G10" s="45">
        <v>71000</v>
      </c>
      <c r="H10" s="44">
        <f t="shared" si="1"/>
        <v>70750</v>
      </c>
      <c r="I10" s="46">
        <v>72050</v>
      </c>
      <c r="J10" s="45">
        <v>73050</v>
      </c>
      <c r="K10" s="44">
        <f t="shared" si="2"/>
        <v>72550</v>
      </c>
      <c r="L10" s="52">
        <v>70710</v>
      </c>
      <c r="M10" s="51">
        <v>1.3580000000000001</v>
      </c>
      <c r="N10" s="51">
        <v>1.1325000000000001</v>
      </c>
      <c r="O10" s="50">
        <v>114.24</v>
      </c>
      <c r="P10" s="43">
        <v>52069.22</v>
      </c>
      <c r="Q10" s="43">
        <v>52309.73</v>
      </c>
      <c r="R10" s="49">
        <f t="shared" si="3"/>
        <v>62437.086092715232</v>
      </c>
      <c r="S10" s="48">
        <v>1.3573</v>
      </c>
    </row>
    <row r="11" spans="1:19" x14ac:dyDescent="0.25">
      <c r="B11" s="47">
        <v>44595</v>
      </c>
      <c r="C11" s="46">
        <v>70220</v>
      </c>
      <c r="D11" s="45">
        <v>70720</v>
      </c>
      <c r="E11" s="44">
        <f t="shared" si="0"/>
        <v>70470</v>
      </c>
      <c r="F11" s="46">
        <v>70500</v>
      </c>
      <c r="G11" s="45">
        <v>71000</v>
      </c>
      <c r="H11" s="44">
        <f t="shared" si="1"/>
        <v>70750</v>
      </c>
      <c r="I11" s="46">
        <v>72050</v>
      </c>
      <c r="J11" s="45">
        <v>73050</v>
      </c>
      <c r="K11" s="44">
        <f t="shared" si="2"/>
        <v>72550</v>
      </c>
      <c r="L11" s="52">
        <v>70720</v>
      </c>
      <c r="M11" s="51">
        <v>1.3579000000000001</v>
      </c>
      <c r="N11" s="51">
        <v>1.1292</v>
      </c>
      <c r="O11" s="50">
        <v>114.85</v>
      </c>
      <c r="P11" s="43">
        <v>52080.42</v>
      </c>
      <c r="Q11" s="43">
        <v>52325.15</v>
      </c>
      <c r="R11" s="49">
        <f t="shared" si="3"/>
        <v>62628.409493446692</v>
      </c>
      <c r="S11" s="48">
        <v>1.3569</v>
      </c>
    </row>
    <row r="12" spans="1:19" x14ac:dyDescent="0.25">
      <c r="B12" s="47">
        <v>44596</v>
      </c>
      <c r="C12" s="46">
        <v>70220</v>
      </c>
      <c r="D12" s="45">
        <v>70720</v>
      </c>
      <c r="E12" s="44">
        <f t="shared" si="0"/>
        <v>70470</v>
      </c>
      <c r="F12" s="46">
        <v>70500</v>
      </c>
      <c r="G12" s="45">
        <v>71000</v>
      </c>
      <c r="H12" s="44">
        <f t="shared" si="1"/>
        <v>70750</v>
      </c>
      <c r="I12" s="46">
        <v>72050</v>
      </c>
      <c r="J12" s="45">
        <v>73050</v>
      </c>
      <c r="K12" s="44">
        <f t="shared" si="2"/>
        <v>72550</v>
      </c>
      <c r="L12" s="52">
        <v>70720</v>
      </c>
      <c r="M12" s="51">
        <v>1.3559000000000001</v>
      </c>
      <c r="N12" s="51">
        <v>1.1465000000000001</v>
      </c>
      <c r="O12" s="50">
        <v>114.92</v>
      </c>
      <c r="P12" s="43">
        <v>52157.24</v>
      </c>
      <c r="Q12" s="43">
        <v>52402.39</v>
      </c>
      <c r="R12" s="49">
        <f t="shared" si="3"/>
        <v>61683.384212821627</v>
      </c>
      <c r="S12" s="48">
        <v>1.3549</v>
      </c>
    </row>
    <row r="13" spans="1:19" x14ac:dyDescent="0.25">
      <c r="B13" s="47">
        <v>44599</v>
      </c>
      <c r="C13" s="46">
        <v>70215</v>
      </c>
      <c r="D13" s="45">
        <v>70715</v>
      </c>
      <c r="E13" s="44">
        <f t="shared" si="0"/>
        <v>70465</v>
      </c>
      <c r="F13" s="46">
        <v>70500</v>
      </c>
      <c r="G13" s="45">
        <v>71000</v>
      </c>
      <c r="H13" s="44">
        <f t="shared" si="1"/>
        <v>70750</v>
      </c>
      <c r="I13" s="46">
        <v>72040</v>
      </c>
      <c r="J13" s="45">
        <v>73040</v>
      </c>
      <c r="K13" s="44">
        <f t="shared" si="2"/>
        <v>72540</v>
      </c>
      <c r="L13" s="52">
        <v>70715</v>
      </c>
      <c r="M13" s="51">
        <v>1.3517999999999999</v>
      </c>
      <c r="N13" s="51">
        <v>1.1456</v>
      </c>
      <c r="O13" s="50">
        <v>114.97</v>
      </c>
      <c r="P13" s="43">
        <v>52311.73</v>
      </c>
      <c r="Q13" s="43">
        <v>52561.45</v>
      </c>
      <c r="R13" s="49">
        <f t="shared" si="3"/>
        <v>61727.479050279333</v>
      </c>
      <c r="S13" s="48">
        <v>1.3508</v>
      </c>
    </row>
    <row r="14" spans="1:19" x14ac:dyDescent="0.25">
      <c r="B14" s="47">
        <v>44600</v>
      </c>
      <c r="C14" s="46">
        <v>70210</v>
      </c>
      <c r="D14" s="45">
        <v>70710</v>
      </c>
      <c r="E14" s="44">
        <f t="shared" si="0"/>
        <v>70460</v>
      </c>
      <c r="F14" s="46">
        <v>70500</v>
      </c>
      <c r="G14" s="45">
        <v>71000</v>
      </c>
      <c r="H14" s="44">
        <f t="shared" si="1"/>
        <v>70750</v>
      </c>
      <c r="I14" s="46">
        <v>72030</v>
      </c>
      <c r="J14" s="45">
        <v>73030</v>
      </c>
      <c r="K14" s="44">
        <f t="shared" si="2"/>
        <v>72530</v>
      </c>
      <c r="L14" s="52">
        <v>70710</v>
      </c>
      <c r="M14" s="51">
        <v>1.3527</v>
      </c>
      <c r="N14" s="51">
        <v>1.1417999999999999</v>
      </c>
      <c r="O14" s="50">
        <v>115.38</v>
      </c>
      <c r="P14" s="43">
        <v>52273.23</v>
      </c>
      <c r="Q14" s="43">
        <v>52522.559999999998</v>
      </c>
      <c r="R14" s="49">
        <f t="shared" si="3"/>
        <v>61928.533893851818</v>
      </c>
      <c r="S14" s="48">
        <v>1.3517999999999999</v>
      </c>
    </row>
    <row r="15" spans="1:19" x14ac:dyDescent="0.25">
      <c r="B15" s="47">
        <v>44601</v>
      </c>
      <c r="C15" s="46">
        <v>70215</v>
      </c>
      <c r="D15" s="45">
        <v>70715</v>
      </c>
      <c r="E15" s="44">
        <f t="shared" si="0"/>
        <v>70465</v>
      </c>
      <c r="F15" s="46">
        <v>70500</v>
      </c>
      <c r="G15" s="45">
        <v>71000</v>
      </c>
      <c r="H15" s="44">
        <f t="shared" si="1"/>
        <v>70750</v>
      </c>
      <c r="I15" s="46">
        <v>72030</v>
      </c>
      <c r="J15" s="45">
        <v>73030</v>
      </c>
      <c r="K15" s="44">
        <f t="shared" si="2"/>
        <v>72530</v>
      </c>
      <c r="L15" s="52">
        <v>70715</v>
      </c>
      <c r="M15" s="51">
        <v>1.3576999999999999</v>
      </c>
      <c r="N15" s="51">
        <v>1.1437999999999999</v>
      </c>
      <c r="O15" s="50">
        <v>115.45</v>
      </c>
      <c r="P15" s="43">
        <v>52084.41</v>
      </c>
      <c r="Q15" s="43">
        <v>52329.01</v>
      </c>
      <c r="R15" s="49">
        <f t="shared" si="3"/>
        <v>61824.619688756778</v>
      </c>
      <c r="S15" s="48">
        <v>1.3568</v>
      </c>
    </row>
    <row r="16" spans="1:19" x14ac:dyDescent="0.25">
      <c r="B16" s="47">
        <v>44602</v>
      </c>
      <c r="C16" s="46">
        <v>70220</v>
      </c>
      <c r="D16" s="45">
        <v>70720</v>
      </c>
      <c r="E16" s="44">
        <f t="shared" si="0"/>
        <v>70470</v>
      </c>
      <c r="F16" s="46">
        <v>70500</v>
      </c>
      <c r="G16" s="45">
        <v>71000</v>
      </c>
      <c r="H16" s="44">
        <f t="shared" si="1"/>
        <v>70750</v>
      </c>
      <c r="I16" s="46">
        <v>72030</v>
      </c>
      <c r="J16" s="45">
        <v>73030</v>
      </c>
      <c r="K16" s="44">
        <f t="shared" si="2"/>
        <v>72530</v>
      </c>
      <c r="L16" s="52">
        <v>70720</v>
      </c>
      <c r="M16" s="51">
        <v>1.3576999999999999</v>
      </c>
      <c r="N16" s="51">
        <v>1.1435999999999999</v>
      </c>
      <c r="O16" s="50">
        <v>115.78</v>
      </c>
      <c r="P16" s="43">
        <v>52088.09</v>
      </c>
      <c r="Q16" s="43">
        <v>52329.01</v>
      </c>
      <c r="R16" s="49">
        <f t="shared" si="3"/>
        <v>61839.804127317249</v>
      </c>
      <c r="S16" s="48">
        <v>1.3568</v>
      </c>
    </row>
    <row r="17" spans="2:19" x14ac:dyDescent="0.25">
      <c r="B17" s="47">
        <v>44603</v>
      </c>
      <c r="C17" s="46">
        <v>70220</v>
      </c>
      <c r="D17" s="45">
        <v>70720</v>
      </c>
      <c r="E17" s="44">
        <f t="shared" si="0"/>
        <v>70470</v>
      </c>
      <c r="F17" s="46">
        <v>70500</v>
      </c>
      <c r="G17" s="45">
        <v>71000</v>
      </c>
      <c r="H17" s="44">
        <f t="shared" si="1"/>
        <v>70750</v>
      </c>
      <c r="I17" s="46">
        <v>72025</v>
      </c>
      <c r="J17" s="45">
        <v>73025</v>
      </c>
      <c r="K17" s="44">
        <f t="shared" si="2"/>
        <v>72525</v>
      </c>
      <c r="L17" s="52">
        <v>70720</v>
      </c>
      <c r="M17" s="51">
        <v>1.3581000000000001</v>
      </c>
      <c r="N17" s="51">
        <v>1.1407</v>
      </c>
      <c r="O17" s="50">
        <v>115.95</v>
      </c>
      <c r="P17" s="43">
        <v>52072.75</v>
      </c>
      <c r="Q17" s="43">
        <v>52305.88</v>
      </c>
      <c r="R17" s="49">
        <f t="shared" si="3"/>
        <v>61997.01937406855</v>
      </c>
      <c r="S17" s="48">
        <v>1.3573999999999999</v>
      </c>
    </row>
    <row r="18" spans="2:19" x14ac:dyDescent="0.25">
      <c r="B18" s="47">
        <v>44606</v>
      </c>
      <c r="C18" s="46">
        <v>70215</v>
      </c>
      <c r="D18" s="45">
        <v>70715</v>
      </c>
      <c r="E18" s="44">
        <f t="shared" si="0"/>
        <v>70465</v>
      </c>
      <c r="F18" s="46">
        <v>70500</v>
      </c>
      <c r="G18" s="45">
        <v>71000</v>
      </c>
      <c r="H18" s="44">
        <f t="shared" si="1"/>
        <v>70750</v>
      </c>
      <c r="I18" s="46">
        <v>72015</v>
      </c>
      <c r="J18" s="45">
        <v>73015</v>
      </c>
      <c r="K18" s="44">
        <f t="shared" si="2"/>
        <v>72515</v>
      </c>
      <c r="L18" s="52">
        <v>70715</v>
      </c>
      <c r="M18" s="51">
        <v>1.3533999999999999</v>
      </c>
      <c r="N18" s="51">
        <v>1.1327</v>
      </c>
      <c r="O18" s="50">
        <v>115.47</v>
      </c>
      <c r="P18" s="43">
        <v>52249.89</v>
      </c>
      <c r="Q18" s="43">
        <v>52495.38</v>
      </c>
      <c r="R18" s="49">
        <f t="shared" si="3"/>
        <v>62430.475854153789</v>
      </c>
      <c r="S18" s="48">
        <v>1.3525</v>
      </c>
    </row>
    <row r="19" spans="2:19" x14ac:dyDescent="0.25">
      <c r="B19" s="47">
        <v>44607</v>
      </c>
      <c r="C19" s="46">
        <v>70210</v>
      </c>
      <c r="D19" s="45">
        <v>70710</v>
      </c>
      <c r="E19" s="44">
        <f t="shared" si="0"/>
        <v>70460</v>
      </c>
      <c r="F19" s="46">
        <v>70500</v>
      </c>
      <c r="G19" s="45">
        <v>71000</v>
      </c>
      <c r="H19" s="44">
        <f t="shared" si="1"/>
        <v>70750</v>
      </c>
      <c r="I19" s="46">
        <v>72005</v>
      </c>
      <c r="J19" s="45">
        <v>73005</v>
      </c>
      <c r="K19" s="44">
        <f t="shared" si="2"/>
        <v>72505</v>
      </c>
      <c r="L19" s="52">
        <v>70710</v>
      </c>
      <c r="M19" s="51">
        <v>1.3541000000000001</v>
      </c>
      <c r="N19" s="51">
        <v>1.1339999999999999</v>
      </c>
      <c r="O19" s="50">
        <v>115.66</v>
      </c>
      <c r="P19" s="43">
        <v>52219.19</v>
      </c>
      <c r="Q19" s="43">
        <v>52464.35</v>
      </c>
      <c r="R19" s="49">
        <f t="shared" si="3"/>
        <v>62354.497354497362</v>
      </c>
      <c r="S19" s="48">
        <v>1.3532999999999999</v>
      </c>
    </row>
    <row r="20" spans="2:19" x14ac:dyDescent="0.25">
      <c r="B20" s="47">
        <v>44608</v>
      </c>
      <c r="C20" s="46">
        <v>70215</v>
      </c>
      <c r="D20" s="45">
        <v>70715</v>
      </c>
      <c r="E20" s="44">
        <f t="shared" si="0"/>
        <v>70465</v>
      </c>
      <c r="F20" s="46">
        <v>70500</v>
      </c>
      <c r="G20" s="45">
        <v>71000</v>
      </c>
      <c r="H20" s="44">
        <f t="shared" si="1"/>
        <v>70750</v>
      </c>
      <c r="I20" s="46">
        <v>72005</v>
      </c>
      <c r="J20" s="45">
        <v>73005</v>
      </c>
      <c r="K20" s="44">
        <f t="shared" si="2"/>
        <v>72505</v>
      </c>
      <c r="L20" s="52">
        <v>70715</v>
      </c>
      <c r="M20" s="51">
        <v>1.3552999999999999</v>
      </c>
      <c r="N20" s="51">
        <v>1.1366000000000001</v>
      </c>
      <c r="O20" s="50">
        <v>115.69</v>
      </c>
      <c r="P20" s="43">
        <v>52176.639999999999</v>
      </c>
      <c r="Q20" s="43">
        <v>52417.87</v>
      </c>
      <c r="R20" s="49">
        <f t="shared" si="3"/>
        <v>62216.259018124227</v>
      </c>
      <c r="S20" s="48">
        <v>1.3545</v>
      </c>
    </row>
    <row r="21" spans="2:19" x14ac:dyDescent="0.25">
      <c r="B21" s="47">
        <v>44609</v>
      </c>
      <c r="C21" s="46">
        <v>70225</v>
      </c>
      <c r="D21" s="45">
        <v>70725</v>
      </c>
      <c r="E21" s="44">
        <f t="shared" si="0"/>
        <v>70475</v>
      </c>
      <c r="F21" s="46">
        <v>70500</v>
      </c>
      <c r="G21" s="45">
        <v>71000</v>
      </c>
      <c r="H21" s="44">
        <f t="shared" si="1"/>
        <v>70750</v>
      </c>
      <c r="I21" s="46">
        <v>72005</v>
      </c>
      <c r="J21" s="45">
        <v>73005</v>
      </c>
      <c r="K21" s="44">
        <f t="shared" si="2"/>
        <v>72505</v>
      </c>
      <c r="L21" s="52">
        <v>70725</v>
      </c>
      <c r="M21" s="51">
        <v>1.3626</v>
      </c>
      <c r="N21" s="51">
        <v>1.1378999999999999</v>
      </c>
      <c r="O21" s="50">
        <v>115.01</v>
      </c>
      <c r="P21" s="43">
        <v>51904.45</v>
      </c>
      <c r="Q21" s="43">
        <v>52136.88</v>
      </c>
      <c r="R21" s="49">
        <f t="shared" si="3"/>
        <v>62153.96783548643</v>
      </c>
      <c r="S21" s="48">
        <v>1.3617999999999999</v>
      </c>
    </row>
    <row r="22" spans="2:19" x14ac:dyDescent="0.25">
      <c r="B22" s="47">
        <v>44610</v>
      </c>
      <c r="C22" s="46">
        <v>72000</v>
      </c>
      <c r="D22" s="45">
        <v>72500</v>
      </c>
      <c r="E22" s="44">
        <f t="shared" si="0"/>
        <v>72250</v>
      </c>
      <c r="F22" s="46">
        <v>72280</v>
      </c>
      <c r="G22" s="45">
        <v>72780</v>
      </c>
      <c r="H22" s="44">
        <f t="shared" si="1"/>
        <v>72530</v>
      </c>
      <c r="I22" s="46">
        <v>73780</v>
      </c>
      <c r="J22" s="45">
        <v>74780</v>
      </c>
      <c r="K22" s="44">
        <f t="shared" si="2"/>
        <v>74280</v>
      </c>
      <c r="L22" s="52">
        <v>72500</v>
      </c>
      <c r="M22" s="51">
        <v>1.3619000000000001</v>
      </c>
      <c r="N22" s="51">
        <v>1.1359999999999999</v>
      </c>
      <c r="O22" s="50">
        <v>115.14</v>
      </c>
      <c r="P22" s="43">
        <v>53234.45</v>
      </c>
      <c r="Q22" s="43">
        <v>53471.46</v>
      </c>
      <c r="R22" s="49">
        <f t="shared" si="3"/>
        <v>63820.42253521127</v>
      </c>
      <c r="S22" s="48">
        <v>1.3611</v>
      </c>
    </row>
    <row r="23" spans="2:19" x14ac:dyDescent="0.25">
      <c r="B23" s="47">
        <v>44613</v>
      </c>
      <c r="C23" s="46">
        <v>72000</v>
      </c>
      <c r="D23" s="45">
        <v>72500</v>
      </c>
      <c r="E23" s="44">
        <f t="shared" si="0"/>
        <v>72250</v>
      </c>
      <c r="F23" s="46">
        <v>72280</v>
      </c>
      <c r="G23" s="45">
        <v>72780</v>
      </c>
      <c r="H23" s="44">
        <f t="shared" si="1"/>
        <v>72530</v>
      </c>
      <c r="I23" s="46">
        <v>73775</v>
      </c>
      <c r="J23" s="45">
        <v>74775</v>
      </c>
      <c r="K23" s="44">
        <f t="shared" si="2"/>
        <v>74275</v>
      </c>
      <c r="L23" s="52">
        <v>72500</v>
      </c>
      <c r="M23" s="51">
        <v>1.3614999999999999</v>
      </c>
      <c r="N23" s="51">
        <v>1.1335</v>
      </c>
      <c r="O23" s="50">
        <v>114.87</v>
      </c>
      <c r="P23" s="43">
        <v>53250.09</v>
      </c>
      <c r="Q23" s="43">
        <v>53491.11</v>
      </c>
      <c r="R23" s="49">
        <f t="shared" si="3"/>
        <v>63961.182179091316</v>
      </c>
      <c r="S23" s="48">
        <v>1.3606</v>
      </c>
    </row>
    <row r="24" spans="2:19" x14ac:dyDescent="0.25">
      <c r="B24" s="47">
        <v>44614</v>
      </c>
      <c r="C24" s="46">
        <v>72500</v>
      </c>
      <c r="D24" s="45">
        <v>73000</v>
      </c>
      <c r="E24" s="44">
        <f t="shared" si="0"/>
        <v>72750</v>
      </c>
      <c r="F24" s="46">
        <v>72790</v>
      </c>
      <c r="G24" s="45">
        <v>73290</v>
      </c>
      <c r="H24" s="44">
        <f t="shared" si="1"/>
        <v>73040</v>
      </c>
      <c r="I24" s="46">
        <v>74270</v>
      </c>
      <c r="J24" s="45">
        <v>75270</v>
      </c>
      <c r="K24" s="44">
        <f t="shared" si="2"/>
        <v>74770</v>
      </c>
      <c r="L24" s="52">
        <v>73000</v>
      </c>
      <c r="M24" s="51">
        <v>1.3546</v>
      </c>
      <c r="N24" s="51">
        <v>1.1351</v>
      </c>
      <c r="O24" s="50">
        <v>115.09</v>
      </c>
      <c r="P24" s="43">
        <v>53890.45</v>
      </c>
      <c r="Q24" s="43">
        <v>54132.51</v>
      </c>
      <c r="R24" s="49">
        <f t="shared" si="3"/>
        <v>64311.514404017267</v>
      </c>
      <c r="S24" s="48">
        <v>1.3539000000000001</v>
      </c>
    </row>
    <row r="25" spans="2:19" x14ac:dyDescent="0.25">
      <c r="B25" s="47">
        <v>44615</v>
      </c>
      <c r="C25" s="46">
        <v>72505</v>
      </c>
      <c r="D25" s="45">
        <v>73005</v>
      </c>
      <c r="E25" s="44">
        <f t="shared" si="0"/>
        <v>72755</v>
      </c>
      <c r="F25" s="46">
        <v>72790</v>
      </c>
      <c r="G25" s="45">
        <v>73290</v>
      </c>
      <c r="H25" s="44">
        <f t="shared" si="1"/>
        <v>73040</v>
      </c>
      <c r="I25" s="46">
        <v>74270</v>
      </c>
      <c r="J25" s="45">
        <v>75270</v>
      </c>
      <c r="K25" s="44">
        <f t="shared" si="2"/>
        <v>74770</v>
      </c>
      <c r="L25" s="52">
        <v>73005</v>
      </c>
      <c r="M25" s="51">
        <v>1.3585</v>
      </c>
      <c r="N25" s="51">
        <v>1.1337999999999999</v>
      </c>
      <c r="O25" s="50">
        <v>115.1</v>
      </c>
      <c r="P25" s="43">
        <v>53739.42</v>
      </c>
      <c r="Q25" s="43">
        <v>53973.05</v>
      </c>
      <c r="R25" s="49">
        <f t="shared" si="3"/>
        <v>64389.663079908278</v>
      </c>
      <c r="S25" s="48">
        <v>1.3579000000000001</v>
      </c>
    </row>
    <row r="26" spans="2:19" x14ac:dyDescent="0.25">
      <c r="B26" s="47">
        <v>44616</v>
      </c>
      <c r="C26" s="46">
        <v>72510</v>
      </c>
      <c r="D26" s="45">
        <v>73010</v>
      </c>
      <c r="E26" s="44">
        <f t="shared" si="0"/>
        <v>72760</v>
      </c>
      <c r="F26" s="46">
        <v>72790</v>
      </c>
      <c r="G26" s="45">
        <v>73290</v>
      </c>
      <c r="H26" s="44">
        <f t="shared" si="1"/>
        <v>73040</v>
      </c>
      <c r="I26" s="46">
        <v>74270</v>
      </c>
      <c r="J26" s="45">
        <v>75270</v>
      </c>
      <c r="K26" s="44">
        <f t="shared" si="2"/>
        <v>74770</v>
      </c>
      <c r="L26" s="52">
        <v>73010</v>
      </c>
      <c r="M26" s="51">
        <v>1.3395999999999999</v>
      </c>
      <c r="N26" s="51">
        <v>1.117</v>
      </c>
      <c r="O26" s="50">
        <v>114.8</v>
      </c>
      <c r="P26" s="43">
        <v>54501.34</v>
      </c>
      <c r="Q26" s="43">
        <v>54730.79</v>
      </c>
      <c r="R26" s="49">
        <f t="shared" si="3"/>
        <v>65362.578334825426</v>
      </c>
      <c r="S26" s="48">
        <v>1.3391</v>
      </c>
    </row>
    <row r="27" spans="2:19" x14ac:dyDescent="0.25">
      <c r="B27" s="47">
        <v>44617</v>
      </c>
      <c r="C27" s="46">
        <v>73220</v>
      </c>
      <c r="D27" s="45">
        <v>73720</v>
      </c>
      <c r="E27" s="44">
        <f t="shared" si="0"/>
        <v>73470</v>
      </c>
      <c r="F27" s="46">
        <v>73500</v>
      </c>
      <c r="G27" s="45">
        <v>74000</v>
      </c>
      <c r="H27" s="44">
        <f t="shared" si="1"/>
        <v>73750</v>
      </c>
      <c r="I27" s="46">
        <v>74975</v>
      </c>
      <c r="J27" s="45">
        <v>75975</v>
      </c>
      <c r="K27" s="44">
        <f t="shared" si="2"/>
        <v>75475</v>
      </c>
      <c r="L27" s="52">
        <v>73720</v>
      </c>
      <c r="M27" s="51">
        <v>1.3402000000000001</v>
      </c>
      <c r="N27" s="51">
        <v>1.1222000000000001</v>
      </c>
      <c r="O27" s="50">
        <v>115.57</v>
      </c>
      <c r="P27" s="43">
        <v>55006.720000000001</v>
      </c>
      <c r="Q27" s="43">
        <v>55215.64</v>
      </c>
      <c r="R27" s="49">
        <f t="shared" si="3"/>
        <v>65692.389948315802</v>
      </c>
      <c r="S27" s="48">
        <v>1.3402000000000001</v>
      </c>
    </row>
    <row r="28" spans="2:19" x14ac:dyDescent="0.25">
      <c r="B28" s="47">
        <v>44620</v>
      </c>
      <c r="C28" s="46">
        <v>73220</v>
      </c>
      <c r="D28" s="45">
        <v>73720</v>
      </c>
      <c r="E28" s="44">
        <f t="shared" si="0"/>
        <v>73470</v>
      </c>
      <c r="F28" s="46">
        <v>73500</v>
      </c>
      <c r="G28" s="45">
        <v>74000</v>
      </c>
      <c r="H28" s="44">
        <f t="shared" si="1"/>
        <v>73750</v>
      </c>
      <c r="I28" s="46">
        <v>74965</v>
      </c>
      <c r="J28" s="45">
        <v>75965</v>
      </c>
      <c r="K28" s="44">
        <f t="shared" si="2"/>
        <v>75465</v>
      </c>
      <c r="L28" s="52">
        <v>73720</v>
      </c>
      <c r="M28" s="51">
        <v>1.3391999999999999</v>
      </c>
      <c r="N28" s="51">
        <v>1.1193</v>
      </c>
      <c r="O28" s="50">
        <v>115.52</v>
      </c>
      <c r="P28" s="43">
        <v>55047.79</v>
      </c>
      <c r="Q28" s="43">
        <v>55252.74</v>
      </c>
      <c r="R28" s="49">
        <f t="shared" si="3"/>
        <v>65862.592691860991</v>
      </c>
      <c r="S28" s="48">
        <v>1.3392999999999999</v>
      </c>
    </row>
    <row r="29" spans="2:19" s="10" customFormat="1" x14ac:dyDescent="0.25">
      <c r="B29" s="42" t="s">
        <v>11</v>
      </c>
      <c r="C29" s="41">
        <f>ROUND(AVERAGE(C9:C28),2)</f>
        <v>71037.75</v>
      </c>
      <c r="D29" s="40">
        <f>ROUND(AVERAGE(D9:D28),2)</f>
        <v>71537.75</v>
      </c>
      <c r="E29" s="39">
        <f>ROUND(AVERAGE(C29:D29),2)</f>
        <v>71287.75</v>
      </c>
      <c r="F29" s="41">
        <f>ROUND(AVERAGE(F9:F28),2)</f>
        <v>71321.5</v>
      </c>
      <c r="G29" s="40">
        <f>ROUND(AVERAGE(G9:G28),2)</f>
        <v>71821.5</v>
      </c>
      <c r="H29" s="39">
        <f>ROUND(AVERAGE(F29:G29),2)</f>
        <v>71571.5</v>
      </c>
      <c r="I29" s="41">
        <f>ROUND(AVERAGE(I9:I28),2)</f>
        <v>72834.5</v>
      </c>
      <c r="J29" s="40">
        <f>ROUND(AVERAGE(J9:J28),2)</f>
        <v>73834.5</v>
      </c>
      <c r="K29" s="39">
        <f>ROUND(AVERAGE(I29:J29),2)</f>
        <v>73334.5</v>
      </c>
      <c r="L29" s="38">
        <f>ROUND(AVERAGE(L9:L28),2)</f>
        <v>71537.75</v>
      </c>
      <c r="M29" s="37">
        <f>ROUND(AVERAGE(M9:M28),4)</f>
        <v>1.3539000000000001</v>
      </c>
      <c r="N29" s="36">
        <f>ROUND(AVERAGE(N9:N28),4)</f>
        <v>1.1344000000000001</v>
      </c>
      <c r="O29" s="175">
        <f>ROUND(AVERAGE(O9:O28),2)</f>
        <v>115.21</v>
      </c>
      <c r="P29" s="35">
        <f>AVERAGE(P9:P28)</f>
        <v>52840.464999999989</v>
      </c>
      <c r="Q29" s="35">
        <f>AVERAGE(Q9:Q28)</f>
        <v>53078.247500000012</v>
      </c>
      <c r="R29" s="35">
        <f>AVERAGE(R9:R28)</f>
        <v>63070.190033734914</v>
      </c>
      <c r="S29" s="34">
        <f>AVERAGE(S9:S28)</f>
        <v>1.3532100000000002</v>
      </c>
    </row>
    <row r="30" spans="2:19" s="5" customFormat="1" x14ac:dyDescent="0.25">
      <c r="B30" s="33" t="s">
        <v>12</v>
      </c>
      <c r="C30" s="32">
        <f t="shared" ref="C30:S30" si="4">MAX(C9:C28)</f>
        <v>73220</v>
      </c>
      <c r="D30" s="31">
        <f t="shared" si="4"/>
        <v>73720</v>
      </c>
      <c r="E30" s="30">
        <f t="shared" si="4"/>
        <v>73470</v>
      </c>
      <c r="F30" s="32">
        <f t="shared" si="4"/>
        <v>73500</v>
      </c>
      <c r="G30" s="31">
        <f t="shared" si="4"/>
        <v>74000</v>
      </c>
      <c r="H30" s="30">
        <f t="shared" si="4"/>
        <v>73750</v>
      </c>
      <c r="I30" s="32">
        <f t="shared" si="4"/>
        <v>74975</v>
      </c>
      <c r="J30" s="31">
        <f t="shared" si="4"/>
        <v>75975</v>
      </c>
      <c r="K30" s="30">
        <f t="shared" si="4"/>
        <v>75475</v>
      </c>
      <c r="L30" s="29">
        <f t="shared" si="4"/>
        <v>73720</v>
      </c>
      <c r="M30" s="28">
        <f t="shared" si="4"/>
        <v>1.3626</v>
      </c>
      <c r="N30" s="27">
        <f t="shared" si="4"/>
        <v>1.1465000000000001</v>
      </c>
      <c r="O30" s="26">
        <f t="shared" si="4"/>
        <v>115.95</v>
      </c>
      <c r="P30" s="25">
        <f t="shared" si="4"/>
        <v>55047.79</v>
      </c>
      <c r="Q30" s="25">
        <f t="shared" si="4"/>
        <v>55252.74</v>
      </c>
      <c r="R30" s="25">
        <f t="shared" si="4"/>
        <v>65862.592691860991</v>
      </c>
      <c r="S30" s="24">
        <f t="shared" si="4"/>
        <v>1.3617999999999999</v>
      </c>
    </row>
    <row r="31" spans="2:19" s="5" customFormat="1" ht="13.8" thickBot="1" x14ac:dyDescent="0.3">
      <c r="B31" s="23" t="s">
        <v>13</v>
      </c>
      <c r="C31" s="22">
        <f t="shared" ref="C31:S31" si="5">MIN(C9:C28)</f>
        <v>70205</v>
      </c>
      <c r="D31" s="21">
        <f t="shared" si="5"/>
        <v>70705</v>
      </c>
      <c r="E31" s="20">
        <f t="shared" si="5"/>
        <v>70455</v>
      </c>
      <c r="F31" s="22">
        <f t="shared" si="5"/>
        <v>70500</v>
      </c>
      <c r="G31" s="21">
        <f t="shared" si="5"/>
        <v>71000</v>
      </c>
      <c r="H31" s="20">
        <f t="shared" si="5"/>
        <v>70750</v>
      </c>
      <c r="I31" s="22">
        <f t="shared" si="5"/>
        <v>72005</v>
      </c>
      <c r="J31" s="21">
        <f t="shared" si="5"/>
        <v>73005</v>
      </c>
      <c r="K31" s="20">
        <f t="shared" si="5"/>
        <v>72505</v>
      </c>
      <c r="L31" s="19">
        <f t="shared" si="5"/>
        <v>70705</v>
      </c>
      <c r="M31" s="18">
        <f t="shared" si="5"/>
        <v>1.3391999999999999</v>
      </c>
      <c r="N31" s="17">
        <f t="shared" si="5"/>
        <v>1.117</v>
      </c>
      <c r="O31" s="16">
        <f t="shared" si="5"/>
        <v>114.24</v>
      </c>
      <c r="P31" s="15">
        <f t="shared" si="5"/>
        <v>51904.45</v>
      </c>
      <c r="Q31" s="15">
        <f t="shared" si="5"/>
        <v>52136.88</v>
      </c>
      <c r="R31" s="15">
        <f t="shared" si="5"/>
        <v>61683.384212821627</v>
      </c>
      <c r="S31" s="14">
        <f t="shared" si="5"/>
        <v>1.3391</v>
      </c>
    </row>
    <row r="33" spans="2:14" x14ac:dyDescent="0.25">
      <c r="B33" s="7" t="s">
        <v>14</v>
      </c>
      <c r="C33" s="9"/>
      <c r="D33" s="9"/>
      <c r="E33" s="8"/>
      <c r="F33" s="9"/>
      <c r="G33" s="9"/>
      <c r="H33" s="8"/>
      <c r="I33" s="9"/>
      <c r="J33" s="9"/>
      <c r="K33" s="8"/>
      <c r="L33" s="9"/>
      <c r="M33" s="9"/>
      <c r="N33" s="8"/>
    </row>
    <row r="34" spans="2:14" x14ac:dyDescent="0.25">
      <c r="B34" s="7" t="s">
        <v>15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Patrick Heisch</cp:lastModifiedBy>
  <cp:lastPrinted>2011-08-25T10:07:39Z</cp:lastPrinted>
  <dcterms:created xsi:type="dcterms:W3CDTF">2012-05-31T12:49:12Z</dcterms:created>
  <dcterms:modified xsi:type="dcterms:W3CDTF">2022-03-01T07:57:53Z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035f95a3-184f-4003-9a7d-eb9f09d5af60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