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R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K30" i="10"/>
  <c r="J30" i="10"/>
  <c r="I30" i="10"/>
  <c r="G30" i="10"/>
  <c r="F30" i="10"/>
  <c r="E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H29" i="10"/>
  <c r="G29" i="10"/>
  <c r="F29" i="10"/>
  <c r="D29" i="10"/>
  <c r="E29" i="10" s="1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0" i="10" s="1"/>
  <c r="K9" i="10"/>
  <c r="K31" i="10" s="1"/>
  <c r="H9" i="10"/>
  <c r="H30" i="10" s="1"/>
  <c r="E9" i="10"/>
  <c r="E31" i="10" s="1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Q30" i="8"/>
  <c r="P30" i="8"/>
  <c r="O30" i="8"/>
  <c r="M30" i="8"/>
  <c r="L30" i="8"/>
  <c r="J30" i="8"/>
  <c r="I30" i="8"/>
  <c r="G30" i="8"/>
  <c r="F30" i="8"/>
  <c r="E30" i="8"/>
  <c r="D30" i="8"/>
  <c r="C30" i="8"/>
  <c r="Y29" i="8"/>
  <c r="W29" i="8"/>
  <c r="V29" i="8"/>
  <c r="U29" i="8"/>
  <c r="T29" i="8"/>
  <c r="S29" i="8"/>
  <c r="R29" i="8"/>
  <c r="P29" i="8"/>
  <c r="Q29" i="8" s="1"/>
  <c r="O29" i="8"/>
  <c r="M29" i="8"/>
  <c r="L29" i="8"/>
  <c r="N29" i="8" s="1"/>
  <c r="J29" i="8"/>
  <c r="I29" i="8"/>
  <c r="K29" i="8" s="1"/>
  <c r="H29" i="8"/>
  <c r="G29" i="8"/>
  <c r="F29" i="8"/>
  <c r="D29" i="8"/>
  <c r="E29" i="8" s="1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0" i="8" s="1"/>
  <c r="K10" i="8"/>
  <c r="H10" i="8"/>
  <c r="E10" i="8"/>
  <c r="X9" i="8"/>
  <c r="X30" i="8" s="1"/>
  <c r="Q9" i="8"/>
  <c r="Q31" i="8" s="1"/>
  <c r="N9" i="8"/>
  <c r="K9" i="8"/>
  <c r="K30" i="8" s="1"/>
  <c r="H9" i="8"/>
  <c r="H30" i="8" s="1"/>
  <c r="E9" i="8"/>
  <c r="E31" i="8" s="1"/>
  <c r="S31" i="7"/>
  <c r="R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K29" i="7"/>
  <c r="J29" i="7"/>
  <c r="I29" i="7"/>
  <c r="G29" i="7"/>
  <c r="H29" i="7" s="1"/>
  <c r="F29" i="7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29" i="7" s="1"/>
  <c r="K9" i="7"/>
  <c r="K31" i="7" s="1"/>
  <c r="H9" i="7"/>
  <c r="H31" i="7" s="1"/>
  <c r="E9" i="7"/>
  <c r="E30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M30" i="6"/>
  <c r="L30" i="6"/>
  <c r="J30" i="6"/>
  <c r="I30" i="6"/>
  <c r="G30" i="6"/>
  <c r="F30" i="6"/>
  <c r="E30" i="6"/>
  <c r="D30" i="6"/>
  <c r="C30" i="6"/>
  <c r="Y29" i="6"/>
  <c r="W29" i="6"/>
  <c r="V29" i="6"/>
  <c r="U29" i="6"/>
  <c r="T29" i="6"/>
  <c r="S29" i="6"/>
  <c r="R29" i="6"/>
  <c r="P29" i="6"/>
  <c r="Q29" i="6" s="1"/>
  <c r="O29" i="6"/>
  <c r="M29" i="6"/>
  <c r="L29" i="6"/>
  <c r="N29" i="6" s="1"/>
  <c r="J29" i="6"/>
  <c r="I29" i="6"/>
  <c r="K29" i="6" s="1"/>
  <c r="H29" i="6"/>
  <c r="G29" i="6"/>
  <c r="F29" i="6"/>
  <c r="D29" i="6"/>
  <c r="E29" i="6" s="1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0" i="6" s="1"/>
  <c r="K10" i="6"/>
  <c r="H10" i="6"/>
  <c r="E10" i="6"/>
  <c r="X9" i="6"/>
  <c r="X30" i="6" s="1"/>
  <c r="Q9" i="6"/>
  <c r="Q31" i="6" s="1"/>
  <c r="N9" i="6"/>
  <c r="K9" i="6"/>
  <c r="K31" i="6" s="1"/>
  <c r="H9" i="6"/>
  <c r="H30" i="6" s="1"/>
  <c r="E9" i="6"/>
  <c r="E31" i="6" s="1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N30" i="5"/>
  <c r="M30" i="5"/>
  <c r="L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Q29" i="5"/>
  <c r="P29" i="5"/>
  <c r="O29" i="5"/>
  <c r="M29" i="5"/>
  <c r="N29" i="5" s="1"/>
  <c r="L29" i="5"/>
  <c r="J29" i="5"/>
  <c r="I29" i="5"/>
  <c r="K29" i="5" s="1"/>
  <c r="G29" i="5"/>
  <c r="F29" i="5"/>
  <c r="H29" i="5" s="1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1" i="5" s="1"/>
  <c r="Q10" i="5"/>
  <c r="N10" i="5"/>
  <c r="K10" i="5"/>
  <c r="H10" i="5"/>
  <c r="H31" i="5" s="1"/>
  <c r="E10" i="5"/>
  <c r="X9" i="5"/>
  <c r="X29" i="5" s="1"/>
  <c r="Q9" i="5"/>
  <c r="Q30" i="5" s="1"/>
  <c r="N9" i="5"/>
  <c r="N31" i="5" s="1"/>
  <c r="K9" i="5"/>
  <c r="K31" i="5" s="1"/>
  <c r="H9" i="5"/>
  <c r="H30" i="5" s="1"/>
  <c r="E9" i="5"/>
  <c r="E30" i="5" s="1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K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N29" i="4"/>
  <c r="M29" i="4"/>
  <c r="L29" i="4"/>
  <c r="J29" i="4"/>
  <c r="K29" i="4" s="1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0" i="4" s="1"/>
  <c r="Q10" i="4"/>
  <c r="N10" i="4"/>
  <c r="K10" i="4"/>
  <c r="H10" i="4"/>
  <c r="H30" i="4" s="1"/>
  <c r="E10" i="4"/>
  <c r="X9" i="4"/>
  <c r="X29" i="4" s="1"/>
  <c r="Q9" i="4"/>
  <c r="Q31" i="4" s="1"/>
  <c r="N9" i="4"/>
  <c r="N30" i="4" s="1"/>
  <c r="K9" i="4"/>
  <c r="K31" i="4" s="1"/>
  <c r="H9" i="4"/>
  <c r="E9" i="4"/>
  <c r="E30" i="4" s="1"/>
  <c r="S31" i="3"/>
  <c r="Q31" i="3"/>
  <c r="P31" i="3"/>
  <c r="O31" i="3"/>
  <c r="N31" i="3"/>
  <c r="M31" i="3"/>
  <c r="L31" i="3"/>
  <c r="J31" i="3"/>
  <c r="I31" i="3"/>
  <c r="H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H30" i="3"/>
  <c r="G30" i="3"/>
  <c r="F30" i="3"/>
  <c r="E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E29" i="3"/>
  <c r="D29" i="3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1" i="3" s="1"/>
  <c r="K9" i="3"/>
  <c r="K30" i="3" s="1"/>
  <c r="H9" i="3"/>
  <c r="E9" i="3"/>
  <c r="E31" i="3" s="1"/>
  <c r="S31" i="2"/>
  <c r="R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K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K29" i="2" s="1"/>
  <c r="H29" i="2"/>
  <c r="G29" i="2"/>
  <c r="F29" i="2"/>
  <c r="D29" i="2"/>
  <c r="E29" i="2" s="1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0" i="2" s="1"/>
  <c r="K9" i="2"/>
  <c r="K31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N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Q29" i="1"/>
  <c r="P29" i="1"/>
  <c r="O29" i="1"/>
  <c r="M29" i="1"/>
  <c r="N29" i="1" s="1"/>
  <c r="L29" i="1"/>
  <c r="J29" i="1"/>
  <c r="I29" i="1"/>
  <c r="K29" i="1" s="1"/>
  <c r="G29" i="1"/>
  <c r="F29" i="1"/>
  <c r="H29" i="1" s="1"/>
  <c r="E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1" i="1" s="1"/>
  <c r="Q10" i="1"/>
  <c r="N10" i="1"/>
  <c r="K10" i="1"/>
  <c r="H10" i="1"/>
  <c r="H31" i="1" s="1"/>
  <c r="E10" i="1"/>
  <c r="X9" i="1"/>
  <c r="X29" i="1" s="1"/>
  <c r="Q9" i="1"/>
  <c r="Q30" i="1" s="1"/>
  <c r="N9" i="1"/>
  <c r="N31" i="1" s="1"/>
  <c r="K9" i="1"/>
  <c r="K30" i="1" s="1"/>
  <c r="H9" i="1"/>
  <c r="H30" i="1" s="1"/>
  <c r="E9" i="1"/>
  <c r="E30" i="1" s="1"/>
  <c r="K31" i="3" l="1"/>
  <c r="H31" i="4"/>
  <c r="X31" i="4"/>
  <c r="N31" i="6"/>
  <c r="E31" i="7"/>
  <c r="N31" i="8"/>
  <c r="H30" i="2"/>
  <c r="E31" i="4"/>
  <c r="K30" i="5"/>
  <c r="K31" i="8"/>
  <c r="X30" i="1"/>
  <c r="E31" i="1"/>
  <c r="Q31" i="1"/>
  <c r="R29" i="2"/>
  <c r="E30" i="2"/>
  <c r="R30" i="3"/>
  <c r="Q30" i="4"/>
  <c r="N31" i="4"/>
  <c r="X30" i="5"/>
  <c r="E31" i="5"/>
  <c r="Q31" i="5"/>
  <c r="K30" i="6"/>
  <c r="H31" i="6"/>
  <c r="X31" i="6"/>
  <c r="H30" i="7"/>
  <c r="H31" i="8"/>
  <c r="X31" i="8"/>
  <c r="R29" i="10"/>
  <c r="H31" i="10"/>
  <c r="K31" i="1"/>
  <c r="X29" i="6"/>
  <c r="X29" i="8"/>
  <c r="R29" i="3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<sst xmlns="http://schemas.openxmlformats.org/spreadsheetml/2006/main" count="429" uniqueCount="99">
  <si>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</si>
  <si>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</si>
  <si>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</si>
  <si>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</si>
  <si>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</si>
  <si>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</si>
  <si>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</si>
  <si>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</si>
  <si>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</si>
  <si>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</si>
  <si>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</si>
  <si>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</si>
  <si>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</si>
  <si>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</si>
  <si>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</si>
  <si>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</si>
  <si>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</si>
  <si>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</si>
  <si>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</si>
  <si>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</si>
  <si>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</si>
  <si>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</si>
  <si>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</si>
  <si>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</si>
  <si>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</si>
  <si>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</si>
  <si>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</si>
  <si>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</si>
  <si>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</si>
  <si>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</si>
  <si>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</si>
  <si>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</si>
  <si>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</si>
  <si>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</si>
  <si>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</si>
  <si>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</si>
  <si>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</si>
  <si>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</si>
  <si>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</si>
  <si>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</si>
  <si>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</si>
  <si>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</si>
  <si>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</si>
  <si>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</si>
  <si>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</si>
  <si>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</si>
  <si>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</si>
  <si>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</si>
  <si>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</si>
  <si>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</si>
  <si>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</si>
  <si>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</si>
  <si>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</si>
  <si>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</si>
  <si>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</si>
  <si>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</si>
  <si>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</si>
  <si>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</si>
  <si>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</si>
  <si>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</si>
  <si>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</si>
  <si>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</si>
  <si>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</si>
  <si>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</si>
  <si>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</si>
  <si>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</si>
  <si>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</si>
  <si>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</si>
  <si>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</si>
  <si>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</si>
  <si>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</si>
  <si>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</si>
  <si>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</si>
  <si>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</si>
  <si>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</si>
  <si>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</si>
  <si>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</si>
  <si>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</si>
  <si>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</si>
  <si>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</si>
  <si>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</si>
  <si>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</si>
  <si>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</si>
  <si>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</si>
  <si>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</si>
  <si>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</si>
  <si>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</si>
  <si>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</si>
  <si>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</si>
  <si>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</si>
  <si>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</si>
  <si>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</si>
  <si>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</si>
  <si>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</si>
  <si>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</si>
  <si>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JANUARY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</si>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</sst>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44565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44565</v>
      </c>
      <c r="C9" s="46">
        <v>9655</v>
      </c>
      <c r="D9" s="45">
        <v>9660</v>
      </c>
      <c r="E9" s="44">
        <f t="shared" ref="E9:E28" si="0">AVERAGE(C9:D9)</f>
        <v>9657.5</v>
      </c>
      <c r="F9" s="46">
        <v>9625</v>
      </c>
      <c r="G9" s="45">
        <v>9630</v>
      </c>
      <c r="H9" s="44">
        <f t="shared" ref="H9:H28" si="1">AVERAGE(F9:G9)</f>
        <v>9627.5</v>
      </c>
      <c r="I9" s="46">
        <v>9350</v>
      </c>
      <c r="J9" s="45">
        <v>9360</v>
      </c>
      <c r="K9" s="44">
        <f t="shared" ref="K9:K28" si="2">AVERAGE(I9:J9)</f>
        <v>9355</v>
      </c>
      <c r="L9" s="46">
        <v>9200</v>
      </c>
      <c r="M9" s="45">
        <v>9210</v>
      </c>
      <c r="N9" s="44">
        <f t="shared" ref="N9:N28" si="3">AVERAGE(L9:M9)</f>
        <v>9205</v>
      </c>
      <c r="O9" s="46">
        <v>9040</v>
      </c>
      <c r="P9" s="45">
        <v>9050</v>
      </c>
      <c r="Q9" s="44">
        <f t="shared" ref="Q9:Q28" si="4">AVERAGE(O9:P9)</f>
        <v>9045</v>
      </c>
      <c r="R9" s="52">
        <v>9660</v>
      </c>
      <c r="S9" s="51">
        <v>1.3484</v>
      </c>
      <c r="T9" s="53">
        <v>1.1273</v>
      </c>
      <c r="U9" s="50">
        <v>116.31</v>
      </c>
      <c r="V9" s="43">
        <v>7164.05</v>
      </c>
      <c r="W9" s="43">
        <v>7144.98</v>
      </c>
      <c r="X9" s="49">
        <f t="shared" ref="X9:X28" si="5">R9/T9</f>
        <v>8569.1475206245013</v>
      </c>
      <c r="Y9" s="48">
        <v>1.3478000000000001</v>
      </c>
    </row>
    <row r="10" spans="1:25" x14ac:dyDescent="0.25">
      <c r="B10" s="47">
        <v>44566</v>
      </c>
      <c r="C10" s="46">
        <v>9773</v>
      </c>
      <c r="D10" s="45">
        <v>9778</v>
      </c>
      <c r="E10" s="44">
        <f t="shared" si="0"/>
        <v>9775.5</v>
      </c>
      <c r="F10" s="46">
        <v>9755</v>
      </c>
      <c r="G10" s="45">
        <v>9759</v>
      </c>
      <c r="H10" s="44">
        <f t="shared" si="1"/>
        <v>9757</v>
      </c>
      <c r="I10" s="46">
        <v>9490</v>
      </c>
      <c r="J10" s="45">
        <v>9500</v>
      </c>
      <c r="K10" s="44">
        <f t="shared" si="2"/>
        <v>9495</v>
      </c>
      <c r="L10" s="46">
        <v>9345</v>
      </c>
      <c r="M10" s="45">
        <v>9355</v>
      </c>
      <c r="N10" s="44">
        <f t="shared" si="3"/>
        <v>9350</v>
      </c>
      <c r="O10" s="46">
        <v>9185</v>
      </c>
      <c r="P10" s="45">
        <v>9195</v>
      </c>
      <c r="Q10" s="44">
        <f t="shared" si="4"/>
        <v>9190</v>
      </c>
      <c r="R10" s="52">
        <v>9778</v>
      </c>
      <c r="S10" s="51">
        <v>1.3541000000000001</v>
      </c>
      <c r="T10" s="51">
        <v>1.1308</v>
      </c>
      <c r="U10" s="50">
        <v>115.81</v>
      </c>
      <c r="V10" s="43">
        <v>7221.03</v>
      </c>
      <c r="W10" s="43">
        <v>7210.2</v>
      </c>
      <c r="X10" s="49">
        <f t="shared" si="5"/>
        <v>8646.9755925008849</v>
      </c>
      <c r="Y10" s="48">
        <v>1.3534999999999999</v>
      </c>
    </row>
    <row r="11" spans="1:25" x14ac:dyDescent="0.25">
      <c r="B11" s="47">
        <v>44567</v>
      </c>
      <c r="C11" s="46">
        <v>9563</v>
      </c>
      <c r="D11" s="45">
        <v>9565</v>
      </c>
      <c r="E11" s="44">
        <f t="shared" si="0"/>
        <v>9564</v>
      </c>
      <c r="F11" s="46">
        <v>9555</v>
      </c>
      <c r="G11" s="45">
        <v>9560</v>
      </c>
      <c r="H11" s="44">
        <f t="shared" si="1"/>
        <v>9557.5</v>
      </c>
      <c r="I11" s="46">
        <v>9330</v>
      </c>
      <c r="J11" s="45">
        <v>9340</v>
      </c>
      <c r="K11" s="44">
        <f t="shared" si="2"/>
        <v>9335</v>
      </c>
      <c r="L11" s="46">
        <v>9180</v>
      </c>
      <c r="M11" s="45">
        <v>9190</v>
      </c>
      <c r="N11" s="44">
        <f t="shared" si="3"/>
        <v>9185</v>
      </c>
      <c r="O11" s="46">
        <v>9020</v>
      </c>
      <c r="P11" s="45">
        <v>9030</v>
      </c>
      <c r="Q11" s="44">
        <f t="shared" si="4"/>
        <v>9025</v>
      </c>
      <c r="R11" s="52">
        <v>9565</v>
      </c>
      <c r="S11" s="51">
        <v>1.3540000000000001</v>
      </c>
      <c r="T11" s="51">
        <v>1.1314</v>
      </c>
      <c r="U11" s="50">
        <v>115.82</v>
      </c>
      <c r="V11" s="43">
        <v>7064.25</v>
      </c>
      <c r="W11" s="43">
        <v>7063.69</v>
      </c>
      <c r="X11" s="49">
        <f t="shared" si="5"/>
        <v>8454.1276294855925</v>
      </c>
      <c r="Y11" s="48">
        <v>1.3533999999999999</v>
      </c>
    </row>
    <row r="12" spans="1:25" x14ac:dyDescent="0.25">
      <c r="B12" s="47">
        <v>44568</v>
      </c>
      <c r="C12" s="46">
        <v>9610</v>
      </c>
      <c r="D12" s="45">
        <v>9615</v>
      </c>
      <c r="E12" s="44">
        <f t="shared" si="0"/>
        <v>9612.5</v>
      </c>
      <c r="F12" s="46">
        <v>9591</v>
      </c>
      <c r="G12" s="45">
        <v>9593</v>
      </c>
      <c r="H12" s="44">
        <f t="shared" si="1"/>
        <v>9592</v>
      </c>
      <c r="I12" s="46">
        <v>9360</v>
      </c>
      <c r="J12" s="45">
        <v>9370</v>
      </c>
      <c r="K12" s="44">
        <f t="shared" si="2"/>
        <v>9365</v>
      </c>
      <c r="L12" s="46">
        <v>9200</v>
      </c>
      <c r="M12" s="45">
        <v>9210</v>
      </c>
      <c r="N12" s="44">
        <f t="shared" si="3"/>
        <v>9205</v>
      </c>
      <c r="O12" s="46">
        <v>9040</v>
      </c>
      <c r="P12" s="45">
        <v>9050</v>
      </c>
      <c r="Q12" s="44">
        <f t="shared" si="4"/>
        <v>9045</v>
      </c>
      <c r="R12" s="52">
        <v>9615</v>
      </c>
      <c r="S12" s="51">
        <v>1.3542000000000001</v>
      </c>
      <c r="T12" s="51">
        <v>1.1296999999999999</v>
      </c>
      <c r="U12" s="50">
        <v>115.86</v>
      </c>
      <c r="V12" s="43">
        <v>7100.13</v>
      </c>
      <c r="W12" s="43">
        <v>7086.5</v>
      </c>
      <c r="X12" s="49">
        <f t="shared" si="5"/>
        <v>8511.1091440205364</v>
      </c>
      <c r="Y12" s="48">
        <v>1.3536999999999999</v>
      </c>
    </row>
    <row r="13" spans="1:25" x14ac:dyDescent="0.25">
      <c r="B13" s="47">
        <v>44571</v>
      </c>
      <c r="C13" s="46">
        <v>9664.5</v>
      </c>
      <c r="D13" s="45">
        <v>9665</v>
      </c>
      <c r="E13" s="44">
        <f t="shared" si="0"/>
        <v>9664.75</v>
      </c>
      <c r="F13" s="46">
        <v>9640</v>
      </c>
      <c r="G13" s="45">
        <v>9641</v>
      </c>
      <c r="H13" s="44">
        <f t="shared" si="1"/>
        <v>9640.5</v>
      </c>
      <c r="I13" s="46">
        <v>9395</v>
      </c>
      <c r="J13" s="45">
        <v>9405</v>
      </c>
      <c r="K13" s="44">
        <f t="shared" si="2"/>
        <v>9400</v>
      </c>
      <c r="L13" s="46">
        <v>9225</v>
      </c>
      <c r="M13" s="45">
        <v>9235</v>
      </c>
      <c r="N13" s="44">
        <f t="shared" si="3"/>
        <v>9230</v>
      </c>
      <c r="O13" s="46">
        <v>9065</v>
      </c>
      <c r="P13" s="45">
        <v>9075</v>
      </c>
      <c r="Q13" s="44">
        <f t="shared" si="4"/>
        <v>9070</v>
      </c>
      <c r="R13" s="52">
        <v>9665</v>
      </c>
      <c r="S13" s="51">
        <v>1.3569</v>
      </c>
      <c r="T13" s="51">
        <v>1.1315999999999999</v>
      </c>
      <c r="U13" s="50">
        <v>115.25</v>
      </c>
      <c r="V13" s="43">
        <v>7122.85</v>
      </c>
      <c r="W13" s="43">
        <v>7107.26</v>
      </c>
      <c r="X13" s="49">
        <f t="shared" si="5"/>
        <v>8541.0038882997524</v>
      </c>
      <c r="Y13" s="48">
        <v>1.3565</v>
      </c>
    </row>
    <row r="14" spans="1:25" x14ac:dyDescent="0.25">
      <c r="B14" s="47">
        <v>44572</v>
      </c>
      <c r="C14" s="46">
        <v>9660</v>
      </c>
      <c r="D14" s="45">
        <v>9662</v>
      </c>
      <c r="E14" s="44">
        <f t="shared" si="0"/>
        <v>9661</v>
      </c>
      <c r="F14" s="46">
        <v>9631</v>
      </c>
      <c r="G14" s="45">
        <v>9632</v>
      </c>
      <c r="H14" s="44">
        <f t="shared" si="1"/>
        <v>9631.5</v>
      </c>
      <c r="I14" s="46">
        <v>9420</v>
      </c>
      <c r="J14" s="45">
        <v>9430</v>
      </c>
      <c r="K14" s="44">
        <f t="shared" si="2"/>
        <v>9425</v>
      </c>
      <c r="L14" s="46">
        <v>9260</v>
      </c>
      <c r="M14" s="45">
        <v>9270</v>
      </c>
      <c r="N14" s="44">
        <f t="shared" si="3"/>
        <v>9265</v>
      </c>
      <c r="O14" s="46">
        <v>9100</v>
      </c>
      <c r="P14" s="45">
        <v>9110</v>
      </c>
      <c r="Q14" s="44">
        <f t="shared" si="4"/>
        <v>9105</v>
      </c>
      <c r="R14" s="52">
        <v>9662</v>
      </c>
      <c r="S14" s="51">
        <v>1.3575999999999999</v>
      </c>
      <c r="T14" s="51">
        <v>1.1331</v>
      </c>
      <c r="U14" s="50">
        <v>115.5</v>
      </c>
      <c r="V14" s="43">
        <v>7116.97</v>
      </c>
      <c r="W14" s="43">
        <v>7097.49</v>
      </c>
      <c r="X14" s="49">
        <f t="shared" si="5"/>
        <v>8527.0496867002039</v>
      </c>
      <c r="Y14" s="48">
        <v>1.3571</v>
      </c>
    </row>
    <row r="15" spans="1:25" x14ac:dyDescent="0.25">
      <c r="B15" s="47">
        <v>44573</v>
      </c>
      <c r="C15" s="46">
        <v>9943</v>
      </c>
      <c r="D15" s="45">
        <v>9945</v>
      </c>
      <c r="E15" s="44">
        <f t="shared" si="0"/>
        <v>9944</v>
      </c>
      <c r="F15" s="46">
        <v>9930</v>
      </c>
      <c r="G15" s="45">
        <v>9930.5</v>
      </c>
      <c r="H15" s="44">
        <f t="shared" si="1"/>
        <v>9930.25</v>
      </c>
      <c r="I15" s="46">
        <v>9625</v>
      </c>
      <c r="J15" s="45">
        <v>9635</v>
      </c>
      <c r="K15" s="44">
        <f t="shared" si="2"/>
        <v>9630</v>
      </c>
      <c r="L15" s="46">
        <v>9425</v>
      </c>
      <c r="M15" s="45">
        <v>9435</v>
      </c>
      <c r="N15" s="44">
        <f t="shared" si="3"/>
        <v>9430</v>
      </c>
      <c r="O15" s="46">
        <v>9265</v>
      </c>
      <c r="P15" s="45">
        <v>9275</v>
      </c>
      <c r="Q15" s="44">
        <f t="shared" si="4"/>
        <v>9270</v>
      </c>
      <c r="R15" s="52">
        <v>9945</v>
      </c>
      <c r="S15" s="51">
        <v>1.3636999999999999</v>
      </c>
      <c r="T15" s="51">
        <v>1.1364000000000001</v>
      </c>
      <c r="U15" s="50">
        <v>115.43</v>
      </c>
      <c r="V15" s="43">
        <v>7292.66</v>
      </c>
      <c r="W15" s="43">
        <v>7284.7</v>
      </c>
      <c r="X15" s="49">
        <f t="shared" si="5"/>
        <v>8751.3199577613505</v>
      </c>
      <c r="Y15" s="48">
        <v>1.3632</v>
      </c>
    </row>
    <row r="16" spans="1:25" x14ac:dyDescent="0.25">
      <c r="B16" s="47">
        <v>44574</v>
      </c>
      <c r="C16" s="46">
        <v>9971</v>
      </c>
      <c r="D16" s="45">
        <v>9972</v>
      </c>
      <c r="E16" s="44">
        <f t="shared" si="0"/>
        <v>9971.5</v>
      </c>
      <c r="F16" s="46">
        <v>9960</v>
      </c>
      <c r="G16" s="45">
        <v>9965</v>
      </c>
      <c r="H16" s="44">
        <f t="shared" si="1"/>
        <v>9962.5</v>
      </c>
      <c r="I16" s="46">
        <v>9645</v>
      </c>
      <c r="J16" s="45">
        <v>9655</v>
      </c>
      <c r="K16" s="44">
        <f t="shared" si="2"/>
        <v>9650</v>
      </c>
      <c r="L16" s="46">
        <v>9420</v>
      </c>
      <c r="M16" s="45">
        <v>9430</v>
      </c>
      <c r="N16" s="44">
        <f t="shared" si="3"/>
        <v>9425</v>
      </c>
      <c r="O16" s="46">
        <v>9260</v>
      </c>
      <c r="P16" s="45">
        <v>9270</v>
      </c>
      <c r="Q16" s="44">
        <f t="shared" si="4"/>
        <v>9265</v>
      </c>
      <c r="R16" s="52">
        <v>9972</v>
      </c>
      <c r="S16" s="51">
        <v>1.3714</v>
      </c>
      <c r="T16" s="51">
        <v>1.1458999999999999</v>
      </c>
      <c r="U16" s="50">
        <v>114.36</v>
      </c>
      <c r="V16" s="43">
        <v>7271.4</v>
      </c>
      <c r="W16" s="43">
        <v>7269.48</v>
      </c>
      <c r="X16" s="49">
        <f t="shared" si="5"/>
        <v>8702.3300462518546</v>
      </c>
      <c r="Y16" s="48">
        <v>1.3708</v>
      </c>
    </row>
    <row r="17" spans="2:25" x14ac:dyDescent="0.25">
      <c r="B17" s="47">
        <v>44575</v>
      </c>
      <c r="C17" s="46">
        <v>9895</v>
      </c>
      <c r="D17" s="45">
        <v>9900</v>
      </c>
      <c r="E17" s="44">
        <f t="shared" si="0"/>
        <v>9897.5</v>
      </c>
      <c r="F17" s="46">
        <v>9880</v>
      </c>
      <c r="G17" s="45">
        <v>9885</v>
      </c>
      <c r="H17" s="44">
        <f t="shared" si="1"/>
        <v>9882.5</v>
      </c>
      <c r="I17" s="46">
        <v>9560</v>
      </c>
      <c r="J17" s="45">
        <v>9570</v>
      </c>
      <c r="K17" s="44">
        <f t="shared" si="2"/>
        <v>9565</v>
      </c>
      <c r="L17" s="46">
        <v>9310</v>
      </c>
      <c r="M17" s="45">
        <v>9320</v>
      </c>
      <c r="N17" s="44">
        <f t="shared" si="3"/>
        <v>9315</v>
      </c>
      <c r="O17" s="46">
        <v>9150</v>
      </c>
      <c r="P17" s="45">
        <v>9160</v>
      </c>
      <c r="Q17" s="44">
        <f t="shared" si="4"/>
        <v>9155</v>
      </c>
      <c r="R17" s="52">
        <v>9900</v>
      </c>
      <c r="S17" s="51">
        <v>1.371</v>
      </c>
      <c r="T17" s="51">
        <v>1.1444000000000001</v>
      </c>
      <c r="U17" s="50">
        <v>113.71</v>
      </c>
      <c r="V17" s="43">
        <v>7221.01</v>
      </c>
      <c r="W17" s="43">
        <v>7213.22</v>
      </c>
      <c r="X17" s="49">
        <f t="shared" si="5"/>
        <v>8650.8213911219846</v>
      </c>
      <c r="Y17" s="48">
        <v>1.3704000000000001</v>
      </c>
    </row>
    <row r="18" spans="2:25" x14ac:dyDescent="0.25">
      <c r="B18" s="47">
        <v>44578</v>
      </c>
      <c r="C18" s="46">
        <v>9674</v>
      </c>
      <c r="D18" s="45">
        <v>9674.5</v>
      </c>
      <c r="E18" s="44">
        <f t="shared" si="0"/>
        <v>9674.25</v>
      </c>
      <c r="F18" s="46">
        <v>9659</v>
      </c>
      <c r="G18" s="45">
        <v>9660</v>
      </c>
      <c r="H18" s="44">
        <f t="shared" si="1"/>
        <v>9659.5</v>
      </c>
      <c r="I18" s="46">
        <v>9375</v>
      </c>
      <c r="J18" s="45">
        <v>9385</v>
      </c>
      <c r="K18" s="44">
        <f t="shared" si="2"/>
        <v>9380</v>
      </c>
      <c r="L18" s="46">
        <v>9155</v>
      </c>
      <c r="M18" s="45">
        <v>9165</v>
      </c>
      <c r="N18" s="44">
        <f t="shared" si="3"/>
        <v>9160</v>
      </c>
      <c r="O18" s="46">
        <v>8995</v>
      </c>
      <c r="P18" s="45">
        <v>9005</v>
      </c>
      <c r="Q18" s="44">
        <f t="shared" si="4"/>
        <v>9000</v>
      </c>
      <c r="R18" s="52">
        <v>9674.5</v>
      </c>
      <c r="S18" s="51">
        <v>1.3641000000000001</v>
      </c>
      <c r="T18" s="51">
        <v>1.1396999999999999</v>
      </c>
      <c r="U18" s="50">
        <v>114.59</v>
      </c>
      <c r="V18" s="43">
        <v>7092.22</v>
      </c>
      <c r="W18" s="43">
        <v>7084.71</v>
      </c>
      <c r="X18" s="49">
        <f t="shared" si="5"/>
        <v>8488.637360708959</v>
      </c>
      <c r="Y18" s="48">
        <v>1.3634999999999999</v>
      </c>
    </row>
    <row r="19" spans="2:25" x14ac:dyDescent="0.25">
      <c r="B19" s="47">
        <v>44579</v>
      </c>
      <c r="C19" s="46">
        <v>9705</v>
      </c>
      <c r="D19" s="45">
        <v>9707</v>
      </c>
      <c r="E19" s="44">
        <f t="shared" si="0"/>
        <v>9706</v>
      </c>
      <c r="F19" s="46">
        <v>9690</v>
      </c>
      <c r="G19" s="45">
        <v>9692</v>
      </c>
      <c r="H19" s="44">
        <f t="shared" si="1"/>
        <v>9691</v>
      </c>
      <c r="I19" s="46">
        <v>9420</v>
      </c>
      <c r="J19" s="45">
        <v>9430</v>
      </c>
      <c r="K19" s="44">
        <f t="shared" si="2"/>
        <v>9425</v>
      </c>
      <c r="L19" s="46">
        <v>9220</v>
      </c>
      <c r="M19" s="45">
        <v>9230</v>
      </c>
      <c r="N19" s="44">
        <f t="shared" si="3"/>
        <v>9225</v>
      </c>
      <c r="O19" s="46">
        <v>9060</v>
      </c>
      <c r="P19" s="45">
        <v>9070</v>
      </c>
      <c r="Q19" s="44">
        <f t="shared" si="4"/>
        <v>9065</v>
      </c>
      <c r="R19" s="52">
        <v>9707</v>
      </c>
      <c r="S19" s="51">
        <v>1.359</v>
      </c>
      <c r="T19" s="51">
        <v>1.1382000000000001</v>
      </c>
      <c r="U19" s="50">
        <v>114.64</v>
      </c>
      <c r="V19" s="43">
        <v>7142.75</v>
      </c>
      <c r="W19" s="43">
        <v>7134.86</v>
      </c>
      <c r="X19" s="49">
        <f t="shared" si="5"/>
        <v>8528.3781409242656</v>
      </c>
      <c r="Y19" s="48">
        <v>1.3584000000000001</v>
      </c>
    </row>
    <row r="20" spans="2:25" x14ac:dyDescent="0.25">
      <c r="B20" s="47">
        <v>44580</v>
      </c>
      <c r="C20" s="46">
        <v>9799</v>
      </c>
      <c r="D20" s="45">
        <v>9801</v>
      </c>
      <c r="E20" s="44">
        <f t="shared" si="0"/>
        <v>9800</v>
      </c>
      <c r="F20" s="46">
        <v>9783</v>
      </c>
      <c r="G20" s="45">
        <v>9785</v>
      </c>
      <c r="H20" s="44">
        <f t="shared" si="1"/>
        <v>9784</v>
      </c>
      <c r="I20" s="46">
        <v>9525</v>
      </c>
      <c r="J20" s="45">
        <v>9535</v>
      </c>
      <c r="K20" s="44">
        <f t="shared" si="2"/>
        <v>9530</v>
      </c>
      <c r="L20" s="46">
        <v>9325</v>
      </c>
      <c r="M20" s="45">
        <v>9335</v>
      </c>
      <c r="N20" s="44">
        <f t="shared" si="3"/>
        <v>9330</v>
      </c>
      <c r="O20" s="46">
        <v>9165</v>
      </c>
      <c r="P20" s="45">
        <v>9175</v>
      </c>
      <c r="Q20" s="44">
        <f t="shared" si="4"/>
        <v>9170</v>
      </c>
      <c r="R20" s="52">
        <v>9801</v>
      </c>
      <c r="S20" s="51">
        <v>1.3625</v>
      </c>
      <c r="T20" s="51">
        <v>1.1335</v>
      </c>
      <c r="U20" s="50">
        <v>114.55</v>
      </c>
      <c r="V20" s="43">
        <v>7193.39</v>
      </c>
      <c r="W20" s="43">
        <v>7184.82</v>
      </c>
      <c r="X20" s="49">
        <f t="shared" si="5"/>
        <v>8646.6696074106749</v>
      </c>
      <c r="Y20" s="48">
        <v>1.3619000000000001</v>
      </c>
    </row>
    <row r="21" spans="2:25" x14ac:dyDescent="0.25">
      <c r="B21" s="47">
        <v>44581</v>
      </c>
      <c r="C21" s="46">
        <v>9920</v>
      </c>
      <c r="D21" s="45">
        <v>9925</v>
      </c>
      <c r="E21" s="44">
        <f t="shared" si="0"/>
        <v>9922.5</v>
      </c>
      <c r="F21" s="46">
        <v>9905</v>
      </c>
      <c r="G21" s="45">
        <v>9906</v>
      </c>
      <c r="H21" s="44">
        <f t="shared" si="1"/>
        <v>9905.5</v>
      </c>
      <c r="I21" s="46">
        <v>9620</v>
      </c>
      <c r="J21" s="45">
        <v>9630</v>
      </c>
      <c r="K21" s="44">
        <f t="shared" si="2"/>
        <v>9625</v>
      </c>
      <c r="L21" s="46">
        <v>9400</v>
      </c>
      <c r="M21" s="45">
        <v>9410</v>
      </c>
      <c r="N21" s="44">
        <f t="shared" si="3"/>
        <v>9405</v>
      </c>
      <c r="O21" s="46">
        <v>9240</v>
      </c>
      <c r="P21" s="45">
        <v>9250</v>
      </c>
      <c r="Q21" s="44">
        <f t="shared" si="4"/>
        <v>9245</v>
      </c>
      <c r="R21" s="52">
        <v>9925</v>
      </c>
      <c r="S21" s="51">
        <v>1.3613</v>
      </c>
      <c r="T21" s="51">
        <v>1.1338999999999999</v>
      </c>
      <c r="U21" s="50">
        <v>114.25</v>
      </c>
      <c r="V21" s="43">
        <v>7290.82</v>
      </c>
      <c r="W21" s="43">
        <v>7280.08</v>
      </c>
      <c r="X21" s="49">
        <f t="shared" si="5"/>
        <v>8752.9764529499971</v>
      </c>
      <c r="Y21" s="48">
        <v>1.3607</v>
      </c>
    </row>
    <row r="22" spans="2:25" x14ac:dyDescent="0.25">
      <c r="B22" s="47">
        <v>44582</v>
      </c>
      <c r="C22" s="46">
        <v>9965</v>
      </c>
      <c r="D22" s="45">
        <v>9970</v>
      </c>
      <c r="E22" s="44">
        <f t="shared" si="0"/>
        <v>9967.5</v>
      </c>
      <c r="F22" s="46">
        <v>9921</v>
      </c>
      <c r="G22" s="45">
        <v>9922</v>
      </c>
      <c r="H22" s="44">
        <f t="shared" si="1"/>
        <v>9921.5</v>
      </c>
      <c r="I22" s="46">
        <v>9585</v>
      </c>
      <c r="J22" s="45">
        <v>9595</v>
      </c>
      <c r="K22" s="44">
        <f t="shared" si="2"/>
        <v>9590</v>
      </c>
      <c r="L22" s="46">
        <v>9325</v>
      </c>
      <c r="M22" s="45">
        <v>9335</v>
      </c>
      <c r="N22" s="44">
        <f t="shared" si="3"/>
        <v>9330</v>
      </c>
      <c r="O22" s="46">
        <v>9165</v>
      </c>
      <c r="P22" s="45">
        <v>9175</v>
      </c>
      <c r="Q22" s="44">
        <f t="shared" si="4"/>
        <v>9170</v>
      </c>
      <c r="R22" s="52">
        <v>9970</v>
      </c>
      <c r="S22" s="51">
        <v>1.3571</v>
      </c>
      <c r="T22" s="51">
        <v>1.1338999999999999</v>
      </c>
      <c r="U22" s="50">
        <v>113.76</v>
      </c>
      <c r="V22" s="43">
        <v>7346.55</v>
      </c>
      <c r="W22" s="43">
        <v>7314.41</v>
      </c>
      <c r="X22" s="49">
        <f t="shared" si="5"/>
        <v>8792.6624922832707</v>
      </c>
      <c r="Y22" s="48">
        <v>1.3565</v>
      </c>
    </row>
    <row r="23" spans="2:25" x14ac:dyDescent="0.25">
      <c r="B23" s="47">
        <v>44585</v>
      </c>
      <c r="C23" s="46">
        <v>9799.5</v>
      </c>
      <c r="D23" s="45">
        <v>9800</v>
      </c>
      <c r="E23" s="44">
        <f t="shared" si="0"/>
        <v>9799.75</v>
      </c>
      <c r="F23" s="46">
        <v>9770</v>
      </c>
      <c r="G23" s="45">
        <v>9775</v>
      </c>
      <c r="H23" s="44">
        <f t="shared" si="1"/>
        <v>9772.5</v>
      </c>
      <c r="I23" s="46">
        <v>9420</v>
      </c>
      <c r="J23" s="45">
        <v>9430</v>
      </c>
      <c r="K23" s="44">
        <f t="shared" si="2"/>
        <v>9425</v>
      </c>
      <c r="L23" s="46">
        <v>9180</v>
      </c>
      <c r="M23" s="45">
        <v>9190</v>
      </c>
      <c r="N23" s="44">
        <f t="shared" si="3"/>
        <v>9185</v>
      </c>
      <c r="O23" s="46">
        <v>9020</v>
      </c>
      <c r="P23" s="45">
        <v>9030</v>
      </c>
      <c r="Q23" s="44">
        <f t="shared" si="4"/>
        <v>9025</v>
      </c>
      <c r="R23" s="52">
        <v>9800</v>
      </c>
      <c r="S23" s="51">
        <v>1.3483000000000001</v>
      </c>
      <c r="T23" s="51">
        <v>1.1297999999999999</v>
      </c>
      <c r="U23" s="50">
        <v>113.81</v>
      </c>
      <c r="V23" s="43">
        <v>7268.41</v>
      </c>
      <c r="W23" s="43">
        <v>7253.1</v>
      </c>
      <c r="X23" s="49">
        <f t="shared" si="5"/>
        <v>8674.101610904585</v>
      </c>
      <c r="Y23" s="48">
        <v>1.3476999999999999</v>
      </c>
    </row>
    <row r="24" spans="2:25" x14ac:dyDescent="0.25">
      <c r="B24" s="47">
        <v>44586</v>
      </c>
      <c r="C24" s="46">
        <v>9743</v>
      </c>
      <c r="D24" s="45">
        <v>9744</v>
      </c>
      <c r="E24" s="44">
        <f t="shared" si="0"/>
        <v>9743.5</v>
      </c>
      <c r="F24" s="46">
        <v>9705</v>
      </c>
      <c r="G24" s="45">
        <v>9710</v>
      </c>
      <c r="H24" s="44">
        <f t="shared" si="1"/>
        <v>9707.5</v>
      </c>
      <c r="I24" s="46">
        <v>9390</v>
      </c>
      <c r="J24" s="45">
        <v>9400</v>
      </c>
      <c r="K24" s="44">
        <f t="shared" si="2"/>
        <v>9395</v>
      </c>
      <c r="L24" s="46">
        <v>9190</v>
      </c>
      <c r="M24" s="45">
        <v>9200</v>
      </c>
      <c r="N24" s="44">
        <f t="shared" si="3"/>
        <v>9195</v>
      </c>
      <c r="O24" s="46">
        <v>9030</v>
      </c>
      <c r="P24" s="45">
        <v>9040</v>
      </c>
      <c r="Q24" s="44">
        <f t="shared" si="4"/>
        <v>9035</v>
      </c>
      <c r="R24" s="52">
        <v>9744</v>
      </c>
      <c r="S24" s="51">
        <v>1.3455999999999999</v>
      </c>
      <c r="T24" s="51">
        <v>1.1268</v>
      </c>
      <c r="U24" s="50">
        <v>114.05</v>
      </c>
      <c r="V24" s="43">
        <v>7241.38</v>
      </c>
      <c r="W24" s="43">
        <v>7219.33</v>
      </c>
      <c r="X24" s="49">
        <f t="shared" si="5"/>
        <v>8647.4973375931841</v>
      </c>
      <c r="Y24" s="48">
        <v>1.345</v>
      </c>
    </row>
    <row r="25" spans="2:25" x14ac:dyDescent="0.25">
      <c r="B25" s="47">
        <v>44587</v>
      </c>
      <c r="C25" s="46">
        <v>9960</v>
      </c>
      <c r="D25" s="45">
        <v>9965</v>
      </c>
      <c r="E25" s="44">
        <f t="shared" si="0"/>
        <v>9962.5</v>
      </c>
      <c r="F25" s="46">
        <v>9925.5</v>
      </c>
      <c r="G25" s="45">
        <v>9926.5</v>
      </c>
      <c r="H25" s="44">
        <f t="shared" si="1"/>
        <v>9926</v>
      </c>
      <c r="I25" s="46">
        <v>9580</v>
      </c>
      <c r="J25" s="45">
        <v>9590</v>
      </c>
      <c r="K25" s="44">
        <f t="shared" si="2"/>
        <v>9585</v>
      </c>
      <c r="L25" s="46">
        <v>9365</v>
      </c>
      <c r="M25" s="45">
        <v>9375</v>
      </c>
      <c r="N25" s="44">
        <f t="shared" si="3"/>
        <v>9370</v>
      </c>
      <c r="O25" s="46">
        <v>9205</v>
      </c>
      <c r="P25" s="45">
        <v>9215</v>
      </c>
      <c r="Q25" s="44">
        <f t="shared" si="4"/>
        <v>9210</v>
      </c>
      <c r="R25" s="52">
        <v>9965</v>
      </c>
      <c r="S25" s="51">
        <v>1.3515999999999999</v>
      </c>
      <c r="T25" s="51">
        <v>1.1275999999999999</v>
      </c>
      <c r="U25" s="50">
        <v>114.19</v>
      </c>
      <c r="V25" s="43">
        <v>7372.74</v>
      </c>
      <c r="W25" s="43">
        <v>7347.52</v>
      </c>
      <c r="X25" s="49">
        <f t="shared" si="5"/>
        <v>8837.353671514722</v>
      </c>
      <c r="Y25" s="48">
        <v>1.351</v>
      </c>
    </row>
    <row r="26" spans="2:25" x14ac:dyDescent="0.25">
      <c r="B26" s="47">
        <v>44588</v>
      </c>
      <c r="C26" s="46">
        <v>9870</v>
      </c>
      <c r="D26" s="45">
        <v>9872</v>
      </c>
      <c r="E26" s="44">
        <f t="shared" si="0"/>
        <v>9871</v>
      </c>
      <c r="F26" s="46">
        <v>9832</v>
      </c>
      <c r="G26" s="45">
        <v>9835</v>
      </c>
      <c r="H26" s="44">
        <f t="shared" si="1"/>
        <v>9833.5</v>
      </c>
      <c r="I26" s="46">
        <v>9495</v>
      </c>
      <c r="J26" s="45">
        <v>9505</v>
      </c>
      <c r="K26" s="44">
        <f t="shared" si="2"/>
        <v>9500</v>
      </c>
      <c r="L26" s="46">
        <v>9245</v>
      </c>
      <c r="M26" s="45">
        <v>9255</v>
      </c>
      <c r="N26" s="44">
        <f t="shared" si="3"/>
        <v>9250</v>
      </c>
      <c r="O26" s="46">
        <v>9085</v>
      </c>
      <c r="P26" s="45">
        <v>9095</v>
      </c>
      <c r="Q26" s="44">
        <f t="shared" si="4"/>
        <v>9090</v>
      </c>
      <c r="R26" s="52">
        <v>9872</v>
      </c>
      <c r="S26" s="51">
        <v>1.3391999999999999</v>
      </c>
      <c r="T26" s="51">
        <v>1.1156999999999999</v>
      </c>
      <c r="U26" s="50">
        <v>115.33</v>
      </c>
      <c r="V26" s="43">
        <v>7371.57</v>
      </c>
      <c r="W26" s="43">
        <v>7346.68</v>
      </c>
      <c r="X26" s="49">
        <f t="shared" si="5"/>
        <v>8848.2566998297043</v>
      </c>
      <c r="Y26" s="48">
        <v>1.3387</v>
      </c>
    </row>
    <row r="27" spans="2:25" x14ac:dyDescent="0.25">
      <c r="B27" s="47">
        <v>44589</v>
      </c>
      <c r="C27" s="46">
        <v>9677</v>
      </c>
      <c r="D27" s="45">
        <v>9678</v>
      </c>
      <c r="E27" s="44">
        <f t="shared" si="0"/>
        <v>9677.5</v>
      </c>
      <c r="F27" s="46">
        <v>9620</v>
      </c>
      <c r="G27" s="45">
        <v>9622</v>
      </c>
      <c r="H27" s="44">
        <f t="shared" si="1"/>
        <v>9621</v>
      </c>
      <c r="I27" s="46">
        <v>9305</v>
      </c>
      <c r="J27" s="45">
        <v>9315</v>
      </c>
      <c r="K27" s="44">
        <f t="shared" si="2"/>
        <v>9310</v>
      </c>
      <c r="L27" s="46">
        <v>9065</v>
      </c>
      <c r="M27" s="45">
        <v>9075</v>
      </c>
      <c r="N27" s="44">
        <f t="shared" si="3"/>
        <v>9070</v>
      </c>
      <c r="O27" s="46">
        <v>8905</v>
      </c>
      <c r="P27" s="45">
        <v>8915</v>
      </c>
      <c r="Q27" s="44">
        <f t="shared" si="4"/>
        <v>8910</v>
      </c>
      <c r="R27" s="52">
        <v>9678</v>
      </c>
      <c r="S27" s="51">
        <v>1.3376999999999999</v>
      </c>
      <c r="T27" s="51">
        <v>1.1126</v>
      </c>
      <c r="U27" s="50">
        <v>115.65</v>
      </c>
      <c r="V27" s="43">
        <v>7234.81</v>
      </c>
      <c r="W27" s="43">
        <v>7196.17</v>
      </c>
      <c r="X27" s="49">
        <f t="shared" si="5"/>
        <v>8698.5439511055192</v>
      </c>
      <c r="Y27" s="48">
        <v>1.3371</v>
      </c>
    </row>
    <row r="28" spans="2:25" x14ac:dyDescent="0.25">
      <c r="B28" s="47">
        <v>44592</v>
      </c>
      <c r="C28" s="46">
        <v>9615</v>
      </c>
      <c r="D28" s="45">
        <v>9620</v>
      </c>
      <c r="E28" s="44">
        <f t="shared" si="0"/>
        <v>9617.5</v>
      </c>
      <c r="F28" s="46">
        <v>9538</v>
      </c>
      <c r="G28" s="45">
        <v>9539</v>
      </c>
      <c r="H28" s="44">
        <f t="shared" si="1"/>
        <v>9538.5</v>
      </c>
      <c r="I28" s="46">
        <v>9240</v>
      </c>
      <c r="J28" s="45">
        <v>9250</v>
      </c>
      <c r="K28" s="44">
        <f t="shared" si="2"/>
        <v>9245</v>
      </c>
      <c r="L28" s="46">
        <v>9020</v>
      </c>
      <c r="M28" s="45">
        <v>9030</v>
      </c>
      <c r="N28" s="44">
        <f t="shared" si="3"/>
        <v>9025</v>
      </c>
      <c r="O28" s="46">
        <v>8855</v>
      </c>
      <c r="P28" s="45">
        <v>8865</v>
      </c>
      <c r="Q28" s="44">
        <f t="shared" si="4"/>
        <v>8860</v>
      </c>
      <c r="R28" s="52">
        <v>9620</v>
      </c>
      <c r="S28" s="51">
        <v>1.3420000000000001</v>
      </c>
      <c r="T28" s="51">
        <v>1.1156999999999999</v>
      </c>
      <c r="U28" s="50">
        <v>115.45</v>
      </c>
      <c r="V28" s="43">
        <v>7168.41</v>
      </c>
      <c r="W28" s="43">
        <v>7111.23</v>
      </c>
      <c r="X28" s="49">
        <f t="shared" si="5"/>
        <v>8622.3895312359964</v>
      </c>
      <c r="Y28" s="48">
        <v>1.3413999999999999</v>
      </c>
    </row>
    <row r="29" spans="2:25" s="10" customFormat="1" x14ac:dyDescent="0.25">
      <c r="B29" s="42" t="s">
        <v>11</v>
      </c>
      <c r="C29" s="41">
        <f>ROUND(AVERAGE(C9:C28),2)</f>
        <v>9773.1</v>
      </c>
      <c r="D29" s="40">
        <f>ROUND(AVERAGE(D9:D28),2)</f>
        <v>9775.93</v>
      </c>
      <c r="E29" s="39">
        <f>ROUND(AVERAGE(C29:D29),2)</f>
        <v>9774.52</v>
      </c>
      <c r="F29" s="41">
        <f>ROUND(AVERAGE(F9:F28),2)</f>
        <v>9745.7800000000007</v>
      </c>
      <c r="G29" s="40">
        <f>ROUND(AVERAGE(G9:G28),2)</f>
        <v>9748.4</v>
      </c>
      <c r="H29" s="39">
        <f>ROUND(AVERAGE(F29:G29),2)</f>
        <v>9747.09</v>
      </c>
      <c r="I29" s="41">
        <f>ROUND(AVERAGE(I9:I28),2)</f>
        <v>9456.5</v>
      </c>
      <c r="J29" s="40">
        <f>ROUND(AVERAGE(J9:J28),2)</f>
        <v>9466.5</v>
      </c>
      <c r="K29" s="39">
        <f>ROUND(AVERAGE(I29:J29),2)</f>
        <v>9461.5</v>
      </c>
      <c r="L29" s="41">
        <f>ROUND(AVERAGE(L9:L28),2)</f>
        <v>9252.75</v>
      </c>
      <c r="M29" s="40">
        <f>ROUND(AVERAGE(M9:M28),2)</f>
        <v>9262.75</v>
      </c>
      <c r="N29" s="39">
        <f>ROUND(AVERAGE(L29:M29),2)</f>
        <v>9257.75</v>
      </c>
      <c r="O29" s="41">
        <f>ROUND(AVERAGE(O9:O28),2)</f>
        <v>9092.5</v>
      </c>
      <c r="P29" s="40">
        <f>ROUND(AVERAGE(P9:P28),2)</f>
        <v>9102.5</v>
      </c>
      <c r="Q29" s="39">
        <f>ROUND(AVERAGE(O29:P29),2)</f>
        <v>9097.5</v>
      </c>
      <c r="R29" s="38">
        <f>ROUND(AVERAGE(R9:R28),2)</f>
        <v>9775.93</v>
      </c>
      <c r="S29" s="37">
        <f>ROUND(AVERAGE(S9:S28),4)</f>
        <v>1.355</v>
      </c>
      <c r="T29" s="36">
        <f>ROUND(AVERAGE(T9:T28),4)</f>
        <v>1.1309</v>
      </c>
      <c r="U29" s="175">
        <f>ROUND(AVERAGE(U9:U28),2)</f>
        <v>114.92</v>
      </c>
      <c r="V29" s="35">
        <f>AVERAGE(V9:V28)</f>
        <v>7214.8700000000008</v>
      </c>
      <c r="W29" s="35">
        <f>AVERAGE(W9:W28)</f>
        <v>7197.5215000000026</v>
      </c>
      <c r="X29" s="35">
        <f>AVERAGE(X9:X28)</f>
        <v>8644.567585661378</v>
      </c>
      <c r="Y29" s="34">
        <f>AVERAGE(Y9:Y28)</f>
        <v>1.3544149999999999</v>
      </c>
    </row>
    <row r="30" spans="2:25" s="5" customFormat="1" x14ac:dyDescent="0.25">
      <c r="B30" s="33" t="s">
        <v>12</v>
      </c>
      <c r="C30" s="32">
        <f t="shared" ref="C30:Y30" si="6">MAX(C9:C28)</f>
        <v>9971</v>
      </c>
      <c r="D30" s="31">
        <f t="shared" si="6"/>
        <v>9972</v>
      </c>
      <c r="E30" s="30">
        <f t="shared" si="6"/>
        <v>9971.5</v>
      </c>
      <c r="F30" s="32">
        <f t="shared" si="6"/>
        <v>9960</v>
      </c>
      <c r="G30" s="31">
        <f t="shared" si="6"/>
        <v>9965</v>
      </c>
      <c r="H30" s="30">
        <f t="shared" si="6"/>
        <v>9962.5</v>
      </c>
      <c r="I30" s="32">
        <f t="shared" si="6"/>
        <v>9645</v>
      </c>
      <c r="J30" s="31">
        <f t="shared" si="6"/>
        <v>9655</v>
      </c>
      <c r="K30" s="30">
        <f t="shared" si="6"/>
        <v>9650</v>
      </c>
      <c r="L30" s="32">
        <f t="shared" si="6"/>
        <v>9425</v>
      </c>
      <c r="M30" s="31">
        <f t="shared" si="6"/>
        <v>9435</v>
      </c>
      <c r="N30" s="30">
        <f t="shared" si="6"/>
        <v>9430</v>
      </c>
      <c r="O30" s="32">
        <f t="shared" si="6"/>
        <v>9265</v>
      </c>
      <c r="P30" s="31">
        <f t="shared" si="6"/>
        <v>9275</v>
      </c>
      <c r="Q30" s="30">
        <f t="shared" si="6"/>
        <v>9270</v>
      </c>
      <c r="R30" s="29">
        <f t="shared" si="6"/>
        <v>9972</v>
      </c>
      <c r="S30" s="28">
        <f t="shared" si="6"/>
        <v>1.3714</v>
      </c>
      <c r="T30" s="27">
        <f t="shared" si="6"/>
        <v>1.1458999999999999</v>
      </c>
      <c r="U30" s="26">
        <f t="shared" si="6"/>
        <v>116.31</v>
      </c>
      <c r="V30" s="25">
        <f t="shared" si="6"/>
        <v>7372.74</v>
      </c>
      <c r="W30" s="25">
        <f t="shared" si="6"/>
        <v>7347.52</v>
      </c>
      <c r="X30" s="25">
        <f t="shared" si="6"/>
        <v>8848.2566998297043</v>
      </c>
      <c r="Y30" s="24">
        <f t="shared" si="6"/>
        <v>1.3708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9563</v>
      </c>
      <c r="D31" s="21">
        <f t="shared" si="7"/>
        <v>9565</v>
      </c>
      <c r="E31" s="20">
        <f t="shared" si="7"/>
        <v>9564</v>
      </c>
      <c r="F31" s="22">
        <f t="shared" si="7"/>
        <v>9538</v>
      </c>
      <c r="G31" s="21">
        <f t="shared" si="7"/>
        <v>9539</v>
      </c>
      <c r="H31" s="20">
        <f t="shared" si="7"/>
        <v>9538.5</v>
      </c>
      <c r="I31" s="22">
        <f t="shared" si="7"/>
        <v>9240</v>
      </c>
      <c r="J31" s="21">
        <f t="shared" si="7"/>
        <v>9250</v>
      </c>
      <c r="K31" s="20">
        <f t="shared" si="7"/>
        <v>9245</v>
      </c>
      <c r="L31" s="22">
        <f t="shared" si="7"/>
        <v>9020</v>
      </c>
      <c r="M31" s="21">
        <f t="shared" si="7"/>
        <v>9030</v>
      </c>
      <c r="N31" s="20">
        <f t="shared" si="7"/>
        <v>9025</v>
      </c>
      <c r="O31" s="22">
        <f t="shared" si="7"/>
        <v>8855</v>
      </c>
      <c r="P31" s="21">
        <f t="shared" si="7"/>
        <v>8865</v>
      </c>
      <c r="Q31" s="20">
        <f t="shared" si="7"/>
        <v>8860</v>
      </c>
      <c r="R31" s="19">
        <f t="shared" si="7"/>
        <v>9565</v>
      </c>
      <c r="S31" s="18">
        <f t="shared" si="7"/>
        <v>1.3376999999999999</v>
      </c>
      <c r="T31" s="17">
        <f t="shared" si="7"/>
        <v>1.1126</v>
      </c>
      <c r="U31" s="16">
        <f t="shared" si="7"/>
        <v>113.71</v>
      </c>
      <c r="V31" s="15">
        <f t="shared" si="7"/>
        <v>7064.25</v>
      </c>
      <c r="W31" s="15">
        <f t="shared" si="7"/>
        <v>7063.69</v>
      </c>
      <c r="X31" s="15">
        <f t="shared" si="7"/>
        <v>8454.1276294855925</v>
      </c>
      <c r="Y31" s="14">
        <f t="shared" si="7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44592</v>
      </c>
      <c r="D5" s="74"/>
      <c r="F5" s="75">
        <v>44592</v>
      </c>
      <c r="G5" s="74"/>
      <c r="I5" s="75">
        <v>44592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44565</v>
      </c>
      <c r="D8" s="68">
        <v>9604.5</v>
      </c>
      <c r="F8" s="69">
        <f t="shared" ref="F8:F27" si="0">C8</f>
        <v>44565</v>
      </c>
      <c r="G8" s="68">
        <v>2793.5</v>
      </c>
      <c r="I8" s="69">
        <f t="shared" ref="I8:I27" si="1">C8</f>
        <v>44565</v>
      </c>
      <c r="J8" s="68">
        <v>3502.97</v>
      </c>
    </row>
    <row r="9" spans="2:10" x14ac:dyDescent="0.25">
      <c r="C9" s="69">
        <v>44566</v>
      </c>
      <c r="D9" s="68">
        <v>9723.5</v>
      </c>
      <c r="F9" s="69">
        <f t="shared" si="0"/>
        <v>44566</v>
      </c>
      <c r="G9" s="68">
        <v>2840.42</v>
      </c>
      <c r="I9" s="69">
        <f t="shared" si="1"/>
        <v>44566</v>
      </c>
      <c r="J9" s="68">
        <v>3578.5</v>
      </c>
    </row>
    <row r="10" spans="2:10" x14ac:dyDescent="0.25">
      <c r="C10" s="69">
        <v>44567</v>
      </c>
      <c r="D10" s="68">
        <v>9598.7000000000007</v>
      </c>
      <c r="F10" s="69">
        <f t="shared" si="0"/>
        <v>44567</v>
      </c>
      <c r="G10" s="68">
        <v>2902</v>
      </c>
      <c r="I10" s="69">
        <f t="shared" si="1"/>
        <v>44567</v>
      </c>
      <c r="J10" s="68">
        <v>3548.74</v>
      </c>
    </row>
    <row r="11" spans="2:10" x14ac:dyDescent="0.25">
      <c r="C11" s="69">
        <v>44568</v>
      </c>
      <c r="D11" s="68">
        <v>9590.69</v>
      </c>
      <c r="F11" s="69">
        <f t="shared" si="0"/>
        <v>44568</v>
      </c>
      <c r="G11" s="68">
        <v>2948.73</v>
      </c>
      <c r="I11" s="69">
        <f t="shared" si="1"/>
        <v>44568</v>
      </c>
      <c r="J11" s="68">
        <v>3565.11</v>
      </c>
    </row>
    <row r="12" spans="2:10" x14ac:dyDescent="0.25">
      <c r="C12" s="69">
        <v>44571</v>
      </c>
      <c r="D12" s="68">
        <v>9647.98</v>
      </c>
      <c r="F12" s="69">
        <f t="shared" si="0"/>
        <v>44571</v>
      </c>
      <c r="G12" s="68">
        <v>2948.37</v>
      </c>
      <c r="I12" s="69">
        <f t="shared" si="1"/>
        <v>44571</v>
      </c>
      <c r="J12" s="68">
        <v>3540.21</v>
      </c>
    </row>
    <row r="13" spans="2:10" x14ac:dyDescent="0.25">
      <c r="C13" s="69">
        <v>44572</v>
      </c>
      <c r="D13" s="68">
        <v>9642</v>
      </c>
      <c r="F13" s="69">
        <f t="shared" si="0"/>
        <v>44572</v>
      </c>
      <c r="G13" s="68">
        <v>2958.62</v>
      </c>
      <c r="I13" s="69">
        <f t="shared" si="1"/>
        <v>44572</v>
      </c>
      <c r="J13" s="68">
        <v>3480.18</v>
      </c>
    </row>
    <row r="14" spans="2:10" x14ac:dyDescent="0.25">
      <c r="C14" s="69">
        <v>44573</v>
      </c>
      <c r="D14" s="68">
        <v>9827.86</v>
      </c>
      <c r="F14" s="69">
        <f t="shared" si="0"/>
        <v>44573</v>
      </c>
      <c r="G14" s="68">
        <v>2981.6</v>
      </c>
      <c r="I14" s="69">
        <f t="shared" si="1"/>
        <v>44573</v>
      </c>
      <c r="J14" s="68">
        <v>3543.84</v>
      </c>
    </row>
    <row r="15" spans="2:10" x14ac:dyDescent="0.25">
      <c r="C15" s="69">
        <v>44574</v>
      </c>
      <c r="D15" s="68">
        <v>9913.4500000000007</v>
      </c>
      <c r="F15" s="69">
        <f t="shared" si="0"/>
        <v>44574</v>
      </c>
      <c r="G15" s="68">
        <v>2947.74</v>
      </c>
      <c r="I15" s="69">
        <f t="shared" si="1"/>
        <v>44574</v>
      </c>
      <c r="J15" s="68">
        <v>3525</v>
      </c>
    </row>
    <row r="16" spans="2:10" x14ac:dyDescent="0.25">
      <c r="C16" s="69">
        <v>44575</v>
      </c>
      <c r="D16" s="68">
        <v>9936.92</v>
      </c>
      <c r="F16" s="69">
        <f t="shared" si="0"/>
        <v>44575</v>
      </c>
      <c r="G16" s="68">
        <v>2954.22</v>
      </c>
      <c r="I16" s="69">
        <f t="shared" si="1"/>
        <v>44575</v>
      </c>
      <c r="J16" s="68">
        <v>3563.62</v>
      </c>
    </row>
    <row r="17" spans="2:10" x14ac:dyDescent="0.25">
      <c r="C17" s="69">
        <v>44578</v>
      </c>
      <c r="D17" s="68">
        <v>9747.31</v>
      </c>
      <c r="F17" s="69">
        <f t="shared" si="0"/>
        <v>44578</v>
      </c>
      <c r="G17" s="68">
        <v>2986.76</v>
      </c>
      <c r="I17" s="69">
        <f t="shared" si="1"/>
        <v>44578</v>
      </c>
      <c r="J17" s="68">
        <v>3529.92</v>
      </c>
    </row>
    <row r="18" spans="2:10" x14ac:dyDescent="0.25">
      <c r="C18" s="69">
        <v>44579</v>
      </c>
      <c r="D18" s="68">
        <v>9747.5</v>
      </c>
      <c r="F18" s="69">
        <f t="shared" si="0"/>
        <v>44579</v>
      </c>
      <c r="G18" s="68">
        <v>3019.68</v>
      </c>
      <c r="I18" s="69">
        <f t="shared" si="1"/>
        <v>44579</v>
      </c>
      <c r="J18" s="68">
        <v>3532.47</v>
      </c>
    </row>
    <row r="19" spans="2:10" x14ac:dyDescent="0.25">
      <c r="C19" s="69">
        <v>44580</v>
      </c>
      <c r="D19" s="68">
        <v>9715.23</v>
      </c>
      <c r="F19" s="69">
        <f t="shared" si="0"/>
        <v>44580</v>
      </c>
      <c r="G19" s="68">
        <v>3021.09</v>
      </c>
      <c r="I19" s="69">
        <f t="shared" si="1"/>
        <v>44580</v>
      </c>
      <c r="J19" s="68">
        <v>3562.33</v>
      </c>
    </row>
    <row r="20" spans="2:10" x14ac:dyDescent="0.25">
      <c r="C20" s="69">
        <v>44581</v>
      </c>
      <c r="D20" s="68">
        <v>9881.5</v>
      </c>
      <c r="F20" s="69">
        <f t="shared" si="0"/>
        <v>44581</v>
      </c>
      <c r="G20" s="68">
        <v>3047.4</v>
      </c>
      <c r="I20" s="69">
        <f t="shared" si="1"/>
        <v>44581</v>
      </c>
      <c r="J20" s="68">
        <v>3607.94</v>
      </c>
    </row>
    <row r="21" spans="2:10" x14ac:dyDescent="0.25">
      <c r="C21" s="69">
        <v>44582</v>
      </c>
      <c r="D21" s="68">
        <v>9924</v>
      </c>
      <c r="F21" s="69">
        <f t="shared" si="0"/>
        <v>44582</v>
      </c>
      <c r="G21" s="68">
        <v>3079.84</v>
      </c>
      <c r="I21" s="69">
        <f t="shared" si="1"/>
        <v>44582</v>
      </c>
      <c r="J21" s="68">
        <v>3633.2</v>
      </c>
    </row>
    <row r="22" spans="2:10" x14ac:dyDescent="0.25">
      <c r="C22" s="69">
        <v>44585</v>
      </c>
      <c r="D22" s="68">
        <v>9849</v>
      </c>
      <c r="F22" s="69">
        <f t="shared" si="0"/>
        <v>44585</v>
      </c>
      <c r="G22" s="68">
        <v>3016.75</v>
      </c>
      <c r="I22" s="69">
        <f t="shared" si="1"/>
        <v>44585</v>
      </c>
      <c r="J22" s="68">
        <v>3601.42</v>
      </c>
    </row>
    <row r="23" spans="2:10" x14ac:dyDescent="0.25">
      <c r="C23" s="69">
        <v>44586</v>
      </c>
      <c r="D23" s="68">
        <v>9704.76</v>
      </c>
      <c r="F23" s="69">
        <f t="shared" si="0"/>
        <v>44586</v>
      </c>
      <c r="G23" s="68">
        <v>3031.96</v>
      </c>
      <c r="I23" s="69">
        <f t="shared" si="1"/>
        <v>44586</v>
      </c>
      <c r="J23" s="68">
        <v>3583.49</v>
      </c>
    </row>
    <row r="24" spans="2:10" x14ac:dyDescent="0.25">
      <c r="C24" s="69">
        <v>44587</v>
      </c>
      <c r="D24" s="68">
        <v>9873.9500000000007</v>
      </c>
      <c r="F24" s="69">
        <f t="shared" si="0"/>
        <v>44587</v>
      </c>
      <c r="G24" s="68">
        <v>3109.46</v>
      </c>
      <c r="I24" s="69">
        <f t="shared" si="1"/>
        <v>44587</v>
      </c>
      <c r="J24" s="68">
        <v>3604.53</v>
      </c>
    </row>
    <row r="25" spans="2:10" x14ac:dyDescent="0.25">
      <c r="C25" s="69">
        <v>44588</v>
      </c>
      <c r="D25" s="68">
        <v>9723.82</v>
      </c>
      <c r="F25" s="69">
        <f t="shared" si="0"/>
        <v>44588</v>
      </c>
      <c r="G25" s="68">
        <v>3076.23</v>
      </c>
      <c r="I25" s="69">
        <f t="shared" si="1"/>
        <v>44588</v>
      </c>
      <c r="J25" s="68">
        <v>3584.18</v>
      </c>
    </row>
    <row r="26" spans="2:10" x14ac:dyDescent="0.25">
      <c r="C26" s="69">
        <v>44589</v>
      </c>
      <c r="D26" s="68">
        <v>9752</v>
      </c>
      <c r="F26" s="69">
        <f t="shared" si="0"/>
        <v>44589</v>
      </c>
      <c r="G26" s="68">
        <v>3120.95</v>
      </c>
      <c r="I26" s="69">
        <f t="shared" si="1"/>
        <v>44589</v>
      </c>
      <c r="J26" s="68">
        <v>3650.72</v>
      </c>
    </row>
    <row r="27" spans="2:10" ht="13.8" thickBot="1" x14ac:dyDescent="0.3">
      <c r="C27" s="69">
        <v>44592</v>
      </c>
      <c r="D27" s="68">
        <v>9509.6299999999992</v>
      </c>
      <c r="F27" s="69">
        <f t="shared" si="0"/>
        <v>44592</v>
      </c>
      <c r="G27" s="68">
        <v>3068.5</v>
      </c>
      <c r="I27" s="69">
        <f t="shared" si="1"/>
        <v>44592</v>
      </c>
      <c r="J27" s="68">
        <v>3593.33</v>
      </c>
    </row>
    <row r="28" spans="2:10" x14ac:dyDescent="0.25">
      <c r="B28" s="5"/>
      <c r="C28" s="67" t="s">
        <v>11</v>
      </c>
      <c r="D28" s="66">
        <f>ROUND(AVERAGE(D8:D27),2)</f>
        <v>9745.7199999999993</v>
      </c>
      <c r="F28" s="67" t="s">
        <v>11</v>
      </c>
      <c r="G28" s="66">
        <f>ROUND(AVERAGE(G8:G27),2)</f>
        <v>2992.69</v>
      </c>
      <c r="I28" s="67" t="s">
        <v>11</v>
      </c>
      <c r="J28" s="66">
        <f>ROUND(AVERAGE(J8:J27),2)</f>
        <v>3566.59</v>
      </c>
    </row>
    <row r="29" spans="2:10" x14ac:dyDescent="0.25">
      <c r="B29" s="5"/>
      <c r="C29" s="65" t="s">
        <v>12</v>
      </c>
      <c r="D29" s="64">
        <f>MAX(D8:D27)</f>
        <v>9936.92</v>
      </c>
      <c r="F29" s="65" t="s">
        <v>12</v>
      </c>
      <c r="G29" s="64">
        <f>MAX(G8:G27)</f>
        <v>3120.95</v>
      </c>
      <c r="I29" s="65" t="s">
        <v>12</v>
      </c>
      <c r="J29" s="64">
        <f>MAX(J8:J27)</f>
        <v>3650.72</v>
      </c>
    </row>
    <row r="30" spans="2:10" x14ac:dyDescent="0.25">
      <c r="B30" s="5"/>
      <c r="C30" s="63" t="s">
        <v>13</v>
      </c>
      <c r="D30" s="62">
        <f>MIN(D8:D27)</f>
        <v>9509.6299999999992</v>
      </c>
      <c r="F30" s="63" t="s">
        <v>13</v>
      </c>
      <c r="G30" s="62">
        <f>MIN(G8:G27)</f>
        <v>2793.5</v>
      </c>
      <c r="I30" s="63" t="s">
        <v>13</v>
      </c>
      <c r="J30" s="62">
        <f>MIN(J8:J27)</f>
        <v>3480.18</v>
      </c>
    </row>
    <row r="33" spans="2:2" x14ac:dyDescent="0.25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ABR!D28</f>
        <v>9745.7199999999993</v>
      </c>
      <c r="D11" s="155">
        <f>ABR!G28</f>
        <v>2992.69</v>
      </c>
      <c r="E11" s="155">
        <f>ABR!J28</f>
        <v>3566.59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1.355</v>
      </c>
    </row>
    <row r="18" spans="2:9" x14ac:dyDescent="0.25">
      <c r="B18" s="151" t="s">
        <v>43</v>
      </c>
      <c r="C18" s="150">
        <f>'Averages Inc. Euro Eq'!F67</f>
        <v>114.92</v>
      </c>
    </row>
    <row r="19" spans="2:9" x14ac:dyDescent="0.25">
      <c r="B19" s="151" t="s">
        <v>41</v>
      </c>
      <c r="C19" s="149">
        <f>'Averages Inc. Euro Eq'!F68</f>
        <v>1.1309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3002.18</v>
      </c>
      <c r="D13" s="113">
        <v>2344.3000000000002</v>
      </c>
      <c r="E13" s="113">
        <v>9773.1</v>
      </c>
      <c r="F13" s="113">
        <v>2341.2800000000002</v>
      </c>
      <c r="G13" s="113">
        <v>22312.75</v>
      </c>
      <c r="H13" s="113">
        <v>41772.25</v>
      </c>
      <c r="I13" s="113">
        <v>3608.63</v>
      </c>
      <c r="J13" s="113">
        <v>2803.1</v>
      </c>
      <c r="K13" s="113">
        <v>0.5</v>
      </c>
      <c r="L13" s="113">
        <v>69952.25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3003.08</v>
      </c>
      <c r="D15" s="113">
        <v>2354.3000000000002</v>
      </c>
      <c r="E15" s="113">
        <v>9775.93</v>
      </c>
      <c r="F15" s="113">
        <v>2342.6999999999998</v>
      </c>
      <c r="G15" s="113">
        <v>22326</v>
      </c>
      <c r="H15" s="113">
        <v>41807</v>
      </c>
      <c r="I15" s="113">
        <v>3609.95</v>
      </c>
      <c r="J15" s="113">
        <v>2813.1</v>
      </c>
      <c r="K15" s="113">
        <v>1</v>
      </c>
      <c r="L15" s="113">
        <v>70452.25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3002.63</v>
      </c>
      <c r="D17" s="113">
        <v>2349.3000000000002</v>
      </c>
      <c r="E17" s="113">
        <v>9774.51</v>
      </c>
      <c r="F17" s="113">
        <v>2341.9899999999998</v>
      </c>
      <c r="G17" s="113">
        <v>22319.38</v>
      </c>
      <c r="H17" s="113">
        <v>41789.629999999997</v>
      </c>
      <c r="I17" s="113">
        <v>3609.29</v>
      </c>
      <c r="J17" s="113">
        <v>2808.1</v>
      </c>
      <c r="K17" s="113">
        <v>0.75</v>
      </c>
      <c r="L17" s="113">
        <v>70202.25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2998.7</v>
      </c>
      <c r="D19" s="113">
        <v>2345</v>
      </c>
      <c r="E19" s="113">
        <v>9745.7800000000007</v>
      </c>
      <c r="F19" s="113">
        <v>2326.65</v>
      </c>
      <c r="G19" s="113">
        <v>21996</v>
      </c>
      <c r="H19" s="113">
        <v>41297.75</v>
      </c>
      <c r="I19" s="113">
        <v>3578.38</v>
      </c>
      <c r="J19" s="113">
        <v>2788.45</v>
      </c>
      <c r="K19" s="113">
        <v>0.5</v>
      </c>
      <c r="L19" s="113">
        <v>70275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3000.08</v>
      </c>
      <c r="D21" s="113">
        <v>2355</v>
      </c>
      <c r="E21" s="113">
        <v>9748.4</v>
      </c>
      <c r="F21" s="113">
        <v>2328.4</v>
      </c>
      <c r="G21" s="113">
        <v>22017.25</v>
      </c>
      <c r="H21" s="113">
        <v>41344.25</v>
      </c>
      <c r="I21" s="113">
        <v>3579.85</v>
      </c>
      <c r="J21" s="113">
        <v>2798.45</v>
      </c>
      <c r="K21" s="113">
        <v>1</v>
      </c>
      <c r="L21" s="113">
        <v>70775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2999.39</v>
      </c>
      <c r="D23" s="113">
        <v>2350</v>
      </c>
      <c r="E23" s="113">
        <v>9747.09</v>
      </c>
      <c r="F23" s="113">
        <v>2327.5300000000002</v>
      </c>
      <c r="G23" s="113">
        <v>22006.63</v>
      </c>
      <c r="H23" s="113">
        <v>41321</v>
      </c>
      <c r="I23" s="113">
        <v>3579.11</v>
      </c>
      <c r="J23" s="113">
        <v>2793.45</v>
      </c>
      <c r="K23" s="113">
        <v>0.75</v>
      </c>
      <c r="L23" s="113">
        <v>70525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2736.25</v>
      </c>
      <c r="D25" s="113">
        <v>2345</v>
      </c>
      <c r="E25" s="113">
        <v>9456.5</v>
      </c>
      <c r="F25" s="113">
        <v>2218.0500000000002</v>
      </c>
      <c r="G25" s="113">
        <v>21148.25</v>
      </c>
      <c r="H25" s="113"/>
      <c r="I25" s="113">
        <v>3153.55</v>
      </c>
      <c r="J25" s="113">
        <v>2787.25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2741.25</v>
      </c>
      <c r="D27" s="113">
        <v>2355</v>
      </c>
      <c r="E27" s="113">
        <v>9466.5</v>
      </c>
      <c r="F27" s="113">
        <v>2223.0500000000002</v>
      </c>
      <c r="G27" s="113">
        <v>21198.25</v>
      </c>
      <c r="H27" s="113"/>
      <c r="I27" s="113">
        <v>3158.55</v>
      </c>
      <c r="J27" s="113">
        <v>2797.25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2738.75</v>
      </c>
      <c r="D29" s="113">
        <v>2350</v>
      </c>
      <c r="E29" s="113">
        <v>9461.5</v>
      </c>
      <c r="F29" s="113">
        <v>2220.5500000000002</v>
      </c>
      <c r="G29" s="113">
        <v>21173.25</v>
      </c>
      <c r="H29" s="113"/>
      <c r="I29" s="113">
        <v>3156.05</v>
      </c>
      <c r="J29" s="113">
        <v>2792.25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2541.15</v>
      </c>
      <c r="D31" s="113"/>
      <c r="E31" s="113">
        <v>9252.75</v>
      </c>
      <c r="F31" s="113">
        <v>2152.6999999999998</v>
      </c>
      <c r="G31" s="113">
        <v>21019.25</v>
      </c>
      <c r="H31" s="113"/>
      <c r="I31" s="113">
        <v>2864.05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2546.15</v>
      </c>
      <c r="D33" s="113"/>
      <c r="E33" s="113">
        <v>9262.75</v>
      </c>
      <c r="F33" s="113">
        <v>2157.6999999999998</v>
      </c>
      <c r="G33" s="113">
        <v>21069.25</v>
      </c>
      <c r="H33" s="113"/>
      <c r="I33" s="113">
        <v>2869.05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2543.65</v>
      </c>
      <c r="D35" s="113"/>
      <c r="E35" s="113">
        <v>9257.75</v>
      </c>
      <c r="F35" s="113">
        <v>2155.1999999999998</v>
      </c>
      <c r="G35" s="113">
        <v>21044.25</v>
      </c>
      <c r="H35" s="113"/>
      <c r="I35" s="113">
        <v>2866.55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2438.15</v>
      </c>
      <c r="D37" s="113"/>
      <c r="E37" s="113">
        <v>9092.5</v>
      </c>
      <c r="F37" s="113">
        <v>2152.6999999999998</v>
      </c>
      <c r="G37" s="113">
        <v>21019.25</v>
      </c>
      <c r="H37" s="113"/>
      <c r="I37" s="113">
        <v>2614.0500000000002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2443.15</v>
      </c>
      <c r="D39" s="113"/>
      <c r="E39" s="113">
        <v>9102.5</v>
      </c>
      <c r="F39" s="113">
        <v>2157.6999999999998</v>
      </c>
      <c r="G39" s="113">
        <v>21069.25</v>
      </c>
      <c r="H39" s="113"/>
      <c r="I39" s="113">
        <v>2619.0500000000002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2440.65</v>
      </c>
      <c r="D41" s="113"/>
      <c r="E41" s="113">
        <v>9097.5</v>
      </c>
      <c r="F41" s="113">
        <v>2155.1999999999998</v>
      </c>
      <c r="G41" s="113">
        <v>21044.25</v>
      </c>
      <c r="H41" s="113"/>
      <c r="I41" s="113">
        <v>2616.5500000000002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39884.25</v>
      </c>
      <c r="I43" s="113"/>
      <c r="J43" s="113"/>
      <c r="K43" s="113">
        <v>0.5</v>
      </c>
      <c r="L43" s="113">
        <v>71808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39934.25</v>
      </c>
      <c r="I45" s="113"/>
      <c r="J45" s="113"/>
      <c r="K45" s="113">
        <v>1</v>
      </c>
      <c r="L45" s="113">
        <v>72808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39909.25</v>
      </c>
      <c r="I47" s="110"/>
      <c r="J47" s="110"/>
      <c r="K47" s="110">
        <v>0.75</v>
      </c>
      <c r="L47" s="110">
        <v>72308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2655.82</v>
      </c>
    </row>
    <row r="55" spans="2:5" x14ac:dyDescent="0.25">
      <c r="B55" s="100" t="s">
        <v>56</v>
      </c>
      <c r="C55" s="101">
        <v>2082.3200000000002</v>
      </c>
    </row>
    <row r="56" spans="2:5" x14ac:dyDescent="0.25">
      <c r="B56" s="100" t="s">
        <v>55</v>
      </c>
      <c r="C56" s="101">
        <v>8644.57</v>
      </c>
    </row>
    <row r="57" spans="2:5" x14ac:dyDescent="0.25">
      <c r="B57" s="100" t="s">
        <v>54</v>
      </c>
      <c r="C57" s="101">
        <v>2071.54</v>
      </c>
    </row>
    <row r="58" spans="2:5" x14ac:dyDescent="0.25">
      <c r="B58" s="100" t="s">
        <v>53</v>
      </c>
      <c r="C58" s="101">
        <v>19743.150000000001</v>
      </c>
    </row>
    <row r="59" spans="2:5" x14ac:dyDescent="0.25">
      <c r="B59" s="100" t="s">
        <v>52</v>
      </c>
      <c r="C59" s="101">
        <v>36971.410000000003</v>
      </c>
    </row>
    <row r="60" spans="2:5" x14ac:dyDescent="0.25">
      <c r="B60" s="100" t="s">
        <v>51</v>
      </c>
      <c r="C60" s="101">
        <v>3192.47</v>
      </c>
    </row>
    <row r="61" spans="2:5" x14ac:dyDescent="0.25">
      <c r="B61" s="98" t="s">
        <v>50</v>
      </c>
      <c r="C61" s="97">
        <v>2487.7399999999998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7214.87</v>
      </c>
      <c r="E65" s="96" t="s">
        <v>46</v>
      </c>
    </row>
    <row r="66" spans="2:9" x14ac:dyDescent="0.25">
      <c r="B66" s="93" t="s">
        <v>45</v>
      </c>
      <c r="D66" s="92">
        <v>7197.52</v>
      </c>
      <c r="E66" s="95" t="s">
        <v>10</v>
      </c>
      <c r="F66" s="90">
        <v>1.355</v>
      </c>
    </row>
    <row r="67" spans="2:9" x14ac:dyDescent="0.25">
      <c r="B67" s="93" t="s">
        <v>44</v>
      </c>
      <c r="D67" s="92">
        <v>1728.95</v>
      </c>
      <c r="E67" s="95" t="s">
        <v>43</v>
      </c>
      <c r="F67" s="94">
        <v>114.92</v>
      </c>
    </row>
    <row r="68" spans="2:9" x14ac:dyDescent="0.25">
      <c r="B68" s="93" t="s">
        <v>42</v>
      </c>
      <c r="D68" s="92">
        <v>1719.12</v>
      </c>
      <c r="E68" s="91" t="s">
        <v>41</v>
      </c>
      <c r="F68" s="90">
        <v>1.1309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44565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44565</v>
      </c>
      <c r="C9" s="46">
        <v>2198</v>
      </c>
      <c r="D9" s="45">
        <v>2208</v>
      </c>
      <c r="E9" s="44">
        <f t="shared" ref="E9:E28" si="0">AVERAGE(C9:D9)</f>
        <v>2203</v>
      </c>
      <c r="F9" s="46">
        <v>2200</v>
      </c>
      <c r="G9" s="45">
        <v>2210</v>
      </c>
      <c r="H9" s="44">
        <f t="shared" ref="H9:H28" si="1">AVERAGE(F9:G9)</f>
        <v>2205</v>
      </c>
      <c r="I9" s="46">
        <v>2200</v>
      </c>
      <c r="J9" s="45">
        <v>2210</v>
      </c>
      <c r="K9" s="44">
        <f t="shared" ref="K9:K28" si="2">AVERAGE(I9:J9)</f>
        <v>2205</v>
      </c>
      <c r="L9" s="52">
        <v>2208</v>
      </c>
      <c r="M9" s="51">
        <v>1.3484</v>
      </c>
      <c r="N9" s="53">
        <v>1.1273</v>
      </c>
      <c r="O9" s="50">
        <v>116.31</v>
      </c>
      <c r="P9" s="43">
        <v>1637.5</v>
      </c>
      <c r="Q9" s="43">
        <v>1639.71</v>
      </c>
      <c r="R9" s="49">
        <f t="shared" ref="R9:R28" si="3">L9/N9</f>
        <v>1958.6622904284575</v>
      </c>
      <c r="S9" s="48">
        <v>1.3478000000000001</v>
      </c>
    </row>
    <row r="10" spans="1:19" x14ac:dyDescent="0.25">
      <c r="B10" s="47">
        <v>44566</v>
      </c>
      <c r="C10" s="46">
        <v>2239</v>
      </c>
      <c r="D10" s="45">
        <v>2249</v>
      </c>
      <c r="E10" s="44">
        <f t="shared" si="0"/>
        <v>2244</v>
      </c>
      <c r="F10" s="46">
        <v>2240</v>
      </c>
      <c r="G10" s="45">
        <v>2250</v>
      </c>
      <c r="H10" s="44">
        <f t="shared" si="1"/>
        <v>2245</v>
      </c>
      <c r="I10" s="46">
        <v>2240</v>
      </c>
      <c r="J10" s="45">
        <v>2250</v>
      </c>
      <c r="K10" s="44">
        <f t="shared" si="2"/>
        <v>2245</v>
      </c>
      <c r="L10" s="52">
        <v>2249</v>
      </c>
      <c r="M10" s="51">
        <v>1.3541000000000001</v>
      </c>
      <c r="N10" s="51">
        <v>1.1308</v>
      </c>
      <c r="O10" s="50">
        <v>115.81</v>
      </c>
      <c r="P10" s="43">
        <v>1660.88</v>
      </c>
      <c r="Q10" s="43">
        <v>1662.36</v>
      </c>
      <c r="R10" s="49">
        <f t="shared" si="3"/>
        <v>1988.8574460558896</v>
      </c>
      <c r="S10" s="48">
        <v>1.3534999999999999</v>
      </c>
    </row>
    <row r="11" spans="1:19" x14ac:dyDescent="0.25">
      <c r="B11" s="47">
        <v>44567</v>
      </c>
      <c r="C11" s="46">
        <v>2289</v>
      </c>
      <c r="D11" s="45">
        <v>2299</v>
      </c>
      <c r="E11" s="44">
        <f t="shared" si="0"/>
        <v>2294</v>
      </c>
      <c r="F11" s="46">
        <v>2290</v>
      </c>
      <c r="G11" s="45">
        <v>2300</v>
      </c>
      <c r="H11" s="44">
        <f t="shared" si="1"/>
        <v>2295</v>
      </c>
      <c r="I11" s="46">
        <v>2290</v>
      </c>
      <c r="J11" s="45">
        <v>2300</v>
      </c>
      <c r="K11" s="44">
        <f t="shared" si="2"/>
        <v>2295</v>
      </c>
      <c r="L11" s="52">
        <v>2299</v>
      </c>
      <c r="M11" s="51">
        <v>1.3540000000000001</v>
      </c>
      <c r="N11" s="51">
        <v>1.1314</v>
      </c>
      <c r="O11" s="50">
        <v>115.82</v>
      </c>
      <c r="P11" s="43">
        <v>1697.93</v>
      </c>
      <c r="Q11" s="43">
        <v>1699.42</v>
      </c>
      <c r="R11" s="49">
        <f t="shared" si="3"/>
        <v>2031.995757468623</v>
      </c>
      <c r="S11" s="48">
        <v>1.3533999999999999</v>
      </c>
    </row>
    <row r="12" spans="1:19" x14ac:dyDescent="0.25">
      <c r="B12" s="47">
        <v>44568</v>
      </c>
      <c r="C12" s="46">
        <v>2290</v>
      </c>
      <c r="D12" s="45">
        <v>2300</v>
      </c>
      <c r="E12" s="44">
        <f t="shared" si="0"/>
        <v>2295</v>
      </c>
      <c r="F12" s="46">
        <v>2290</v>
      </c>
      <c r="G12" s="45">
        <v>2300</v>
      </c>
      <c r="H12" s="44">
        <f t="shared" si="1"/>
        <v>2295</v>
      </c>
      <c r="I12" s="46">
        <v>2290</v>
      </c>
      <c r="J12" s="45">
        <v>2300</v>
      </c>
      <c r="K12" s="44">
        <f t="shared" si="2"/>
        <v>2295</v>
      </c>
      <c r="L12" s="52">
        <v>2300</v>
      </c>
      <c r="M12" s="51">
        <v>1.3542000000000001</v>
      </c>
      <c r="N12" s="51">
        <v>1.1296999999999999</v>
      </c>
      <c r="O12" s="50">
        <v>115.86</v>
      </c>
      <c r="P12" s="43">
        <v>1698.42</v>
      </c>
      <c r="Q12" s="43">
        <v>1699.05</v>
      </c>
      <c r="R12" s="49">
        <f t="shared" si="3"/>
        <v>2035.9387447995043</v>
      </c>
      <c r="S12" s="48">
        <v>1.3536999999999999</v>
      </c>
    </row>
    <row r="13" spans="1:19" x14ac:dyDescent="0.25">
      <c r="B13" s="47">
        <v>44571</v>
      </c>
      <c r="C13" s="46">
        <v>2290</v>
      </c>
      <c r="D13" s="45">
        <v>2300</v>
      </c>
      <c r="E13" s="44">
        <f t="shared" si="0"/>
        <v>2295</v>
      </c>
      <c r="F13" s="46">
        <v>2290</v>
      </c>
      <c r="G13" s="45">
        <v>2300</v>
      </c>
      <c r="H13" s="44">
        <f t="shared" si="1"/>
        <v>2295</v>
      </c>
      <c r="I13" s="46">
        <v>2290</v>
      </c>
      <c r="J13" s="45">
        <v>2300</v>
      </c>
      <c r="K13" s="44">
        <f t="shared" si="2"/>
        <v>2295</v>
      </c>
      <c r="L13" s="52">
        <v>2300</v>
      </c>
      <c r="M13" s="51">
        <v>1.3569</v>
      </c>
      <c r="N13" s="51">
        <v>1.1315999999999999</v>
      </c>
      <c r="O13" s="50">
        <v>115.25</v>
      </c>
      <c r="P13" s="43">
        <v>1695.04</v>
      </c>
      <c r="Q13" s="43">
        <v>1695.54</v>
      </c>
      <c r="R13" s="49">
        <f t="shared" si="3"/>
        <v>2032.5203252032522</v>
      </c>
      <c r="S13" s="48">
        <v>1.3565</v>
      </c>
    </row>
    <row r="14" spans="1:19" x14ac:dyDescent="0.25">
      <c r="B14" s="47">
        <v>44572</v>
      </c>
      <c r="C14" s="46">
        <v>2290</v>
      </c>
      <c r="D14" s="45">
        <v>2300</v>
      </c>
      <c r="E14" s="44">
        <f t="shared" si="0"/>
        <v>2295</v>
      </c>
      <c r="F14" s="46">
        <v>2290</v>
      </c>
      <c r="G14" s="45">
        <v>2300</v>
      </c>
      <c r="H14" s="44">
        <f t="shared" si="1"/>
        <v>2295</v>
      </c>
      <c r="I14" s="46">
        <v>2290</v>
      </c>
      <c r="J14" s="45">
        <v>2300</v>
      </c>
      <c r="K14" s="44">
        <f t="shared" si="2"/>
        <v>2295</v>
      </c>
      <c r="L14" s="52">
        <v>2300</v>
      </c>
      <c r="M14" s="51">
        <v>1.3575999999999999</v>
      </c>
      <c r="N14" s="51">
        <v>1.1331</v>
      </c>
      <c r="O14" s="50">
        <v>115.5</v>
      </c>
      <c r="P14" s="43">
        <v>1694.17</v>
      </c>
      <c r="Q14" s="43">
        <v>1694.79</v>
      </c>
      <c r="R14" s="49">
        <f t="shared" si="3"/>
        <v>2029.8296708145795</v>
      </c>
      <c r="S14" s="48">
        <v>1.3571</v>
      </c>
    </row>
    <row r="15" spans="1:19" x14ac:dyDescent="0.25">
      <c r="B15" s="47">
        <v>44573</v>
      </c>
      <c r="C15" s="46">
        <v>2290</v>
      </c>
      <c r="D15" s="45">
        <v>2300</v>
      </c>
      <c r="E15" s="44">
        <f t="shared" si="0"/>
        <v>2295</v>
      </c>
      <c r="F15" s="46">
        <v>2290</v>
      </c>
      <c r="G15" s="45">
        <v>2300</v>
      </c>
      <c r="H15" s="44">
        <f t="shared" si="1"/>
        <v>2295</v>
      </c>
      <c r="I15" s="46">
        <v>2290</v>
      </c>
      <c r="J15" s="45">
        <v>2300</v>
      </c>
      <c r="K15" s="44">
        <f t="shared" si="2"/>
        <v>2295</v>
      </c>
      <c r="L15" s="52">
        <v>2300</v>
      </c>
      <c r="M15" s="51">
        <v>1.3636999999999999</v>
      </c>
      <c r="N15" s="51">
        <v>1.1364000000000001</v>
      </c>
      <c r="O15" s="50">
        <v>115.43</v>
      </c>
      <c r="P15" s="43">
        <v>1686.59</v>
      </c>
      <c r="Q15" s="43">
        <v>1687.21</v>
      </c>
      <c r="R15" s="49">
        <f t="shared" si="3"/>
        <v>2023.9352340725095</v>
      </c>
      <c r="S15" s="48">
        <v>1.3632</v>
      </c>
    </row>
    <row r="16" spans="1:19" x14ac:dyDescent="0.25">
      <c r="B16" s="47">
        <v>44574</v>
      </c>
      <c r="C16" s="46">
        <v>2290</v>
      </c>
      <c r="D16" s="45">
        <v>2300</v>
      </c>
      <c r="E16" s="44">
        <f t="shared" si="0"/>
        <v>2295</v>
      </c>
      <c r="F16" s="46">
        <v>2290</v>
      </c>
      <c r="G16" s="45">
        <v>2300</v>
      </c>
      <c r="H16" s="44">
        <f t="shared" si="1"/>
        <v>2295</v>
      </c>
      <c r="I16" s="46">
        <v>2290</v>
      </c>
      <c r="J16" s="45">
        <v>2300</v>
      </c>
      <c r="K16" s="44">
        <f t="shared" si="2"/>
        <v>2295</v>
      </c>
      <c r="L16" s="52">
        <v>2300</v>
      </c>
      <c r="M16" s="51">
        <v>1.3714</v>
      </c>
      <c r="N16" s="51">
        <v>1.1458999999999999</v>
      </c>
      <c r="O16" s="50">
        <v>114.36</v>
      </c>
      <c r="P16" s="43">
        <v>1677.12</v>
      </c>
      <c r="Q16" s="43">
        <v>1677.85</v>
      </c>
      <c r="R16" s="49">
        <f t="shared" si="3"/>
        <v>2007.1559472903396</v>
      </c>
      <c r="S16" s="48">
        <v>1.3708</v>
      </c>
    </row>
    <row r="17" spans="2:19" x14ac:dyDescent="0.25">
      <c r="B17" s="47">
        <v>44575</v>
      </c>
      <c r="C17" s="46">
        <v>2290</v>
      </c>
      <c r="D17" s="45">
        <v>2300</v>
      </c>
      <c r="E17" s="44">
        <f t="shared" si="0"/>
        <v>2295</v>
      </c>
      <c r="F17" s="46">
        <v>2290</v>
      </c>
      <c r="G17" s="45">
        <v>2300</v>
      </c>
      <c r="H17" s="44">
        <f t="shared" si="1"/>
        <v>2295</v>
      </c>
      <c r="I17" s="46">
        <v>2290</v>
      </c>
      <c r="J17" s="45">
        <v>2300</v>
      </c>
      <c r="K17" s="44">
        <f t="shared" si="2"/>
        <v>2295</v>
      </c>
      <c r="L17" s="52">
        <v>2300</v>
      </c>
      <c r="M17" s="51">
        <v>1.371</v>
      </c>
      <c r="N17" s="51">
        <v>1.1444000000000001</v>
      </c>
      <c r="O17" s="50">
        <v>113.71</v>
      </c>
      <c r="P17" s="43">
        <v>1677.61</v>
      </c>
      <c r="Q17" s="43">
        <v>1678.34</v>
      </c>
      <c r="R17" s="49">
        <f t="shared" si="3"/>
        <v>2009.7867878364207</v>
      </c>
      <c r="S17" s="48">
        <v>1.3704000000000001</v>
      </c>
    </row>
    <row r="18" spans="2:19" x14ac:dyDescent="0.25">
      <c r="B18" s="47">
        <v>44578</v>
      </c>
      <c r="C18" s="46">
        <v>2300</v>
      </c>
      <c r="D18" s="45">
        <v>2310</v>
      </c>
      <c r="E18" s="44">
        <f t="shared" si="0"/>
        <v>2305</v>
      </c>
      <c r="F18" s="46">
        <v>2300</v>
      </c>
      <c r="G18" s="45">
        <v>2310</v>
      </c>
      <c r="H18" s="44">
        <f t="shared" si="1"/>
        <v>2305</v>
      </c>
      <c r="I18" s="46">
        <v>2300</v>
      </c>
      <c r="J18" s="45">
        <v>2310</v>
      </c>
      <c r="K18" s="44">
        <f t="shared" si="2"/>
        <v>2305</v>
      </c>
      <c r="L18" s="52">
        <v>2310</v>
      </c>
      <c r="M18" s="51">
        <v>1.3641000000000001</v>
      </c>
      <c r="N18" s="51">
        <v>1.1396999999999999</v>
      </c>
      <c r="O18" s="50">
        <v>114.59</v>
      </c>
      <c r="P18" s="43">
        <v>1693.42</v>
      </c>
      <c r="Q18" s="43">
        <v>1694.17</v>
      </c>
      <c r="R18" s="49">
        <f t="shared" si="3"/>
        <v>2026.8491708344302</v>
      </c>
      <c r="S18" s="48">
        <v>1.3634999999999999</v>
      </c>
    </row>
    <row r="19" spans="2:19" x14ac:dyDescent="0.25">
      <c r="B19" s="47">
        <v>44579</v>
      </c>
      <c r="C19" s="46">
        <v>2300</v>
      </c>
      <c r="D19" s="45">
        <v>2310</v>
      </c>
      <c r="E19" s="44">
        <f t="shared" si="0"/>
        <v>2305</v>
      </c>
      <c r="F19" s="46">
        <v>2300</v>
      </c>
      <c r="G19" s="45">
        <v>2310</v>
      </c>
      <c r="H19" s="44">
        <f t="shared" si="1"/>
        <v>2305</v>
      </c>
      <c r="I19" s="46">
        <v>2300</v>
      </c>
      <c r="J19" s="45">
        <v>2310</v>
      </c>
      <c r="K19" s="44">
        <f t="shared" si="2"/>
        <v>2305</v>
      </c>
      <c r="L19" s="52">
        <v>2310</v>
      </c>
      <c r="M19" s="51">
        <v>1.359</v>
      </c>
      <c r="N19" s="51">
        <v>1.1382000000000001</v>
      </c>
      <c r="O19" s="50">
        <v>114.64</v>
      </c>
      <c r="P19" s="43">
        <v>1699.78</v>
      </c>
      <c r="Q19" s="43">
        <v>1700.53</v>
      </c>
      <c r="R19" s="49">
        <f t="shared" si="3"/>
        <v>2029.520295202952</v>
      </c>
      <c r="S19" s="48">
        <v>1.3584000000000001</v>
      </c>
    </row>
    <row r="20" spans="2:19" x14ac:dyDescent="0.25">
      <c r="B20" s="47">
        <v>44580</v>
      </c>
      <c r="C20" s="46">
        <v>2300</v>
      </c>
      <c r="D20" s="45">
        <v>2310</v>
      </c>
      <c r="E20" s="44">
        <f t="shared" si="0"/>
        <v>2305</v>
      </c>
      <c r="F20" s="46">
        <v>2300</v>
      </c>
      <c r="G20" s="45">
        <v>2310</v>
      </c>
      <c r="H20" s="44">
        <f t="shared" si="1"/>
        <v>2305</v>
      </c>
      <c r="I20" s="46">
        <v>2300</v>
      </c>
      <c r="J20" s="45">
        <v>2310</v>
      </c>
      <c r="K20" s="44">
        <f t="shared" si="2"/>
        <v>2305</v>
      </c>
      <c r="L20" s="52">
        <v>2310</v>
      </c>
      <c r="M20" s="51">
        <v>1.3625</v>
      </c>
      <c r="N20" s="51">
        <v>1.1335</v>
      </c>
      <c r="O20" s="50">
        <v>114.55</v>
      </c>
      <c r="P20" s="43">
        <v>1695.41</v>
      </c>
      <c r="Q20" s="43">
        <v>1696.16</v>
      </c>
      <c r="R20" s="49">
        <f t="shared" si="3"/>
        <v>2037.9355977062198</v>
      </c>
      <c r="S20" s="48">
        <v>1.3619000000000001</v>
      </c>
    </row>
    <row r="21" spans="2:19" x14ac:dyDescent="0.25">
      <c r="B21" s="47">
        <v>44581</v>
      </c>
      <c r="C21" s="46">
        <v>2300</v>
      </c>
      <c r="D21" s="45">
        <v>2310</v>
      </c>
      <c r="E21" s="44">
        <f t="shared" si="0"/>
        <v>2305</v>
      </c>
      <c r="F21" s="46">
        <v>2300</v>
      </c>
      <c r="G21" s="45">
        <v>2310</v>
      </c>
      <c r="H21" s="44">
        <f t="shared" si="1"/>
        <v>2305</v>
      </c>
      <c r="I21" s="46">
        <v>2300</v>
      </c>
      <c r="J21" s="45">
        <v>2310</v>
      </c>
      <c r="K21" s="44">
        <f t="shared" si="2"/>
        <v>2305</v>
      </c>
      <c r="L21" s="52">
        <v>2310</v>
      </c>
      <c r="M21" s="51">
        <v>1.3613</v>
      </c>
      <c r="N21" s="51">
        <v>1.1338999999999999</v>
      </c>
      <c r="O21" s="50">
        <v>114.25</v>
      </c>
      <c r="P21" s="43">
        <v>1696.91</v>
      </c>
      <c r="Q21" s="43">
        <v>1697.66</v>
      </c>
      <c r="R21" s="49">
        <f t="shared" si="3"/>
        <v>2037.2166857747598</v>
      </c>
      <c r="S21" s="48">
        <v>1.3607</v>
      </c>
    </row>
    <row r="22" spans="2:19" x14ac:dyDescent="0.25">
      <c r="B22" s="47">
        <v>44582</v>
      </c>
      <c r="C22" s="46">
        <v>2340</v>
      </c>
      <c r="D22" s="45">
        <v>2350</v>
      </c>
      <c r="E22" s="44">
        <f t="shared" si="0"/>
        <v>2345</v>
      </c>
      <c r="F22" s="46">
        <v>2340</v>
      </c>
      <c r="G22" s="45">
        <v>2350</v>
      </c>
      <c r="H22" s="44">
        <f t="shared" si="1"/>
        <v>2345</v>
      </c>
      <c r="I22" s="46">
        <v>2340</v>
      </c>
      <c r="J22" s="45">
        <v>2350</v>
      </c>
      <c r="K22" s="44">
        <f t="shared" si="2"/>
        <v>2345</v>
      </c>
      <c r="L22" s="52">
        <v>2350</v>
      </c>
      <c r="M22" s="51">
        <v>1.3571</v>
      </c>
      <c r="N22" s="51">
        <v>1.1338999999999999</v>
      </c>
      <c r="O22" s="50">
        <v>113.76</v>
      </c>
      <c r="P22" s="43">
        <v>1731.63</v>
      </c>
      <c r="Q22" s="43">
        <v>1732.4</v>
      </c>
      <c r="R22" s="49">
        <f t="shared" si="3"/>
        <v>2072.4931651821148</v>
      </c>
      <c r="S22" s="48">
        <v>1.3565</v>
      </c>
    </row>
    <row r="23" spans="2:19" x14ac:dyDescent="0.25">
      <c r="B23" s="47">
        <v>44585</v>
      </c>
      <c r="C23" s="46">
        <v>2450</v>
      </c>
      <c r="D23" s="45">
        <v>2460</v>
      </c>
      <c r="E23" s="44">
        <f t="shared" si="0"/>
        <v>2455</v>
      </c>
      <c r="F23" s="46">
        <v>2450</v>
      </c>
      <c r="G23" s="45">
        <v>2460</v>
      </c>
      <c r="H23" s="44">
        <f t="shared" si="1"/>
        <v>2455</v>
      </c>
      <c r="I23" s="46">
        <v>2450</v>
      </c>
      <c r="J23" s="45">
        <v>2460</v>
      </c>
      <c r="K23" s="44">
        <f t="shared" si="2"/>
        <v>2455</v>
      </c>
      <c r="L23" s="52">
        <v>2460</v>
      </c>
      <c r="M23" s="51">
        <v>1.3483000000000001</v>
      </c>
      <c r="N23" s="51">
        <v>1.1297999999999999</v>
      </c>
      <c r="O23" s="50">
        <v>113.81</v>
      </c>
      <c r="P23" s="43">
        <v>1824.52</v>
      </c>
      <c r="Q23" s="43">
        <v>1825.33</v>
      </c>
      <c r="R23" s="49">
        <f t="shared" si="3"/>
        <v>2177.3765268189063</v>
      </c>
      <c r="S23" s="48">
        <v>1.3476999999999999</v>
      </c>
    </row>
    <row r="24" spans="2:19" x14ac:dyDescent="0.25">
      <c r="B24" s="47">
        <v>44586</v>
      </c>
      <c r="C24" s="46">
        <v>2490</v>
      </c>
      <c r="D24" s="45">
        <v>2500</v>
      </c>
      <c r="E24" s="44">
        <f t="shared" si="0"/>
        <v>2495</v>
      </c>
      <c r="F24" s="46">
        <v>2490</v>
      </c>
      <c r="G24" s="45">
        <v>2500</v>
      </c>
      <c r="H24" s="44">
        <f t="shared" si="1"/>
        <v>2495</v>
      </c>
      <c r="I24" s="46">
        <v>2490</v>
      </c>
      <c r="J24" s="45">
        <v>2500</v>
      </c>
      <c r="K24" s="44">
        <f t="shared" si="2"/>
        <v>2495</v>
      </c>
      <c r="L24" s="52">
        <v>2500</v>
      </c>
      <c r="M24" s="51">
        <v>1.3455999999999999</v>
      </c>
      <c r="N24" s="51">
        <v>1.1268</v>
      </c>
      <c r="O24" s="50">
        <v>114.05</v>
      </c>
      <c r="P24" s="43">
        <v>1857.91</v>
      </c>
      <c r="Q24" s="43">
        <v>1858.74</v>
      </c>
      <c r="R24" s="49">
        <f t="shared" si="3"/>
        <v>2218.6723464678735</v>
      </c>
      <c r="S24" s="48">
        <v>1.345</v>
      </c>
    </row>
    <row r="25" spans="2:19" x14ac:dyDescent="0.25">
      <c r="B25" s="47">
        <v>44587</v>
      </c>
      <c r="C25" s="46">
        <v>2485</v>
      </c>
      <c r="D25" s="45">
        <v>2495</v>
      </c>
      <c r="E25" s="44">
        <f t="shared" si="0"/>
        <v>2490</v>
      </c>
      <c r="F25" s="46">
        <v>2485</v>
      </c>
      <c r="G25" s="45">
        <v>2495</v>
      </c>
      <c r="H25" s="44">
        <f t="shared" si="1"/>
        <v>2490</v>
      </c>
      <c r="I25" s="46">
        <v>2485</v>
      </c>
      <c r="J25" s="45">
        <v>2495</v>
      </c>
      <c r="K25" s="44">
        <f t="shared" si="2"/>
        <v>2490</v>
      </c>
      <c r="L25" s="52">
        <v>2495</v>
      </c>
      <c r="M25" s="51">
        <v>1.3515999999999999</v>
      </c>
      <c r="N25" s="51">
        <v>1.1275999999999999</v>
      </c>
      <c r="O25" s="50">
        <v>114.19</v>
      </c>
      <c r="P25" s="43">
        <v>1845.96</v>
      </c>
      <c r="Q25" s="43">
        <v>1846.78</v>
      </c>
      <c r="R25" s="49">
        <f t="shared" si="3"/>
        <v>2212.6640652713731</v>
      </c>
      <c r="S25" s="48">
        <v>1.351</v>
      </c>
    </row>
    <row r="26" spans="2:19" x14ac:dyDescent="0.25">
      <c r="B26" s="47">
        <v>44588</v>
      </c>
      <c r="C26" s="46">
        <v>2485</v>
      </c>
      <c r="D26" s="45">
        <v>2495</v>
      </c>
      <c r="E26" s="44">
        <f t="shared" si="0"/>
        <v>2490</v>
      </c>
      <c r="F26" s="46">
        <v>2485</v>
      </c>
      <c r="G26" s="45">
        <v>2495</v>
      </c>
      <c r="H26" s="44">
        <f t="shared" si="1"/>
        <v>2490</v>
      </c>
      <c r="I26" s="46">
        <v>2485</v>
      </c>
      <c r="J26" s="45">
        <v>2495</v>
      </c>
      <c r="K26" s="44">
        <f t="shared" si="2"/>
        <v>2490</v>
      </c>
      <c r="L26" s="52">
        <v>2495</v>
      </c>
      <c r="M26" s="51">
        <v>1.3391999999999999</v>
      </c>
      <c r="N26" s="51">
        <v>1.1156999999999999</v>
      </c>
      <c r="O26" s="50">
        <v>115.33</v>
      </c>
      <c r="P26" s="43">
        <v>1863.05</v>
      </c>
      <c r="Q26" s="43">
        <v>1863.75</v>
      </c>
      <c r="R26" s="49">
        <f t="shared" si="3"/>
        <v>2236.2642287353233</v>
      </c>
      <c r="S26" s="48">
        <v>1.3387</v>
      </c>
    </row>
    <row r="27" spans="2:19" x14ac:dyDescent="0.25">
      <c r="B27" s="47">
        <v>44589</v>
      </c>
      <c r="C27" s="46">
        <v>2485</v>
      </c>
      <c r="D27" s="45">
        <v>2495</v>
      </c>
      <c r="E27" s="44">
        <f t="shared" si="0"/>
        <v>2490</v>
      </c>
      <c r="F27" s="46">
        <v>2485</v>
      </c>
      <c r="G27" s="45">
        <v>2495</v>
      </c>
      <c r="H27" s="44">
        <f t="shared" si="1"/>
        <v>2490</v>
      </c>
      <c r="I27" s="46">
        <v>2485</v>
      </c>
      <c r="J27" s="45">
        <v>2495</v>
      </c>
      <c r="K27" s="44">
        <f t="shared" si="2"/>
        <v>2490</v>
      </c>
      <c r="L27" s="52">
        <v>2495</v>
      </c>
      <c r="M27" s="51">
        <v>1.3376999999999999</v>
      </c>
      <c r="N27" s="51">
        <v>1.1126</v>
      </c>
      <c r="O27" s="50">
        <v>115.65</v>
      </c>
      <c r="P27" s="43">
        <v>1865.14</v>
      </c>
      <c r="Q27" s="43">
        <v>1865.98</v>
      </c>
      <c r="R27" s="49">
        <f t="shared" si="3"/>
        <v>2242.4950566241237</v>
      </c>
      <c r="S27" s="48">
        <v>1.3371</v>
      </c>
    </row>
    <row r="28" spans="2:19" x14ac:dyDescent="0.25">
      <c r="B28" s="47">
        <v>44592</v>
      </c>
      <c r="C28" s="46">
        <v>2485</v>
      </c>
      <c r="D28" s="45">
        <v>2495</v>
      </c>
      <c r="E28" s="44">
        <f t="shared" si="0"/>
        <v>2490</v>
      </c>
      <c r="F28" s="46">
        <v>2495</v>
      </c>
      <c r="G28" s="45">
        <v>2505</v>
      </c>
      <c r="H28" s="44">
        <f t="shared" si="1"/>
        <v>2500</v>
      </c>
      <c r="I28" s="46">
        <v>2495</v>
      </c>
      <c r="J28" s="45">
        <v>2505</v>
      </c>
      <c r="K28" s="44">
        <f t="shared" si="2"/>
        <v>2500</v>
      </c>
      <c r="L28" s="52">
        <v>2495</v>
      </c>
      <c r="M28" s="51">
        <v>1.3420000000000001</v>
      </c>
      <c r="N28" s="51">
        <v>1.1156999999999999</v>
      </c>
      <c r="O28" s="50">
        <v>115.45</v>
      </c>
      <c r="P28" s="43">
        <v>1859.17</v>
      </c>
      <c r="Q28" s="43">
        <v>1867.45</v>
      </c>
      <c r="R28" s="49">
        <f t="shared" si="3"/>
        <v>2236.2642287353233</v>
      </c>
      <c r="S28" s="48">
        <v>1.3413999999999999</v>
      </c>
    </row>
    <row r="29" spans="2:19" s="10" customFormat="1" x14ac:dyDescent="0.25">
      <c r="B29" s="42" t="s">
        <v>11</v>
      </c>
      <c r="C29" s="41">
        <f>ROUND(AVERAGE(C9:C28),2)</f>
        <v>2344.3000000000002</v>
      </c>
      <c r="D29" s="40">
        <f>ROUND(AVERAGE(D9:D28),2)</f>
        <v>2354.3000000000002</v>
      </c>
      <c r="E29" s="39">
        <f>ROUND(AVERAGE(C29:D29),2)</f>
        <v>2349.3000000000002</v>
      </c>
      <c r="F29" s="41">
        <f>ROUND(AVERAGE(F9:F28),2)</f>
        <v>2345</v>
      </c>
      <c r="G29" s="40">
        <f>ROUND(AVERAGE(G9:G28),2)</f>
        <v>2355</v>
      </c>
      <c r="H29" s="39">
        <f>ROUND(AVERAGE(F29:G29),2)</f>
        <v>2350</v>
      </c>
      <c r="I29" s="41">
        <f>ROUND(AVERAGE(I9:I28),2)</f>
        <v>2345</v>
      </c>
      <c r="J29" s="40">
        <f>ROUND(AVERAGE(J9:J28),2)</f>
        <v>2355</v>
      </c>
      <c r="K29" s="39">
        <f>ROUND(AVERAGE(I29:J29),2)</f>
        <v>2350</v>
      </c>
      <c r="L29" s="38">
        <f>ROUND(AVERAGE(L9:L28),2)</f>
        <v>2354.3000000000002</v>
      </c>
      <c r="M29" s="37">
        <f>ROUND(AVERAGE(M9:M28),4)</f>
        <v>1.355</v>
      </c>
      <c r="N29" s="36">
        <f>ROUND(AVERAGE(N9:N28),4)</f>
        <v>1.1309</v>
      </c>
      <c r="O29" s="175">
        <f>ROUND(AVERAGE(O9:O28),2)</f>
        <v>114.92</v>
      </c>
      <c r="P29" s="35">
        <f>AVERAGE(P9:P28)</f>
        <v>1737.9079999999999</v>
      </c>
      <c r="Q29" s="35">
        <f>AVERAGE(Q9:Q28)</f>
        <v>1739.1609999999996</v>
      </c>
      <c r="R29" s="35">
        <f>AVERAGE(R9:R28)</f>
        <v>2082.3216785661484</v>
      </c>
      <c r="S29" s="34">
        <f>AVERAGE(S9:S28)</f>
        <v>1.3544149999999999</v>
      </c>
    </row>
    <row r="30" spans="2:19" s="5" customFormat="1" x14ac:dyDescent="0.25">
      <c r="B30" s="33" t="s">
        <v>12</v>
      </c>
      <c r="C30" s="32">
        <f t="shared" ref="C30:S30" si="4">MAX(C9:C28)</f>
        <v>2490</v>
      </c>
      <c r="D30" s="31">
        <f t="shared" si="4"/>
        <v>2500</v>
      </c>
      <c r="E30" s="30">
        <f t="shared" si="4"/>
        <v>2495</v>
      </c>
      <c r="F30" s="32">
        <f t="shared" si="4"/>
        <v>2495</v>
      </c>
      <c r="G30" s="31">
        <f t="shared" si="4"/>
        <v>2505</v>
      </c>
      <c r="H30" s="30">
        <f t="shared" si="4"/>
        <v>2500</v>
      </c>
      <c r="I30" s="32">
        <f t="shared" si="4"/>
        <v>2495</v>
      </c>
      <c r="J30" s="31">
        <f t="shared" si="4"/>
        <v>2505</v>
      </c>
      <c r="K30" s="30">
        <f t="shared" si="4"/>
        <v>2500</v>
      </c>
      <c r="L30" s="29">
        <f t="shared" si="4"/>
        <v>2500</v>
      </c>
      <c r="M30" s="28">
        <f t="shared" si="4"/>
        <v>1.3714</v>
      </c>
      <c r="N30" s="27">
        <f t="shared" si="4"/>
        <v>1.1458999999999999</v>
      </c>
      <c r="O30" s="26">
        <f t="shared" si="4"/>
        <v>116.31</v>
      </c>
      <c r="P30" s="25">
        <f t="shared" si="4"/>
        <v>1865.14</v>
      </c>
      <c r="Q30" s="25">
        <f t="shared" si="4"/>
        <v>1867.45</v>
      </c>
      <c r="R30" s="25">
        <f t="shared" si="4"/>
        <v>2242.4950566241237</v>
      </c>
      <c r="S30" s="24">
        <f t="shared" si="4"/>
        <v>1.3708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2198</v>
      </c>
      <c r="D31" s="21">
        <f t="shared" si="5"/>
        <v>2208</v>
      </c>
      <c r="E31" s="20">
        <f t="shared" si="5"/>
        <v>2203</v>
      </c>
      <c r="F31" s="22">
        <f t="shared" si="5"/>
        <v>2200</v>
      </c>
      <c r="G31" s="21">
        <f t="shared" si="5"/>
        <v>2210</v>
      </c>
      <c r="H31" s="20">
        <f t="shared" si="5"/>
        <v>2205</v>
      </c>
      <c r="I31" s="22">
        <f t="shared" si="5"/>
        <v>2200</v>
      </c>
      <c r="J31" s="21">
        <f t="shared" si="5"/>
        <v>2210</v>
      </c>
      <c r="K31" s="20">
        <f t="shared" si="5"/>
        <v>2205</v>
      </c>
      <c r="L31" s="19">
        <f t="shared" si="5"/>
        <v>2208</v>
      </c>
      <c r="M31" s="18">
        <f t="shared" si="5"/>
        <v>1.3376999999999999</v>
      </c>
      <c r="N31" s="17">
        <f t="shared" si="5"/>
        <v>1.1126</v>
      </c>
      <c r="O31" s="16">
        <f t="shared" si="5"/>
        <v>113.71</v>
      </c>
      <c r="P31" s="15">
        <f t="shared" si="5"/>
        <v>1637.5</v>
      </c>
      <c r="Q31" s="15">
        <f t="shared" si="5"/>
        <v>1639.71</v>
      </c>
      <c r="R31" s="15">
        <f t="shared" si="5"/>
        <v>1958.6622904284575</v>
      </c>
      <c r="S31" s="14">
        <f t="shared" si="5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44565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44565</v>
      </c>
      <c r="C9" s="46">
        <v>2680</v>
      </c>
      <c r="D9" s="45">
        <v>2690</v>
      </c>
      <c r="E9" s="44">
        <f t="shared" ref="E9:E28" si="0">AVERAGE(C9:D9)</f>
        <v>2685</v>
      </c>
      <c r="F9" s="46">
        <v>2670</v>
      </c>
      <c r="G9" s="45">
        <v>2680</v>
      </c>
      <c r="H9" s="44">
        <f t="shared" ref="H9:H28" si="1">AVERAGE(F9:G9)</f>
        <v>2675</v>
      </c>
      <c r="I9" s="46">
        <v>2670</v>
      </c>
      <c r="J9" s="45">
        <v>2680</v>
      </c>
      <c r="K9" s="44">
        <f t="shared" ref="K9:K28" si="2">AVERAGE(I9:J9)</f>
        <v>2675</v>
      </c>
      <c r="L9" s="52">
        <v>2690</v>
      </c>
      <c r="M9" s="51">
        <v>1.3484</v>
      </c>
      <c r="N9" s="53">
        <v>1.1273</v>
      </c>
      <c r="O9" s="50">
        <v>116.31</v>
      </c>
      <c r="P9" s="43">
        <v>1994.96</v>
      </c>
      <c r="Q9" s="43">
        <v>1988.43</v>
      </c>
      <c r="R9" s="49">
        <f t="shared" ref="R9:R28" si="3">L9/N9</f>
        <v>2386.2325911469884</v>
      </c>
      <c r="S9" s="48">
        <v>1.3478000000000001</v>
      </c>
    </row>
    <row r="10" spans="1:19" x14ac:dyDescent="0.25">
      <c r="B10" s="47">
        <v>44566</v>
      </c>
      <c r="C10" s="46">
        <v>2691</v>
      </c>
      <c r="D10" s="45">
        <v>2701</v>
      </c>
      <c r="E10" s="44">
        <f t="shared" si="0"/>
        <v>2696</v>
      </c>
      <c r="F10" s="46">
        <v>2680</v>
      </c>
      <c r="G10" s="45">
        <v>2690</v>
      </c>
      <c r="H10" s="44">
        <f t="shared" si="1"/>
        <v>2685</v>
      </c>
      <c r="I10" s="46">
        <v>2680</v>
      </c>
      <c r="J10" s="45">
        <v>2690</v>
      </c>
      <c r="K10" s="44">
        <f t="shared" si="2"/>
        <v>2685</v>
      </c>
      <c r="L10" s="52">
        <v>2701</v>
      </c>
      <c r="M10" s="51">
        <v>1.3541000000000001</v>
      </c>
      <c r="N10" s="51">
        <v>1.1308</v>
      </c>
      <c r="O10" s="50">
        <v>115.81</v>
      </c>
      <c r="P10" s="43">
        <v>1994.68</v>
      </c>
      <c r="Q10" s="43">
        <v>1987.44</v>
      </c>
      <c r="R10" s="49">
        <f t="shared" si="3"/>
        <v>2388.5744605588961</v>
      </c>
      <c r="S10" s="48">
        <v>1.3534999999999999</v>
      </c>
    </row>
    <row r="11" spans="1:19" x14ac:dyDescent="0.25">
      <c r="B11" s="47">
        <v>44567</v>
      </c>
      <c r="C11" s="46">
        <v>2740</v>
      </c>
      <c r="D11" s="45">
        <v>2750</v>
      </c>
      <c r="E11" s="44">
        <f t="shared" si="0"/>
        <v>2745</v>
      </c>
      <c r="F11" s="46">
        <v>2729</v>
      </c>
      <c r="G11" s="45">
        <v>2739</v>
      </c>
      <c r="H11" s="44">
        <f t="shared" si="1"/>
        <v>2734</v>
      </c>
      <c r="I11" s="46">
        <v>2730</v>
      </c>
      <c r="J11" s="45">
        <v>2740</v>
      </c>
      <c r="K11" s="44">
        <f t="shared" si="2"/>
        <v>2735</v>
      </c>
      <c r="L11" s="52">
        <v>2750</v>
      </c>
      <c r="M11" s="51">
        <v>1.3540000000000001</v>
      </c>
      <c r="N11" s="51">
        <v>1.1314</v>
      </c>
      <c r="O11" s="50">
        <v>115.82</v>
      </c>
      <c r="P11" s="43">
        <v>2031.02</v>
      </c>
      <c r="Q11" s="43">
        <v>2023.79</v>
      </c>
      <c r="R11" s="49">
        <f t="shared" si="3"/>
        <v>2430.6169347710802</v>
      </c>
      <c r="S11" s="48">
        <v>1.3533999999999999</v>
      </c>
    </row>
    <row r="12" spans="1:19" x14ac:dyDescent="0.25">
      <c r="B12" s="47">
        <v>44568</v>
      </c>
      <c r="C12" s="46">
        <v>2746</v>
      </c>
      <c r="D12" s="45">
        <v>2756</v>
      </c>
      <c r="E12" s="44">
        <f t="shared" si="0"/>
        <v>2751</v>
      </c>
      <c r="F12" s="46">
        <v>2729</v>
      </c>
      <c r="G12" s="45">
        <v>2739</v>
      </c>
      <c r="H12" s="44">
        <f t="shared" si="1"/>
        <v>2734</v>
      </c>
      <c r="I12" s="46">
        <v>2725</v>
      </c>
      <c r="J12" s="45">
        <v>2735</v>
      </c>
      <c r="K12" s="44">
        <f t="shared" si="2"/>
        <v>2730</v>
      </c>
      <c r="L12" s="52">
        <v>2756</v>
      </c>
      <c r="M12" s="51">
        <v>1.3542000000000001</v>
      </c>
      <c r="N12" s="51">
        <v>1.1296999999999999</v>
      </c>
      <c r="O12" s="50">
        <v>115.86</v>
      </c>
      <c r="P12" s="43">
        <v>2035.15</v>
      </c>
      <c r="Q12" s="43">
        <v>2023.34</v>
      </c>
      <c r="R12" s="49">
        <f t="shared" si="3"/>
        <v>2439.5857307249712</v>
      </c>
      <c r="S12" s="48">
        <v>1.3536999999999999</v>
      </c>
    </row>
    <row r="13" spans="1:19" x14ac:dyDescent="0.25">
      <c r="B13" s="47">
        <v>44571</v>
      </c>
      <c r="C13" s="46">
        <v>2766</v>
      </c>
      <c r="D13" s="45">
        <v>2776</v>
      </c>
      <c r="E13" s="44">
        <f t="shared" si="0"/>
        <v>2771</v>
      </c>
      <c r="F13" s="46">
        <v>2748</v>
      </c>
      <c r="G13" s="45">
        <v>2758</v>
      </c>
      <c r="H13" s="44">
        <f t="shared" si="1"/>
        <v>2753</v>
      </c>
      <c r="I13" s="46">
        <v>2745</v>
      </c>
      <c r="J13" s="45">
        <v>2755</v>
      </c>
      <c r="K13" s="44">
        <f t="shared" si="2"/>
        <v>2750</v>
      </c>
      <c r="L13" s="52">
        <v>2776</v>
      </c>
      <c r="M13" s="51">
        <v>1.3569</v>
      </c>
      <c r="N13" s="51">
        <v>1.1315999999999999</v>
      </c>
      <c r="O13" s="50">
        <v>115.25</v>
      </c>
      <c r="P13" s="43">
        <v>2045.84</v>
      </c>
      <c r="Q13" s="43">
        <v>2033.17</v>
      </c>
      <c r="R13" s="49">
        <f t="shared" si="3"/>
        <v>2453.1636620714035</v>
      </c>
      <c r="S13" s="48">
        <v>1.3565</v>
      </c>
    </row>
    <row r="14" spans="1:19" x14ac:dyDescent="0.25">
      <c r="B14" s="47">
        <v>44572</v>
      </c>
      <c r="C14" s="46">
        <v>2775</v>
      </c>
      <c r="D14" s="45">
        <v>2785</v>
      </c>
      <c r="E14" s="44">
        <f t="shared" si="0"/>
        <v>2780</v>
      </c>
      <c r="F14" s="46">
        <v>2757</v>
      </c>
      <c r="G14" s="45">
        <v>2767</v>
      </c>
      <c r="H14" s="44">
        <f t="shared" si="1"/>
        <v>2762</v>
      </c>
      <c r="I14" s="46">
        <v>2755</v>
      </c>
      <c r="J14" s="45">
        <v>2765</v>
      </c>
      <c r="K14" s="44">
        <f t="shared" si="2"/>
        <v>2760</v>
      </c>
      <c r="L14" s="52">
        <v>2785</v>
      </c>
      <c r="M14" s="51">
        <v>1.3575999999999999</v>
      </c>
      <c r="N14" s="51">
        <v>1.1331</v>
      </c>
      <c r="O14" s="50">
        <v>115.5</v>
      </c>
      <c r="P14" s="43">
        <v>2051.41</v>
      </c>
      <c r="Q14" s="43">
        <v>2038.91</v>
      </c>
      <c r="R14" s="49">
        <f t="shared" si="3"/>
        <v>2457.8589709646103</v>
      </c>
      <c r="S14" s="48">
        <v>1.3571</v>
      </c>
    </row>
    <row r="15" spans="1:19" x14ac:dyDescent="0.25">
      <c r="B15" s="47">
        <v>44573</v>
      </c>
      <c r="C15" s="46">
        <v>2776</v>
      </c>
      <c r="D15" s="45">
        <v>2786</v>
      </c>
      <c r="E15" s="44">
        <f t="shared" si="0"/>
        <v>2781</v>
      </c>
      <c r="F15" s="46">
        <v>2757</v>
      </c>
      <c r="G15" s="45">
        <v>2767</v>
      </c>
      <c r="H15" s="44">
        <f t="shared" si="1"/>
        <v>2762</v>
      </c>
      <c r="I15" s="46">
        <v>2755</v>
      </c>
      <c r="J15" s="45">
        <v>2765</v>
      </c>
      <c r="K15" s="44">
        <f t="shared" si="2"/>
        <v>2760</v>
      </c>
      <c r="L15" s="52">
        <v>2786</v>
      </c>
      <c r="M15" s="51">
        <v>1.3636999999999999</v>
      </c>
      <c r="N15" s="51">
        <v>1.1364000000000001</v>
      </c>
      <c r="O15" s="50">
        <v>115.43</v>
      </c>
      <c r="P15" s="43">
        <v>2042.97</v>
      </c>
      <c r="Q15" s="43">
        <v>2029.78</v>
      </c>
      <c r="R15" s="49">
        <f t="shared" si="3"/>
        <v>2451.6015487504396</v>
      </c>
      <c r="S15" s="48">
        <v>1.3632</v>
      </c>
    </row>
    <row r="16" spans="1:19" x14ac:dyDescent="0.25">
      <c r="B16" s="47">
        <v>44574</v>
      </c>
      <c r="C16" s="46">
        <v>2790.5</v>
      </c>
      <c r="D16" s="45">
        <v>2800.5</v>
      </c>
      <c r="E16" s="44">
        <f t="shared" si="0"/>
        <v>2795.5</v>
      </c>
      <c r="F16" s="46">
        <v>2771.5</v>
      </c>
      <c r="G16" s="45">
        <v>2781.5</v>
      </c>
      <c r="H16" s="44">
        <f t="shared" si="1"/>
        <v>2776.5</v>
      </c>
      <c r="I16" s="46">
        <v>2770</v>
      </c>
      <c r="J16" s="45">
        <v>2780</v>
      </c>
      <c r="K16" s="44">
        <f t="shared" si="2"/>
        <v>2775</v>
      </c>
      <c r="L16" s="52">
        <v>2800.5</v>
      </c>
      <c r="M16" s="51">
        <v>1.3714</v>
      </c>
      <c r="N16" s="51">
        <v>1.1458999999999999</v>
      </c>
      <c r="O16" s="50">
        <v>114.36</v>
      </c>
      <c r="P16" s="43">
        <v>2042.07</v>
      </c>
      <c r="Q16" s="43">
        <v>2029.11</v>
      </c>
      <c r="R16" s="49">
        <f t="shared" si="3"/>
        <v>2443.930534950694</v>
      </c>
      <c r="S16" s="48">
        <v>1.3708</v>
      </c>
    </row>
    <row r="17" spans="2:19" x14ac:dyDescent="0.25">
      <c r="B17" s="47">
        <v>44575</v>
      </c>
      <c r="C17" s="46">
        <v>2811</v>
      </c>
      <c r="D17" s="45">
        <v>2821</v>
      </c>
      <c r="E17" s="44">
        <f t="shared" si="0"/>
        <v>2816</v>
      </c>
      <c r="F17" s="46">
        <v>2791</v>
      </c>
      <c r="G17" s="45">
        <v>2801</v>
      </c>
      <c r="H17" s="44">
        <f t="shared" si="1"/>
        <v>2796</v>
      </c>
      <c r="I17" s="46">
        <v>2790</v>
      </c>
      <c r="J17" s="45">
        <v>2800</v>
      </c>
      <c r="K17" s="44">
        <f t="shared" si="2"/>
        <v>2795</v>
      </c>
      <c r="L17" s="52">
        <v>2821</v>
      </c>
      <c r="M17" s="51">
        <v>1.371</v>
      </c>
      <c r="N17" s="51">
        <v>1.1444000000000001</v>
      </c>
      <c r="O17" s="50">
        <v>113.71</v>
      </c>
      <c r="P17" s="43">
        <v>2057.62</v>
      </c>
      <c r="Q17" s="43">
        <v>2043.93</v>
      </c>
      <c r="R17" s="49">
        <f t="shared" si="3"/>
        <v>2465.0471862984969</v>
      </c>
      <c r="S17" s="48">
        <v>1.3704000000000001</v>
      </c>
    </row>
    <row r="18" spans="2:19" x14ac:dyDescent="0.25">
      <c r="B18" s="47">
        <v>44578</v>
      </c>
      <c r="C18" s="46">
        <v>2806</v>
      </c>
      <c r="D18" s="45">
        <v>2816</v>
      </c>
      <c r="E18" s="44">
        <f t="shared" si="0"/>
        <v>2811</v>
      </c>
      <c r="F18" s="46">
        <v>2791</v>
      </c>
      <c r="G18" s="45">
        <v>2801</v>
      </c>
      <c r="H18" s="44">
        <f t="shared" si="1"/>
        <v>2796</v>
      </c>
      <c r="I18" s="46">
        <v>2790</v>
      </c>
      <c r="J18" s="45">
        <v>2800</v>
      </c>
      <c r="K18" s="44">
        <f t="shared" si="2"/>
        <v>2795</v>
      </c>
      <c r="L18" s="52">
        <v>2816</v>
      </c>
      <c r="M18" s="51">
        <v>1.3641000000000001</v>
      </c>
      <c r="N18" s="51">
        <v>1.1396999999999999</v>
      </c>
      <c r="O18" s="50">
        <v>114.59</v>
      </c>
      <c r="P18" s="43">
        <v>2064.36</v>
      </c>
      <c r="Q18" s="43">
        <v>2054.27</v>
      </c>
      <c r="R18" s="49">
        <f t="shared" si="3"/>
        <v>2470.8256558743528</v>
      </c>
      <c r="S18" s="48">
        <v>1.3634999999999999</v>
      </c>
    </row>
    <row r="19" spans="2:19" x14ac:dyDescent="0.25">
      <c r="B19" s="47">
        <v>44579</v>
      </c>
      <c r="C19" s="46">
        <v>2815</v>
      </c>
      <c r="D19" s="45">
        <v>2825</v>
      </c>
      <c r="E19" s="44">
        <f t="shared" si="0"/>
        <v>2820</v>
      </c>
      <c r="F19" s="46">
        <v>2800</v>
      </c>
      <c r="G19" s="45">
        <v>2810</v>
      </c>
      <c r="H19" s="44">
        <f t="shared" si="1"/>
        <v>2805</v>
      </c>
      <c r="I19" s="46">
        <v>2800</v>
      </c>
      <c r="J19" s="45">
        <v>2810</v>
      </c>
      <c r="K19" s="44">
        <f t="shared" si="2"/>
        <v>2805</v>
      </c>
      <c r="L19" s="52">
        <v>2825</v>
      </c>
      <c r="M19" s="51">
        <v>1.359</v>
      </c>
      <c r="N19" s="51">
        <v>1.1382000000000001</v>
      </c>
      <c r="O19" s="50">
        <v>114.64</v>
      </c>
      <c r="P19" s="43">
        <v>2078.73</v>
      </c>
      <c r="Q19" s="43">
        <v>2068.61</v>
      </c>
      <c r="R19" s="49">
        <f t="shared" si="3"/>
        <v>2481.9891056053416</v>
      </c>
      <c r="S19" s="48">
        <v>1.3584000000000001</v>
      </c>
    </row>
    <row r="20" spans="2:19" x14ac:dyDescent="0.25">
      <c r="B20" s="47">
        <v>44580</v>
      </c>
      <c r="C20" s="46">
        <v>2815</v>
      </c>
      <c r="D20" s="45">
        <v>2825</v>
      </c>
      <c r="E20" s="44">
        <f t="shared" si="0"/>
        <v>2820</v>
      </c>
      <c r="F20" s="46">
        <v>2800</v>
      </c>
      <c r="G20" s="45">
        <v>2810</v>
      </c>
      <c r="H20" s="44">
        <f t="shared" si="1"/>
        <v>2805</v>
      </c>
      <c r="I20" s="46">
        <v>2800</v>
      </c>
      <c r="J20" s="45">
        <v>2810</v>
      </c>
      <c r="K20" s="44">
        <f t="shared" si="2"/>
        <v>2805</v>
      </c>
      <c r="L20" s="52">
        <v>2825</v>
      </c>
      <c r="M20" s="51">
        <v>1.3625</v>
      </c>
      <c r="N20" s="51">
        <v>1.1335</v>
      </c>
      <c r="O20" s="50">
        <v>114.55</v>
      </c>
      <c r="P20" s="43">
        <v>2073.39</v>
      </c>
      <c r="Q20" s="43">
        <v>2063.29</v>
      </c>
      <c r="R20" s="49">
        <f t="shared" si="3"/>
        <v>2492.2805469783857</v>
      </c>
      <c r="S20" s="48">
        <v>1.3619000000000001</v>
      </c>
    </row>
    <row r="21" spans="2:19" x14ac:dyDescent="0.25">
      <c r="B21" s="47">
        <v>44581</v>
      </c>
      <c r="C21" s="46">
        <v>2839.5</v>
      </c>
      <c r="D21" s="45">
        <v>2849.5</v>
      </c>
      <c r="E21" s="44">
        <f t="shared" si="0"/>
        <v>2844.5</v>
      </c>
      <c r="F21" s="46">
        <v>2825.5</v>
      </c>
      <c r="G21" s="45">
        <v>2835.5</v>
      </c>
      <c r="H21" s="44">
        <f t="shared" si="1"/>
        <v>2830.5</v>
      </c>
      <c r="I21" s="46">
        <v>2825</v>
      </c>
      <c r="J21" s="45">
        <v>2835</v>
      </c>
      <c r="K21" s="44">
        <f t="shared" si="2"/>
        <v>2830</v>
      </c>
      <c r="L21" s="52">
        <v>2849.5</v>
      </c>
      <c r="M21" s="51">
        <v>1.3613</v>
      </c>
      <c r="N21" s="51">
        <v>1.1338999999999999</v>
      </c>
      <c r="O21" s="50">
        <v>114.25</v>
      </c>
      <c r="P21" s="43">
        <v>2093.2199999999998</v>
      </c>
      <c r="Q21" s="43">
        <v>2083.85</v>
      </c>
      <c r="R21" s="49">
        <f t="shared" si="3"/>
        <v>2513.0082017814625</v>
      </c>
      <c r="S21" s="48">
        <v>1.3607</v>
      </c>
    </row>
    <row r="22" spans="2:19" x14ac:dyDescent="0.25">
      <c r="B22" s="47">
        <v>44582</v>
      </c>
      <c r="C22" s="46">
        <v>2855</v>
      </c>
      <c r="D22" s="45">
        <v>2865</v>
      </c>
      <c r="E22" s="44">
        <f t="shared" si="0"/>
        <v>2860</v>
      </c>
      <c r="F22" s="46">
        <v>2841</v>
      </c>
      <c r="G22" s="45">
        <v>2851</v>
      </c>
      <c r="H22" s="44">
        <f t="shared" si="1"/>
        <v>2846</v>
      </c>
      <c r="I22" s="46">
        <v>2840</v>
      </c>
      <c r="J22" s="45">
        <v>2850</v>
      </c>
      <c r="K22" s="44">
        <f t="shared" si="2"/>
        <v>2845</v>
      </c>
      <c r="L22" s="52">
        <v>2865</v>
      </c>
      <c r="M22" s="51">
        <v>1.3571</v>
      </c>
      <c r="N22" s="51">
        <v>1.1338999999999999</v>
      </c>
      <c r="O22" s="50">
        <v>113.76</v>
      </c>
      <c r="P22" s="43">
        <v>2111.12</v>
      </c>
      <c r="Q22" s="43">
        <v>2101.73</v>
      </c>
      <c r="R22" s="49">
        <f t="shared" si="3"/>
        <v>2526.6778375518124</v>
      </c>
      <c r="S22" s="48">
        <v>1.3565</v>
      </c>
    </row>
    <row r="23" spans="2:19" x14ac:dyDescent="0.25">
      <c r="B23" s="47">
        <v>44585</v>
      </c>
      <c r="C23" s="46">
        <v>2855</v>
      </c>
      <c r="D23" s="45">
        <v>2865</v>
      </c>
      <c r="E23" s="44">
        <f t="shared" si="0"/>
        <v>2860</v>
      </c>
      <c r="F23" s="46">
        <v>2841</v>
      </c>
      <c r="G23" s="45">
        <v>2851</v>
      </c>
      <c r="H23" s="44">
        <f t="shared" si="1"/>
        <v>2846</v>
      </c>
      <c r="I23" s="46">
        <v>2840</v>
      </c>
      <c r="J23" s="45">
        <v>2850</v>
      </c>
      <c r="K23" s="44">
        <f t="shared" si="2"/>
        <v>2845</v>
      </c>
      <c r="L23" s="52">
        <v>2865</v>
      </c>
      <c r="M23" s="51">
        <v>1.3483000000000001</v>
      </c>
      <c r="N23" s="51">
        <v>1.1297999999999999</v>
      </c>
      <c r="O23" s="50">
        <v>113.81</v>
      </c>
      <c r="P23" s="43">
        <v>2124.9</v>
      </c>
      <c r="Q23" s="43">
        <v>2115.46</v>
      </c>
      <c r="R23" s="49">
        <f t="shared" si="3"/>
        <v>2535.8470525756775</v>
      </c>
      <c r="S23" s="48">
        <v>1.3476999999999999</v>
      </c>
    </row>
    <row r="24" spans="2:19" x14ac:dyDescent="0.25">
      <c r="B24" s="47">
        <v>44586</v>
      </c>
      <c r="C24" s="46">
        <v>2854</v>
      </c>
      <c r="D24" s="45">
        <v>2864</v>
      </c>
      <c r="E24" s="44">
        <f t="shared" si="0"/>
        <v>2859</v>
      </c>
      <c r="F24" s="46">
        <v>2841</v>
      </c>
      <c r="G24" s="45">
        <v>2851</v>
      </c>
      <c r="H24" s="44">
        <f t="shared" si="1"/>
        <v>2846</v>
      </c>
      <c r="I24" s="46">
        <v>2840</v>
      </c>
      <c r="J24" s="45">
        <v>2850</v>
      </c>
      <c r="K24" s="44">
        <f t="shared" si="2"/>
        <v>2845</v>
      </c>
      <c r="L24" s="52">
        <v>2864</v>
      </c>
      <c r="M24" s="51">
        <v>1.3455999999999999</v>
      </c>
      <c r="N24" s="51">
        <v>1.1268</v>
      </c>
      <c r="O24" s="50">
        <v>114.05</v>
      </c>
      <c r="P24" s="43">
        <v>2128.42</v>
      </c>
      <c r="Q24" s="43">
        <v>2119.6999999999998</v>
      </c>
      <c r="R24" s="49">
        <f t="shared" si="3"/>
        <v>2541.711040113596</v>
      </c>
      <c r="S24" s="48">
        <v>1.345</v>
      </c>
    </row>
    <row r="25" spans="2:19" x14ac:dyDescent="0.25">
      <c r="B25" s="47">
        <v>44587</v>
      </c>
      <c r="C25" s="46">
        <v>2854</v>
      </c>
      <c r="D25" s="45">
        <v>2864</v>
      </c>
      <c r="E25" s="44">
        <f t="shared" si="0"/>
        <v>2859</v>
      </c>
      <c r="F25" s="46">
        <v>2841</v>
      </c>
      <c r="G25" s="45">
        <v>2851</v>
      </c>
      <c r="H25" s="44">
        <f t="shared" si="1"/>
        <v>2846</v>
      </c>
      <c r="I25" s="46">
        <v>2840</v>
      </c>
      <c r="J25" s="45">
        <v>2850</v>
      </c>
      <c r="K25" s="44">
        <f t="shared" si="2"/>
        <v>2845</v>
      </c>
      <c r="L25" s="52">
        <v>2864</v>
      </c>
      <c r="M25" s="51">
        <v>1.3515999999999999</v>
      </c>
      <c r="N25" s="51">
        <v>1.1275999999999999</v>
      </c>
      <c r="O25" s="50">
        <v>114.19</v>
      </c>
      <c r="P25" s="43">
        <v>2118.9699999999998</v>
      </c>
      <c r="Q25" s="43">
        <v>2110.29</v>
      </c>
      <c r="R25" s="49">
        <f t="shared" si="3"/>
        <v>2539.9077687123095</v>
      </c>
      <c r="S25" s="48">
        <v>1.351</v>
      </c>
    </row>
    <row r="26" spans="2:19" x14ac:dyDescent="0.25">
      <c r="B26" s="47">
        <v>44588</v>
      </c>
      <c r="C26" s="46">
        <v>2865</v>
      </c>
      <c r="D26" s="45">
        <v>2875</v>
      </c>
      <c r="E26" s="44">
        <f t="shared" si="0"/>
        <v>2870</v>
      </c>
      <c r="F26" s="46">
        <v>2852</v>
      </c>
      <c r="G26" s="45">
        <v>2862</v>
      </c>
      <c r="H26" s="44">
        <f t="shared" si="1"/>
        <v>2857</v>
      </c>
      <c r="I26" s="46">
        <v>2850</v>
      </c>
      <c r="J26" s="45">
        <v>2860</v>
      </c>
      <c r="K26" s="44">
        <f t="shared" si="2"/>
        <v>2855</v>
      </c>
      <c r="L26" s="52">
        <v>2875</v>
      </c>
      <c r="M26" s="51">
        <v>1.3391999999999999</v>
      </c>
      <c r="N26" s="51">
        <v>1.1156999999999999</v>
      </c>
      <c r="O26" s="50">
        <v>115.33</v>
      </c>
      <c r="P26" s="43">
        <v>2146.8000000000002</v>
      </c>
      <c r="Q26" s="43">
        <v>2137.89</v>
      </c>
      <c r="R26" s="49">
        <f t="shared" si="3"/>
        <v>2576.8575782020257</v>
      </c>
      <c r="S26" s="48">
        <v>1.3387</v>
      </c>
    </row>
    <row r="27" spans="2:19" x14ac:dyDescent="0.25">
      <c r="B27" s="47">
        <v>44589</v>
      </c>
      <c r="C27" s="46">
        <v>2864</v>
      </c>
      <c r="D27" s="45">
        <v>2874</v>
      </c>
      <c r="E27" s="44">
        <f t="shared" si="0"/>
        <v>2869</v>
      </c>
      <c r="F27" s="46">
        <v>2852</v>
      </c>
      <c r="G27" s="45">
        <v>2862</v>
      </c>
      <c r="H27" s="44">
        <f t="shared" si="1"/>
        <v>2857</v>
      </c>
      <c r="I27" s="46">
        <v>2850</v>
      </c>
      <c r="J27" s="45">
        <v>2860</v>
      </c>
      <c r="K27" s="44">
        <f t="shared" si="2"/>
        <v>2855</v>
      </c>
      <c r="L27" s="52">
        <v>2874</v>
      </c>
      <c r="M27" s="51">
        <v>1.3376999999999999</v>
      </c>
      <c r="N27" s="51">
        <v>1.1126</v>
      </c>
      <c r="O27" s="50">
        <v>115.65</v>
      </c>
      <c r="P27" s="43">
        <v>2148.46</v>
      </c>
      <c r="Q27" s="43">
        <v>2140.4499999999998</v>
      </c>
      <c r="R27" s="49">
        <f t="shared" si="3"/>
        <v>2583.13859428366</v>
      </c>
      <c r="S27" s="48">
        <v>1.3371</v>
      </c>
    </row>
    <row r="28" spans="2:19" x14ac:dyDescent="0.25">
      <c r="B28" s="47">
        <v>44592</v>
      </c>
      <c r="C28" s="46">
        <v>2864</v>
      </c>
      <c r="D28" s="45">
        <v>2874</v>
      </c>
      <c r="E28" s="44">
        <f t="shared" si="0"/>
        <v>2869</v>
      </c>
      <c r="F28" s="46">
        <v>2852</v>
      </c>
      <c r="G28" s="45">
        <v>2862</v>
      </c>
      <c r="H28" s="44">
        <f t="shared" si="1"/>
        <v>2857</v>
      </c>
      <c r="I28" s="46">
        <v>2850</v>
      </c>
      <c r="J28" s="45">
        <v>2860</v>
      </c>
      <c r="K28" s="44">
        <f t="shared" si="2"/>
        <v>2855</v>
      </c>
      <c r="L28" s="52">
        <v>2874</v>
      </c>
      <c r="M28" s="51">
        <v>1.3420000000000001</v>
      </c>
      <c r="N28" s="51">
        <v>1.1156999999999999</v>
      </c>
      <c r="O28" s="50">
        <v>115.45</v>
      </c>
      <c r="P28" s="43">
        <v>2141.58</v>
      </c>
      <c r="Q28" s="43">
        <v>2133.59</v>
      </c>
      <c r="R28" s="49">
        <f t="shared" si="3"/>
        <v>2575.9612799139554</v>
      </c>
      <c r="S28" s="48">
        <v>1.3413999999999999</v>
      </c>
    </row>
    <row r="29" spans="2:19" s="10" customFormat="1" x14ac:dyDescent="0.25">
      <c r="B29" s="42" t="s">
        <v>11</v>
      </c>
      <c r="C29" s="41">
        <f>ROUND(AVERAGE(C9:C28),2)</f>
        <v>2803.1</v>
      </c>
      <c r="D29" s="40">
        <f>ROUND(AVERAGE(D9:D28),2)</f>
        <v>2813.1</v>
      </c>
      <c r="E29" s="39">
        <f>ROUND(AVERAGE(C29:D29),2)</f>
        <v>2808.1</v>
      </c>
      <c r="F29" s="41">
        <f>ROUND(AVERAGE(F9:F28),2)</f>
        <v>2788.45</v>
      </c>
      <c r="G29" s="40">
        <f>ROUND(AVERAGE(G9:G28),2)</f>
        <v>2798.45</v>
      </c>
      <c r="H29" s="39">
        <f>ROUND(AVERAGE(F29:G29),2)</f>
        <v>2793.45</v>
      </c>
      <c r="I29" s="41">
        <f>ROUND(AVERAGE(I9:I28),2)</f>
        <v>2787.25</v>
      </c>
      <c r="J29" s="40">
        <f>ROUND(AVERAGE(J9:J28),2)</f>
        <v>2797.25</v>
      </c>
      <c r="K29" s="39">
        <f>ROUND(AVERAGE(I29:J29),2)</f>
        <v>2792.25</v>
      </c>
      <c r="L29" s="38">
        <f>ROUND(AVERAGE(L9:L28),2)</f>
        <v>2813.1</v>
      </c>
      <c r="M29" s="37">
        <f>ROUND(AVERAGE(M9:M28),4)</f>
        <v>1.355</v>
      </c>
      <c r="N29" s="36">
        <f>ROUND(AVERAGE(N9:N28),4)</f>
        <v>1.1309</v>
      </c>
      <c r="O29" s="175">
        <f>ROUND(AVERAGE(O9:O28),2)</f>
        <v>114.92</v>
      </c>
      <c r="P29" s="35">
        <f>AVERAGE(P9:P28)</f>
        <v>2076.2835000000005</v>
      </c>
      <c r="Q29" s="35">
        <f>AVERAGE(Q9:Q28)</f>
        <v>2066.3514999999998</v>
      </c>
      <c r="R29" s="35">
        <f>AVERAGE(R9:R28)</f>
        <v>2487.7408140915077</v>
      </c>
      <c r="S29" s="34">
        <f>AVERAGE(S9:S28)</f>
        <v>1.3544149999999999</v>
      </c>
    </row>
    <row r="30" spans="2:19" s="5" customFormat="1" x14ac:dyDescent="0.25">
      <c r="B30" s="33" t="s">
        <v>12</v>
      </c>
      <c r="C30" s="32">
        <f t="shared" ref="C30:S30" si="4">MAX(C9:C28)</f>
        <v>2865</v>
      </c>
      <c r="D30" s="31">
        <f t="shared" si="4"/>
        <v>2875</v>
      </c>
      <c r="E30" s="30">
        <f t="shared" si="4"/>
        <v>2870</v>
      </c>
      <c r="F30" s="32">
        <f t="shared" si="4"/>
        <v>2852</v>
      </c>
      <c r="G30" s="31">
        <f t="shared" si="4"/>
        <v>2862</v>
      </c>
      <c r="H30" s="30">
        <f t="shared" si="4"/>
        <v>2857</v>
      </c>
      <c r="I30" s="32">
        <f t="shared" si="4"/>
        <v>2850</v>
      </c>
      <c r="J30" s="31">
        <f t="shared" si="4"/>
        <v>2860</v>
      </c>
      <c r="K30" s="30">
        <f t="shared" si="4"/>
        <v>2855</v>
      </c>
      <c r="L30" s="29">
        <f t="shared" si="4"/>
        <v>2875</v>
      </c>
      <c r="M30" s="28">
        <f t="shared" si="4"/>
        <v>1.3714</v>
      </c>
      <c r="N30" s="27">
        <f t="shared" si="4"/>
        <v>1.1458999999999999</v>
      </c>
      <c r="O30" s="26">
        <f t="shared" si="4"/>
        <v>116.31</v>
      </c>
      <c r="P30" s="25">
        <f t="shared" si="4"/>
        <v>2148.46</v>
      </c>
      <c r="Q30" s="25">
        <f t="shared" si="4"/>
        <v>2140.4499999999998</v>
      </c>
      <c r="R30" s="25">
        <f t="shared" si="4"/>
        <v>2583.13859428366</v>
      </c>
      <c r="S30" s="24">
        <f t="shared" si="4"/>
        <v>1.3708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2680</v>
      </c>
      <c r="D31" s="21">
        <f t="shared" si="5"/>
        <v>2690</v>
      </c>
      <c r="E31" s="20">
        <f t="shared" si="5"/>
        <v>2685</v>
      </c>
      <c r="F31" s="22">
        <f t="shared" si="5"/>
        <v>2670</v>
      </c>
      <c r="G31" s="21">
        <f t="shared" si="5"/>
        <v>2680</v>
      </c>
      <c r="H31" s="20">
        <f t="shared" si="5"/>
        <v>2675</v>
      </c>
      <c r="I31" s="22">
        <f t="shared" si="5"/>
        <v>2670</v>
      </c>
      <c r="J31" s="21">
        <f t="shared" si="5"/>
        <v>2680</v>
      </c>
      <c r="K31" s="20">
        <f t="shared" si="5"/>
        <v>2675</v>
      </c>
      <c r="L31" s="19">
        <f t="shared" si="5"/>
        <v>2690</v>
      </c>
      <c r="M31" s="18">
        <f t="shared" si="5"/>
        <v>1.3376999999999999</v>
      </c>
      <c r="N31" s="17">
        <f t="shared" si="5"/>
        <v>1.1126</v>
      </c>
      <c r="O31" s="16">
        <f t="shared" si="5"/>
        <v>113.71</v>
      </c>
      <c r="P31" s="15">
        <f t="shared" si="5"/>
        <v>1994.68</v>
      </c>
      <c r="Q31" s="15">
        <f t="shared" si="5"/>
        <v>1987.44</v>
      </c>
      <c r="R31" s="15">
        <f t="shared" si="5"/>
        <v>2386.2325911469884</v>
      </c>
      <c r="S31" s="14">
        <f t="shared" si="5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44565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44565</v>
      </c>
      <c r="C9" s="46">
        <v>2815</v>
      </c>
      <c r="D9" s="45">
        <v>2815.5</v>
      </c>
      <c r="E9" s="44">
        <f t="shared" ref="E9:E28" si="0">AVERAGE(C9:D9)</f>
        <v>2815.25</v>
      </c>
      <c r="F9" s="46">
        <v>2822</v>
      </c>
      <c r="G9" s="45">
        <v>2823</v>
      </c>
      <c r="H9" s="44">
        <f t="shared" ref="H9:H28" si="1">AVERAGE(F9:G9)</f>
        <v>2822.5</v>
      </c>
      <c r="I9" s="46">
        <v>2590</v>
      </c>
      <c r="J9" s="45">
        <v>2595</v>
      </c>
      <c r="K9" s="44">
        <f t="shared" ref="K9:K28" si="2">AVERAGE(I9:J9)</f>
        <v>2592.5</v>
      </c>
      <c r="L9" s="46">
        <v>2370</v>
      </c>
      <c r="M9" s="45">
        <v>2375</v>
      </c>
      <c r="N9" s="44">
        <f t="shared" ref="N9:N28" si="3">AVERAGE(L9:M9)</f>
        <v>2372.5</v>
      </c>
      <c r="O9" s="46">
        <v>2275</v>
      </c>
      <c r="P9" s="45">
        <v>2280</v>
      </c>
      <c r="Q9" s="44">
        <f t="shared" ref="Q9:Q28" si="4">AVERAGE(O9:P9)</f>
        <v>2277.5</v>
      </c>
      <c r="R9" s="52">
        <v>2815.5</v>
      </c>
      <c r="S9" s="51">
        <v>1.3484</v>
      </c>
      <c r="T9" s="53">
        <v>1.1273</v>
      </c>
      <c r="U9" s="50">
        <v>116.31</v>
      </c>
      <c r="V9" s="43">
        <v>2088.0300000000002</v>
      </c>
      <c r="W9" s="43">
        <v>2094.52</v>
      </c>
      <c r="X9" s="49">
        <f t="shared" ref="X9:X28" si="5">R9/T9</f>
        <v>2497.5605428900913</v>
      </c>
      <c r="Y9" s="48">
        <v>1.3478000000000001</v>
      </c>
    </row>
    <row r="10" spans="1:25" x14ac:dyDescent="0.25">
      <c r="B10" s="47">
        <v>44566</v>
      </c>
      <c r="C10" s="46">
        <v>2865.5</v>
      </c>
      <c r="D10" s="45">
        <v>2866</v>
      </c>
      <c r="E10" s="44">
        <f t="shared" si="0"/>
        <v>2865.75</v>
      </c>
      <c r="F10" s="46">
        <v>2883</v>
      </c>
      <c r="G10" s="45">
        <v>2885</v>
      </c>
      <c r="H10" s="44">
        <f t="shared" si="1"/>
        <v>2884</v>
      </c>
      <c r="I10" s="46">
        <v>2655</v>
      </c>
      <c r="J10" s="45">
        <v>2660</v>
      </c>
      <c r="K10" s="44">
        <f t="shared" si="2"/>
        <v>2657.5</v>
      </c>
      <c r="L10" s="46">
        <v>2435</v>
      </c>
      <c r="M10" s="45">
        <v>2440</v>
      </c>
      <c r="N10" s="44">
        <f t="shared" si="3"/>
        <v>2437.5</v>
      </c>
      <c r="O10" s="46">
        <v>2340</v>
      </c>
      <c r="P10" s="45">
        <v>2345</v>
      </c>
      <c r="Q10" s="44">
        <f t="shared" si="4"/>
        <v>2342.5</v>
      </c>
      <c r="R10" s="52">
        <v>2866</v>
      </c>
      <c r="S10" s="51">
        <v>1.3541000000000001</v>
      </c>
      <c r="T10" s="51">
        <v>1.1308</v>
      </c>
      <c r="U10" s="50">
        <v>115.81</v>
      </c>
      <c r="V10" s="43">
        <v>2116.5300000000002</v>
      </c>
      <c r="W10" s="43">
        <v>2131.5100000000002</v>
      </c>
      <c r="X10" s="49">
        <f t="shared" si="5"/>
        <v>2534.488857446056</v>
      </c>
      <c r="Y10" s="48">
        <v>1.3534999999999999</v>
      </c>
    </row>
    <row r="11" spans="1:25" x14ac:dyDescent="0.25">
      <c r="B11" s="47">
        <v>44567</v>
      </c>
      <c r="C11" s="46">
        <v>2912</v>
      </c>
      <c r="D11" s="45">
        <v>2912.5</v>
      </c>
      <c r="E11" s="44">
        <f t="shared" si="0"/>
        <v>2912.25</v>
      </c>
      <c r="F11" s="46">
        <v>2922.5</v>
      </c>
      <c r="G11" s="45">
        <v>2923.5</v>
      </c>
      <c r="H11" s="44">
        <f t="shared" si="1"/>
        <v>2923</v>
      </c>
      <c r="I11" s="46">
        <v>2695</v>
      </c>
      <c r="J11" s="45">
        <v>2700</v>
      </c>
      <c r="K11" s="44">
        <f t="shared" si="2"/>
        <v>2697.5</v>
      </c>
      <c r="L11" s="46">
        <v>2495</v>
      </c>
      <c r="M11" s="45">
        <v>2500</v>
      </c>
      <c r="N11" s="44">
        <f t="shared" si="3"/>
        <v>2497.5</v>
      </c>
      <c r="O11" s="46">
        <v>2400</v>
      </c>
      <c r="P11" s="45">
        <v>2405</v>
      </c>
      <c r="Q11" s="44">
        <f t="shared" si="4"/>
        <v>2402.5</v>
      </c>
      <c r="R11" s="52">
        <v>2912.5</v>
      </c>
      <c r="S11" s="51">
        <v>1.3540000000000001</v>
      </c>
      <c r="T11" s="51">
        <v>1.1314</v>
      </c>
      <c r="U11" s="50">
        <v>115.82</v>
      </c>
      <c r="V11" s="43">
        <v>2151.0300000000002</v>
      </c>
      <c r="W11" s="43">
        <v>2160.12</v>
      </c>
      <c r="X11" s="49">
        <f t="shared" si="5"/>
        <v>2574.2442990984623</v>
      </c>
      <c r="Y11" s="48">
        <v>1.3533999999999999</v>
      </c>
    </row>
    <row r="12" spans="1:25" x14ac:dyDescent="0.25">
      <c r="B12" s="47">
        <v>44568</v>
      </c>
      <c r="C12" s="46">
        <v>2919</v>
      </c>
      <c r="D12" s="45">
        <v>2919.5</v>
      </c>
      <c r="E12" s="44">
        <f t="shared" si="0"/>
        <v>2919.25</v>
      </c>
      <c r="F12" s="46">
        <v>2930</v>
      </c>
      <c r="G12" s="45">
        <v>2932</v>
      </c>
      <c r="H12" s="44">
        <f t="shared" si="1"/>
        <v>2931</v>
      </c>
      <c r="I12" s="46">
        <v>2682</v>
      </c>
      <c r="J12" s="45">
        <v>2687</v>
      </c>
      <c r="K12" s="44">
        <f t="shared" si="2"/>
        <v>2684.5</v>
      </c>
      <c r="L12" s="46">
        <v>2472</v>
      </c>
      <c r="M12" s="45">
        <v>2477</v>
      </c>
      <c r="N12" s="44">
        <f t="shared" si="3"/>
        <v>2474.5</v>
      </c>
      <c r="O12" s="46">
        <v>2377</v>
      </c>
      <c r="P12" s="45">
        <v>2382</v>
      </c>
      <c r="Q12" s="44">
        <f t="shared" si="4"/>
        <v>2379.5</v>
      </c>
      <c r="R12" s="52">
        <v>2919.5</v>
      </c>
      <c r="S12" s="51">
        <v>1.3542000000000001</v>
      </c>
      <c r="T12" s="51">
        <v>1.1296999999999999</v>
      </c>
      <c r="U12" s="50">
        <v>115.86</v>
      </c>
      <c r="V12" s="43">
        <v>2155.89</v>
      </c>
      <c r="W12" s="43">
        <v>2165.92</v>
      </c>
      <c r="X12" s="49">
        <f t="shared" si="5"/>
        <v>2584.3144197574579</v>
      </c>
      <c r="Y12" s="48">
        <v>1.3536999999999999</v>
      </c>
    </row>
    <row r="13" spans="1:25" x14ac:dyDescent="0.25">
      <c r="B13" s="47">
        <v>44571</v>
      </c>
      <c r="C13" s="46">
        <v>2922</v>
      </c>
      <c r="D13" s="45">
        <v>2923</v>
      </c>
      <c r="E13" s="44">
        <f t="shared" si="0"/>
        <v>2922.5</v>
      </c>
      <c r="F13" s="46">
        <v>2934</v>
      </c>
      <c r="G13" s="45">
        <v>2934.5</v>
      </c>
      <c r="H13" s="44">
        <f t="shared" si="1"/>
        <v>2934.25</v>
      </c>
      <c r="I13" s="46">
        <v>2693</v>
      </c>
      <c r="J13" s="45">
        <v>2698</v>
      </c>
      <c r="K13" s="44">
        <f t="shared" si="2"/>
        <v>2695.5</v>
      </c>
      <c r="L13" s="46">
        <v>2488</v>
      </c>
      <c r="M13" s="45">
        <v>2493</v>
      </c>
      <c r="N13" s="44">
        <f t="shared" si="3"/>
        <v>2490.5</v>
      </c>
      <c r="O13" s="46">
        <v>2393</v>
      </c>
      <c r="P13" s="45">
        <v>2398</v>
      </c>
      <c r="Q13" s="44">
        <f t="shared" si="4"/>
        <v>2395.5</v>
      </c>
      <c r="R13" s="52">
        <v>2923</v>
      </c>
      <c r="S13" s="51">
        <v>1.3569</v>
      </c>
      <c r="T13" s="51">
        <v>1.1315999999999999</v>
      </c>
      <c r="U13" s="50">
        <v>115.25</v>
      </c>
      <c r="V13" s="43">
        <v>2154.17</v>
      </c>
      <c r="W13" s="43">
        <v>2163.29</v>
      </c>
      <c r="X13" s="49">
        <f t="shared" si="5"/>
        <v>2583.068221986568</v>
      </c>
      <c r="Y13" s="48">
        <v>1.3565</v>
      </c>
    </row>
    <row r="14" spans="1:25" x14ac:dyDescent="0.25">
      <c r="B14" s="47">
        <v>44572</v>
      </c>
      <c r="C14" s="46">
        <v>2948</v>
      </c>
      <c r="D14" s="45">
        <v>2950</v>
      </c>
      <c r="E14" s="44">
        <f t="shared" si="0"/>
        <v>2949</v>
      </c>
      <c r="F14" s="46">
        <v>2960</v>
      </c>
      <c r="G14" s="45">
        <v>2962</v>
      </c>
      <c r="H14" s="44">
        <f t="shared" si="1"/>
        <v>2961</v>
      </c>
      <c r="I14" s="46">
        <v>2727</v>
      </c>
      <c r="J14" s="45">
        <v>2732</v>
      </c>
      <c r="K14" s="44">
        <f t="shared" si="2"/>
        <v>2729.5</v>
      </c>
      <c r="L14" s="46">
        <v>2535</v>
      </c>
      <c r="M14" s="45">
        <v>2540</v>
      </c>
      <c r="N14" s="44">
        <f t="shared" si="3"/>
        <v>2537.5</v>
      </c>
      <c r="O14" s="46">
        <v>2440</v>
      </c>
      <c r="P14" s="45">
        <v>2445</v>
      </c>
      <c r="Q14" s="44">
        <f t="shared" si="4"/>
        <v>2442.5</v>
      </c>
      <c r="R14" s="52">
        <v>2950</v>
      </c>
      <c r="S14" s="51">
        <v>1.3575999999999999</v>
      </c>
      <c r="T14" s="51">
        <v>1.1331</v>
      </c>
      <c r="U14" s="50">
        <v>115.5</v>
      </c>
      <c r="V14" s="43">
        <v>2172.9499999999998</v>
      </c>
      <c r="W14" s="43">
        <v>2182.6</v>
      </c>
      <c r="X14" s="49">
        <f t="shared" si="5"/>
        <v>2603.4771864795694</v>
      </c>
      <c r="Y14" s="48">
        <v>1.3571</v>
      </c>
    </row>
    <row r="15" spans="1:25" x14ac:dyDescent="0.25">
      <c r="B15" s="47">
        <v>44573</v>
      </c>
      <c r="C15" s="46">
        <v>3002</v>
      </c>
      <c r="D15" s="45">
        <v>3003</v>
      </c>
      <c r="E15" s="44">
        <f t="shared" si="0"/>
        <v>3002.5</v>
      </c>
      <c r="F15" s="46">
        <v>3012</v>
      </c>
      <c r="G15" s="45">
        <v>3014</v>
      </c>
      <c r="H15" s="44">
        <f t="shared" si="1"/>
        <v>3013</v>
      </c>
      <c r="I15" s="46">
        <v>2775</v>
      </c>
      <c r="J15" s="45">
        <v>2780</v>
      </c>
      <c r="K15" s="44">
        <f t="shared" si="2"/>
        <v>2777.5</v>
      </c>
      <c r="L15" s="46">
        <v>2597</v>
      </c>
      <c r="M15" s="45">
        <v>2602</v>
      </c>
      <c r="N15" s="44">
        <f t="shared" si="3"/>
        <v>2599.5</v>
      </c>
      <c r="O15" s="46">
        <v>2497</v>
      </c>
      <c r="P15" s="45">
        <v>2502</v>
      </c>
      <c r="Q15" s="44">
        <f t="shared" si="4"/>
        <v>2499.5</v>
      </c>
      <c r="R15" s="52">
        <v>3003</v>
      </c>
      <c r="S15" s="51">
        <v>1.3636999999999999</v>
      </c>
      <c r="T15" s="51">
        <v>1.1364000000000001</v>
      </c>
      <c r="U15" s="50">
        <v>115.43</v>
      </c>
      <c r="V15" s="43">
        <v>2202.1</v>
      </c>
      <c r="W15" s="43">
        <v>2210.9699999999998</v>
      </c>
      <c r="X15" s="49">
        <f t="shared" si="5"/>
        <v>2642.5554382259766</v>
      </c>
      <c r="Y15" s="48">
        <v>1.3632</v>
      </c>
    </row>
    <row r="16" spans="1:25" x14ac:dyDescent="0.25">
      <c r="B16" s="47">
        <v>44574</v>
      </c>
      <c r="C16" s="46">
        <v>2959.5</v>
      </c>
      <c r="D16" s="45">
        <v>2960</v>
      </c>
      <c r="E16" s="44">
        <f t="shared" si="0"/>
        <v>2959.75</v>
      </c>
      <c r="F16" s="46">
        <v>2968</v>
      </c>
      <c r="G16" s="45">
        <v>2970</v>
      </c>
      <c r="H16" s="44">
        <f t="shared" si="1"/>
        <v>2969</v>
      </c>
      <c r="I16" s="46">
        <v>2748</v>
      </c>
      <c r="J16" s="45">
        <v>2753</v>
      </c>
      <c r="K16" s="44">
        <f t="shared" si="2"/>
        <v>2750.5</v>
      </c>
      <c r="L16" s="46">
        <v>2568</v>
      </c>
      <c r="M16" s="45">
        <v>2573</v>
      </c>
      <c r="N16" s="44">
        <f t="shared" si="3"/>
        <v>2570.5</v>
      </c>
      <c r="O16" s="46">
        <v>2463</v>
      </c>
      <c r="P16" s="45">
        <v>2468</v>
      </c>
      <c r="Q16" s="44">
        <f t="shared" si="4"/>
        <v>2465.5</v>
      </c>
      <c r="R16" s="52">
        <v>2960</v>
      </c>
      <c r="S16" s="51">
        <v>1.3714</v>
      </c>
      <c r="T16" s="51">
        <v>1.1458999999999999</v>
      </c>
      <c r="U16" s="50">
        <v>114.36</v>
      </c>
      <c r="V16" s="43">
        <v>2158.38</v>
      </c>
      <c r="W16" s="43">
        <v>2166.62</v>
      </c>
      <c r="X16" s="49">
        <f t="shared" si="5"/>
        <v>2583.122436512785</v>
      </c>
      <c r="Y16" s="48">
        <v>1.3708</v>
      </c>
    </row>
    <row r="17" spans="2:25" x14ac:dyDescent="0.25">
      <c r="B17" s="47">
        <v>44575</v>
      </c>
      <c r="C17" s="46">
        <v>2977</v>
      </c>
      <c r="D17" s="45">
        <v>2977.5</v>
      </c>
      <c r="E17" s="44">
        <f t="shared" si="0"/>
        <v>2977.25</v>
      </c>
      <c r="F17" s="46">
        <v>2978</v>
      </c>
      <c r="G17" s="45">
        <v>2980</v>
      </c>
      <c r="H17" s="44">
        <f t="shared" si="1"/>
        <v>2979</v>
      </c>
      <c r="I17" s="46">
        <v>2745</v>
      </c>
      <c r="J17" s="45">
        <v>2750</v>
      </c>
      <c r="K17" s="44">
        <f t="shared" si="2"/>
        <v>2747.5</v>
      </c>
      <c r="L17" s="46">
        <v>2592</v>
      </c>
      <c r="M17" s="45">
        <v>2597</v>
      </c>
      <c r="N17" s="44">
        <f t="shared" si="3"/>
        <v>2594.5</v>
      </c>
      <c r="O17" s="46">
        <v>2487</v>
      </c>
      <c r="P17" s="45">
        <v>2492</v>
      </c>
      <c r="Q17" s="44">
        <f t="shared" si="4"/>
        <v>2489.5</v>
      </c>
      <c r="R17" s="52">
        <v>2977.5</v>
      </c>
      <c r="S17" s="51">
        <v>1.371</v>
      </c>
      <c r="T17" s="51">
        <v>1.1444000000000001</v>
      </c>
      <c r="U17" s="50">
        <v>113.71</v>
      </c>
      <c r="V17" s="43">
        <v>2171.77</v>
      </c>
      <c r="W17" s="43">
        <v>2174.5500000000002</v>
      </c>
      <c r="X17" s="49">
        <f t="shared" si="5"/>
        <v>2601.8000699056274</v>
      </c>
      <c r="Y17" s="48">
        <v>1.3704000000000001</v>
      </c>
    </row>
    <row r="18" spans="2:25" x14ac:dyDescent="0.25">
      <c r="B18" s="47">
        <v>44578</v>
      </c>
      <c r="C18" s="46">
        <v>3008</v>
      </c>
      <c r="D18" s="45">
        <v>3009</v>
      </c>
      <c r="E18" s="44">
        <f t="shared" si="0"/>
        <v>3008.5</v>
      </c>
      <c r="F18" s="46">
        <v>2994</v>
      </c>
      <c r="G18" s="45">
        <v>2996</v>
      </c>
      <c r="H18" s="44">
        <f t="shared" si="1"/>
        <v>2995</v>
      </c>
      <c r="I18" s="46">
        <v>2725</v>
      </c>
      <c r="J18" s="45">
        <v>2730</v>
      </c>
      <c r="K18" s="44">
        <f t="shared" si="2"/>
        <v>2727.5</v>
      </c>
      <c r="L18" s="46">
        <v>2535</v>
      </c>
      <c r="M18" s="45">
        <v>2540</v>
      </c>
      <c r="N18" s="44">
        <f t="shared" si="3"/>
        <v>2537.5</v>
      </c>
      <c r="O18" s="46">
        <v>2430</v>
      </c>
      <c r="P18" s="45">
        <v>2435</v>
      </c>
      <c r="Q18" s="44">
        <f t="shared" si="4"/>
        <v>2432.5</v>
      </c>
      <c r="R18" s="52">
        <v>3009</v>
      </c>
      <c r="S18" s="51">
        <v>1.3641000000000001</v>
      </c>
      <c r="T18" s="51">
        <v>1.1396999999999999</v>
      </c>
      <c r="U18" s="50">
        <v>114.59</v>
      </c>
      <c r="V18" s="43">
        <v>2205.85</v>
      </c>
      <c r="W18" s="43">
        <v>2197.29</v>
      </c>
      <c r="X18" s="49">
        <f t="shared" si="5"/>
        <v>2640.1684653856278</v>
      </c>
      <c r="Y18" s="48">
        <v>1.3634999999999999</v>
      </c>
    </row>
    <row r="19" spans="2:25" x14ac:dyDescent="0.25">
      <c r="B19" s="47">
        <v>44579</v>
      </c>
      <c r="C19" s="46">
        <v>3005</v>
      </c>
      <c r="D19" s="45">
        <v>3006</v>
      </c>
      <c r="E19" s="44">
        <f t="shared" si="0"/>
        <v>3005.5</v>
      </c>
      <c r="F19" s="46">
        <v>3005.5</v>
      </c>
      <c r="G19" s="45">
        <v>3006</v>
      </c>
      <c r="H19" s="44">
        <f t="shared" si="1"/>
        <v>3005.75</v>
      </c>
      <c r="I19" s="46">
        <v>2733</v>
      </c>
      <c r="J19" s="45">
        <v>2738</v>
      </c>
      <c r="K19" s="44">
        <f t="shared" si="2"/>
        <v>2735.5</v>
      </c>
      <c r="L19" s="46">
        <v>2543</v>
      </c>
      <c r="M19" s="45">
        <v>2548</v>
      </c>
      <c r="N19" s="44">
        <f t="shared" si="3"/>
        <v>2545.5</v>
      </c>
      <c r="O19" s="46">
        <v>2438</v>
      </c>
      <c r="P19" s="45">
        <v>2443</v>
      </c>
      <c r="Q19" s="44">
        <f t="shared" si="4"/>
        <v>2440.5</v>
      </c>
      <c r="R19" s="52">
        <v>3006</v>
      </c>
      <c r="S19" s="51">
        <v>1.359</v>
      </c>
      <c r="T19" s="51">
        <v>1.1382000000000001</v>
      </c>
      <c r="U19" s="50">
        <v>114.64</v>
      </c>
      <c r="V19" s="43">
        <v>2211.92</v>
      </c>
      <c r="W19" s="43">
        <v>2212.9</v>
      </c>
      <c r="X19" s="49">
        <f t="shared" si="5"/>
        <v>2641.0121244069583</v>
      </c>
      <c r="Y19" s="48">
        <v>1.3584000000000001</v>
      </c>
    </row>
    <row r="20" spans="2:25" x14ac:dyDescent="0.25">
      <c r="B20" s="47">
        <v>44580</v>
      </c>
      <c r="C20" s="46">
        <v>3035</v>
      </c>
      <c r="D20" s="45">
        <v>3036</v>
      </c>
      <c r="E20" s="44">
        <f t="shared" si="0"/>
        <v>3035.5</v>
      </c>
      <c r="F20" s="46">
        <v>3026.5</v>
      </c>
      <c r="G20" s="45">
        <v>3027</v>
      </c>
      <c r="H20" s="44">
        <f t="shared" si="1"/>
        <v>3026.75</v>
      </c>
      <c r="I20" s="46">
        <v>2733</v>
      </c>
      <c r="J20" s="45">
        <v>2738</v>
      </c>
      <c r="K20" s="44">
        <f t="shared" si="2"/>
        <v>2735.5</v>
      </c>
      <c r="L20" s="46">
        <v>2542</v>
      </c>
      <c r="M20" s="45">
        <v>2547</v>
      </c>
      <c r="N20" s="44">
        <f t="shared" si="3"/>
        <v>2544.5</v>
      </c>
      <c r="O20" s="46">
        <v>2437</v>
      </c>
      <c r="P20" s="45">
        <v>2442</v>
      </c>
      <c r="Q20" s="44">
        <f t="shared" si="4"/>
        <v>2439.5</v>
      </c>
      <c r="R20" s="52">
        <v>3036</v>
      </c>
      <c r="S20" s="51">
        <v>1.3625</v>
      </c>
      <c r="T20" s="51">
        <v>1.1335</v>
      </c>
      <c r="U20" s="50">
        <v>114.55</v>
      </c>
      <c r="V20" s="43">
        <v>2228.2600000000002</v>
      </c>
      <c r="W20" s="43">
        <v>2222.63</v>
      </c>
      <c r="X20" s="49">
        <f t="shared" si="5"/>
        <v>2678.4296426996029</v>
      </c>
      <c r="Y20" s="48">
        <v>1.3619000000000001</v>
      </c>
    </row>
    <row r="21" spans="2:25" x14ac:dyDescent="0.25">
      <c r="B21" s="47">
        <v>44581</v>
      </c>
      <c r="C21" s="46">
        <v>3109</v>
      </c>
      <c r="D21" s="45">
        <v>3109.5</v>
      </c>
      <c r="E21" s="44">
        <f t="shared" si="0"/>
        <v>3109.25</v>
      </c>
      <c r="F21" s="46">
        <v>3080</v>
      </c>
      <c r="G21" s="45">
        <v>3082</v>
      </c>
      <c r="H21" s="44">
        <f t="shared" si="1"/>
        <v>3081</v>
      </c>
      <c r="I21" s="46">
        <v>2728</v>
      </c>
      <c r="J21" s="45">
        <v>2733</v>
      </c>
      <c r="K21" s="44">
        <f t="shared" si="2"/>
        <v>2730.5</v>
      </c>
      <c r="L21" s="46">
        <v>2508</v>
      </c>
      <c r="M21" s="45">
        <v>2513</v>
      </c>
      <c r="N21" s="44">
        <f t="shared" si="3"/>
        <v>2510.5</v>
      </c>
      <c r="O21" s="46">
        <v>2403</v>
      </c>
      <c r="P21" s="45">
        <v>2408</v>
      </c>
      <c r="Q21" s="44">
        <f t="shared" si="4"/>
        <v>2405.5</v>
      </c>
      <c r="R21" s="52">
        <v>3109.5</v>
      </c>
      <c r="S21" s="51">
        <v>1.3613</v>
      </c>
      <c r="T21" s="51">
        <v>1.1338999999999999</v>
      </c>
      <c r="U21" s="50">
        <v>114.25</v>
      </c>
      <c r="V21" s="43">
        <v>2284.21</v>
      </c>
      <c r="W21" s="43">
        <v>2265.0100000000002</v>
      </c>
      <c r="X21" s="49">
        <f t="shared" si="5"/>
        <v>2742.305317929271</v>
      </c>
      <c r="Y21" s="48">
        <v>1.3607</v>
      </c>
    </row>
    <row r="22" spans="2:25" x14ac:dyDescent="0.25">
      <c r="B22" s="47">
        <v>44582</v>
      </c>
      <c r="C22" s="46">
        <v>3079</v>
      </c>
      <c r="D22" s="45">
        <v>3079.5</v>
      </c>
      <c r="E22" s="44">
        <f t="shared" si="0"/>
        <v>3079.25</v>
      </c>
      <c r="F22" s="46">
        <v>3060</v>
      </c>
      <c r="G22" s="45">
        <v>3061</v>
      </c>
      <c r="H22" s="44">
        <f t="shared" si="1"/>
        <v>3060.5</v>
      </c>
      <c r="I22" s="46">
        <v>2728</v>
      </c>
      <c r="J22" s="45">
        <v>2733</v>
      </c>
      <c r="K22" s="44">
        <f t="shared" si="2"/>
        <v>2730.5</v>
      </c>
      <c r="L22" s="46">
        <v>2508</v>
      </c>
      <c r="M22" s="45">
        <v>2513</v>
      </c>
      <c r="N22" s="44">
        <f t="shared" si="3"/>
        <v>2510.5</v>
      </c>
      <c r="O22" s="46">
        <v>2398</v>
      </c>
      <c r="P22" s="45">
        <v>2403</v>
      </c>
      <c r="Q22" s="44">
        <f t="shared" si="4"/>
        <v>2400.5</v>
      </c>
      <c r="R22" s="52">
        <v>3079.5</v>
      </c>
      <c r="S22" s="51">
        <v>1.3571</v>
      </c>
      <c r="T22" s="51">
        <v>1.1338999999999999</v>
      </c>
      <c r="U22" s="50">
        <v>113.76</v>
      </c>
      <c r="V22" s="43">
        <v>2269.1799999999998</v>
      </c>
      <c r="W22" s="43">
        <v>2256.54</v>
      </c>
      <c r="X22" s="49">
        <f t="shared" si="5"/>
        <v>2715.8479583737544</v>
      </c>
      <c r="Y22" s="48">
        <v>1.3565</v>
      </c>
    </row>
    <row r="23" spans="2:25" x14ac:dyDescent="0.25">
      <c r="B23" s="47">
        <v>44585</v>
      </c>
      <c r="C23" s="46">
        <v>3044</v>
      </c>
      <c r="D23" s="45">
        <v>3044.5</v>
      </c>
      <c r="E23" s="44">
        <f t="shared" si="0"/>
        <v>3044.25</v>
      </c>
      <c r="F23" s="46">
        <v>3029</v>
      </c>
      <c r="G23" s="45">
        <v>3031</v>
      </c>
      <c r="H23" s="44">
        <f t="shared" si="1"/>
        <v>3030</v>
      </c>
      <c r="I23" s="46">
        <v>2767</v>
      </c>
      <c r="J23" s="45">
        <v>2772</v>
      </c>
      <c r="K23" s="44">
        <f t="shared" si="2"/>
        <v>2769.5</v>
      </c>
      <c r="L23" s="46">
        <v>2577</v>
      </c>
      <c r="M23" s="45">
        <v>2582</v>
      </c>
      <c r="N23" s="44">
        <f t="shared" si="3"/>
        <v>2579.5</v>
      </c>
      <c r="O23" s="46">
        <v>2467</v>
      </c>
      <c r="P23" s="45">
        <v>2472</v>
      </c>
      <c r="Q23" s="44">
        <f t="shared" si="4"/>
        <v>2469.5</v>
      </c>
      <c r="R23" s="52">
        <v>3044.5</v>
      </c>
      <c r="S23" s="51">
        <v>1.3483000000000001</v>
      </c>
      <c r="T23" s="51">
        <v>1.1297999999999999</v>
      </c>
      <c r="U23" s="50">
        <v>113.81</v>
      </c>
      <c r="V23" s="43">
        <v>2258.0300000000002</v>
      </c>
      <c r="W23" s="43">
        <v>2249.02</v>
      </c>
      <c r="X23" s="49">
        <f t="shared" si="5"/>
        <v>2694.7247300407153</v>
      </c>
      <c r="Y23" s="48">
        <v>1.3476999999999999</v>
      </c>
    </row>
    <row r="24" spans="2:25" x14ac:dyDescent="0.25">
      <c r="B24" s="47">
        <v>44586</v>
      </c>
      <c r="C24" s="46">
        <v>3063</v>
      </c>
      <c r="D24" s="45">
        <v>3064</v>
      </c>
      <c r="E24" s="44">
        <f t="shared" si="0"/>
        <v>3063.5</v>
      </c>
      <c r="F24" s="46">
        <v>3060</v>
      </c>
      <c r="G24" s="45">
        <v>3061</v>
      </c>
      <c r="H24" s="44">
        <f t="shared" si="1"/>
        <v>3060.5</v>
      </c>
      <c r="I24" s="46">
        <v>2780</v>
      </c>
      <c r="J24" s="45">
        <v>2785</v>
      </c>
      <c r="K24" s="44">
        <f t="shared" si="2"/>
        <v>2782.5</v>
      </c>
      <c r="L24" s="46">
        <v>2590</v>
      </c>
      <c r="M24" s="45">
        <v>2595</v>
      </c>
      <c r="N24" s="44">
        <f t="shared" si="3"/>
        <v>2592.5</v>
      </c>
      <c r="O24" s="46">
        <v>2480</v>
      </c>
      <c r="P24" s="45">
        <v>2485</v>
      </c>
      <c r="Q24" s="44">
        <f t="shared" si="4"/>
        <v>2482.5</v>
      </c>
      <c r="R24" s="52">
        <v>3064</v>
      </c>
      <c r="S24" s="51">
        <v>1.3455999999999999</v>
      </c>
      <c r="T24" s="51">
        <v>1.1268</v>
      </c>
      <c r="U24" s="50">
        <v>114.05</v>
      </c>
      <c r="V24" s="43">
        <v>2277.0500000000002</v>
      </c>
      <c r="W24" s="43">
        <v>2275.84</v>
      </c>
      <c r="X24" s="49">
        <f t="shared" si="5"/>
        <v>2719.2048278310258</v>
      </c>
      <c r="Y24" s="48">
        <v>1.345</v>
      </c>
    </row>
    <row r="25" spans="2:25" x14ac:dyDescent="0.25">
      <c r="B25" s="47">
        <v>44587</v>
      </c>
      <c r="C25" s="46">
        <v>3092.5</v>
      </c>
      <c r="D25" s="45">
        <v>3093</v>
      </c>
      <c r="E25" s="44">
        <f t="shared" si="0"/>
        <v>3092.75</v>
      </c>
      <c r="F25" s="46">
        <v>3079.5</v>
      </c>
      <c r="G25" s="45">
        <v>3080</v>
      </c>
      <c r="H25" s="44">
        <f t="shared" si="1"/>
        <v>3079.75</v>
      </c>
      <c r="I25" s="46">
        <v>2800</v>
      </c>
      <c r="J25" s="45">
        <v>2805</v>
      </c>
      <c r="K25" s="44">
        <f t="shared" si="2"/>
        <v>2802.5</v>
      </c>
      <c r="L25" s="46">
        <v>2610</v>
      </c>
      <c r="M25" s="45">
        <v>2615</v>
      </c>
      <c r="N25" s="44">
        <f t="shared" si="3"/>
        <v>2612.5</v>
      </c>
      <c r="O25" s="46">
        <v>2500</v>
      </c>
      <c r="P25" s="45">
        <v>2505</v>
      </c>
      <c r="Q25" s="44">
        <f t="shared" si="4"/>
        <v>2502.5</v>
      </c>
      <c r="R25" s="52">
        <v>3093</v>
      </c>
      <c r="S25" s="51">
        <v>1.3515999999999999</v>
      </c>
      <c r="T25" s="51">
        <v>1.1275999999999999</v>
      </c>
      <c r="U25" s="50">
        <v>114.19</v>
      </c>
      <c r="V25" s="43">
        <v>2288.4</v>
      </c>
      <c r="W25" s="43">
        <v>2279.79</v>
      </c>
      <c r="X25" s="49">
        <f t="shared" si="5"/>
        <v>2742.993969492728</v>
      </c>
      <c r="Y25" s="48">
        <v>1.351</v>
      </c>
    </row>
    <row r="26" spans="2:25" x14ac:dyDescent="0.25">
      <c r="B26" s="47">
        <v>44588</v>
      </c>
      <c r="C26" s="46">
        <v>3106</v>
      </c>
      <c r="D26" s="45">
        <v>3107</v>
      </c>
      <c r="E26" s="44">
        <f t="shared" si="0"/>
        <v>3106.5</v>
      </c>
      <c r="F26" s="46">
        <v>3095</v>
      </c>
      <c r="G26" s="45">
        <v>3096</v>
      </c>
      <c r="H26" s="44">
        <f t="shared" si="1"/>
        <v>3095.5</v>
      </c>
      <c r="I26" s="46">
        <v>2823</v>
      </c>
      <c r="J26" s="45">
        <v>2828</v>
      </c>
      <c r="K26" s="44">
        <f t="shared" si="2"/>
        <v>2825.5</v>
      </c>
      <c r="L26" s="46">
        <v>2630</v>
      </c>
      <c r="M26" s="45">
        <v>2635</v>
      </c>
      <c r="N26" s="44">
        <f t="shared" si="3"/>
        <v>2632.5</v>
      </c>
      <c r="O26" s="46">
        <v>2520</v>
      </c>
      <c r="P26" s="45">
        <v>2525</v>
      </c>
      <c r="Q26" s="44">
        <f t="shared" si="4"/>
        <v>2522.5</v>
      </c>
      <c r="R26" s="52">
        <v>3107</v>
      </c>
      <c r="S26" s="51">
        <v>1.3391999999999999</v>
      </c>
      <c r="T26" s="51">
        <v>1.1156999999999999</v>
      </c>
      <c r="U26" s="50">
        <v>115.33</v>
      </c>
      <c r="V26" s="43">
        <v>2320.04</v>
      </c>
      <c r="W26" s="43">
        <v>2312.69</v>
      </c>
      <c r="X26" s="49">
        <f t="shared" si="5"/>
        <v>2784.7987810343284</v>
      </c>
      <c r="Y26" s="48">
        <v>1.3387</v>
      </c>
    </row>
    <row r="27" spans="2:25" x14ac:dyDescent="0.25">
      <c r="B27" s="47">
        <v>44589</v>
      </c>
      <c r="C27" s="46">
        <v>3108</v>
      </c>
      <c r="D27" s="45">
        <v>3110</v>
      </c>
      <c r="E27" s="44">
        <f t="shared" si="0"/>
        <v>3109</v>
      </c>
      <c r="F27" s="46">
        <v>3085</v>
      </c>
      <c r="G27" s="45">
        <v>3085.5</v>
      </c>
      <c r="H27" s="44">
        <f t="shared" si="1"/>
        <v>3085.25</v>
      </c>
      <c r="I27" s="46">
        <v>2815</v>
      </c>
      <c r="J27" s="45">
        <v>2820</v>
      </c>
      <c r="K27" s="44">
        <f t="shared" si="2"/>
        <v>2817.5</v>
      </c>
      <c r="L27" s="46">
        <v>2625</v>
      </c>
      <c r="M27" s="45">
        <v>2630</v>
      </c>
      <c r="N27" s="44">
        <f t="shared" si="3"/>
        <v>2627.5</v>
      </c>
      <c r="O27" s="46">
        <v>2515</v>
      </c>
      <c r="P27" s="45">
        <v>2520</v>
      </c>
      <c r="Q27" s="44">
        <f t="shared" si="4"/>
        <v>2517.5</v>
      </c>
      <c r="R27" s="52">
        <v>3110</v>
      </c>
      <c r="S27" s="51">
        <v>1.3376999999999999</v>
      </c>
      <c r="T27" s="51">
        <v>1.1126</v>
      </c>
      <c r="U27" s="50">
        <v>115.65</v>
      </c>
      <c r="V27" s="43">
        <v>2324.89</v>
      </c>
      <c r="W27" s="43">
        <v>2307.61</v>
      </c>
      <c r="X27" s="49">
        <f t="shared" si="5"/>
        <v>2795.2543591587273</v>
      </c>
      <c r="Y27" s="48">
        <v>1.3371</v>
      </c>
    </row>
    <row r="28" spans="2:25" x14ac:dyDescent="0.25">
      <c r="B28" s="47">
        <v>44592</v>
      </c>
      <c r="C28" s="46">
        <v>3074</v>
      </c>
      <c r="D28" s="45">
        <v>3076</v>
      </c>
      <c r="E28" s="44">
        <f t="shared" si="0"/>
        <v>3075</v>
      </c>
      <c r="F28" s="46">
        <v>3050</v>
      </c>
      <c r="G28" s="45">
        <v>3052</v>
      </c>
      <c r="H28" s="44">
        <f t="shared" si="1"/>
        <v>3051</v>
      </c>
      <c r="I28" s="46">
        <v>2783</v>
      </c>
      <c r="J28" s="45">
        <v>2788</v>
      </c>
      <c r="K28" s="44">
        <f t="shared" si="2"/>
        <v>2785.5</v>
      </c>
      <c r="L28" s="46">
        <v>2603</v>
      </c>
      <c r="M28" s="45">
        <v>2608</v>
      </c>
      <c r="N28" s="44">
        <f t="shared" si="3"/>
        <v>2605.5</v>
      </c>
      <c r="O28" s="46">
        <v>2503</v>
      </c>
      <c r="P28" s="45">
        <v>2508</v>
      </c>
      <c r="Q28" s="44">
        <f t="shared" si="4"/>
        <v>2505.5</v>
      </c>
      <c r="R28" s="52">
        <v>3076</v>
      </c>
      <c r="S28" s="51">
        <v>1.3420000000000001</v>
      </c>
      <c r="T28" s="51">
        <v>1.1156999999999999</v>
      </c>
      <c r="U28" s="50">
        <v>115.45</v>
      </c>
      <c r="V28" s="43">
        <v>2292.1</v>
      </c>
      <c r="W28" s="43">
        <v>2275.23</v>
      </c>
      <c r="X28" s="49">
        <f t="shared" si="5"/>
        <v>2757.01353410415</v>
      </c>
      <c r="Y28" s="48">
        <v>1.3413999999999999</v>
      </c>
    </row>
    <row r="29" spans="2:25" s="10" customFormat="1" x14ac:dyDescent="0.25">
      <c r="B29" s="42" t="s">
        <v>11</v>
      </c>
      <c r="C29" s="41">
        <f>ROUND(AVERAGE(C9:C28),2)</f>
        <v>3002.18</v>
      </c>
      <c r="D29" s="40">
        <f>ROUND(AVERAGE(D9:D28),2)</f>
        <v>3003.08</v>
      </c>
      <c r="E29" s="39">
        <f>ROUND(AVERAGE(C29:D29),2)</f>
        <v>3002.63</v>
      </c>
      <c r="F29" s="41">
        <f>ROUND(AVERAGE(F9:F28),2)</f>
        <v>2998.7</v>
      </c>
      <c r="G29" s="40">
        <f>ROUND(AVERAGE(G9:G28),2)</f>
        <v>3000.08</v>
      </c>
      <c r="H29" s="39">
        <f>ROUND(AVERAGE(F29:G29),2)</f>
        <v>2999.39</v>
      </c>
      <c r="I29" s="41">
        <f>ROUND(AVERAGE(I9:I28),2)</f>
        <v>2736.25</v>
      </c>
      <c r="J29" s="40">
        <f>ROUND(AVERAGE(J9:J28),2)</f>
        <v>2741.25</v>
      </c>
      <c r="K29" s="39">
        <f>ROUND(AVERAGE(I29:J29),2)</f>
        <v>2738.75</v>
      </c>
      <c r="L29" s="41">
        <f>ROUND(AVERAGE(L9:L28),2)</f>
        <v>2541.15</v>
      </c>
      <c r="M29" s="40">
        <f>ROUND(AVERAGE(M9:M28),2)</f>
        <v>2546.15</v>
      </c>
      <c r="N29" s="39">
        <f>ROUND(AVERAGE(L29:M29),2)</f>
        <v>2543.65</v>
      </c>
      <c r="O29" s="41">
        <f>ROUND(AVERAGE(O9:O28),2)</f>
        <v>2438.15</v>
      </c>
      <c r="P29" s="40">
        <f>ROUND(AVERAGE(P9:P28),2)</f>
        <v>2443.15</v>
      </c>
      <c r="Q29" s="39">
        <f>ROUND(AVERAGE(O29:P29),2)</f>
        <v>2440.65</v>
      </c>
      <c r="R29" s="38">
        <f>ROUND(AVERAGE(R9:R28),2)</f>
        <v>3003.08</v>
      </c>
      <c r="S29" s="37">
        <f>ROUND(AVERAGE(S9:S28),4)</f>
        <v>1.355</v>
      </c>
      <c r="T29" s="36">
        <f>ROUND(AVERAGE(T9:T28),4)</f>
        <v>1.1309</v>
      </c>
      <c r="U29" s="175">
        <f>ROUND(AVERAGE(U9:U28),2)</f>
        <v>114.92</v>
      </c>
      <c r="V29" s="35">
        <f>AVERAGE(V9:V28)</f>
        <v>2216.5389999999998</v>
      </c>
      <c r="W29" s="35">
        <f>AVERAGE(W9:W28)</f>
        <v>2215.2325000000005</v>
      </c>
      <c r="X29" s="35">
        <f>AVERAGE(X9:X28)</f>
        <v>2655.8192591379748</v>
      </c>
      <c r="Y29" s="34">
        <f>AVERAGE(Y9:Y28)</f>
        <v>1.3544149999999999</v>
      </c>
    </row>
    <row r="30" spans="2:25" s="5" customFormat="1" x14ac:dyDescent="0.25">
      <c r="B30" s="33" t="s">
        <v>12</v>
      </c>
      <c r="C30" s="32">
        <f t="shared" ref="C30:Y30" si="6">MAX(C9:C28)</f>
        <v>3109</v>
      </c>
      <c r="D30" s="31">
        <f t="shared" si="6"/>
        <v>3110</v>
      </c>
      <c r="E30" s="30">
        <f t="shared" si="6"/>
        <v>3109.25</v>
      </c>
      <c r="F30" s="32">
        <f t="shared" si="6"/>
        <v>3095</v>
      </c>
      <c r="G30" s="31">
        <f t="shared" si="6"/>
        <v>3096</v>
      </c>
      <c r="H30" s="30">
        <f t="shared" si="6"/>
        <v>3095.5</v>
      </c>
      <c r="I30" s="32">
        <f t="shared" si="6"/>
        <v>2823</v>
      </c>
      <c r="J30" s="31">
        <f t="shared" si="6"/>
        <v>2828</v>
      </c>
      <c r="K30" s="30">
        <f t="shared" si="6"/>
        <v>2825.5</v>
      </c>
      <c r="L30" s="32">
        <f t="shared" si="6"/>
        <v>2630</v>
      </c>
      <c r="M30" s="31">
        <f t="shared" si="6"/>
        <v>2635</v>
      </c>
      <c r="N30" s="30">
        <f t="shared" si="6"/>
        <v>2632.5</v>
      </c>
      <c r="O30" s="32">
        <f t="shared" si="6"/>
        <v>2520</v>
      </c>
      <c r="P30" s="31">
        <f t="shared" si="6"/>
        <v>2525</v>
      </c>
      <c r="Q30" s="30">
        <f t="shared" si="6"/>
        <v>2522.5</v>
      </c>
      <c r="R30" s="29">
        <f t="shared" si="6"/>
        <v>3110</v>
      </c>
      <c r="S30" s="28">
        <f t="shared" si="6"/>
        <v>1.3714</v>
      </c>
      <c r="T30" s="27">
        <f t="shared" si="6"/>
        <v>1.1458999999999999</v>
      </c>
      <c r="U30" s="26">
        <f t="shared" si="6"/>
        <v>116.31</v>
      </c>
      <c r="V30" s="25">
        <f t="shared" si="6"/>
        <v>2324.89</v>
      </c>
      <c r="W30" s="25">
        <f t="shared" si="6"/>
        <v>2312.69</v>
      </c>
      <c r="X30" s="25">
        <f t="shared" si="6"/>
        <v>2795.2543591587273</v>
      </c>
      <c r="Y30" s="24">
        <f t="shared" si="6"/>
        <v>1.3708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2815</v>
      </c>
      <c r="D31" s="21">
        <f t="shared" si="7"/>
        <v>2815.5</v>
      </c>
      <c r="E31" s="20">
        <f t="shared" si="7"/>
        <v>2815.25</v>
      </c>
      <c r="F31" s="22">
        <f t="shared" si="7"/>
        <v>2822</v>
      </c>
      <c r="G31" s="21">
        <f t="shared" si="7"/>
        <v>2823</v>
      </c>
      <c r="H31" s="20">
        <f t="shared" si="7"/>
        <v>2822.5</v>
      </c>
      <c r="I31" s="22">
        <f t="shared" si="7"/>
        <v>2590</v>
      </c>
      <c r="J31" s="21">
        <f t="shared" si="7"/>
        <v>2595</v>
      </c>
      <c r="K31" s="20">
        <f t="shared" si="7"/>
        <v>2592.5</v>
      </c>
      <c r="L31" s="22">
        <f t="shared" si="7"/>
        <v>2370</v>
      </c>
      <c r="M31" s="21">
        <f t="shared" si="7"/>
        <v>2375</v>
      </c>
      <c r="N31" s="20">
        <f t="shared" si="7"/>
        <v>2372.5</v>
      </c>
      <c r="O31" s="22">
        <f t="shared" si="7"/>
        <v>2275</v>
      </c>
      <c r="P31" s="21">
        <f t="shared" si="7"/>
        <v>2280</v>
      </c>
      <c r="Q31" s="20">
        <f t="shared" si="7"/>
        <v>2277.5</v>
      </c>
      <c r="R31" s="19">
        <f t="shared" si="7"/>
        <v>2815.5</v>
      </c>
      <c r="S31" s="18">
        <f t="shared" si="7"/>
        <v>1.3376999999999999</v>
      </c>
      <c r="T31" s="17">
        <f t="shared" si="7"/>
        <v>1.1126</v>
      </c>
      <c r="U31" s="16">
        <f t="shared" si="7"/>
        <v>113.71</v>
      </c>
      <c r="V31" s="15">
        <f t="shared" si="7"/>
        <v>2088.0300000000002</v>
      </c>
      <c r="W31" s="15">
        <f t="shared" si="7"/>
        <v>2094.52</v>
      </c>
      <c r="X31" s="15">
        <f t="shared" si="7"/>
        <v>2497.5605428900913</v>
      </c>
      <c r="Y31" s="14">
        <f t="shared" si="7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44565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44565</v>
      </c>
      <c r="C9" s="46">
        <v>3600</v>
      </c>
      <c r="D9" s="45">
        <v>3602</v>
      </c>
      <c r="E9" s="44">
        <f t="shared" ref="E9:E28" si="0">AVERAGE(C9:D9)</f>
        <v>3601</v>
      </c>
      <c r="F9" s="46">
        <v>3540</v>
      </c>
      <c r="G9" s="45">
        <v>3541</v>
      </c>
      <c r="H9" s="44">
        <f t="shared" ref="H9:H28" si="1">AVERAGE(F9:G9)</f>
        <v>3540.5</v>
      </c>
      <c r="I9" s="46">
        <v>3063</v>
      </c>
      <c r="J9" s="45">
        <v>3068</v>
      </c>
      <c r="K9" s="44">
        <f t="shared" ref="K9:K28" si="2">AVERAGE(I9:J9)</f>
        <v>3065.5</v>
      </c>
      <c r="L9" s="46">
        <v>2783</v>
      </c>
      <c r="M9" s="45">
        <v>2788</v>
      </c>
      <c r="N9" s="44">
        <f t="shared" ref="N9:N28" si="3">AVERAGE(L9:M9)</f>
        <v>2785.5</v>
      </c>
      <c r="O9" s="46">
        <v>2533</v>
      </c>
      <c r="P9" s="45">
        <v>2538</v>
      </c>
      <c r="Q9" s="44">
        <f t="shared" ref="Q9:Q28" si="4">AVERAGE(O9:P9)</f>
        <v>2535.5</v>
      </c>
      <c r="R9" s="52">
        <v>3602</v>
      </c>
      <c r="S9" s="51">
        <v>1.3484</v>
      </c>
      <c r="T9" s="53">
        <v>1.1273</v>
      </c>
      <c r="U9" s="50">
        <v>116.31</v>
      </c>
      <c r="V9" s="43">
        <v>2671.31</v>
      </c>
      <c r="W9" s="43">
        <v>2627.24</v>
      </c>
      <c r="X9" s="49">
        <f t="shared" ref="X9:X28" si="5">R9/T9</f>
        <v>3195.2452763239598</v>
      </c>
      <c r="Y9" s="48">
        <v>1.3478000000000001</v>
      </c>
    </row>
    <row r="10" spans="1:25" x14ac:dyDescent="0.25">
      <c r="B10" s="47">
        <v>44566</v>
      </c>
      <c r="C10" s="46">
        <v>3659</v>
      </c>
      <c r="D10" s="45">
        <v>3660</v>
      </c>
      <c r="E10" s="44">
        <f t="shared" si="0"/>
        <v>3659.5</v>
      </c>
      <c r="F10" s="46">
        <v>3603</v>
      </c>
      <c r="G10" s="45">
        <v>3604</v>
      </c>
      <c r="H10" s="44">
        <f t="shared" si="1"/>
        <v>3603.5</v>
      </c>
      <c r="I10" s="46">
        <v>3152</v>
      </c>
      <c r="J10" s="45">
        <v>3157</v>
      </c>
      <c r="K10" s="44">
        <f t="shared" si="2"/>
        <v>3154.5</v>
      </c>
      <c r="L10" s="46">
        <v>2872</v>
      </c>
      <c r="M10" s="45">
        <v>2877</v>
      </c>
      <c r="N10" s="44">
        <f t="shared" si="3"/>
        <v>2874.5</v>
      </c>
      <c r="O10" s="46">
        <v>2622</v>
      </c>
      <c r="P10" s="45">
        <v>2627</v>
      </c>
      <c r="Q10" s="44">
        <f t="shared" si="4"/>
        <v>2624.5</v>
      </c>
      <c r="R10" s="52">
        <v>3660</v>
      </c>
      <c r="S10" s="51">
        <v>1.3541000000000001</v>
      </c>
      <c r="T10" s="51">
        <v>1.1308</v>
      </c>
      <c r="U10" s="50">
        <v>115.81</v>
      </c>
      <c r="V10" s="43">
        <v>2702.9</v>
      </c>
      <c r="W10" s="43">
        <v>2662.73</v>
      </c>
      <c r="X10" s="49">
        <f t="shared" si="5"/>
        <v>3236.6466218606297</v>
      </c>
      <c r="Y10" s="48">
        <v>1.3534999999999999</v>
      </c>
    </row>
    <row r="11" spans="1:25" x14ac:dyDescent="0.25">
      <c r="B11" s="47">
        <v>44567</v>
      </c>
      <c r="C11" s="46">
        <v>3589</v>
      </c>
      <c r="D11" s="45">
        <v>3590</v>
      </c>
      <c r="E11" s="44">
        <f t="shared" si="0"/>
        <v>3589.5</v>
      </c>
      <c r="F11" s="46">
        <v>3552</v>
      </c>
      <c r="G11" s="45">
        <v>3554</v>
      </c>
      <c r="H11" s="44">
        <f t="shared" si="1"/>
        <v>3553</v>
      </c>
      <c r="I11" s="46">
        <v>3128</v>
      </c>
      <c r="J11" s="45">
        <v>3133</v>
      </c>
      <c r="K11" s="44">
        <f t="shared" si="2"/>
        <v>3130.5</v>
      </c>
      <c r="L11" s="46">
        <v>2853</v>
      </c>
      <c r="M11" s="45">
        <v>2858</v>
      </c>
      <c r="N11" s="44">
        <f t="shared" si="3"/>
        <v>2855.5</v>
      </c>
      <c r="O11" s="46">
        <v>2603</v>
      </c>
      <c r="P11" s="45">
        <v>2608</v>
      </c>
      <c r="Q11" s="44">
        <f t="shared" si="4"/>
        <v>2605.5</v>
      </c>
      <c r="R11" s="52">
        <v>3590</v>
      </c>
      <c r="S11" s="51">
        <v>1.3540000000000001</v>
      </c>
      <c r="T11" s="51">
        <v>1.1314</v>
      </c>
      <c r="U11" s="50">
        <v>115.82</v>
      </c>
      <c r="V11" s="43">
        <v>2651.4</v>
      </c>
      <c r="W11" s="43">
        <v>2625.98</v>
      </c>
      <c r="X11" s="49">
        <f t="shared" si="5"/>
        <v>3173.059925755701</v>
      </c>
      <c r="Y11" s="48">
        <v>1.3533999999999999</v>
      </c>
    </row>
    <row r="12" spans="1:25" x14ac:dyDescent="0.25">
      <c r="B12" s="47">
        <v>44568</v>
      </c>
      <c r="C12" s="46">
        <v>3601.5</v>
      </c>
      <c r="D12" s="45">
        <v>3602.5</v>
      </c>
      <c r="E12" s="44">
        <f t="shared" si="0"/>
        <v>3602</v>
      </c>
      <c r="F12" s="46">
        <v>3565</v>
      </c>
      <c r="G12" s="45">
        <v>3565.5</v>
      </c>
      <c r="H12" s="44">
        <f t="shared" si="1"/>
        <v>3565.25</v>
      </c>
      <c r="I12" s="46">
        <v>3158</v>
      </c>
      <c r="J12" s="45">
        <v>3163</v>
      </c>
      <c r="K12" s="44">
        <f t="shared" si="2"/>
        <v>3160.5</v>
      </c>
      <c r="L12" s="46">
        <v>2888</v>
      </c>
      <c r="M12" s="45">
        <v>2893</v>
      </c>
      <c r="N12" s="44">
        <f t="shared" si="3"/>
        <v>2890.5</v>
      </c>
      <c r="O12" s="46">
        <v>2638</v>
      </c>
      <c r="P12" s="45">
        <v>2643</v>
      </c>
      <c r="Q12" s="44">
        <f t="shared" si="4"/>
        <v>2640.5</v>
      </c>
      <c r="R12" s="52">
        <v>3602.5</v>
      </c>
      <c r="S12" s="51">
        <v>1.3542000000000001</v>
      </c>
      <c r="T12" s="51">
        <v>1.1296999999999999</v>
      </c>
      <c r="U12" s="50">
        <v>115.86</v>
      </c>
      <c r="V12" s="43">
        <v>2660.24</v>
      </c>
      <c r="W12" s="43">
        <v>2633.89</v>
      </c>
      <c r="X12" s="49">
        <f t="shared" si="5"/>
        <v>3188.8997078870498</v>
      </c>
      <c r="Y12" s="48">
        <v>1.3536999999999999</v>
      </c>
    </row>
    <row r="13" spans="1:25" x14ac:dyDescent="0.25">
      <c r="B13" s="47">
        <v>44571</v>
      </c>
      <c r="C13" s="46">
        <v>3576</v>
      </c>
      <c r="D13" s="45">
        <v>3576.5</v>
      </c>
      <c r="E13" s="44">
        <f t="shared" si="0"/>
        <v>3576.25</v>
      </c>
      <c r="F13" s="46">
        <v>3544</v>
      </c>
      <c r="G13" s="45">
        <v>3545</v>
      </c>
      <c r="H13" s="44">
        <f t="shared" si="1"/>
        <v>3544.5</v>
      </c>
      <c r="I13" s="46">
        <v>3147</v>
      </c>
      <c r="J13" s="45">
        <v>3152</v>
      </c>
      <c r="K13" s="44">
        <f t="shared" si="2"/>
        <v>3149.5</v>
      </c>
      <c r="L13" s="46">
        <v>2877</v>
      </c>
      <c r="M13" s="45">
        <v>2882</v>
      </c>
      <c r="N13" s="44">
        <f t="shared" si="3"/>
        <v>2879.5</v>
      </c>
      <c r="O13" s="46">
        <v>2627</v>
      </c>
      <c r="P13" s="45">
        <v>2632</v>
      </c>
      <c r="Q13" s="44">
        <f t="shared" si="4"/>
        <v>2629.5</v>
      </c>
      <c r="R13" s="52">
        <v>3576.5</v>
      </c>
      <c r="S13" s="51">
        <v>1.3569</v>
      </c>
      <c r="T13" s="51">
        <v>1.1315999999999999</v>
      </c>
      <c r="U13" s="50">
        <v>115.25</v>
      </c>
      <c r="V13" s="43">
        <v>2635.79</v>
      </c>
      <c r="W13" s="43">
        <v>2613.34</v>
      </c>
      <c r="X13" s="49">
        <f t="shared" si="5"/>
        <v>3160.5691056910573</v>
      </c>
      <c r="Y13" s="48">
        <v>1.3565</v>
      </c>
    </row>
    <row r="14" spans="1:25" x14ac:dyDescent="0.25">
      <c r="B14" s="47">
        <v>44572</v>
      </c>
      <c r="C14" s="46">
        <v>3539</v>
      </c>
      <c r="D14" s="45">
        <v>3540</v>
      </c>
      <c r="E14" s="44">
        <f t="shared" si="0"/>
        <v>3539.5</v>
      </c>
      <c r="F14" s="46">
        <v>3515</v>
      </c>
      <c r="G14" s="45">
        <v>3517</v>
      </c>
      <c r="H14" s="44">
        <f t="shared" si="1"/>
        <v>3516</v>
      </c>
      <c r="I14" s="46">
        <v>3118</v>
      </c>
      <c r="J14" s="45">
        <v>3123</v>
      </c>
      <c r="K14" s="44">
        <f t="shared" si="2"/>
        <v>3120.5</v>
      </c>
      <c r="L14" s="46">
        <v>2848</v>
      </c>
      <c r="M14" s="45">
        <v>2853</v>
      </c>
      <c r="N14" s="44">
        <f t="shared" si="3"/>
        <v>2850.5</v>
      </c>
      <c r="O14" s="46">
        <v>2598</v>
      </c>
      <c r="P14" s="45">
        <v>2603</v>
      </c>
      <c r="Q14" s="44">
        <f t="shared" si="4"/>
        <v>2600.5</v>
      </c>
      <c r="R14" s="52">
        <v>3540</v>
      </c>
      <c r="S14" s="51">
        <v>1.3575999999999999</v>
      </c>
      <c r="T14" s="51">
        <v>1.1331</v>
      </c>
      <c r="U14" s="50">
        <v>115.5</v>
      </c>
      <c r="V14" s="43">
        <v>2607.54</v>
      </c>
      <c r="W14" s="43">
        <v>2591.56</v>
      </c>
      <c r="X14" s="49">
        <f t="shared" si="5"/>
        <v>3124.1726237754833</v>
      </c>
      <c r="Y14" s="48">
        <v>1.3571</v>
      </c>
    </row>
    <row r="15" spans="1:25" x14ac:dyDescent="0.25">
      <c r="B15" s="47">
        <v>44573</v>
      </c>
      <c r="C15" s="46">
        <v>3581.5</v>
      </c>
      <c r="D15" s="45">
        <v>3582</v>
      </c>
      <c r="E15" s="44">
        <f t="shared" si="0"/>
        <v>3581.75</v>
      </c>
      <c r="F15" s="46">
        <v>3566</v>
      </c>
      <c r="G15" s="45">
        <v>3568</v>
      </c>
      <c r="H15" s="44">
        <f t="shared" si="1"/>
        <v>3567</v>
      </c>
      <c r="I15" s="46">
        <v>3152</v>
      </c>
      <c r="J15" s="45">
        <v>3157</v>
      </c>
      <c r="K15" s="44">
        <f t="shared" si="2"/>
        <v>3154.5</v>
      </c>
      <c r="L15" s="46">
        <v>2892</v>
      </c>
      <c r="M15" s="45">
        <v>2897</v>
      </c>
      <c r="N15" s="44">
        <f t="shared" si="3"/>
        <v>2894.5</v>
      </c>
      <c r="O15" s="46">
        <v>2642</v>
      </c>
      <c r="P15" s="45">
        <v>2647</v>
      </c>
      <c r="Q15" s="44">
        <f t="shared" si="4"/>
        <v>2644.5</v>
      </c>
      <c r="R15" s="52">
        <v>3582</v>
      </c>
      <c r="S15" s="51">
        <v>1.3636999999999999</v>
      </c>
      <c r="T15" s="51">
        <v>1.1364000000000001</v>
      </c>
      <c r="U15" s="50">
        <v>115.43</v>
      </c>
      <c r="V15" s="43">
        <v>2626.68</v>
      </c>
      <c r="W15" s="43">
        <v>2617.37</v>
      </c>
      <c r="X15" s="49">
        <f t="shared" si="5"/>
        <v>3152.0591341077084</v>
      </c>
      <c r="Y15" s="48">
        <v>1.3632</v>
      </c>
    </row>
    <row r="16" spans="1:25" x14ac:dyDescent="0.25">
      <c r="B16" s="47">
        <v>44574</v>
      </c>
      <c r="C16" s="46">
        <v>3573</v>
      </c>
      <c r="D16" s="45">
        <v>3575</v>
      </c>
      <c r="E16" s="44">
        <f t="shared" si="0"/>
        <v>3574</v>
      </c>
      <c r="F16" s="46">
        <v>3557</v>
      </c>
      <c r="G16" s="45">
        <v>3559</v>
      </c>
      <c r="H16" s="44">
        <f t="shared" si="1"/>
        <v>3558</v>
      </c>
      <c r="I16" s="46">
        <v>3138</v>
      </c>
      <c r="J16" s="45">
        <v>3143</v>
      </c>
      <c r="K16" s="44">
        <f t="shared" si="2"/>
        <v>3140.5</v>
      </c>
      <c r="L16" s="46">
        <v>2863</v>
      </c>
      <c r="M16" s="45">
        <v>2868</v>
      </c>
      <c r="N16" s="44">
        <f t="shared" si="3"/>
        <v>2865.5</v>
      </c>
      <c r="O16" s="46">
        <v>2613</v>
      </c>
      <c r="P16" s="45">
        <v>2618</v>
      </c>
      <c r="Q16" s="44">
        <f t="shared" si="4"/>
        <v>2615.5</v>
      </c>
      <c r="R16" s="52">
        <v>3575</v>
      </c>
      <c r="S16" s="51">
        <v>1.3714</v>
      </c>
      <c r="T16" s="51">
        <v>1.1458999999999999</v>
      </c>
      <c r="U16" s="50">
        <v>114.36</v>
      </c>
      <c r="V16" s="43">
        <v>2606.83</v>
      </c>
      <c r="W16" s="43">
        <v>2596.29</v>
      </c>
      <c r="X16" s="49">
        <f t="shared" si="5"/>
        <v>3119.8184832882453</v>
      </c>
      <c r="Y16" s="48">
        <v>1.3708</v>
      </c>
    </row>
    <row r="17" spans="2:25" x14ac:dyDescent="0.25">
      <c r="B17" s="47">
        <v>44575</v>
      </c>
      <c r="C17" s="46">
        <v>3558</v>
      </c>
      <c r="D17" s="45">
        <v>3560</v>
      </c>
      <c r="E17" s="44">
        <f t="shared" si="0"/>
        <v>3559</v>
      </c>
      <c r="F17" s="46">
        <v>3545</v>
      </c>
      <c r="G17" s="45">
        <v>3546</v>
      </c>
      <c r="H17" s="44">
        <f t="shared" si="1"/>
        <v>3545.5</v>
      </c>
      <c r="I17" s="46">
        <v>3122</v>
      </c>
      <c r="J17" s="45">
        <v>3127</v>
      </c>
      <c r="K17" s="44">
        <f t="shared" si="2"/>
        <v>3124.5</v>
      </c>
      <c r="L17" s="46">
        <v>2832</v>
      </c>
      <c r="M17" s="45">
        <v>2837</v>
      </c>
      <c r="N17" s="44">
        <f t="shared" si="3"/>
        <v>2834.5</v>
      </c>
      <c r="O17" s="46">
        <v>2582</v>
      </c>
      <c r="P17" s="45">
        <v>2587</v>
      </c>
      <c r="Q17" s="44">
        <f t="shared" si="4"/>
        <v>2584.5</v>
      </c>
      <c r="R17" s="52">
        <v>3560</v>
      </c>
      <c r="S17" s="51">
        <v>1.371</v>
      </c>
      <c r="T17" s="51">
        <v>1.1444000000000001</v>
      </c>
      <c r="U17" s="50">
        <v>113.71</v>
      </c>
      <c r="V17" s="43">
        <v>2596.64</v>
      </c>
      <c r="W17" s="43">
        <v>2587.5700000000002</v>
      </c>
      <c r="X17" s="49">
        <f t="shared" si="5"/>
        <v>3110.8004194337641</v>
      </c>
      <c r="Y17" s="48">
        <v>1.3704000000000001</v>
      </c>
    </row>
    <row r="18" spans="2:25" x14ac:dyDescent="0.25">
      <c r="B18" s="47">
        <v>44578</v>
      </c>
      <c r="C18" s="46">
        <v>3533</v>
      </c>
      <c r="D18" s="45">
        <v>3535</v>
      </c>
      <c r="E18" s="44">
        <f t="shared" si="0"/>
        <v>3534</v>
      </c>
      <c r="F18" s="46">
        <v>3523</v>
      </c>
      <c r="G18" s="45">
        <v>3525</v>
      </c>
      <c r="H18" s="44">
        <f t="shared" si="1"/>
        <v>3524</v>
      </c>
      <c r="I18" s="46">
        <v>3095</v>
      </c>
      <c r="J18" s="45">
        <v>3100</v>
      </c>
      <c r="K18" s="44">
        <f t="shared" si="2"/>
        <v>3097.5</v>
      </c>
      <c r="L18" s="46">
        <v>2805</v>
      </c>
      <c r="M18" s="45">
        <v>2810</v>
      </c>
      <c r="N18" s="44">
        <f t="shared" si="3"/>
        <v>2807.5</v>
      </c>
      <c r="O18" s="46">
        <v>2555</v>
      </c>
      <c r="P18" s="45">
        <v>2560</v>
      </c>
      <c r="Q18" s="44">
        <f t="shared" si="4"/>
        <v>2557.5</v>
      </c>
      <c r="R18" s="52">
        <v>3535</v>
      </c>
      <c r="S18" s="51">
        <v>1.3641000000000001</v>
      </c>
      <c r="T18" s="51">
        <v>1.1396999999999999</v>
      </c>
      <c r="U18" s="50">
        <v>114.59</v>
      </c>
      <c r="V18" s="43">
        <v>2591.4499999999998</v>
      </c>
      <c r="W18" s="43">
        <v>2585.2600000000002</v>
      </c>
      <c r="X18" s="49">
        <f t="shared" si="5"/>
        <v>3101.6934280951127</v>
      </c>
      <c r="Y18" s="48">
        <v>1.3634999999999999</v>
      </c>
    </row>
    <row r="19" spans="2:25" x14ac:dyDescent="0.25">
      <c r="B19" s="47">
        <v>44579</v>
      </c>
      <c r="C19" s="46">
        <v>3542</v>
      </c>
      <c r="D19" s="45">
        <v>3544</v>
      </c>
      <c r="E19" s="44">
        <f t="shared" si="0"/>
        <v>3543</v>
      </c>
      <c r="F19" s="46">
        <v>3532</v>
      </c>
      <c r="G19" s="45">
        <v>3534</v>
      </c>
      <c r="H19" s="44">
        <f t="shared" si="1"/>
        <v>3533</v>
      </c>
      <c r="I19" s="46">
        <v>3113</v>
      </c>
      <c r="J19" s="45">
        <v>3118</v>
      </c>
      <c r="K19" s="44">
        <f t="shared" si="2"/>
        <v>3115.5</v>
      </c>
      <c r="L19" s="46">
        <v>2833</v>
      </c>
      <c r="M19" s="45">
        <v>2838</v>
      </c>
      <c r="N19" s="44">
        <f t="shared" si="3"/>
        <v>2835.5</v>
      </c>
      <c r="O19" s="46">
        <v>2583</v>
      </c>
      <c r="P19" s="45">
        <v>2588</v>
      </c>
      <c r="Q19" s="44">
        <f t="shared" si="4"/>
        <v>2585.5</v>
      </c>
      <c r="R19" s="52">
        <v>3544</v>
      </c>
      <c r="S19" s="51">
        <v>1.359</v>
      </c>
      <c r="T19" s="51">
        <v>1.1382000000000001</v>
      </c>
      <c r="U19" s="50">
        <v>114.64</v>
      </c>
      <c r="V19" s="43">
        <v>2607.8000000000002</v>
      </c>
      <c r="W19" s="43">
        <v>2601.59</v>
      </c>
      <c r="X19" s="49">
        <f t="shared" si="5"/>
        <v>3113.6882797399398</v>
      </c>
      <c r="Y19" s="48">
        <v>1.3584000000000001</v>
      </c>
    </row>
    <row r="20" spans="2:25" x14ac:dyDescent="0.25">
      <c r="B20" s="47">
        <v>44580</v>
      </c>
      <c r="C20" s="46">
        <v>3601.5</v>
      </c>
      <c r="D20" s="45">
        <v>3602</v>
      </c>
      <c r="E20" s="44">
        <f t="shared" si="0"/>
        <v>3601.75</v>
      </c>
      <c r="F20" s="46">
        <v>3565</v>
      </c>
      <c r="G20" s="45">
        <v>3565.5</v>
      </c>
      <c r="H20" s="44">
        <f t="shared" si="1"/>
        <v>3565.25</v>
      </c>
      <c r="I20" s="46">
        <v>3155</v>
      </c>
      <c r="J20" s="45">
        <v>3160</v>
      </c>
      <c r="K20" s="44">
        <f t="shared" si="2"/>
        <v>3157.5</v>
      </c>
      <c r="L20" s="46">
        <v>2872</v>
      </c>
      <c r="M20" s="45">
        <v>2877</v>
      </c>
      <c r="N20" s="44">
        <f t="shared" si="3"/>
        <v>2874.5</v>
      </c>
      <c r="O20" s="46">
        <v>2622</v>
      </c>
      <c r="P20" s="45">
        <v>2627</v>
      </c>
      <c r="Q20" s="44">
        <f t="shared" si="4"/>
        <v>2624.5</v>
      </c>
      <c r="R20" s="52">
        <v>3602</v>
      </c>
      <c r="S20" s="51">
        <v>1.3625</v>
      </c>
      <c r="T20" s="51">
        <v>1.1335</v>
      </c>
      <c r="U20" s="50">
        <v>114.55</v>
      </c>
      <c r="V20" s="43">
        <v>2643.67</v>
      </c>
      <c r="W20" s="43">
        <v>2618.0300000000002</v>
      </c>
      <c r="X20" s="49">
        <f t="shared" si="5"/>
        <v>3177.7679752977506</v>
      </c>
      <c r="Y20" s="48">
        <v>1.3619000000000001</v>
      </c>
    </row>
    <row r="21" spans="2:25" x14ac:dyDescent="0.25">
      <c r="B21" s="47">
        <v>44581</v>
      </c>
      <c r="C21" s="46">
        <v>3673</v>
      </c>
      <c r="D21" s="45">
        <v>3674</v>
      </c>
      <c r="E21" s="44">
        <f t="shared" si="0"/>
        <v>3673.5</v>
      </c>
      <c r="F21" s="46">
        <v>3643</v>
      </c>
      <c r="G21" s="45">
        <v>3645</v>
      </c>
      <c r="H21" s="44">
        <f t="shared" si="1"/>
        <v>3644</v>
      </c>
      <c r="I21" s="46">
        <v>3233</v>
      </c>
      <c r="J21" s="45">
        <v>3238</v>
      </c>
      <c r="K21" s="44">
        <f t="shared" si="2"/>
        <v>3235.5</v>
      </c>
      <c r="L21" s="46">
        <v>2943</v>
      </c>
      <c r="M21" s="45">
        <v>2948</v>
      </c>
      <c r="N21" s="44">
        <f t="shared" si="3"/>
        <v>2945.5</v>
      </c>
      <c r="O21" s="46">
        <v>2693</v>
      </c>
      <c r="P21" s="45">
        <v>2698</v>
      </c>
      <c r="Q21" s="44">
        <f t="shared" si="4"/>
        <v>2695.5</v>
      </c>
      <c r="R21" s="52">
        <v>3674</v>
      </c>
      <c r="S21" s="51">
        <v>1.3613</v>
      </c>
      <c r="T21" s="51">
        <v>1.1338999999999999</v>
      </c>
      <c r="U21" s="50">
        <v>114.25</v>
      </c>
      <c r="V21" s="43">
        <v>2698.89</v>
      </c>
      <c r="W21" s="43">
        <v>2678.77</v>
      </c>
      <c r="X21" s="49">
        <f t="shared" si="5"/>
        <v>3240.1446335655705</v>
      </c>
      <c r="Y21" s="48">
        <v>1.3607</v>
      </c>
    </row>
    <row r="22" spans="2:25" x14ac:dyDescent="0.25">
      <c r="B22" s="47">
        <v>44582</v>
      </c>
      <c r="C22" s="46">
        <v>3684</v>
      </c>
      <c r="D22" s="45">
        <v>3686</v>
      </c>
      <c r="E22" s="44">
        <f t="shared" si="0"/>
        <v>3685</v>
      </c>
      <c r="F22" s="46">
        <v>3641</v>
      </c>
      <c r="G22" s="45">
        <v>3642</v>
      </c>
      <c r="H22" s="44">
        <f t="shared" si="1"/>
        <v>3641.5</v>
      </c>
      <c r="I22" s="46">
        <v>3200</v>
      </c>
      <c r="J22" s="45">
        <v>3205</v>
      </c>
      <c r="K22" s="44">
        <f t="shared" si="2"/>
        <v>3202.5</v>
      </c>
      <c r="L22" s="46">
        <v>2870</v>
      </c>
      <c r="M22" s="45">
        <v>2875</v>
      </c>
      <c r="N22" s="44">
        <f t="shared" si="3"/>
        <v>2872.5</v>
      </c>
      <c r="O22" s="46">
        <v>2620</v>
      </c>
      <c r="P22" s="45">
        <v>2625</v>
      </c>
      <c r="Q22" s="44">
        <f t="shared" si="4"/>
        <v>2622.5</v>
      </c>
      <c r="R22" s="52">
        <v>3686</v>
      </c>
      <c r="S22" s="51">
        <v>1.3571</v>
      </c>
      <c r="T22" s="51">
        <v>1.1338999999999999</v>
      </c>
      <c r="U22" s="50">
        <v>113.76</v>
      </c>
      <c r="V22" s="43">
        <v>2716.09</v>
      </c>
      <c r="W22" s="43">
        <v>2684.85</v>
      </c>
      <c r="X22" s="49">
        <f t="shared" si="5"/>
        <v>3250.7275773877768</v>
      </c>
      <c r="Y22" s="48">
        <v>1.3565</v>
      </c>
    </row>
    <row r="23" spans="2:25" x14ac:dyDescent="0.25">
      <c r="B23" s="47">
        <v>44585</v>
      </c>
      <c r="C23" s="46">
        <v>3640</v>
      </c>
      <c r="D23" s="45">
        <v>3642</v>
      </c>
      <c r="E23" s="44">
        <f t="shared" si="0"/>
        <v>3641</v>
      </c>
      <c r="F23" s="46">
        <v>3595</v>
      </c>
      <c r="G23" s="45">
        <v>3597</v>
      </c>
      <c r="H23" s="44">
        <f t="shared" si="1"/>
        <v>3596</v>
      </c>
      <c r="I23" s="46">
        <v>3148</v>
      </c>
      <c r="J23" s="45">
        <v>3153</v>
      </c>
      <c r="K23" s="44">
        <f t="shared" si="2"/>
        <v>3150.5</v>
      </c>
      <c r="L23" s="46">
        <v>2820</v>
      </c>
      <c r="M23" s="45">
        <v>2825</v>
      </c>
      <c r="N23" s="44">
        <f t="shared" si="3"/>
        <v>2822.5</v>
      </c>
      <c r="O23" s="46">
        <v>2570</v>
      </c>
      <c r="P23" s="45">
        <v>2575</v>
      </c>
      <c r="Q23" s="44">
        <f t="shared" si="4"/>
        <v>2572.5</v>
      </c>
      <c r="R23" s="52">
        <v>3642</v>
      </c>
      <c r="S23" s="51">
        <v>1.3483000000000001</v>
      </c>
      <c r="T23" s="51">
        <v>1.1297999999999999</v>
      </c>
      <c r="U23" s="50">
        <v>113.81</v>
      </c>
      <c r="V23" s="43">
        <v>2701.18</v>
      </c>
      <c r="W23" s="43">
        <v>2668.99</v>
      </c>
      <c r="X23" s="49">
        <f t="shared" si="5"/>
        <v>3223.5793945831124</v>
      </c>
      <c r="Y23" s="48">
        <v>1.3476999999999999</v>
      </c>
    </row>
    <row r="24" spans="2:25" x14ac:dyDescent="0.25">
      <c r="B24" s="47">
        <v>44586</v>
      </c>
      <c r="C24" s="46">
        <v>3614</v>
      </c>
      <c r="D24" s="45">
        <v>3615</v>
      </c>
      <c r="E24" s="44">
        <f t="shared" si="0"/>
        <v>3614.5</v>
      </c>
      <c r="F24" s="46">
        <v>3589</v>
      </c>
      <c r="G24" s="45">
        <v>3591</v>
      </c>
      <c r="H24" s="44">
        <f t="shared" si="1"/>
        <v>3590</v>
      </c>
      <c r="I24" s="46">
        <v>3157</v>
      </c>
      <c r="J24" s="45">
        <v>3162</v>
      </c>
      <c r="K24" s="44">
        <f t="shared" si="2"/>
        <v>3159.5</v>
      </c>
      <c r="L24" s="46">
        <v>2868</v>
      </c>
      <c r="M24" s="45">
        <v>2873</v>
      </c>
      <c r="N24" s="44">
        <f t="shared" si="3"/>
        <v>2870.5</v>
      </c>
      <c r="O24" s="46">
        <v>2618</v>
      </c>
      <c r="P24" s="45">
        <v>2623</v>
      </c>
      <c r="Q24" s="44">
        <f t="shared" si="4"/>
        <v>2620.5</v>
      </c>
      <c r="R24" s="52">
        <v>3615</v>
      </c>
      <c r="S24" s="51">
        <v>1.3455999999999999</v>
      </c>
      <c r="T24" s="51">
        <v>1.1268</v>
      </c>
      <c r="U24" s="50">
        <v>114.05</v>
      </c>
      <c r="V24" s="43">
        <v>2686.53</v>
      </c>
      <c r="W24" s="43">
        <v>2669.89</v>
      </c>
      <c r="X24" s="49">
        <f t="shared" si="5"/>
        <v>3208.2002129925454</v>
      </c>
      <c r="Y24" s="48">
        <v>1.345</v>
      </c>
    </row>
    <row r="25" spans="2:25" x14ac:dyDescent="0.25">
      <c r="B25" s="47">
        <v>44587</v>
      </c>
      <c r="C25" s="46">
        <v>3644</v>
      </c>
      <c r="D25" s="45">
        <v>3645</v>
      </c>
      <c r="E25" s="44">
        <f t="shared" si="0"/>
        <v>3644.5</v>
      </c>
      <c r="F25" s="46">
        <v>3614</v>
      </c>
      <c r="G25" s="45">
        <v>3616</v>
      </c>
      <c r="H25" s="44">
        <f t="shared" si="1"/>
        <v>3615</v>
      </c>
      <c r="I25" s="46">
        <v>3188</v>
      </c>
      <c r="J25" s="45">
        <v>3193</v>
      </c>
      <c r="K25" s="44">
        <f t="shared" si="2"/>
        <v>3190.5</v>
      </c>
      <c r="L25" s="46">
        <v>2888</v>
      </c>
      <c r="M25" s="45">
        <v>2893</v>
      </c>
      <c r="N25" s="44">
        <f t="shared" si="3"/>
        <v>2890.5</v>
      </c>
      <c r="O25" s="46">
        <v>2638</v>
      </c>
      <c r="P25" s="45">
        <v>2643</v>
      </c>
      <c r="Q25" s="44">
        <f t="shared" si="4"/>
        <v>2640.5</v>
      </c>
      <c r="R25" s="52">
        <v>3645</v>
      </c>
      <c r="S25" s="51">
        <v>1.3515999999999999</v>
      </c>
      <c r="T25" s="51">
        <v>1.1275999999999999</v>
      </c>
      <c r="U25" s="50">
        <v>114.19</v>
      </c>
      <c r="V25" s="43">
        <v>2696.8</v>
      </c>
      <c r="W25" s="43">
        <v>2676.54</v>
      </c>
      <c r="X25" s="49">
        <f t="shared" si="5"/>
        <v>3232.529265697056</v>
      </c>
      <c r="Y25" s="48">
        <v>1.351</v>
      </c>
    </row>
    <row r="26" spans="2:25" x14ac:dyDescent="0.25">
      <c r="B26" s="47">
        <v>44588</v>
      </c>
      <c r="C26" s="46">
        <v>3648</v>
      </c>
      <c r="D26" s="45">
        <v>3649</v>
      </c>
      <c r="E26" s="44">
        <f t="shared" si="0"/>
        <v>3648.5</v>
      </c>
      <c r="F26" s="46">
        <v>3618</v>
      </c>
      <c r="G26" s="45">
        <v>3620</v>
      </c>
      <c r="H26" s="44">
        <f t="shared" si="1"/>
        <v>3619</v>
      </c>
      <c r="I26" s="46">
        <v>3195</v>
      </c>
      <c r="J26" s="45">
        <v>3200</v>
      </c>
      <c r="K26" s="44">
        <f t="shared" si="2"/>
        <v>3197.5</v>
      </c>
      <c r="L26" s="46">
        <v>2880</v>
      </c>
      <c r="M26" s="45">
        <v>2885</v>
      </c>
      <c r="N26" s="44">
        <f t="shared" si="3"/>
        <v>2882.5</v>
      </c>
      <c r="O26" s="46">
        <v>2630</v>
      </c>
      <c r="P26" s="45">
        <v>2635</v>
      </c>
      <c r="Q26" s="44">
        <f t="shared" si="4"/>
        <v>2632.5</v>
      </c>
      <c r="R26" s="52">
        <v>3649</v>
      </c>
      <c r="S26" s="51">
        <v>1.3391999999999999</v>
      </c>
      <c r="T26" s="51">
        <v>1.1156999999999999</v>
      </c>
      <c r="U26" s="50">
        <v>115.33</v>
      </c>
      <c r="V26" s="43">
        <v>2724.76</v>
      </c>
      <c r="W26" s="43">
        <v>2704.12</v>
      </c>
      <c r="X26" s="49">
        <f t="shared" si="5"/>
        <v>3270.5924531684145</v>
      </c>
      <c r="Y26" s="48">
        <v>1.3387</v>
      </c>
    </row>
    <row r="27" spans="2:25" x14ac:dyDescent="0.25">
      <c r="B27" s="47">
        <v>44589</v>
      </c>
      <c r="C27" s="46">
        <v>3642</v>
      </c>
      <c r="D27" s="45">
        <v>3644</v>
      </c>
      <c r="E27" s="44">
        <f t="shared" si="0"/>
        <v>3643</v>
      </c>
      <c r="F27" s="46">
        <v>3616</v>
      </c>
      <c r="G27" s="45">
        <v>3617</v>
      </c>
      <c r="H27" s="44">
        <f t="shared" si="1"/>
        <v>3616.5</v>
      </c>
      <c r="I27" s="46">
        <v>3192</v>
      </c>
      <c r="J27" s="45">
        <v>3197</v>
      </c>
      <c r="K27" s="44">
        <f t="shared" si="2"/>
        <v>3194.5</v>
      </c>
      <c r="L27" s="46">
        <v>2877</v>
      </c>
      <c r="M27" s="45">
        <v>2882</v>
      </c>
      <c r="N27" s="44">
        <f t="shared" si="3"/>
        <v>2879.5</v>
      </c>
      <c r="O27" s="46">
        <v>2627</v>
      </c>
      <c r="P27" s="45">
        <v>2632</v>
      </c>
      <c r="Q27" s="44">
        <f t="shared" si="4"/>
        <v>2629.5</v>
      </c>
      <c r="R27" s="52">
        <v>3644</v>
      </c>
      <c r="S27" s="51">
        <v>1.3376999999999999</v>
      </c>
      <c r="T27" s="51">
        <v>1.1126</v>
      </c>
      <c r="U27" s="50">
        <v>115.65</v>
      </c>
      <c r="V27" s="43">
        <v>2724.08</v>
      </c>
      <c r="W27" s="43">
        <v>2705.11</v>
      </c>
      <c r="X27" s="49">
        <f t="shared" si="5"/>
        <v>3275.2112169692609</v>
      </c>
      <c r="Y27" s="48">
        <v>1.3371</v>
      </c>
    </row>
    <row r="28" spans="2:25" x14ac:dyDescent="0.25">
      <c r="B28" s="47">
        <v>44592</v>
      </c>
      <c r="C28" s="46">
        <v>3674</v>
      </c>
      <c r="D28" s="45">
        <v>3675</v>
      </c>
      <c r="E28" s="44">
        <f t="shared" si="0"/>
        <v>3674.5</v>
      </c>
      <c r="F28" s="46">
        <v>3644.5</v>
      </c>
      <c r="G28" s="45">
        <v>3645</v>
      </c>
      <c r="H28" s="44">
        <f t="shared" si="1"/>
        <v>3644.75</v>
      </c>
      <c r="I28" s="46">
        <v>3217</v>
      </c>
      <c r="J28" s="45">
        <v>3222</v>
      </c>
      <c r="K28" s="44">
        <f t="shared" si="2"/>
        <v>3219.5</v>
      </c>
      <c r="L28" s="46">
        <v>2917</v>
      </c>
      <c r="M28" s="45">
        <v>2922</v>
      </c>
      <c r="N28" s="44">
        <f t="shared" si="3"/>
        <v>2919.5</v>
      </c>
      <c r="O28" s="46">
        <v>2667</v>
      </c>
      <c r="P28" s="45">
        <v>2672</v>
      </c>
      <c r="Q28" s="44">
        <f t="shared" si="4"/>
        <v>2669.5</v>
      </c>
      <c r="R28" s="52">
        <v>3675</v>
      </c>
      <c r="S28" s="51">
        <v>1.3420000000000001</v>
      </c>
      <c r="T28" s="51">
        <v>1.1156999999999999</v>
      </c>
      <c r="U28" s="50">
        <v>115.45</v>
      </c>
      <c r="V28" s="43">
        <v>2738.45</v>
      </c>
      <c r="W28" s="43">
        <v>2717.31</v>
      </c>
      <c r="X28" s="49">
        <f t="shared" si="5"/>
        <v>3293.8962086582419</v>
      </c>
      <c r="Y28" s="48">
        <v>1.3413999999999999</v>
      </c>
    </row>
    <row r="29" spans="2:25" s="10" customFormat="1" x14ac:dyDescent="0.25">
      <c r="B29" s="42" t="s">
        <v>11</v>
      </c>
      <c r="C29" s="41">
        <f>ROUND(AVERAGE(C9:C28),2)</f>
        <v>3608.63</v>
      </c>
      <c r="D29" s="40">
        <f>ROUND(AVERAGE(D9:D28),2)</f>
        <v>3609.95</v>
      </c>
      <c r="E29" s="39">
        <f>ROUND(AVERAGE(C29:D29),2)</f>
        <v>3609.29</v>
      </c>
      <c r="F29" s="41">
        <f>ROUND(AVERAGE(F9:F28),2)</f>
        <v>3578.38</v>
      </c>
      <c r="G29" s="40">
        <f>ROUND(AVERAGE(G9:G28),2)</f>
        <v>3579.85</v>
      </c>
      <c r="H29" s="39">
        <f>ROUND(AVERAGE(F29:G29),2)</f>
        <v>3579.12</v>
      </c>
      <c r="I29" s="41">
        <f>ROUND(AVERAGE(I9:I28),2)</f>
        <v>3153.55</v>
      </c>
      <c r="J29" s="40">
        <f>ROUND(AVERAGE(J9:J28),2)</f>
        <v>3158.55</v>
      </c>
      <c r="K29" s="39">
        <f>ROUND(AVERAGE(I29:J29),2)</f>
        <v>3156.05</v>
      </c>
      <c r="L29" s="41">
        <f>ROUND(AVERAGE(L9:L28),2)</f>
        <v>2864.05</v>
      </c>
      <c r="M29" s="40">
        <f>ROUND(AVERAGE(M9:M28),2)</f>
        <v>2869.05</v>
      </c>
      <c r="N29" s="39">
        <f>ROUND(AVERAGE(L29:M29),2)</f>
        <v>2866.55</v>
      </c>
      <c r="O29" s="41">
        <f>ROUND(AVERAGE(O9:O28),2)</f>
        <v>2614.0500000000002</v>
      </c>
      <c r="P29" s="40">
        <f>ROUND(AVERAGE(P9:P28),2)</f>
        <v>2619.0500000000002</v>
      </c>
      <c r="Q29" s="39">
        <f>ROUND(AVERAGE(O29:P29),2)</f>
        <v>2616.5500000000002</v>
      </c>
      <c r="R29" s="38">
        <f>ROUND(AVERAGE(R9:R28),2)</f>
        <v>3609.95</v>
      </c>
      <c r="S29" s="37">
        <f>ROUND(AVERAGE(S9:S28),4)</f>
        <v>1.355</v>
      </c>
      <c r="T29" s="36">
        <f>ROUND(AVERAGE(T9:T28),4)</f>
        <v>1.1309</v>
      </c>
      <c r="U29" s="175">
        <f>ROUND(AVERAGE(U9:U28),2)</f>
        <v>114.92</v>
      </c>
      <c r="V29" s="35">
        <f>AVERAGE(V9:V28)</f>
        <v>2664.4515000000001</v>
      </c>
      <c r="W29" s="35">
        <f>AVERAGE(W9:W28)</f>
        <v>2643.3214999999996</v>
      </c>
      <c r="X29" s="35">
        <f>AVERAGE(X9:X28)</f>
        <v>3192.4650972139189</v>
      </c>
      <c r="Y29" s="34">
        <f>AVERAGE(Y9:Y28)</f>
        <v>1.3544149999999999</v>
      </c>
    </row>
    <row r="30" spans="2:25" s="5" customFormat="1" x14ac:dyDescent="0.25">
      <c r="B30" s="33" t="s">
        <v>12</v>
      </c>
      <c r="C30" s="32">
        <f t="shared" ref="C30:Y30" si="6">MAX(C9:C28)</f>
        <v>3684</v>
      </c>
      <c r="D30" s="31">
        <f t="shared" si="6"/>
        <v>3686</v>
      </c>
      <c r="E30" s="30">
        <f t="shared" si="6"/>
        <v>3685</v>
      </c>
      <c r="F30" s="32">
        <f t="shared" si="6"/>
        <v>3644.5</v>
      </c>
      <c r="G30" s="31">
        <f t="shared" si="6"/>
        <v>3645</v>
      </c>
      <c r="H30" s="30">
        <f t="shared" si="6"/>
        <v>3644.75</v>
      </c>
      <c r="I30" s="32">
        <f t="shared" si="6"/>
        <v>3233</v>
      </c>
      <c r="J30" s="31">
        <f t="shared" si="6"/>
        <v>3238</v>
      </c>
      <c r="K30" s="30">
        <f t="shared" si="6"/>
        <v>3235.5</v>
      </c>
      <c r="L30" s="32">
        <f t="shared" si="6"/>
        <v>2943</v>
      </c>
      <c r="M30" s="31">
        <f t="shared" si="6"/>
        <v>2948</v>
      </c>
      <c r="N30" s="30">
        <f t="shared" si="6"/>
        <v>2945.5</v>
      </c>
      <c r="O30" s="32">
        <f t="shared" si="6"/>
        <v>2693</v>
      </c>
      <c r="P30" s="31">
        <f t="shared" si="6"/>
        <v>2698</v>
      </c>
      <c r="Q30" s="30">
        <f t="shared" si="6"/>
        <v>2695.5</v>
      </c>
      <c r="R30" s="29">
        <f t="shared" si="6"/>
        <v>3686</v>
      </c>
      <c r="S30" s="28">
        <f t="shared" si="6"/>
        <v>1.3714</v>
      </c>
      <c r="T30" s="27">
        <f t="shared" si="6"/>
        <v>1.1458999999999999</v>
      </c>
      <c r="U30" s="26">
        <f t="shared" si="6"/>
        <v>116.31</v>
      </c>
      <c r="V30" s="25">
        <f t="shared" si="6"/>
        <v>2738.45</v>
      </c>
      <c r="W30" s="25">
        <f t="shared" si="6"/>
        <v>2717.31</v>
      </c>
      <c r="X30" s="25">
        <f t="shared" si="6"/>
        <v>3293.8962086582419</v>
      </c>
      <c r="Y30" s="24">
        <f t="shared" si="6"/>
        <v>1.3708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3533</v>
      </c>
      <c r="D31" s="21">
        <f t="shared" si="7"/>
        <v>3535</v>
      </c>
      <c r="E31" s="20">
        <f t="shared" si="7"/>
        <v>3534</v>
      </c>
      <c r="F31" s="22">
        <f t="shared" si="7"/>
        <v>3515</v>
      </c>
      <c r="G31" s="21">
        <f t="shared" si="7"/>
        <v>3517</v>
      </c>
      <c r="H31" s="20">
        <f t="shared" si="7"/>
        <v>3516</v>
      </c>
      <c r="I31" s="22">
        <f t="shared" si="7"/>
        <v>3063</v>
      </c>
      <c r="J31" s="21">
        <f t="shared" si="7"/>
        <v>3068</v>
      </c>
      <c r="K31" s="20">
        <f t="shared" si="7"/>
        <v>3065.5</v>
      </c>
      <c r="L31" s="22">
        <f t="shared" si="7"/>
        <v>2783</v>
      </c>
      <c r="M31" s="21">
        <f t="shared" si="7"/>
        <v>2788</v>
      </c>
      <c r="N31" s="20">
        <f t="shared" si="7"/>
        <v>2785.5</v>
      </c>
      <c r="O31" s="22">
        <f t="shared" si="7"/>
        <v>2533</v>
      </c>
      <c r="P31" s="21">
        <f t="shared" si="7"/>
        <v>2538</v>
      </c>
      <c r="Q31" s="20">
        <f t="shared" si="7"/>
        <v>2535.5</v>
      </c>
      <c r="R31" s="19">
        <f t="shared" si="7"/>
        <v>3535</v>
      </c>
      <c r="S31" s="18">
        <f t="shared" si="7"/>
        <v>1.3376999999999999</v>
      </c>
      <c r="T31" s="17">
        <f t="shared" si="7"/>
        <v>1.1126</v>
      </c>
      <c r="U31" s="16">
        <f t="shared" si="7"/>
        <v>113.71</v>
      </c>
      <c r="V31" s="15">
        <f t="shared" si="7"/>
        <v>2591.4499999999998</v>
      </c>
      <c r="W31" s="15">
        <f t="shared" si="7"/>
        <v>2585.2600000000002</v>
      </c>
      <c r="X31" s="15">
        <f t="shared" si="7"/>
        <v>3101.6934280951127</v>
      </c>
      <c r="Y31" s="14">
        <f t="shared" si="7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44565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44565</v>
      </c>
      <c r="C9" s="46">
        <v>2325</v>
      </c>
      <c r="D9" s="45">
        <v>2327</v>
      </c>
      <c r="E9" s="44">
        <f t="shared" ref="E9:E28" si="0">AVERAGE(C9:D9)</f>
        <v>2326</v>
      </c>
      <c r="F9" s="46">
        <v>2294.5</v>
      </c>
      <c r="G9" s="45">
        <v>2295</v>
      </c>
      <c r="H9" s="44">
        <f t="shared" ref="H9:H28" si="1">AVERAGE(F9:G9)</f>
        <v>2294.75</v>
      </c>
      <c r="I9" s="46">
        <v>2210</v>
      </c>
      <c r="J9" s="45">
        <v>2215</v>
      </c>
      <c r="K9" s="44">
        <f t="shared" ref="K9:K28" si="2">AVERAGE(I9:J9)</f>
        <v>2212.5</v>
      </c>
      <c r="L9" s="46">
        <v>2163</v>
      </c>
      <c r="M9" s="45">
        <v>2168</v>
      </c>
      <c r="N9" s="44">
        <f t="shared" ref="N9:N28" si="3">AVERAGE(L9:M9)</f>
        <v>2165.5</v>
      </c>
      <c r="O9" s="46">
        <v>2163</v>
      </c>
      <c r="P9" s="45">
        <v>2168</v>
      </c>
      <c r="Q9" s="44">
        <f t="shared" ref="Q9:Q28" si="4">AVERAGE(O9:P9)</f>
        <v>2165.5</v>
      </c>
      <c r="R9" s="52">
        <v>2327</v>
      </c>
      <c r="S9" s="51">
        <v>1.3484</v>
      </c>
      <c r="T9" s="53">
        <v>1.1273</v>
      </c>
      <c r="U9" s="50">
        <v>116.31</v>
      </c>
      <c r="V9" s="43">
        <v>1725.75</v>
      </c>
      <c r="W9" s="43">
        <v>1702.77</v>
      </c>
      <c r="X9" s="49">
        <f t="shared" ref="X9:X28" si="5">R9/T9</f>
        <v>2064.2242526390492</v>
      </c>
      <c r="Y9" s="48">
        <v>1.3478000000000001</v>
      </c>
    </row>
    <row r="10" spans="1:25" x14ac:dyDescent="0.25">
      <c r="B10" s="47">
        <v>44566</v>
      </c>
      <c r="C10" s="46">
        <v>2342.5</v>
      </c>
      <c r="D10" s="45">
        <v>2343</v>
      </c>
      <c r="E10" s="44">
        <f t="shared" si="0"/>
        <v>2342.75</v>
      </c>
      <c r="F10" s="46">
        <v>2307</v>
      </c>
      <c r="G10" s="45">
        <v>2309</v>
      </c>
      <c r="H10" s="44">
        <f t="shared" si="1"/>
        <v>2308</v>
      </c>
      <c r="I10" s="46">
        <v>2223</v>
      </c>
      <c r="J10" s="45">
        <v>2228</v>
      </c>
      <c r="K10" s="44">
        <f t="shared" si="2"/>
        <v>2225.5</v>
      </c>
      <c r="L10" s="46">
        <v>2188</v>
      </c>
      <c r="M10" s="45">
        <v>2193</v>
      </c>
      <c r="N10" s="44">
        <f t="shared" si="3"/>
        <v>2190.5</v>
      </c>
      <c r="O10" s="46">
        <v>2188</v>
      </c>
      <c r="P10" s="45">
        <v>2193</v>
      </c>
      <c r="Q10" s="44">
        <f t="shared" si="4"/>
        <v>2190.5</v>
      </c>
      <c r="R10" s="52">
        <v>2343</v>
      </c>
      <c r="S10" s="51">
        <v>1.3541000000000001</v>
      </c>
      <c r="T10" s="51">
        <v>1.1308</v>
      </c>
      <c r="U10" s="50">
        <v>115.81</v>
      </c>
      <c r="V10" s="43">
        <v>1730.3</v>
      </c>
      <c r="W10" s="43">
        <v>1705.95</v>
      </c>
      <c r="X10" s="49">
        <f t="shared" si="5"/>
        <v>2071.9844357976654</v>
      </c>
      <c r="Y10" s="48">
        <v>1.3534999999999999</v>
      </c>
    </row>
    <row r="11" spans="1:25" x14ac:dyDescent="0.25">
      <c r="B11" s="47">
        <v>44567</v>
      </c>
      <c r="C11" s="46">
        <v>2290</v>
      </c>
      <c r="D11" s="45">
        <v>2291</v>
      </c>
      <c r="E11" s="44">
        <f t="shared" si="0"/>
        <v>2290.5</v>
      </c>
      <c r="F11" s="46">
        <v>2280</v>
      </c>
      <c r="G11" s="45">
        <v>2281</v>
      </c>
      <c r="H11" s="44">
        <f t="shared" si="1"/>
        <v>2280.5</v>
      </c>
      <c r="I11" s="46">
        <v>2185</v>
      </c>
      <c r="J11" s="45">
        <v>2190</v>
      </c>
      <c r="K11" s="44">
        <f t="shared" si="2"/>
        <v>2187.5</v>
      </c>
      <c r="L11" s="46">
        <v>2140</v>
      </c>
      <c r="M11" s="45">
        <v>2145</v>
      </c>
      <c r="N11" s="44">
        <f t="shared" si="3"/>
        <v>2142.5</v>
      </c>
      <c r="O11" s="46">
        <v>2140</v>
      </c>
      <c r="P11" s="45">
        <v>2145</v>
      </c>
      <c r="Q11" s="44">
        <f t="shared" si="4"/>
        <v>2142.5</v>
      </c>
      <c r="R11" s="52">
        <v>2291</v>
      </c>
      <c r="S11" s="51">
        <v>1.3540000000000001</v>
      </c>
      <c r="T11" s="51">
        <v>1.1314</v>
      </c>
      <c r="U11" s="50">
        <v>115.82</v>
      </c>
      <c r="V11" s="43">
        <v>1692.02</v>
      </c>
      <c r="W11" s="43">
        <v>1685.38</v>
      </c>
      <c r="X11" s="49">
        <f t="shared" si="5"/>
        <v>2024.924871840198</v>
      </c>
      <c r="Y11" s="48">
        <v>1.3533999999999999</v>
      </c>
    </row>
    <row r="12" spans="1:25" x14ac:dyDescent="0.25">
      <c r="B12" s="47">
        <v>44568</v>
      </c>
      <c r="C12" s="46">
        <v>2340</v>
      </c>
      <c r="D12" s="45">
        <v>2342</v>
      </c>
      <c r="E12" s="44">
        <f t="shared" si="0"/>
        <v>2341</v>
      </c>
      <c r="F12" s="46">
        <v>2308</v>
      </c>
      <c r="G12" s="45">
        <v>2310</v>
      </c>
      <c r="H12" s="44">
        <f t="shared" si="1"/>
        <v>2309</v>
      </c>
      <c r="I12" s="46">
        <v>2208</v>
      </c>
      <c r="J12" s="45">
        <v>2213</v>
      </c>
      <c r="K12" s="44">
        <f t="shared" si="2"/>
        <v>2210.5</v>
      </c>
      <c r="L12" s="46">
        <v>2163</v>
      </c>
      <c r="M12" s="45">
        <v>2168</v>
      </c>
      <c r="N12" s="44">
        <f t="shared" si="3"/>
        <v>2165.5</v>
      </c>
      <c r="O12" s="46">
        <v>2163</v>
      </c>
      <c r="P12" s="45">
        <v>2168</v>
      </c>
      <c r="Q12" s="44">
        <f t="shared" si="4"/>
        <v>2165.5</v>
      </c>
      <c r="R12" s="52">
        <v>2342</v>
      </c>
      <c r="S12" s="51">
        <v>1.3542000000000001</v>
      </c>
      <c r="T12" s="51">
        <v>1.1296999999999999</v>
      </c>
      <c r="U12" s="50">
        <v>115.86</v>
      </c>
      <c r="V12" s="43">
        <v>1729.43</v>
      </c>
      <c r="W12" s="43">
        <v>1706.43</v>
      </c>
      <c r="X12" s="49">
        <f t="shared" si="5"/>
        <v>2073.1167566610607</v>
      </c>
      <c r="Y12" s="48">
        <v>1.3536999999999999</v>
      </c>
    </row>
    <row r="13" spans="1:25" x14ac:dyDescent="0.25">
      <c r="B13" s="47">
        <v>44571</v>
      </c>
      <c r="C13" s="46">
        <v>2301</v>
      </c>
      <c r="D13" s="45">
        <v>2303</v>
      </c>
      <c r="E13" s="44">
        <f t="shared" si="0"/>
        <v>2302</v>
      </c>
      <c r="F13" s="46">
        <v>2287</v>
      </c>
      <c r="G13" s="45">
        <v>2289</v>
      </c>
      <c r="H13" s="44">
        <f t="shared" si="1"/>
        <v>2288</v>
      </c>
      <c r="I13" s="46">
        <v>2183</v>
      </c>
      <c r="J13" s="45">
        <v>2188</v>
      </c>
      <c r="K13" s="44">
        <f t="shared" si="2"/>
        <v>2185.5</v>
      </c>
      <c r="L13" s="46">
        <v>2138</v>
      </c>
      <c r="M13" s="45">
        <v>2143</v>
      </c>
      <c r="N13" s="44">
        <f t="shared" si="3"/>
        <v>2140.5</v>
      </c>
      <c r="O13" s="46">
        <v>2138</v>
      </c>
      <c r="P13" s="45">
        <v>2143</v>
      </c>
      <c r="Q13" s="44">
        <f t="shared" si="4"/>
        <v>2140.5</v>
      </c>
      <c r="R13" s="52">
        <v>2303</v>
      </c>
      <c r="S13" s="51">
        <v>1.3569</v>
      </c>
      <c r="T13" s="51">
        <v>1.1315999999999999</v>
      </c>
      <c r="U13" s="50">
        <v>115.25</v>
      </c>
      <c r="V13" s="43">
        <v>1697.25</v>
      </c>
      <c r="W13" s="43">
        <v>1687.43</v>
      </c>
      <c r="X13" s="49">
        <f t="shared" si="5"/>
        <v>2035.1714386709086</v>
      </c>
      <c r="Y13" s="48">
        <v>1.3565</v>
      </c>
    </row>
    <row r="14" spans="1:25" x14ac:dyDescent="0.25">
      <c r="B14" s="47">
        <v>44572</v>
      </c>
      <c r="C14" s="46">
        <v>2303</v>
      </c>
      <c r="D14" s="45">
        <v>2305</v>
      </c>
      <c r="E14" s="44">
        <f t="shared" si="0"/>
        <v>2304</v>
      </c>
      <c r="F14" s="46">
        <v>2289.5</v>
      </c>
      <c r="G14" s="45">
        <v>2290</v>
      </c>
      <c r="H14" s="44">
        <f t="shared" si="1"/>
        <v>2289.75</v>
      </c>
      <c r="I14" s="46">
        <v>2187</v>
      </c>
      <c r="J14" s="45">
        <v>2192</v>
      </c>
      <c r="K14" s="44">
        <f t="shared" si="2"/>
        <v>2189.5</v>
      </c>
      <c r="L14" s="46">
        <v>2142</v>
      </c>
      <c r="M14" s="45">
        <v>2147</v>
      </c>
      <c r="N14" s="44">
        <f t="shared" si="3"/>
        <v>2144.5</v>
      </c>
      <c r="O14" s="46">
        <v>2142</v>
      </c>
      <c r="P14" s="45">
        <v>2147</v>
      </c>
      <c r="Q14" s="44">
        <f t="shared" si="4"/>
        <v>2144.5</v>
      </c>
      <c r="R14" s="52">
        <v>2305</v>
      </c>
      <c r="S14" s="51">
        <v>1.3575999999999999</v>
      </c>
      <c r="T14" s="51">
        <v>1.1331</v>
      </c>
      <c r="U14" s="50">
        <v>115.5</v>
      </c>
      <c r="V14" s="43">
        <v>1697.85</v>
      </c>
      <c r="W14" s="43">
        <v>1687.42</v>
      </c>
      <c r="X14" s="49">
        <f t="shared" si="5"/>
        <v>2034.2423440120024</v>
      </c>
      <c r="Y14" s="48">
        <v>1.3571</v>
      </c>
    </row>
    <row r="15" spans="1:25" x14ac:dyDescent="0.25">
      <c r="B15" s="47">
        <v>44573</v>
      </c>
      <c r="C15" s="46">
        <v>2344</v>
      </c>
      <c r="D15" s="45">
        <v>2344.5</v>
      </c>
      <c r="E15" s="44">
        <f t="shared" si="0"/>
        <v>2344.25</v>
      </c>
      <c r="F15" s="46">
        <v>2326</v>
      </c>
      <c r="G15" s="45">
        <v>2328</v>
      </c>
      <c r="H15" s="44">
        <f t="shared" si="1"/>
        <v>2327</v>
      </c>
      <c r="I15" s="46">
        <v>2213</v>
      </c>
      <c r="J15" s="45">
        <v>2218</v>
      </c>
      <c r="K15" s="44">
        <f t="shared" si="2"/>
        <v>2215.5</v>
      </c>
      <c r="L15" s="46">
        <v>2168</v>
      </c>
      <c r="M15" s="45">
        <v>2173</v>
      </c>
      <c r="N15" s="44">
        <f t="shared" si="3"/>
        <v>2170.5</v>
      </c>
      <c r="O15" s="46">
        <v>2168</v>
      </c>
      <c r="P15" s="45">
        <v>2173</v>
      </c>
      <c r="Q15" s="44">
        <f t="shared" si="4"/>
        <v>2170.5</v>
      </c>
      <c r="R15" s="52">
        <v>2344.5</v>
      </c>
      <c r="S15" s="51">
        <v>1.3636999999999999</v>
      </c>
      <c r="T15" s="51">
        <v>1.1364000000000001</v>
      </c>
      <c r="U15" s="50">
        <v>115.43</v>
      </c>
      <c r="V15" s="43">
        <v>1719.22</v>
      </c>
      <c r="W15" s="43">
        <v>1707.75</v>
      </c>
      <c r="X15" s="49">
        <f t="shared" si="5"/>
        <v>2063.0939809926081</v>
      </c>
      <c r="Y15" s="48">
        <v>1.3632</v>
      </c>
    </row>
    <row r="16" spans="1:25" x14ac:dyDescent="0.25">
      <c r="B16" s="47">
        <v>44574</v>
      </c>
      <c r="C16" s="46">
        <v>2365</v>
      </c>
      <c r="D16" s="45">
        <v>2367</v>
      </c>
      <c r="E16" s="44">
        <f t="shared" si="0"/>
        <v>2366</v>
      </c>
      <c r="F16" s="46">
        <v>2348</v>
      </c>
      <c r="G16" s="45">
        <v>2350</v>
      </c>
      <c r="H16" s="44">
        <f t="shared" si="1"/>
        <v>2349</v>
      </c>
      <c r="I16" s="46">
        <v>2225</v>
      </c>
      <c r="J16" s="45">
        <v>2230</v>
      </c>
      <c r="K16" s="44">
        <f t="shared" si="2"/>
        <v>2227.5</v>
      </c>
      <c r="L16" s="46">
        <v>2165</v>
      </c>
      <c r="M16" s="45">
        <v>2170</v>
      </c>
      <c r="N16" s="44">
        <f t="shared" si="3"/>
        <v>2167.5</v>
      </c>
      <c r="O16" s="46">
        <v>2165</v>
      </c>
      <c r="P16" s="45">
        <v>2170</v>
      </c>
      <c r="Q16" s="44">
        <f t="shared" si="4"/>
        <v>2167.5</v>
      </c>
      <c r="R16" s="52">
        <v>2367</v>
      </c>
      <c r="S16" s="51">
        <v>1.3714</v>
      </c>
      <c r="T16" s="51">
        <v>1.1458999999999999</v>
      </c>
      <c r="U16" s="50">
        <v>114.36</v>
      </c>
      <c r="V16" s="43">
        <v>1725.97</v>
      </c>
      <c r="W16" s="43">
        <v>1714.33</v>
      </c>
      <c r="X16" s="49">
        <f t="shared" si="5"/>
        <v>2065.6252727114061</v>
      </c>
      <c r="Y16" s="48">
        <v>1.3708</v>
      </c>
    </row>
    <row r="17" spans="2:25" x14ac:dyDescent="0.25">
      <c r="B17" s="47">
        <v>44575</v>
      </c>
      <c r="C17" s="46">
        <v>2381</v>
      </c>
      <c r="D17" s="45">
        <v>2383</v>
      </c>
      <c r="E17" s="44">
        <f t="shared" si="0"/>
        <v>2382</v>
      </c>
      <c r="F17" s="46">
        <v>2369</v>
      </c>
      <c r="G17" s="45">
        <v>2371</v>
      </c>
      <c r="H17" s="44">
        <f t="shared" si="1"/>
        <v>2370</v>
      </c>
      <c r="I17" s="46">
        <v>2250</v>
      </c>
      <c r="J17" s="45">
        <v>2255</v>
      </c>
      <c r="K17" s="44">
        <f t="shared" si="2"/>
        <v>2252.5</v>
      </c>
      <c r="L17" s="46">
        <v>2190</v>
      </c>
      <c r="M17" s="45">
        <v>2195</v>
      </c>
      <c r="N17" s="44">
        <f t="shared" si="3"/>
        <v>2192.5</v>
      </c>
      <c r="O17" s="46">
        <v>2190</v>
      </c>
      <c r="P17" s="45">
        <v>2195</v>
      </c>
      <c r="Q17" s="44">
        <f t="shared" si="4"/>
        <v>2192.5</v>
      </c>
      <c r="R17" s="52">
        <v>2383</v>
      </c>
      <c r="S17" s="51">
        <v>1.371</v>
      </c>
      <c r="T17" s="51">
        <v>1.1444000000000001</v>
      </c>
      <c r="U17" s="50">
        <v>113.71</v>
      </c>
      <c r="V17" s="43">
        <v>1738.15</v>
      </c>
      <c r="W17" s="43">
        <v>1730.15</v>
      </c>
      <c r="X17" s="49">
        <f t="shared" si="5"/>
        <v>2082.3138762670392</v>
      </c>
      <c r="Y17" s="48">
        <v>1.3704000000000001</v>
      </c>
    </row>
    <row r="18" spans="2:25" x14ac:dyDescent="0.25">
      <c r="B18" s="47">
        <v>44578</v>
      </c>
      <c r="C18" s="46">
        <v>2356</v>
      </c>
      <c r="D18" s="45">
        <v>2358</v>
      </c>
      <c r="E18" s="44">
        <f t="shared" si="0"/>
        <v>2357</v>
      </c>
      <c r="F18" s="46">
        <v>2351</v>
      </c>
      <c r="G18" s="45">
        <v>2353</v>
      </c>
      <c r="H18" s="44">
        <f t="shared" si="1"/>
        <v>2352</v>
      </c>
      <c r="I18" s="46">
        <v>2237</v>
      </c>
      <c r="J18" s="45">
        <v>2242</v>
      </c>
      <c r="K18" s="44">
        <f t="shared" si="2"/>
        <v>2239.5</v>
      </c>
      <c r="L18" s="46">
        <v>2157</v>
      </c>
      <c r="M18" s="45">
        <v>2162</v>
      </c>
      <c r="N18" s="44">
        <f t="shared" si="3"/>
        <v>2159.5</v>
      </c>
      <c r="O18" s="46">
        <v>2157</v>
      </c>
      <c r="P18" s="45">
        <v>2162</v>
      </c>
      <c r="Q18" s="44">
        <f t="shared" si="4"/>
        <v>2159.5</v>
      </c>
      <c r="R18" s="52">
        <v>2358</v>
      </c>
      <c r="S18" s="51">
        <v>1.3641000000000001</v>
      </c>
      <c r="T18" s="51">
        <v>1.1396999999999999</v>
      </c>
      <c r="U18" s="50">
        <v>114.59</v>
      </c>
      <c r="V18" s="43">
        <v>1728.61</v>
      </c>
      <c r="W18" s="43">
        <v>1725.71</v>
      </c>
      <c r="X18" s="49">
        <f t="shared" si="5"/>
        <v>2068.9655172413795</v>
      </c>
      <c r="Y18" s="48">
        <v>1.3634999999999999</v>
      </c>
    </row>
    <row r="19" spans="2:25" x14ac:dyDescent="0.25">
      <c r="B19" s="47">
        <v>44579</v>
      </c>
      <c r="C19" s="46">
        <v>2356</v>
      </c>
      <c r="D19" s="45">
        <v>2357</v>
      </c>
      <c r="E19" s="44">
        <f t="shared" si="0"/>
        <v>2356.5</v>
      </c>
      <c r="F19" s="46">
        <v>2352</v>
      </c>
      <c r="G19" s="45">
        <v>2354</v>
      </c>
      <c r="H19" s="44">
        <f t="shared" si="1"/>
        <v>2353</v>
      </c>
      <c r="I19" s="46">
        <v>2237</v>
      </c>
      <c r="J19" s="45">
        <v>2242</v>
      </c>
      <c r="K19" s="44">
        <f t="shared" si="2"/>
        <v>2239.5</v>
      </c>
      <c r="L19" s="46">
        <v>2157</v>
      </c>
      <c r="M19" s="45">
        <v>2162</v>
      </c>
      <c r="N19" s="44">
        <f t="shared" si="3"/>
        <v>2159.5</v>
      </c>
      <c r="O19" s="46">
        <v>2157</v>
      </c>
      <c r="P19" s="45">
        <v>2162</v>
      </c>
      <c r="Q19" s="44">
        <f t="shared" si="4"/>
        <v>2159.5</v>
      </c>
      <c r="R19" s="52">
        <v>2357</v>
      </c>
      <c r="S19" s="51">
        <v>1.359</v>
      </c>
      <c r="T19" s="51">
        <v>1.1382000000000001</v>
      </c>
      <c r="U19" s="50">
        <v>114.64</v>
      </c>
      <c r="V19" s="43">
        <v>1734.36</v>
      </c>
      <c r="W19" s="43">
        <v>1732.92</v>
      </c>
      <c r="X19" s="49">
        <f t="shared" si="5"/>
        <v>2070.8135652785099</v>
      </c>
      <c r="Y19" s="48">
        <v>1.3584000000000001</v>
      </c>
    </row>
    <row r="20" spans="2:25" x14ac:dyDescent="0.25">
      <c r="B20" s="47">
        <v>44580</v>
      </c>
      <c r="C20" s="46">
        <v>2351</v>
      </c>
      <c r="D20" s="45">
        <v>2352</v>
      </c>
      <c r="E20" s="44">
        <f t="shared" si="0"/>
        <v>2351.5</v>
      </c>
      <c r="F20" s="46">
        <v>2345</v>
      </c>
      <c r="G20" s="45">
        <v>2346</v>
      </c>
      <c r="H20" s="44">
        <f t="shared" si="1"/>
        <v>2345.5</v>
      </c>
      <c r="I20" s="46">
        <v>2233</v>
      </c>
      <c r="J20" s="45">
        <v>2238</v>
      </c>
      <c r="K20" s="44">
        <f t="shared" si="2"/>
        <v>2235.5</v>
      </c>
      <c r="L20" s="46">
        <v>2153</v>
      </c>
      <c r="M20" s="45">
        <v>2158</v>
      </c>
      <c r="N20" s="44">
        <f t="shared" si="3"/>
        <v>2155.5</v>
      </c>
      <c r="O20" s="46">
        <v>2153</v>
      </c>
      <c r="P20" s="45">
        <v>2158</v>
      </c>
      <c r="Q20" s="44">
        <f t="shared" si="4"/>
        <v>2155.5</v>
      </c>
      <c r="R20" s="52">
        <v>2352</v>
      </c>
      <c r="S20" s="51">
        <v>1.3625</v>
      </c>
      <c r="T20" s="51">
        <v>1.1335</v>
      </c>
      <c r="U20" s="50">
        <v>114.55</v>
      </c>
      <c r="V20" s="43">
        <v>1726.24</v>
      </c>
      <c r="W20" s="43">
        <v>1722.59</v>
      </c>
      <c r="X20" s="49">
        <f t="shared" si="5"/>
        <v>2074.9889722099692</v>
      </c>
      <c r="Y20" s="48">
        <v>1.3619000000000001</v>
      </c>
    </row>
    <row r="21" spans="2:25" x14ac:dyDescent="0.25">
      <c r="B21" s="47">
        <v>44581</v>
      </c>
      <c r="C21" s="46">
        <v>2368</v>
      </c>
      <c r="D21" s="45">
        <v>2370</v>
      </c>
      <c r="E21" s="44">
        <f t="shared" si="0"/>
        <v>2369</v>
      </c>
      <c r="F21" s="46">
        <v>2365</v>
      </c>
      <c r="G21" s="45">
        <v>2367</v>
      </c>
      <c r="H21" s="44">
        <f t="shared" si="1"/>
        <v>2366</v>
      </c>
      <c r="I21" s="46">
        <v>2253</v>
      </c>
      <c r="J21" s="45">
        <v>2258</v>
      </c>
      <c r="K21" s="44">
        <f t="shared" si="2"/>
        <v>2255.5</v>
      </c>
      <c r="L21" s="46">
        <v>2173</v>
      </c>
      <c r="M21" s="45">
        <v>2178</v>
      </c>
      <c r="N21" s="44">
        <f t="shared" si="3"/>
        <v>2175.5</v>
      </c>
      <c r="O21" s="46">
        <v>2173</v>
      </c>
      <c r="P21" s="45">
        <v>2178</v>
      </c>
      <c r="Q21" s="44">
        <f t="shared" si="4"/>
        <v>2175.5</v>
      </c>
      <c r="R21" s="52">
        <v>2370</v>
      </c>
      <c r="S21" s="51">
        <v>1.3613</v>
      </c>
      <c r="T21" s="51">
        <v>1.1338999999999999</v>
      </c>
      <c r="U21" s="50">
        <v>114.25</v>
      </c>
      <c r="V21" s="43">
        <v>1740.98</v>
      </c>
      <c r="W21" s="43">
        <v>1739.55</v>
      </c>
      <c r="X21" s="49">
        <f t="shared" si="5"/>
        <v>2090.1314048857926</v>
      </c>
      <c r="Y21" s="48">
        <v>1.3607</v>
      </c>
    </row>
    <row r="22" spans="2:25" x14ac:dyDescent="0.25">
      <c r="B22" s="47">
        <v>44582</v>
      </c>
      <c r="C22" s="46">
        <v>2393</v>
      </c>
      <c r="D22" s="45">
        <v>2393.5</v>
      </c>
      <c r="E22" s="44">
        <f t="shared" si="0"/>
        <v>2393.25</v>
      </c>
      <c r="F22" s="46">
        <v>2381</v>
      </c>
      <c r="G22" s="45">
        <v>2383</v>
      </c>
      <c r="H22" s="44">
        <f t="shared" si="1"/>
        <v>2382</v>
      </c>
      <c r="I22" s="46">
        <v>2258</v>
      </c>
      <c r="J22" s="45">
        <v>2263</v>
      </c>
      <c r="K22" s="44">
        <f t="shared" si="2"/>
        <v>2260.5</v>
      </c>
      <c r="L22" s="46">
        <v>2178</v>
      </c>
      <c r="M22" s="45">
        <v>2183</v>
      </c>
      <c r="N22" s="44">
        <f t="shared" si="3"/>
        <v>2180.5</v>
      </c>
      <c r="O22" s="46">
        <v>2178</v>
      </c>
      <c r="P22" s="45">
        <v>2183</v>
      </c>
      <c r="Q22" s="44">
        <f t="shared" si="4"/>
        <v>2180.5</v>
      </c>
      <c r="R22" s="52">
        <v>2393.5</v>
      </c>
      <c r="S22" s="51">
        <v>1.3571</v>
      </c>
      <c r="T22" s="51">
        <v>1.1338999999999999</v>
      </c>
      <c r="U22" s="50">
        <v>113.76</v>
      </c>
      <c r="V22" s="43">
        <v>1763.69</v>
      </c>
      <c r="W22" s="43">
        <v>1756.73</v>
      </c>
      <c r="X22" s="49">
        <f t="shared" si="5"/>
        <v>2110.8563365376135</v>
      </c>
      <c r="Y22" s="48">
        <v>1.3565</v>
      </c>
    </row>
    <row r="23" spans="2:25" x14ac:dyDescent="0.25">
      <c r="B23" s="47">
        <v>44585</v>
      </c>
      <c r="C23" s="46">
        <v>2370</v>
      </c>
      <c r="D23" s="45">
        <v>2372</v>
      </c>
      <c r="E23" s="44">
        <f t="shared" si="0"/>
        <v>2371</v>
      </c>
      <c r="F23" s="46">
        <v>2358</v>
      </c>
      <c r="G23" s="45">
        <v>2360</v>
      </c>
      <c r="H23" s="44">
        <f t="shared" si="1"/>
        <v>2359</v>
      </c>
      <c r="I23" s="46">
        <v>2238</v>
      </c>
      <c r="J23" s="45">
        <v>2243</v>
      </c>
      <c r="K23" s="44">
        <f t="shared" si="2"/>
        <v>2240.5</v>
      </c>
      <c r="L23" s="46">
        <v>2158</v>
      </c>
      <c r="M23" s="45">
        <v>2163</v>
      </c>
      <c r="N23" s="44">
        <f t="shared" si="3"/>
        <v>2160.5</v>
      </c>
      <c r="O23" s="46">
        <v>2158</v>
      </c>
      <c r="P23" s="45">
        <v>2163</v>
      </c>
      <c r="Q23" s="44">
        <f t="shared" si="4"/>
        <v>2160.5</v>
      </c>
      <c r="R23" s="52">
        <v>2372</v>
      </c>
      <c r="S23" s="51">
        <v>1.3483000000000001</v>
      </c>
      <c r="T23" s="51">
        <v>1.1297999999999999</v>
      </c>
      <c r="U23" s="50">
        <v>113.81</v>
      </c>
      <c r="V23" s="43">
        <v>1759.25</v>
      </c>
      <c r="W23" s="43">
        <v>1751.13</v>
      </c>
      <c r="X23" s="49">
        <f t="shared" si="5"/>
        <v>2099.4866348026203</v>
      </c>
      <c r="Y23" s="48">
        <v>1.3476999999999999</v>
      </c>
    </row>
    <row r="24" spans="2:25" x14ac:dyDescent="0.25">
      <c r="B24" s="47">
        <v>44586</v>
      </c>
      <c r="C24" s="46">
        <v>2358</v>
      </c>
      <c r="D24" s="45">
        <v>2359</v>
      </c>
      <c r="E24" s="44">
        <f t="shared" si="0"/>
        <v>2358.5</v>
      </c>
      <c r="F24" s="46">
        <v>2348</v>
      </c>
      <c r="G24" s="45">
        <v>2350</v>
      </c>
      <c r="H24" s="44">
        <f t="shared" si="1"/>
        <v>2349</v>
      </c>
      <c r="I24" s="46">
        <v>2232</v>
      </c>
      <c r="J24" s="45">
        <v>2237</v>
      </c>
      <c r="K24" s="44">
        <f t="shared" si="2"/>
        <v>2234.5</v>
      </c>
      <c r="L24" s="46">
        <v>2152</v>
      </c>
      <c r="M24" s="45">
        <v>2157</v>
      </c>
      <c r="N24" s="44">
        <f t="shared" si="3"/>
        <v>2154.5</v>
      </c>
      <c r="O24" s="46">
        <v>2152</v>
      </c>
      <c r="P24" s="45">
        <v>2157</v>
      </c>
      <c r="Q24" s="44">
        <f t="shared" si="4"/>
        <v>2154.5</v>
      </c>
      <c r="R24" s="52">
        <v>2359</v>
      </c>
      <c r="S24" s="51">
        <v>1.3455999999999999</v>
      </c>
      <c r="T24" s="51">
        <v>1.1268</v>
      </c>
      <c r="U24" s="50">
        <v>114.05</v>
      </c>
      <c r="V24" s="43">
        <v>1753.12</v>
      </c>
      <c r="W24" s="43">
        <v>1747.21</v>
      </c>
      <c r="X24" s="49">
        <f t="shared" si="5"/>
        <v>2093.5392261270854</v>
      </c>
      <c r="Y24" s="48">
        <v>1.345</v>
      </c>
    </row>
    <row r="25" spans="2:25" x14ac:dyDescent="0.25">
      <c r="B25" s="47">
        <v>44587</v>
      </c>
      <c r="C25" s="46">
        <v>2365</v>
      </c>
      <c r="D25" s="45">
        <v>2366</v>
      </c>
      <c r="E25" s="44">
        <f t="shared" si="0"/>
        <v>2365.5</v>
      </c>
      <c r="F25" s="46">
        <v>2345</v>
      </c>
      <c r="G25" s="45">
        <v>2347</v>
      </c>
      <c r="H25" s="44">
        <f t="shared" si="1"/>
        <v>2346</v>
      </c>
      <c r="I25" s="46">
        <v>2237</v>
      </c>
      <c r="J25" s="45">
        <v>2242</v>
      </c>
      <c r="K25" s="44">
        <f t="shared" si="2"/>
        <v>2239.5</v>
      </c>
      <c r="L25" s="46">
        <v>2157</v>
      </c>
      <c r="M25" s="45">
        <v>2162</v>
      </c>
      <c r="N25" s="44">
        <f t="shared" si="3"/>
        <v>2159.5</v>
      </c>
      <c r="O25" s="46">
        <v>2157</v>
      </c>
      <c r="P25" s="45">
        <v>2162</v>
      </c>
      <c r="Q25" s="44">
        <f t="shared" si="4"/>
        <v>2159.5</v>
      </c>
      <c r="R25" s="52">
        <v>2366</v>
      </c>
      <c r="S25" s="51">
        <v>1.3515999999999999</v>
      </c>
      <c r="T25" s="51">
        <v>1.1275999999999999</v>
      </c>
      <c r="U25" s="50">
        <v>114.19</v>
      </c>
      <c r="V25" s="43">
        <v>1750.52</v>
      </c>
      <c r="W25" s="43">
        <v>1737.23</v>
      </c>
      <c r="X25" s="49">
        <f t="shared" si="5"/>
        <v>2098.2617949627529</v>
      </c>
      <c r="Y25" s="48">
        <v>1.351</v>
      </c>
    </row>
    <row r="26" spans="2:25" x14ac:dyDescent="0.25">
      <c r="B26" s="47">
        <v>44588</v>
      </c>
      <c r="C26" s="46">
        <v>2329</v>
      </c>
      <c r="D26" s="45">
        <v>2330</v>
      </c>
      <c r="E26" s="44">
        <f t="shared" si="0"/>
        <v>2329.5</v>
      </c>
      <c r="F26" s="46">
        <v>2323</v>
      </c>
      <c r="G26" s="45">
        <v>2325</v>
      </c>
      <c r="H26" s="44">
        <f t="shared" si="1"/>
        <v>2324</v>
      </c>
      <c r="I26" s="46">
        <v>2213</v>
      </c>
      <c r="J26" s="45">
        <v>2218</v>
      </c>
      <c r="K26" s="44">
        <f t="shared" si="2"/>
        <v>2215.5</v>
      </c>
      <c r="L26" s="46">
        <v>2133</v>
      </c>
      <c r="M26" s="45">
        <v>2138</v>
      </c>
      <c r="N26" s="44">
        <f t="shared" si="3"/>
        <v>2135.5</v>
      </c>
      <c r="O26" s="46">
        <v>2133</v>
      </c>
      <c r="P26" s="45">
        <v>2138</v>
      </c>
      <c r="Q26" s="44">
        <f t="shared" si="4"/>
        <v>2135.5</v>
      </c>
      <c r="R26" s="52">
        <v>2330</v>
      </c>
      <c r="S26" s="51">
        <v>1.3391999999999999</v>
      </c>
      <c r="T26" s="51">
        <v>1.1156999999999999</v>
      </c>
      <c r="U26" s="50">
        <v>115.33</v>
      </c>
      <c r="V26" s="43">
        <v>1739.84</v>
      </c>
      <c r="W26" s="43">
        <v>1736.76</v>
      </c>
      <c r="X26" s="49">
        <f t="shared" si="5"/>
        <v>2088.3750112037287</v>
      </c>
      <c r="Y26" s="48">
        <v>1.3387</v>
      </c>
    </row>
    <row r="27" spans="2:25" x14ac:dyDescent="0.25">
      <c r="B27" s="47">
        <v>44589</v>
      </c>
      <c r="C27" s="46">
        <v>2300</v>
      </c>
      <c r="D27" s="45">
        <v>2302</v>
      </c>
      <c r="E27" s="44">
        <f t="shared" si="0"/>
        <v>2301</v>
      </c>
      <c r="F27" s="46">
        <v>2283</v>
      </c>
      <c r="G27" s="45">
        <v>2285</v>
      </c>
      <c r="H27" s="44">
        <f t="shared" si="1"/>
        <v>2284</v>
      </c>
      <c r="I27" s="46">
        <v>2172</v>
      </c>
      <c r="J27" s="45">
        <v>2177</v>
      </c>
      <c r="K27" s="44">
        <f t="shared" si="2"/>
        <v>2174.5</v>
      </c>
      <c r="L27" s="46">
        <v>2092</v>
      </c>
      <c r="M27" s="45">
        <v>2097</v>
      </c>
      <c r="N27" s="44">
        <f t="shared" si="3"/>
        <v>2094.5</v>
      </c>
      <c r="O27" s="46">
        <v>2092</v>
      </c>
      <c r="P27" s="45">
        <v>2097</v>
      </c>
      <c r="Q27" s="44">
        <f t="shared" si="4"/>
        <v>2094.5</v>
      </c>
      <c r="R27" s="52">
        <v>2302</v>
      </c>
      <c r="S27" s="51">
        <v>1.3376999999999999</v>
      </c>
      <c r="T27" s="51">
        <v>1.1126</v>
      </c>
      <c r="U27" s="50">
        <v>115.65</v>
      </c>
      <c r="V27" s="43">
        <v>1720.86</v>
      </c>
      <c r="W27" s="43">
        <v>1708.92</v>
      </c>
      <c r="X27" s="49">
        <f t="shared" si="5"/>
        <v>2069.0275031457845</v>
      </c>
      <c r="Y27" s="48">
        <v>1.3371</v>
      </c>
    </row>
    <row r="28" spans="2:25" x14ac:dyDescent="0.25">
      <c r="B28" s="47">
        <v>44592</v>
      </c>
      <c r="C28" s="46">
        <v>2288</v>
      </c>
      <c r="D28" s="45">
        <v>2289</v>
      </c>
      <c r="E28" s="44">
        <f t="shared" si="0"/>
        <v>2288.5</v>
      </c>
      <c r="F28" s="46">
        <v>2273</v>
      </c>
      <c r="G28" s="45">
        <v>2275</v>
      </c>
      <c r="H28" s="44">
        <f t="shared" si="1"/>
        <v>2274</v>
      </c>
      <c r="I28" s="46">
        <v>2167</v>
      </c>
      <c r="J28" s="45">
        <v>2172</v>
      </c>
      <c r="K28" s="44">
        <f t="shared" si="2"/>
        <v>2169.5</v>
      </c>
      <c r="L28" s="46">
        <v>2087</v>
      </c>
      <c r="M28" s="45">
        <v>2092</v>
      </c>
      <c r="N28" s="44">
        <f t="shared" si="3"/>
        <v>2089.5</v>
      </c>
      <c r="O28" s="46">
        <v>2087</v>
      </c>
      <c r="P28" s="45">
        <v>2092</v>
      </c>
      <c r="Q28" s="44">
        <f t="shared" si="4"/>
        <v>2089.5</v>
      </c>
      <c r="R28" s="52">
        <v>2289</v>
      </c>
      <c r="S28" s="51">
        <v>1.3420000000000001</v>
      </c>
      <c r="T28" s="51">
        <v>1.1156999999999999</v>
      </c>
      <c r="U28" s="50">
        <v>115.45</v>
      </c>
      <c r="V28" s="43">
        <v>1705.66</v>
      </c>
      <c r="W28" s="43">
        <v>1695.99</v>
      </c>
      <c r="X28" s="49">
        <f t="shared" si="5"/>
        <v>2051.6267813928475</v>
      </c>
      <c r="Y28" s="48">
        <v>1.3413999999999999</v>
      </c>
    </row>
    <row r="29" spans="2:25" s="10" customFormat="1" x14ac:dyDescent="0.25">
      <c r="B29" s="42" t="s">
        <v>11</v>
      </c>
      <c r="C29" s="41">
        <f>ROUND(AVERAGE(C9:C28),2)</f>
        <v>2341.2800000000002</v>
      </c>
      <c r="D29" s="40">
        <f>ROUND(AVERAGE(D9:D28),2)</f>
        <v>2342.6999999999998</v>
      </c>
      <c r="E29" s="39">
        <f>ROUND(AVERAGE(C29:D29),2)</f>
        <v>2341.9899999999998</v>
      </c>
      <c r="F29" s="41">
        <f>ROUND(AVERAGE(F9:F28),2)</f>
        <v>2326.65</v>
      </c>
      <c r="G29" s="40">
        <f>ROUND(AVERAGE(G9:G28),2)</f>
        <v>2328.4</v>
      </c>
      <c r="H29" s="39">
        <f>ROUND(AVERAGE(F29:G29),2)</f>
        <v>2327.5300000000002</v>
      </c>
      <c r="I29" s="41">
        <f>ROUND(AVERAGE(I9:I28),2)</f>
        <v>2218.0500000000002</v>
      </c>
      <c r="J29" s="40">
        <f>ROUND(AVERAGE(J9:J28),2)</f>
        <v>2223.0500000000002</v>
      </c>
      <c r="K29" s="39">
        <f>ROUND(AVERAGE(I29:J29),2)</f>
        <v>2220.5500000000002</v>
      </c>
      <c r="L29" s="41">
        <f>ROUND(AVERAGE(L9:L28),2)</f>
        <v>2152.6999999999998</v>
      </c>
      <c r="M29" s="40">
        <f>ROUND(AVERAGE(M9:M28),2)</f>
        <v>2157.6999999999998</v>
      </c>
      <c r="N29" s="39">
        <f>ROUND(AVERAGE(L29:M29),2)</f>
        <v>2155.1999999999998</v>
      </c>
      <c r="O29" s="41">
        <f>ROUND(AVERAGE(O9:O28),2)</f>
        <v>2152.6999999999998</v>
      </c>
      <c r="P29" s="40">
        <f>ROUND(AVERAGE(P9:P28),2)</f>
        <v>2157.6999999999998</v>
      </c>
      <c r="Q29" s="39">
        <f>ROUND(AVERAGE(O29:P29),2)</f>
        <v>2155.1999999999998</v>
      </c>
      <c r="R29" s="38">
        <f>ROUND(AVERAGE(R9:R28),2)</f>
        <v>2342.6999999999998</v>
      </c>
      <c r="S29" s="37">
        <f>ROUND(AVERAGE(S9:S28),4)</f>
        <v>1.355</v>
      </c>
      <c r="T29" s="36">
        <f>ROUND(AVERAGE(T9:T28),4)</f>
        <v>1.1309</v>
      </c>
      <c r="U29" s="175">
        <f>ROUND(AVERAGE(U9:U28),2)</f>
        <v>114.92</v>
      </c>
      <c r="V29" s="35">
        <f>AVERAGE(V9:V28)</f>
        <v>1728.9535000000001</v>
      </c>
      <c r="W29" s="35">
        <f>AVERAGE(W9:W28)</f>
        <v>1719.1174999999996</v>
      </c>
      <c r="X29" s="35">
        <f>AVERAGE(X9:X28)</f>
        <v>2071.5384988690012</v>
      </c>
      <c r="Y29" s="34">
        <f>AVERAGE(Y9:Y28)</f>
        <v>1.3544149999999999</v>
      </c>
    </row>
    <row r="30" spans="2:25" s="5" customFormat="1" x14ac:dyDescent="0.25">
      <c r="B30" s="33" t="s">
        <v>12</v>
      </c>
      <c r="C30" s="32">
        <f t="shared" ref="C30:Y30" si="6">MAX(C9:C28)</f>
        <v>2393</v>
      </c>
      <c r="D30" s="31">
        <f t="shared" si="6"/>
        <v>2393.5</v>
      </c>
      <c r="E30" s="30">
        <f t="shared" si="6"/>
        <v>2393.25</v>
      </c>
      <c r="F30" s="32">
        <f t="shared" si="6"/>
        <v>2381</v>
      </c>
      <c r="G30" s="31">
        <f t="shared" si="6"/>
        <v>2383</v>
      </c>
      <c r="H30" s="30">
        <f t="shared" si="6"/>
        <v>2382</v>
      </c>
      <c r="I30" s="32">
        <f t="shared" si="6"/>
        <v>2258</v>
      </c>
      <c r="J30" s="31">
        <f t="shared" si="6"/>
        <v>2263</v>
      </c>
      <c r="K30" s="30">
        <f t="shared" si="6"/>
        <v>2260.5</v>
      </c>
      <c r="L30" s="32">
        <f t="shared" si="6"/>
        <v>2190</v>
      </c>
      <c r="M30" s="31">
        <f t="shared" si="6"/>
        <v>2195</v>
      </c>
      <c r="N30" s="30">
        <f t="shared" si="6"/>
        <v>2192.5</v>
      </c>
      <c r="O30" s="32">
        <f t="shared" si="6"/>
        <v>2190</v>
      </c>
      <c r="P30" s="31">
        <f t="shared" si="6"/>
        <v>2195</v>
      </c>
      <c r="Q30" s="30">
        <f t="shared" si="6"/>
        <v>2192.5</v>
      </c>
      <c r="R30" s="29">
        <f t="shared" si="6"/>
        <v>2393.5</v>
      </c>
      <c r="S30" s="28">
        <f t="shared" si="6"/>
        <v>1.3714</v>
      </c>
      <c r="T30" s="27">
        <f t="shared" si="6"/>
        <v>1.1458999999999999</v>
      </c>
      <c r="U30" s="26">
        <f t="shared" si="6"/>
        <v>116.31</v>
      </c>
      <c r="V30" s="25">
        <f t="shared" si="6"/>
        <v>1763.69</v>
      </c>
      <c r="W30" s="25">
        <f t="shared" si="6"/>
        <v>1756.73</v>
      </c>
      <c r="X30" s="25">
        <f t="shared" si="6"/>
        <v>2110.8563365376135</v>
      </c>
      <c r="Y30" s="24">
        <f t="shared" si="6"/>
        <v>1.3708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2288</v>
      </c>
      <c r="D31" s="21">
        <f t="shared" si="7"/>
        <v>2289</v>
      </c>
      <c r="E31" s="20">
        <f t="shared" si="7"/>
        <v>2288.5</v>
      </c>
      <c r="F31" s="22">
        <f t="shared" si="7"/>
        <v>2273</v>
      </c>
      <c r="G31" s="21">
        <f t="shared" si="7"/>
        <v>2275</v>
      </c>
      <c r="H31" s="20">
        <f t="shared" si="7"/>
        <v>2274</v>
      </c>
      <c r="I31" s="22">
        <f t="shared" si="7"/>
        <v>2167</v>
      </c>
      <c r="J31" s="21">
        <f t="shared" si="7"/>
        <v>2172</v>
      </c>
      <c r="K31" s="20">
        <f t="shared" si="7"/>
        <v>2169.5</v>
      </c>
      <c r="L31" s="22">
        <f t="shared" si="7"/>
        <v>2087</v>
      </c>
      <c r="M31" s="21">
        <f t="shared" si="7"/>
        <v>2092</v>
      </c>
      <c r="N31" s="20">
        <f t="shared" si="7"/>
        <v>2089.5</v>
      </c>
      <c r="O31" s="22">
        <f t="shared" si="7"/>
        <v>2087</v>
      </c>
      <c r="P31" s="21">
        <f t="shared" si="7"/>
        <v>2092</v>
      </c>
      <c r="Q31" s="20">
        <f t="shared" si="7"/>
        <v>2089.5</v>
      </c>
      <c r="R31" s="19">
        <f t="shared" si="7"/>
        <v>2289</v>
      </c>
      <c r="S31" s="18">
        <f t="shared" si="7"/>
        <v>1.3376999999999999</v>
      </c>
      <c r="T31" s="17">
        <f t="shared" si="7"/>
        <v>1.1126</v>
      </c>
      <c r="U31" s="16">
        <f t="shared" si="7"/>
        <v>113.71</v>
      </c>
      <c r="V31" s="15">
        <f t="shared" si="7"/>
        <v>1692.02</v>
      </c>
      <c r="W31" s="15">
        <f t="shared" si="7"/>
        <v>1685.38</v>
      </c>
      <c r="X31" s="15">
        <f t="shared" si="7"/>
        <v>2024.924871840198</v>
      </c>
      <c r="Y31" s="14">
        <f t="shared" si="7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44565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44565</v>
      </c>
      <c r="C9" s="46">
        <v>39395</v>
      </c>
      <c r="D9" s="45">
        <v>39400</v>
      </c>
      <c r="E9" s="44">
        <f t="shared" ref="E9:E28" si="0">AVERAGE(C9:D9)</f>
        <v>39397.5</v>
      </c>
      <c r="F9" s="46">
        <v>38675</v>
      </c>
      <c r="G9" s="45">
        <v>38700</v>
      </c>
      <c r="H9" s="44">
        <f t="shared" ref="H9:H28" si="1">AVERAGE(F9:G9)</f>
        <v>38687.5</v>
      </c>
      <c r="I9" s="46">
        <v>37390</v>
      </c>
      <c r="J9" s="45">
        <v>37440</v>
      </c>
      <c r="K9" s="44">
        <f t="shared" ref="K9:K28" si="2">AVERAGE(I9:J9)</f>
        <v>37415</v>
      </c>
      <c r="L9" s="52">
        <v>39400</v>
      </c>
      <c r="M9" s="51">
        <v>1.3484</v>
      </c>
      <c r="N9" s="53">
        <v>1.1273</v>
      </c>
      <c r="O9" s="50">
        <v>116.31</v>
      </c>
      <c r="P9" s="43">
        <v>29219.82</v>
      </c>
      <c r="Q9" s="43">
        <v>28713.46</v>
      </c>
      <c r="R9" s="49">
        <f t="shared" ref="R9:R28" si="3">L9/N9</f>
        <v>34950.767320145482</v>
      </c>
      <c r="S9" s="48">
        <v>1.3478000000000001</v>
      </c>
    </row>
    <row r="10" spans="1:19" x14ac:dyDescent="0.25">
      <c r="B10" s="47">
        <v>44566</v>
      </c>
      <c r="C10" s="46">
        <v>39650</v>
      </c>
      <c r="D10" s="45">
        <v>39700</v>
      </c>
      <c r="E10" s="44">
        <f t="shared" si="0"/>
        <v>39675</v>
      </c>
      <c r="F10" s="46">
        <v>39125</v>
      </c>
      <c r="G10" s="45">
        <v>39175</v>
      </c>
      <c r="H10" s="44">
        <f t="shared" si="1"/>
        <v>39150</v>
      </c>
      <c r="I10" s="46">
        <v>37545</v>
      </c>
      <c r="J10" s="45">
        <v>37595</v>
      </c>
      <c r="K10" s="44">
        <f t="shared" si="2"/>
        <v>37570</v>
      </c>
      <c r="L10" s="52">
        <v>39700</v>
      </c>
      <c r="M10" s="51">
        <v>1.3541000000000001</v>
      </c>
      <c r="N10" s="51">
        <v>1.1308</v>
      </c>
      <c r="O10" s="50">
        <v>115.81</v>
      </c>
      <c r="P10" s="43">
        <v>29318.37</v>
      </c>
      <c r="Q10" s="43">
        <v>28943.48</v>
      </c>
      <c r="R10" s="49">
        <f t="shared" si="3"/>
        <v>35107.888220728688</v>
      </c>
      <c r="S10" s="48">
        <v>1.3534999999999999</v>
      </c>
    </row>
    <row r="11" spans="1:19" x14ac:dyDescent="0.25">
      <c r="B11" s="47">
        <v>44567</v>
      </c>
      <c r="C11" s="46">
        <v>39625</v>
      </c>
      <c r="D11" s="45">
        <v>39650</v>
      </c>
      <c r="E11" s="44">
        <f t="shared" si="0"/>
        <v>39637.5</v>
      </c>
      <c r="F11" s="46">
        <v>39200</v>
      </c>
      <c r="G11" s="45">
        <v>39250</v>
      </c>
      <c r="H11" s="44">
        <f t="shared" si="1"/>
        <v>39225</v>
      </c>
      <c r="I11" s="46">
        <v>37615</v>
      </c>
      <c r="J11" s="45">
        <v>37665</v>
      </c>
      <c r="K11" s="44">
        <f t="shared" si="2"/>
        <v>37640</v>
      </c>
      <c r="L11" s="52">
        <v>39650</v>
      </c>
      <c r="M11" s="51">
        <v>1.3540000000000001</v>
      </c>
      <c r="N11" s="51">
        <v>1.1314</v>
      </c>
      <c r="O11" s="50">
        <v>115.82</v>
      </c>
      <c r="P11" s="43">
        <v>29283.599999999999</v>
      </c>
      <c r="Q11" s="43">
        <v>29001.03</v>
      </c>
      <c r="R11" s="49">
        <f t="shared" si="3"/>
        <v>35045.076895881211</v>
      </c>
      <c r="S11" s="48">
        <v>1.3533999999999999</v>
      </c>
    </row>
    <row r="12" spans="1:19" x14ac:dyDescent="0.25">
      <c r="B12" s="47">
        <v>44568</v>
      </c>
      <c r="C12" s="46">
        <v>40600</v>
      </c>
      <c r="D12" s="45">
        <v>40650</v>
      </c>
      <c r="E12" s="44">
        <f t="shared" si="0"/>
        <v>40625</v>
      </c>
      <c r="F12" s="46">
        <v>40100</v>
      </c>
      <c r="G12" s="45">
        <v>40150</v>
      </c>
      <c r="H12" s="44">
        <f t="shared" si="1"/>
        <v>40125</v>
      </c>
      <c r="I12" s="46">
        <v>38520</v>
      </c>
      <c r="J12" s="45">
        <v>38570</v>
      </c>
      <c r="K12" s="44">
        <f t="shared" si="2"/>
        <v>38545</v>
      </c>
      <c r="L12" s="52">
        <v>40650</v>
      </c>
      <c r="M12" s="51">
        <v>1.3542000000000001</v>
      </c>
      <c r="N12" s="51">
        <v>1.1296999999999999</v>
      </c>
      <c r="O12" s="50">
        <v>115.86</v>
      </c>
      <c r="P12" s="43">
        <v>30017.72</v>
      </c>
      <c r="Q12" s="43">
        <v>29659.45</v>
      </c>
      <c r="R12" s="49">
        <f t="shared" si="3"/>
        <v>35983.004337434722</v>
      </c>
      <c r="S12" s="48">
        <v>1.3536999999999999</v>
      </c>
    </row>
    <row r="13" spans="1:19" x14ac:dyDescent="0.25">
      <c r="B13" s="47">
        <v>44571</v>
      </c>
      <c r="C13" s="46">
        <v>40400</v>
      </c>
      <c r="D13" s="45">
        <v>40425</v>
      </c>
      <c r="E13" s="44">
        <f t="shared" si="0"/>
        <v>40412.5</v>
      </c>
      <c r="F13" s="46">
        <v>40050</v>
      </c>
      <c r="G13" s="45">
        <v>40100</v>
      </c>
      <c r="H13" s="44">
        <f t="shared" si="1"/>
        <v>40075</v>
      </c>
      <c r="I13" s="46">
        <v>38505</v>
      </c>
      <c r="J13" s="45">
        <v>38555</v>
      </c>
      <c r="K13" s="44">
        <f t="shared" si="2"/>
        <v>38530</v>
      </c>
      <c r="L13" s="52">
        <v>40425</v>
      </c>
      <c r="M13" s="51">
        <v>1.3569</v>
      </c>
      <c r="N13" s="51">
        <v>1.1315999999999999</v>
      </c>
      <c r="O13" s="50">
        <v>115.25</v>
      </c>
      <c r="P13" s="43">
        <v>29792.17</v>
      </c>
      <c r="Q13" s="43">
        <v>29561.37</v>
      </c>
      <c r="R13" s="49">
        <f t="shared" si="3"/>
        <v>35723.753976670203</v>
      </c>
      <c r="S13" s="48">
        <v>1.3565</v>
      </c>
    </row>
    <row r="14" spans="1:19" x14ac:dyDescent="0.25">
      <c r="B14" s="47">
        <v>44572</v>
      </c>
      <c r="C14" s="46">
        <v>40650</v>
      </c>
      <c r="D14" s="45">
        <v>40700</v>
      </c>
      <c r="E14" s="44">
        <f t="shared" si="0"/>
        <v>40675</v>
      </c>
      <c r="F14" s="46">
        <v>40350</v>
      </c>
      <c r="G14" s="45">
        <v>40400</v>
      </c>
      <c r="H14" s="44">
        <f t="shared" si="1"/>
        <v>40375</v>
      </c>
      <c r="I14" s="46">
        <v>39045</v>
      </c>
      <c r="J14" s="45">
        <v>39095</v>
      </c>
      <c r="K14" s="44">
        <f t="shared" si="2"/>
        <v>39070</v>
      </c>
      <c r="L14" s="52">
        <v>40700</v>
      </c>
      <c r="M14" s="51">
        <v>1.3575999999999999</v>
      </c>
      <c r="N14" s="51">
        <v>1.1331</v>
      </c>
      <c r="O14" s="50">
        <v>115.5</v>
      </c>
      <c r="P14" s="43">
        <v>29979.38</v>
      </c>
      <c r="Q14" s="43">
        <v>29769.360000000001</v>
      </c>
      <c r="R14" s="49">
        <f t="shared" si="3"/>
        <v>35919.159827023213</v>
      </c>
      <c r="S14" s="48">
        <v>1.3571</v>
      </c>
    </row>
    <row r="15" spans="1:19" x14ac:dyDescent="0.25">
      <c r="B15" s="47">
        <v>44573</v>
      </c>
      <c r="C15" s="46">
        <v>41700</v>
      </c>
      <c r="D15" s="45">
        <v>41750</v>
      </c>
      <c r="E15" s="44">
        <f t="shared" si="0"/>
        <v>41725</v>
      </c>
      <c r="F15" s="46">
        <v>41370</v>
      </c>
      <c r="G15" s="45">
        <v>41380</v>
      </c>
      <c r="H15" s="44">
        <f t="shared" si="1"/>
        <v>41375</v>
      </c>
      <c r="I15" s="46">
        <v>40020</v>
      </c>
      <c r="J15" s="45">
        <v>40070</v>
      </c>
      <c r="K15" s="44">
        <f t="shared" si="2"/>
        <v>40045</v>
      </c>
      <c r="L15" s="52">
        <v>41750</v>
      </c>
      <c r="M15" s="51">
        <v>1.3636999999999999</v>
      </c>
      <c r="N15" s="51">
        <v>1.1364000000000001</v>
      </c>
      <c r="O15" s="50">
        <v>115.43</v>
      </c>
      <c r="P15" s="43">
        <v>30615.24</v>
      </c>
      <c r="Q15" s="43">
        <v>30355.05</v>
      </c>
      <c r="R15" s="49">
        <f t="shared" si="3"/>
        <v>36738.824357620557</v>
      </c>
      <c r="S15" s="48">
        <v>1.3632</v>
      </c>
    </row>
    <row r="16" spans="1:19" x14ac:dyDescent="0.25">
      <c r="B16" s="47">
        <v>44574</v>
      </c>
      <c r="C16" s="46">
        <v>41840</v>
      </c>
      <c r="D16" s="45">
        <v>41850</v>
      </c>
      <c r="E16" s="44">
        <f t="shared" si="0"/>
        <v>41845</v>
      </c>
      <c r="F16" s="46">
        <v>41545</v>
      </c>
      <c r="G16" s="45">
        <v>41550</v>
      </c>
      <c r="H16" s="44">
        <f t="shared" si="1"/>
        <v>41547.5</v>
      </c>
      <c r="I16" s="46">
        <v>40105</v>
      </c>
      <c r="J16" s="45">
        <v>40155</v>
      </c>
      <c r="K16" s="44">
        <f t="shared" si="2"/>
        <v>40130</v>
      </c>
      <c r="L16" s="52">
        <v>41850</v>
      </c>
      <c r="M16" s="51">
        <v>1.3714</v>
      </c>
      <c r="N16" s="51">
        <v>1.1458999999999999</v>
      </c>
      <c r="O16" s="50">
        <v>114.36</v>
      </c>
      <c r="P16" s="43">
        <v>30516.26</v>
      </c>
      <c r="Q16" s="43">
        <v>30310.77</v>
      </c>
      <c r="R16" s="49">
        <f t="shared" si="3"/>
        <v>36521.511475695959</v>
      </c>
      <c r="S16" s="48">
        <v>1.3708</v>
      </c>
    </row>
    <row r="17" spans="2:19" x14ac:dyDescent="0.25">
      <c r="B17" s="47">
        <v>44575</v>
      </c>
      <c r="C17" s="46">
        <v>40800</v>
      </c>
      <c r="D17" s="45">
        <v>40850</v>
      </c>
      <c r="E17" s="44">
        <f t="shared" si="0"/>
        <v>40825</v>
      </c>
      <c r="F17" s="46">
        <v>40450</v>
      </c>
      <c r="G17" s="45">
        <v>40500</v>
      </c>
      <c r="H17" s="44">
        <f t="shared" si="1"/>
        <v>40475</v>
      </c>
      <c r="I17" s="46">
        <v>39175</v>
      </c>
      <c r="J17" s="45">
        <v>39225</v>
      </c>
      <c r="K17" s="44">
        <f t="shared" si="2"/>
        <v>39200</v>
      </c>
      <c r="L17" s="52">
        <v>40850</v>
      </c>
      <c r="M17" s="51">
        <v>1.371</v>
      </c>
      <c r="N17" s="51">
        <v>1.1444000000000001</v>
      </c>
      <c r="O17" s="50">
        <v>113.71</v>
      </c>
      <c r="P17" s="43">
        <v>29795.77</v>
      </c>
      <c r="Q17" s="43">
        <v>29553.42</v>
      </c>
      <c r="R17" s="49">
        <f t="shared" si="3"/>
        <v>35695.560992659906</v>
      </c>
      <c r="S17" s="48">
        <v>1.3704000000000001</v>
      </c>
    </row>
    <row r="18" spans="2:19" x14ac:dyDescent="0.25">
      <c r="B18" s="47">
        <v>44578</v>
      </c>
      <c r="C18" s="46">
        <v>41450</v>
      </c>
      <c r="D18" s="45">
        <v>41500</v>
      </c>
      <c r="E18" s="44">
        <f t="shared" si="0"/>
        <v>41475</v>
      </c>
      <c r="F18" s="46">
        <v>41095</v>
      </c>
      <c r="G18" s="45">
        <v>41100</v>
      </c>
      <c r="H18" s="44">
        <f t="shared" si="1"/>
        <v>41097.5</v>
      </c>
      <c r="I18" s="46">
        <v>39680</v>
      </c>
      <c r="J18" s="45">
        <v>39730</v>
      </c>
      <c r="K18" s="44">
        <f t="shared" si="2"/>
        <v>39705</v>
      </c>
      <c r="L18" s="52">
        <v>41500</v>
      </c>
      <c r="M18" s="51">
        <v>1.3641000000000001</v>
      </c>
      <c r="N18" s="51">
        <v>1.1396999999999999</v>
      </c>
      <c r="O18" s="50">
        <v>114.59</v>
      </c>
      <c r="P18" s="43">
        <v>30422.99</v>
      </c>
      <c r="Q18" s="43">
        <v>30143.01</v>
      </c>
      <c r="R18" s="49">
        <f t="shared" si="3"/>
        <v>36413.091164341495</v>
      </c>
      <c r="S18" s="48">
        <v>1.3634999999999999</v>
      </c>
    </row>
    <row r="19" spans="2:19" x14ac:dyDescent="0.25">
      <c r="B19" s="47">
        <v>44579</v>
      </c>
      <c r="C19" s="46">
        <v>42450</v>
      </c>
      <c r="D19" s="45">
        <v>42500</v>
      </c>
      <c r="E19" s="44">
        <f t="shared" si="0"/>
        <v>42475</v>
      </c>
      <c r="F19" s="46">
        <v>42050</v>
      </c>
      <c r="G19" s="45">
        <v>42100</v>
      </c>
      <c r="H19" s="44">
        <f t="shared" si="1"/>
        <v>42075</v>
      </c>
      <c r="I19" s="46">
        <v>40615</v>
      </c>
      <c r="J19" s="45">
        <v>40665</v>
      </c>
      <c r="K19" s="44">
        <f t="shared" si="2"/>
        <v>40640</v>
      </c>
      <c r="L19" s="52">
        <v>42500</v>
      </c>
      <c r="M19" s="51">
        <v>1.359</v>
      </c>
      <c r="N19" s="51">
        <v>1.1382000000000001</v>
      </c>
      <c r="O19" s="50">
        <v>114.64</v>
      </c>
      <c r="P19" s="43">
        <v>31272.99</v>
      </c>
      <c r="Q19" s="43">
        <v>30992.34</v>
      </c>
      <c r="R19" s="49">
        <f t="shared" si="3"/>
        <v>37339.659110876819</v>
      </c>
      <c r="S19" s="48">
        <v>1.3584000000000001</v>
      </c>
    </row>
    <row r="20" spans="2:19" x14ac:dyDescent="0.25">
      <c r="B20" s="47">
        <v>44580</v>
      </c>
      <c r="C20" s="46">
        <v>43000</v>
      </c>
      <c r="D20" s="45">
        <v>43050</v>
      </c>
      <c r="E20" s="44">
        <f t="shared" si="0"/>
        <v>43025</v>
      </c>
      <c r="F20" s="46">
        <v>42600</v>
      </c>
      <c r="G20" s="45">
        <v>42650</v>
      </c>
      <c r="H20" s="44">
        <f t="shared" si="1"/>
        <v>42625</v>
      </c>
      <c r="I20" s="46">
        <v>41225</v>
      </c>
      <c r="J20" s="45">
        <v>41275</v>
      </c>
      <c r="K20" s="44">
        <f t="shared" si="2"/>
        <v>41250</v>
      </c>
      <c r="L20" s="52">
        <v>43050</v>
      </c>
      <c r="M20" s="51">
        <v>1.3625</v>
      </c>
      <c r="N20" s="51">
        <v>1.1335</v>
      </c>
      <c r="O20" s="50">
        <v>114.55</v>
      </c>
      <c r="P20" s="43">
        <v>31596.33</v>
      </c>
      <c r="Q20" s="43">
        <v>31316.54</v>
      </c>
      <c r="R20" s="49">
        <f t="shared" si="3"/>
        <v>37979.708866343186</v>
      </c>
      <c r="S20" s="48">
        <v>1.3619000000000001</v>
      </c>
    </row>
    <row r="21" spans="2:19" x14ac:dyDescent="0.25">
      <c r="B21" s="47">
        <v>44581</v>
      </c>
      <c r="C21" s="46">
        <v>44190</v>
      </c>
      <c r="D21" s="45">
        <v>44195</v>
      </c>
      <c r="E21" s="44">
        <f t="shared" si="0"/>
        <v>44192.5</v>
      </c>
      <c r="F21" s="46">
        <v>43500</v>
      </c>
      <c r="G21" s="45">
        <v>43600</v>
      </c>
      <c r="H21" s="44">
        <f t="shared" si="1"/>
        <v>43550</v>
      </c>
      <c r="I21" s="46">
        <v>42005</v>
      </c>
      <c r="J21" s="45">
        <v>42055</v>
      </c>
      <c r="K21" s="44">
        <f t="shared" si="2"/>
        <v>42030</v>
      </c>
      <c r="L21" s="52">
        <v>44195</v>
      </c>
      <c r="M21" s="51">
        <v>1.3613</v>
      </c>
      <c r="N21" s="51">
        <v>1.1338999999999999</v>
      </c>
      <c r="O21" s="50">
        <v>114.25</v>
      </c>
      <c r="P21" s="43">
        <v>32465.29</v>
      </c>
      <c r="Q21" s="43">
        <v>32042.33</v>
      </c>
      <c r="R21" s="49">
        <f t="shared" si="3"/>
        <v>38976.100185201518</v>
      </c>
      <c r="S21" s="48">
        <v>1.3607</v>
      </c>
    </row>
    <row r="22" spans="2:19" x14ac:dyDescent="0.25">
      <c r="B22" s="47">
        <v>44582</v>
      </c>
      <c r="C22" s="46">
        <v>43800</v>
      </c>
      <c r="D22" s="45">
        <v>43900</v>
      </c>
      <c r="E22" s="44">
        <f t="shared" si="0"/>
        <v>43850</v>
      </c>
      <c r="F22" s="46">
        <v>43450</v>
      </c>
      <c r="G22" s="45">
        <v>43500</v>
      </c>
      <c r="H22" s="44">
        <f t="shared" si="1"/>
        <v>43475</v>
      </c>
      <c r="I22" s="46">
        <v>41910</v>
      </c>
      <c r="J22" s="45">
        <v>41960</v>
      </c>
      <c r="K22" s="44">
        <f t="shared" si="2"/>
        <v>41935</v>
      </c>
      <c r="L22" s="52">
        <v>43900</v>
      </c>
      <c r="M22" s="51">
        <v>1.3571</v>
      </c>
      <c r="N22" s="51">
        <v>1.1338999999999999</v>
      </c>
      <c r="O22" s="50">
        <v>113.76</v>
      </c>
      <c r="P22" s="43">
        <v>32348.39</v>
      </c>
      <c r="Q22" s="43">
        <v>32067.82</v>
      </c>
      <c r="R22" s="49">
        <f t="shared" si="3"/>
        <v>38715.936149572277</v>
      </c>
      <c r="S22" s="48">
        <v>1.3565</v>
      </c>
    </row>
    <row r="23" spans="2:19" x14ac:dyDescent="0.25">
      <c r="B23" s="47">
        <v>44585</v>
      </c>
      <c r="C23" s="46">
        <v>43325</v>
      </c>
      <c r="D23" s="45">
        <v>43375</v>
      </c>
      <c r="E23" s="44">
        <f t="shared" si="0"/>
        <v>43350</v>
      </c>
      <c r="F23" s="46">
        <v>42795</v>
      </c>
      <c r="G23" s="45">
        <v>42805</v>
      </c>
      <c r="H23" s="44">
        <f t="shared" si="1"/>
        <v>42800</v>
      </c>
      <c r="I23" s="46">
        <v>41275</v>
      </c>
      <c r="J23" s="45">
        <v>41325</v>
      </c>
      <c r="K23" s="44">
        <f t="shared" si="2"/>
        <v>41300</v>
      </c>
      <c r="L23" s="52">
        <v>43375</v>
      </c>
      <c r="M23" s="51">
        <v>1.3483000000000001</v>
      </c>
      <c r="N23" s="51">
        <v>1.1297999999999999</v>
      </c>
      <c r="O23" s="50">
        <v>113.81</v>
      </c>
      <c r="P23" s="43">
        <v>32170.14</v>
      </c>
      <c r="Q23" s="43">
        <v>31761.52</v>
      </c>
      <c r="R23" s="49">
        <f t="shared" si="3"/>
        <v>38391.75075234555</v>
      </c>
      <c r="S23" s="48">
        <v>1.3476999999999999</v>
      </c>
    </row>
    <row r="24" spans="2:19" x14ac:dyDescent="0.25">
      <c r="B24" s="47">
        <v>44586</v>
      </c>
      <c r="C24" s="46">
        <v>41650</v>
      </c>
      <c r="D24" s="45">
        <v>41700</v>
      </c>
      <c r="E24" s="44">
        <f t="shared" si="0"/>
        <v>41675</v>
      </c>
      <c r="F24" s="46">
        <v>41200</v>
      </c>
      <c r="G24" s="45">
        <v>41300</v>
      </c>
      <c r="H24" s="44">
        <f t="shared" si="1"/>
        <v>41250</v>
      </c>
      <c r="I24" s="46">
        <v>39925</v>
      </c>
      <c r="J24" s="45">
        <v>39975</v>
      </c>
      <c r="K24" s="44">
        <f t="shared" si="2"/>
        <v>39950</v>
      </c>
      <c r="L24" s="52">
        <v>41700</v>
      </c>
      <c r="M24" s="51">
        <v>1.3455999999999999</v>
      </c>
      <c r="N24" s="51">
        <v>1.1268</v>
      </c>
      <c r="O24" s="50">
        <v>114.05</v>
      </c>
      <c r="P24" s="43">
        <v>30989.89</v>
      </c>
      <c r="Q24" s="43">
        <v>30706.32</v>
      </c>
      <c r="R24" s="49">
        <f t="shared" si="3"/>
        <v>37007.454739084133</v>
      </c>
      <c r="S24" s="48">
        <v>1.345</v>
      </c>
    </row>
    <row r="25" spans="2:19" x14ac:dyDescent="0.25">
      <c r="B25" s="47">
        <v>44587</v>
      </c>
      <c r="C25" s="46">
        <v>42795</v>
      </c>
      <c r="D25" s="45">
        <v>42800</v>
      </c>
      <c r="E25" s="44">
        <f t="shared" si="0"/>
        <v>42797.5</v>
      </c>
      <c r="F25" s="46">
        <v>42200</v>
      </c>
      <c r="G25" s="45">
        <v>42300</v>
      </c>
      <c r="H25" s="44">
        <f t="shared" si="1"/>
        <v>42250</v>
      </c>
      <c r="I25" s="46">
        <v>40935</v>
      </c>
      <c r="J25" s="45">
        <v>40985</v>
      </c>
      <c r="K25" s="44">
        <f t="shared" si="2"/>
        <v>40960</v>
      </c>
      <c r="L25" s="52">
        <v>42800</v>
      </c>
      <c r="M25" s="51">
        <v>1.3515999999999999</v>
      </c>
      <c r="N25" s="51">
        <v>1.1275999999999999</v>
      </c>
      <c r="O25" s="50">
        <v>114.19</v>
      </c>
      <c r="P25" s="43">
        <v>31666.17</v>
      </c>
      <c r="Q25" s="43">
        <v>31310.14</v>
      </c>
      <c r="R25" s="49">
        <f t="shared" si="3"/>
        <v>37956.722241929761</v>
      </c>
      <c r="S25" s="48">
        <v>1.351</v>
      </c>
    </row>
    <row r="26" spans="2:19" x14ac:dyDescent="0.25">
      <c r="B26" s="47">
        <v>44588</v>
      </c>
      <c r="C26" s="46">
        <v>43140</v>
      </c>
      <c r="D26" s="45">
        <v>43145</v>
      </c>
      <c r="E26" s="44">
        <f t="shared" si="0"/>
        <v>43142.5</v>
      </c>
      <c r="F26" s="46">
        <v>42550</v>
      </c>
      <c r="G26" s="45">
        <v>42600</v>
      </c>
      <c r="H26" s="44">
        <f t="shared" si="1"/>
        <v>42575</v>
      </c>
      <c r="I26" s="46">
        <v>41205</v>
      </c>
      <c r="J26" s="45">
        <v>41255</v>
      </c>
      <c r="K26" s="44">
        <f t="shared" si="2"/>
        <v>41230</v>
      </c>
      <c r="L26" s="52">
        <v>43145</v>
      </c>
      <c r="M26" s="51">
        <v>1.3391999999999999</v>
      </c>
      <c r="N26" s="51">
        <v>1.1156999999999999</v>
      </c>
      <c r="O26" s="50">
        <v>115.33</v>
      </c>
      <c r="P26" s="43">
        <v>32217</v>
      </c>
      <c r="Q26" s="43">
        <v>31821.919999999998</v>
      </c>
      <c r="R26" s="49">
        <f t="shared" si="3"/>
        <v>38670.789638791794</v>
      </c>
      <c r="S26" s="48">
        <v>1.3387</v>
      </c>
    </row>
    <row r="27" spans="2:19" x14ac:dyDescent="0.25">
      <c r="B27" s="47">
        <v>44589</v>
      </c>
      <c r="C27" s="46">
        <v>42440</v>
      </c>
      <c r="D27" s="45">
        <v>42450</v>
      </c>
      <c r="E27" s="44">
        <f t="shared" si="0"/>
        <v>42445</v>
      </c>
      <c r="F27" s="46">
        <v>41700</v>
      </c>
      <c r="G27" s="45">
        <v>41750</v>
      </c>
      <c r="H27" s="44">
        <f t="shared" si="1"/>
        <v>41725</v>
      </c>
      <c r="I27" s="46">
        <v>40400</v>
      </c>
      <c r="J27" s="45">
        <v>40450</v>
      </c>
      <c r="K27" s="44">
        <f t="shared" si="2"/>
        <v>40425</v>
      </c>
      <c r="L27" s="52">
        <v>42450</v>
      </c>
      <c r="M27" s="51">
        <v>1.3376999999999999</v>
      </c>
      <c r="N27" s="51">
        <v>1.1126</v>
      </c>
      <c r="O27" s="50">
        <v>115.65</v>
      </c>
      <c r="P27" s="43">
        <v>31733.57</v>
      </c>
      <c r="Q27" s="43">
        <v>31224.29</v>
      </c>
      <c r="R27" s="49">
        <f t="shared" si="3"/>
        <v>38153.873809095814</v>
      </c>
      <c r="S27" s="48">
        <v>1.3371</v>
      </c>
    </row>
    <row r="28" spans="2:19" x14ac:dyDescent="0.25">
      <c r="B28" s="47">
        <v>44592</v>
      </c>
      <c r="C28" s="46">
        <v>42545</v>
      </c>
      <c r="D28" s="45">
        <v>42550</v>
      </c>
      <c r="E28" s="44">
        <f t="shared" si="0"/>
        <v>42547.5</v>
      </c>
      <c r="F28" s="46">
        <v>41950</v>
      </c>
      <c r="G28" s="45">
        <v>41975</v>
      </c>
      <c r="H28" s="44">
        <f t="shared" si="1"/>
        <v>41962.5</v>
      </c>
      <c r="I28" s="46">
        <v>40590</v>
      </c>
      <c r="J28" s="45">
        <v>40640</v>
      </c>
      <c r="K28" s="44">
        <f t="shared" si="2"/>
        <v>40615</v>
      </c>
      <c r="L28" s="52">
        <v>42550</v>
      </c>
      <c r="M28" s="51">
        <v>1.3420000000000001</v>
      </c>
      <c r="N28" s="51">
        <v>1.1156999999999999</v>
      </c>
      <c r="O28" s="50">
        <v>115.45</v>
      </c>
      <c r="P28" s="43">
        <v>31706.41</v>
      </c>
      <c r="Q28" s="43">
        <v>31291.93</v>
      </c>
      <c r="R28" s="49">
        <f t="shared" si="3"/>
        <v>38137.492157389985</v>
      </c>
      <c r="S28" s="48">
        <v>1.3413999999999999</v>
      </c>
    </row>
    <row r="29" spans="2:19" s="10" customFormat="1" x14ac:dyDescent="0.25">
      <c r="B29" s="42" t="s">
        <v>11</v>
      </c>
      <c r="C29" s="41">
        <f>ROUND(AVERAGE(C9:C28),2)</f>
        <v>41772.25</v>
      </c>
      <c r="D29" s="40">
        <f>ROUND(AVERAGE(D9:D28),2)</f>
        <v>41807</v>
      </c>
      <c r="E29" s="39">
        <f>ROUND(AVERAGE(C29:D29),2)</f>
        <v>41789.629999999997</v>
      </c>
      <c r="F29" s="41">
        <f>ROUND(AVERAGE(F9:F28),2)</f>
        <v>41297.75</v>
      </c>
      <c r="G29" s="40">
        <f>ROUND(AVERAGE(G9:G28),2)</f>
        <v>41344.25</v>
      </c>
      <c r="H29" s="39">
        <f>ROUND(AVERAGE(F29:G29),2)</f>
        <v>41321</v>
      </c>
      <c r="I29" s="41">
        <f>ROUND(AVERAGE(I9:I28),2)</f>
        <v>39884.25</v>
      </c>
      <c r="J29" s="40">
        <f>ROUND(AVERAGE(J9:J28),2)</f>
        <v>39934.25</v>
      </c>
      <c r="K29" s="39">
        <f>ROUND(AVERAGE(I29:J29),2)</f>
        <v>39909.25</v>
      </c>
      <c r="L29" s="38">
        <f>ROUND(AVERAGE(L9:L28),2)</f>
        <v>41807</v>
      </c>
      <c r="M29" s="37">
        <f>ROUND(AVERAGE(M9:M28),4)</f>
        <v>1.355</v>
      </c>
      <c r="N29" s="36">
        <f>ROUND(AVERAGE(N9:N28),4)</f>
        <v>1.1309</v>
      </c>
      <c r="O29" s="175">
        <f>ROUND(AVERAGE(O9:O28),2)</f>
        <v>114.92</v>
      </c>
      <c r="P29" s="35">
        <f>AVERAGE(P9:P28)</f>
        <v>30856.375</v>
      </c>
      <c r="Q29" s="35">
        <f>AVERAGE(Q9:Q28)</f>
        <v>30527.277500000007</v>
      </c>
      <c r="R29" s="35">
        <f>AVERAGE(R9:R28)</f>
        <v>36971.406310941609</v>
      </c>
      <c r="S29" s="34">
        <f>AVERAGE(S9:S28)</f>
        <v>1.3544149999999999</v>
      </c>
    </row>
    <row r="30" spans="2:19" s="5" customFormat="1" x14ac:dyDescent="0.25">
      <c r="B30" s="33" t="s">
        <v>12</v>
      </c>
      <c r="C30" s="32">
        <f t="shared" ref="C30:S30" si="4">MAX(C9:C28)</f>
        <v>44190</v>
      </c>
      <c r="D30" s="31">
        <f t="shared" si="4"/>
        <v>44195</v>
      </c>
      <c r="E30" s="30">
        <f t="shared" si="4"/>
        <v>44192.5</v>
      </c>
      <c r="F30" s="32">
        <f t="shared" si="4"/>
        <v>43500</v>
      </c>
      <c r="G30" s="31">
        <f t="shared" si="4"/>
        <v>43600</v>
      </c>
      <c r="H30" s="30">
        <f t="shared" si="4"/>
        <v>43550</v>
      </c>
      <c r="I30" s="32">
        <f t="shared" si="4"/>
        <v>42005</v>
      </c>
      <c r="J30" s="31">
        <f t="shared" si="4"/>
        <v>42055</v>
      </c>
      <c r="K30" s="30">
        <f t="shared" si="4"/>
        <v>42030</v>
      </c>
      <c r="L30" s="29">
        <f t="shared" si="4"/>
        <v>44195</v>
      </c>
      <c r="M30" s="28">
        <f t="shared" si="4"/>
        <v>1.3714</v>
      </c>
      <c r="N30" s="27">
        <f t="shared" si="4"/>
        <v>1.1458999999999999</v>
      </c>
      <c r="O30" s="26">
        <f t="shared" si="4"/>
        <v>116.31</v>
      </c>
      <c r="P30" s="25">
        <f t="shared" si="4"/>
        <v>32465.29</v>
      </c>
      <c r="Q30" s="25">
        <f t="shared" si="4"/>
        <v>32067.82</v>
      </c>
      <c r="R30" s="25">
        <f t="shared" si="4"/>
        <v>38976.100185201518</v>
      </c>
      <c r="S30" s="24">
        <f t="shared" si="4"/>
        <v>1.3708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39395</v>
      </c>
      <c r="D31" s="21">
        <f t="shared" si="5"/>
        <v>39400</v>
      </c>
      <c r="E31" s="20">
        <f t="shared" si="5"/>
        <v>39397.5</v>
      </c>
      <c r="F31" s="22">
        <f t="shared" si="5"/>
        <v>38675</v>
      </c>
      <c r="G31" s="21">
        <f t="shared" si="5"/>
        <v>38700</v>
      </c>
      <c r="H31" s="20">
        <f t="shared" si="5"/>
        <v>38687.5</v>
      </c>
      <c r="I31" s="22">
        <f t="shared" si="5"/>
        <v>37390</v>
      </c>
      <c r="J31" s="21">
        <f t="shared" si="5"/>
        <v>37440</v>
      </c>
      <c r="K31" s="20">
        <f t="shared" si="5"/>
        <v>37415</v>
      </c>
      <c r="L31" s="19">
        <f t="shared" si="5"/>
        <v>39400</v>
      </c>
      <c r="M31" s="18">
        <f t="shared" si="5"/>
        <v>1.3376999999999999</v>
      </c>
      <c r="N31" s="17">
        <f t="shared" si="5"/>
        <v>1.1126</v>
      </c>
      <c r="O31" s="16">
        <f t="shared" si="5"/>
        <v>113.71</v>
      </c>
      <c r="P31" s="15">
        <f t="shared" si="5"/>
        <v>29219.82</v>
      </c>
      <c r="Q31" s="15">
        <f t="shared" si="5"/>
        <v>28713.46</v>
      </c>
      <c r="R31" s="15">
        <f t="shared" si="5"/>
        <v>34950.767320145482</v>
      </c>
      <c r="S31" s="14">
        <f t="shared" si="5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44565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44565</v>
      </c>
      <c r="C9" s="46">
        <v>20720</v>
      </c>
      <c r="D9" s="45">
        <v>20730</v>
      </c>
      <c r="E9" s="44">
        <f t="shared" ref="E9:E28" si="0">AVERAGE(C9:D9)</f>
        <v>20725</v>
      </c>
      <c r="F9" s="46">
        <v>20590</v>
      </c>
      <c r="G9" s="45">
        <v>20610</v>
      </c>
      <c r="H9" s="44">
        <f t="shared" ref="H9:H28" si="1">AVERAGE(F9:G9)</f>
        <v>20600</v>
      </c>
      <c r="I9" s="46">
        <v>20020</v>
      </c>
      <c r="J9" s="45">
        <v>20070</v>
      </c>
      <c r="K9" s="44">
        <f t="shared" ref="K9:K28" si="2">AVERAGE(I9:J9)</f>
        <v>20045</v>
      </c>
      <c r="L9" s="46">
        <v>19980</v>
      </c>
      <c r="M9" s="45">
        <v>20030</v>
      </c>
      <c r="N9" s="44">
        <f t="shared" ref="N9:N28" si="3">AVERAGE(L9:M9)</f>
        <v>20005</v>
      </c>
      <c r="O9" s="46">
        <v>20005</v>
      </c>
      <c r="P9" s="45">
        <v>20055</v>
      </c>
      <c r="Q9" s="44">
        <f t="shared" ref="Q9:Q28" si="4">AVERAGE(O9:P9)</f>
        <v>20030</v>
      </c>
      <c r="R9" s="52">
        <v>20730</v>
      </c>
      <c r="S9" s="51">
        <v>1.3484</v>
      </c>
      <c r="T9" s="53">
        <v>1.1273</v>
      </c>
      <c r="U9" s="50">
        <v>116.31</v>
      </c>
      <c r="V9" s="43">
        <v>15373.78</v>
      </c>
      <c r="W9" s="43">
        <v>15291.59</v>
      </c>
      <c r="X9" s="49">
        <f t="shared" ref="X9:X28" si="5">R9/T9</f>
        <v>18389.071232147609</v>
      </c>
      <c r="Y9" s="48">
        <v>1.3478000000000001</v>
      </c>
    </row>
    <row r="10" spans="1:25" x14ac:dyDescent="0.25">
      <c r="B10" s="47">
        <v>44566</v>
      </c>
      <c r="C10" s="46">
        <v>20890</v>
      </c>
      <c r="D10" s="45">
        <v>20900</v>
      </c>
      <c r="E10" s="44">
        <f t="shared" si="0"/>
        <v>20895</v>
      </c>
      <c r="F10" s="46">
        <v>20730</v>
      </c>
      <c r="G10" s="45">
        <v>20740</v>
      </c>
      <c r="H10" s="44">
        <f t="shared" si="1"/>
        <v>20735</v>
      </c>
      <c r="I10" s="46">
        <v>20115</v>
      </c>
      <c r="J10" s="45">
        <v>20165</v>
      </c>
      <c r="K10" s="44">
        <f t="shared" si="2"/>
        <v>20140</v>
      </c>
      <c r="L10" s="46">
        <v>20045</v>
      </c>
      <c r="M10" s="45">
        <v>20095</v>
      </c>
      <c r="N10" s="44">
        <f t="shared" si="3"/>
        <v>20070</v>
      </c>
      <c r="O10" s="46">
        <v>20070</v>
      </c>
      <c r="P10" s="45">
        <v>20120</v>
      </c>
      <c r="Q10" s="44">
        <f t="shared" si="4"/>
        <v>20095</v>
      </c>
      <c r="R10" s="52">
        <v>20900</v>
      </c>
      <c r="S10" s="51">
        <v>1.3541000000000001</v>
      </c>
      <c r="T10" s="51">
        <v>1.1308</v>
      </c>
      <c r="U10" s="50">
        <v>115.81</v>
      </c>
      <c r="V10" s="43">
        <v>15434.61</v>
      </c>
      <c r="W10" s="43">
        <v>15323.24</v>
      </c>
      <c r="X10" s="49">
        <f t="shared" si="5"/>
        <v>18482.490272373539</v>
      </c>
      <c r="Y10" s="48">
        <v>1.3534999999999999</v>
      </c>
    </row>
    <row r="11" spans="1:25" x14ac:dyDescent="0.25">
      <c r="B11" s="47">
        <v>44567</v>
      </c>
      <c r="C11" s="46">
        <v>20470</v>
      </c>
      <c r="D11" s="45">
        <v>20480</v>
      </c>
      <c r="E11" s="44">
        <f t="shared" si="0"/>
        <v>20475</v>
      </c>
      <c r="F11" s="46">
        <v>20340</v>
      </c>
      <c r="G11" s="45">
        <v>20360</v>
      </c>
      <c r="H11" s="44">
        <f t="shared" si="1"/>
        <v>20350</v>
      </c>
      <c r="I11" s="46">
        <v>19750</v>
      </c>
      <c r="J11" s="45">
        <v>19800</v>
      </c>
      <c r="K11" s="44">
        <f t="shared" si="2"/>
        <v>19775</v>
      </c>
      <c r="L11" s="46">
        <v>19680</v>
      </c>
      <c r="M11" s="45">
        <v>19730</v>
      </c>
      <c r="N11" s="44">
        <f t="shared" si="3"/>
        <v>19705</v>
      </c>
      <c r="O11" s="46">
        <v>19705</v>
      </c>
      <c r="P11" s="45">
        <v>19755</v>
      </c>
      <c r="Q11" s="44">
        <f t="shared" si="4"/>
        <v>19730</v>
      </c>
      <c r="R11" s="52">
        <v>20480</v>
      </c>
      <c r="S11" s="51">
        <v>1.3540000000000001</v>
      </c>
      <c r="T11" s="51">
        <v>1.1314</v>
      </c>
      <c r="U11" s="50">
        <v>115.82</v>
      </c>
      <c r="V11" s="43">
        <v>15125.55</v>
      </c>
      <c r="W11" s="43">
        <v>15043.59</v>
      </c>
      <c r="X11" s="49">
        <f t="shared" si="5"/>
        <v>18101.467208767899</v>
      </c>
      <c r="Y11" s="48">
        <v>1.3533999999999999</v>
      </c>
    </row>
    <row r="12" spans="1:25" x14ac:dyDescent="0.25">
      <c r="B12" s="47">
        <v>44568</v>
      </c>
      <c r="C12" s="46">
        <v>20700</v>
      </c>
      <c r="D12" s="45">
        <v>20725</v>
      </c>
      <c r="E12" s="44">
        <f t="shared" si="0"/>
        <v>20712.5</v>
      </c>
      <c r="F12" s="46">
        <v>20600</v>
      </c>
      <c r="G12" s="45">
        <v>20605</v>
      </c>
      <c r="H12" s="44">
        <f t="shared" si="1"/>
        <v>20602.5</v>
      </c>
      <c r="I12" s="46">
        <v>19920</v>
      </c>
      <c r="J12" s="45">
        <v>19970</v>
      </c>
      <c r="K12" s="44">
        <f t="shared" si="2"/>
        <v>19945</v>
      </c>
      <c r="L12" s="46">
        <v>19835</v>
      </c>
      <c r="M12" s="45">
        <v>19885</v>
      </c>
      <c r="N12" s="44">
        <f t="shared" si="3"/>
        <v>19860</v>
      </c>
      <c r="O12" s="46">
        <v>19860</v>
      </c>
      <c r="P12" s="45">
        <v>19910</v>
      </c>
      <c r="Q12" s="44">
        <f t="shared" si="4"/>
        <v>19885</v>
      </c>
      <c r="R12" s="52">
        <v>20725</v>
      </c>
      <c r="S12" s="51">
        <v>1.3542000000000001</v>
      </c>
      <c r="T12" s="51">
        <v>1.1296999999999999</v>
      </c>
      <c r="U12" s="50">
        <v>115.86</v>
      </c>
      <c r="V12" s="43">
        <v>15304.24</v>
      </c>
      <c r="W12" s="43">
        <v>15221.25</v>
      </c>
      <c r="X12" s="49">
        <f t="shared" si="5"/>
        <v>18345.578472160752</v>
      </c>
      <c r="Y12" s="48">
        <v>1.3536999999999999</v>
      </c>
    </row>
    <row r="13" spans="1:25" x14ac:dyDescent="0.25">
      <c r="B13" s="47">
        <v>44571</v>
      </c>
      <c r="C13" s="46">
        <v>21040</v>
      </c>
      <c r="D13" s="45">
        <v>21045</v>
      </c>
      <c r="E13" s="44">
        <f t="shared" si="0"/>
        <v>21042.5</v>
      </c>
      <c r="F13" s="46">
        <v>20850</v>
      </c>
      <c r="G13" s="45">
        <v>20900</v>
      </c>
      <c r="H13" s="44">
        <f t="shared" si="1"/>
        <v>20875</v>
      </c>
      <c r="I13" s="46">
        <v>20260</v>
      </c>
      <c r="J13" s="45">
        <v>20310</v>
      </c>
      <c r="K13" s="44">
        <f t="shared" si="2"/>
        <v>20285</v>
      </c>
      <c r="L13" s="46">
        <v>20170</v>
      </c>
      <c r="M13" s="45">
        <v>20220</v>
      </c>
      <c r="N13" s="44">
        <f t="shared" si="3"/>
        <v>20195</v>
      </c>
      <c r="O13" s="46">
        <v>20170</v>
      </c>
      <c r="P13" s="45">
        <v>20220</v>
      </c>
      <c r="Q13" s="44">
        <f t="shared" si="4"/>
        <v>20195</v>
      </c>
      <c r="R13" s="52">
        <v>21045</v>
      </c>
      <c r="S13" s="51">
        <v>1.3569</v>
      </c>
      <c r="T13" s="51">
        <v>1.1315999999999999</v>
      </c>
      <c r="U13" s="50">
        <v>115.25</v>
      </c>
      <c r="V13" s="43">
        <v>15509.62</v>
      </c>
      <c r="W13" s="43">
        <v>15407.3</v>
      </c>
      <c r="X13" s="49">
        <f t="shared" si="5"/>
        <v>18597.560975609758</v>
      </c>
      <c r="Y13" s="48">
        <v>1.3565</v>
      </c>
    </row>
    <row r="14" spans="1:25" x14ac:dyDescent="0.25">
      <c r="B14" s="47">
        <v>44572</v>
      </c>
      <c r="C14" s="46">
        <v>21670</v>
      </c>
      <c r="D14" s="45">
        <v>21680</v>
      </c>
      <c r="E14" s="44">
        <f t="shared" si="0"/>
        <v>21675</v>
      </c>
      <c r="F14" s="46">
        <v>21475</v>
      </c>
      <c r="G14" s="45">
        <v>21500</v>
      </c>
      <c r="H14" s="44">
        <f t="shared" si="1"/>
        <v>21487.5</v>
      </c>
      <c r="I14" s="46">
        <v>20785</v>
      </c>
      <c r="J14" s="45">
        <v>20835</v>
      </c>
      <c r="K14" s="44">
        <f t="shared" si="2"/>
        <v>20810</v>
      </c>
      <c r="L14" s="46">
        <v>20695</v>
      </c>
      <c r="M14" s="45">
        <v>20745</v>
      </c>
      <c r="N14" s="44">
        <f t="shared" si="3"/>
        <v>20720</v>
      </c>
      <c r="O14" s="46">
        <v>20695</v>
      </c>
      <c r="P14" s="45">
        <v>20745</v>
      </c>
      <c r="Q14" s="44">
        <f t="shared" si="4"/>
        <v>20720</v>
      </c>
      <c r="R14" s="52">
        <v>21680</v>
      </c>
      <c r="S14" s="51">
        <v>1.3575999999999999</v>
      </c>
      <c r="T14" s="51">
        <v>1.1331</v>
      </c>
      <c r="U14" s="50">
        <v>115.5</v>
      </c>
      <c r="V14" s="43">
        <v>15969.36</v>
      </c>
      <c r="W14" s="43">
        <v>15842.61</v>
      </c>
      <c r="X14" s="49">
        <f t="shared" si="5"/>
        <v>19133.350984026121</v>
      </c>
      <c r="Y14" s="48">
        <v>1.3571</v>
      </c>
    </row>
    <row r="15" spans="1:25" x14ac:dyDescent="0.25">
      <c r="B15" s="47">
        <v>44573</v>
      </c>
      <c r="C15" s="46">
        <v>22175</v>
      </c>
      <c r="D15" s="45">
        <v>22200</v>
      </c>
      <c r="E15" s="44">
        <f t="shared" si="0"/>
        <v>22187.5</v>
      </c>
      <c r="F15" s="46">
        <v>21970</v>
      </c>
      <c r="G15" s="45">
        <v>21990</v>
      </c>
      <c r="H15" s="44">
        <f t="shared" si="1"/>
        <v>21980</v>
      </c>
      <c r="I15" s="46">
        <v>21150</v>
      </c>
      <c r="J15" s="45">
        <v>21200</v>
      </c>
      <c r="K15" s="44">
        <f t="shared" si="2"/>
        <v>21175</v>
      </c>
      <c r="L15" s="46">
        <v>21045</v>
      </c>
      <c r="M15" s="45">
        <v>21095</v>
      </c>
      <c r="N15" s="44">
        <f t="shared" si="3"/>
        <v>21070</v>
      </c>
      <c r="O15" s="46">
        <v>21045</v>
      </c>
      <c r="P15" s="45">
        <v>21095</v>
      </c>
      <c r="Q15" s="44">
        <f t="shared" si="4"/>
        <v>21070</v>
      </c>
      <c r="R15" s="52">
        <v>22200</v>
      </c>
      <c r="S15" s="51">
        <v>1.3636999999999999</v>
      </c>
      <c r="T15" s="51">
        <v>1.1364000000000001</v>
      </c>
      <c r="U15" s="50">
        <v>115.43</v>
      </c>
      <c r="V15" s="43">
        <v>16279.24</v>
      </c>
      <c r="W15" s="43">
        <v>16131.16</v>
      </c>
      <c r="X15" s="49">
        <f t="shared" si="5"/>
        <v>19535.374868004223</v>
      </c>
      <c r="Y15" s="48">
        <v>1.3632</v>
      </c>
    </row>
    <row r="16" spans="1:25" x14ac:dyDescent="0.25">
      <c r="B16" s="47">
        <v>44574</v>
      </c>
      <c r="C16" s="46">
        <v>22125</v>
      </c>
      <c r="D16" s="45">
        <v>22130</v>
      </c>
      <c r="E16" s="44">
        <f t="shared" si="0"/>
        <v>22127.5</v>
      </c>
      <c r="F16" s="46">
        <v>21950</v>
      </c>
      <c r="G16" s="45">
        <v>21975</v>
      </c>
      <c r="H16" s="44">
        <f t="shared" si="1"/>
        <v>21962.5</v>
      </c>
      <c r="I16" s="46">
        <v>21220</v>
      </c>
      <c r="J16" s="45">
        <v>21270</v>
      </c>
      <c r="K16" s="44">
        <f t="shared" si="2"/>
        <v>21245</v>
      </c>
      <c r="L16" s="46">
        <v>21115</v>
      </c>
      <c r="M16" s="45">
        <v>21165</v>
      </c>
      <c r="N16" s="44">
        <f t="shared" si="3"/>
        <v>21140</v>
      </c>
      <c r="O16" s="46">
        <v>21115</v>
      </c>
      <c r="P16" s="45">
        <v>21165</v>
      </c>
      <c r="Q16" s="44">
        <f t="shared" si="4"/>
        <v>21140</v>
      </c>
      <c r="R16" s="52">
        <v>22130</v>
      </c>
      <c r="S16" s="51">
        <v>1.3714</v>
      </c>
      <c r="T16" s="51">
        <v>1.1458999999999999</v>
      </c>
      <c r="U16" s="50">
        <v>114.36</v>
      </c>
      <c r="V16" s="43">
        <v>16136.79</v>
      </c>
      <c r="W16" s="43">
        <v>16030.78</v>
      </c>
      <c r="X16" s="49">
        <f t="shared" si="5"/>
        <v>19312.330918928354</v>
      </c>
      <c r="Y16" s="48">
        <v>1.3708</v>
      </c>
    </row>
    <row r="17" spans="2:25" x14ac:dyDescent="0.25">
      <c r="B17" s="47">
        <v>44575</v>
      </c>
      <c r="C17" s="46">
        <v>22840</v>
      </c>
      <c r="D17" s="45">
        <v>22850</v>
      </c>
      <c r="E17" s="44">
        <f t="shared" si="0"/>
        <v>22845</v>
      </c>
      <c r="F17" s="46">
        <v>22400</v>
      </c>
      <c r="G17" s="45">
        <v>22425</v>
      </c>
      <c r="H17" s="44">
        <f t="shared" si="1"/>
        <v>22412.5</v>
      </c>
      <c r="I17" s="46">
        <v>21540</v>
      </c>
      <c r="J17" s="45">
        <v>21590</v>
      </c>
      <c r="K17" s="44">
        <f t="shared" si="2"/>
        <v>21565</v>
      </c>
      <c r="L17" s="46">
        <v>21440</v>
      </c>
      <c r="M17" s="45">
        <v>21490</v>
      </c>
      <c r="N17" s="44">
        <f t="shared" si="3"/>
        <v>21465</v>
      </c>
      <c r="O17" s="46">
        <v>21440</v>
      </c>
      <c r="P17" s="45">
        <v>21490</v>
      </c>
      <c r="Q17" s="44">
        <f t="shared" si="4"/>
        <v>21465</v>
      </c>
      <c r="R17" s="52">
        <v>22850</v>
      </c>
      <c r="S17" s="51">
        <v>1.371</v>
      </c>
      <c r="T17" s="51">
        <v>1.1444000000000001</v>
      </c>
      <c r="U17" s="50">
        <v>113.71</v>
      </c>
      <c r="V17" s="43">
        <v>16666.669999999998</v>
      </c>
      <c r="W17" s="43">
        <v>16363.84</v>
      </c>
      <c r="X17" s="49">
        <f t="shared" si="5"/>
        <v>19966.794826983572</v>
      </c>
      <c r="Y17" s="48">
        <v>1.3704000000000001</v>
      </c>
    </row>
    <row r="18" spans="2:25" x14ac:dyDescent="0.25">
      <c r="B18" s="47">
        <v>44578</v>
      </c>
      <c r="C18" s="46">
        <v>22450</v>
      </c>
      <c r="D18" s="45">
        <v>22475</v>
      </c>
      <c r="E18" s="44">
        <f t="shared" si="0"/>
        <v>22462.5</v>
      </c>
      <c r="F18" s="46">
        <v>21900</v>
      </c>
      <c r="G18" s="45">
        <v>21920</v>
      </c>
      <c r="H18" s="44">
        <f t="shared" si="1"/>
        <v>21910</v>
      </c>
      <c r="I18" s="46">
        <v>20965</v>
      </c>
      <c r="J18" s="45">
        <v>21015</v>
      </c>
      <c r="K18" s="44">
        <f t="shared" si="2"/>
        <v>20990</v>
      </c>
      <c r="L18" s="46">
        <v>20825</v>
      </c>
      <c r="M18" s="45">
        <v>20875</v>
      </c>
      <c r="N18" s="44">
        <f t="shared" si="3"/>
        <v>20850</v>
      </c>
      <c r="O18" s="46">
        <v>20825</v>
      </c>
      <c r="P18" s="45">
        <v>20875</v>
      </c>
      <c r="Q18" s="44">
        <f t="shared" si="4"/>
        <v>20850</v>
      </c>
      <c r="R18" s="52">
        <v>22475</v>
      </c>
      <c r="S18" s="51">
        <v>1.3641000000000001</v>
      </c>
      <c r="T18" s="51">
        <v>1.1396999999999999</v>
      </c>
      <c r="U18" s="50">
        <v>114.59</v>
      </c>
      <c r="V18" s="43">
        <v>16476.060000000001</v>
      </c>
      <c r="W18" s="43">
        <v>16076.27</v>
      </c>
      <c r="X18" s="49">
        <f t="shared" si="5"/>
        <v>19720.101781170484</v>
      </c>
      <c r="Y18" s="48">
        <v>1.3634999999999999</v>
      </c>
    </row>
    <row r="19" spans="2:25" x14ac:dyDescent="0.25">
      <c r="B19" s="47">
        <v>44579</v>
      </c>
      <c r="C19" s="46">
        <v>22735</v>
      </c>
      <c r="D19" s="45">
        <v>22740</v>
      </c>
      <c r="E19" s="44">
        <f t="shared" si="0"/>
        <v>22737.5</v>
      </c>
      <c r="F19" s="46">
        <v>22180</v>
      </c>
      <c r="G19" s="45">
        <v>22190</v>
      </c>
      <c r="H19" s="44">
        <f t="shared" si="1"/>
        <v>22185</v>
      </c>
      <c r="I19" s="46">
        <v>21225</v>
      </c>
      <c r="J19" s="45">
        <v>21275</v>
      </c>
      <c r="K19" s="44">
        <f t="shared" si="2"/>
        <v>21250</v>
      </c>
      <c r="L19" s="46">
        <v>21085</v>
      </c>
      <c r="M19" s="45">
        <v>21135</v>
      </c>
      <c r="N19" s="44">
        <f t="shared" si="3"/>
        <v>21110</v>
      </c>
      <c r="O19" s="46">
        <v>21085</v>
      </c>
      <c r="P19" s="45">
        <v>21135</v>
      </c>
      <c r="Q19" s="44">
        <f t="shared" si="4"/>
        <v>21110</v>
      </c>
      <c r="R19" s="52">
        <v>22740</v>
      </c>
      <c r="S19" s="51">
        <v>1.359</v>
      </c>
      <c r="T19" s="51">
        <v>1.1382000000000001</v>
      </c>
      <c r="U19" s="50">
        <v>114.64</v>
      </c>
      <c r="V19" s="43">
        <v>16732.89</v>
      </c>
      <c r="W19" s="43">
        <v>16335.39</v>
      </c>
      <c r="X19" s="49">
        <f t="shared" si="5"/>
        <v>19978.914074855031</v>
      </c>
      <c r="Y19" s="48">
        <v>1.3584000000000001</v>
      </c>
    </row>
    <row r="20" spans="2:25" x14ac:dyDescent="0.25">
      <c r="B20" s="47">
        <v>44580</v>
      </c>
      <c r="C20" s="46">
        <v>22790</v>
      </c>
      <c r="D20" s="45">
        <v>22795</v>
      </c>
      <c r="E20" s="44">
        <f t="shared" si="0"/>
        <v>22792.5</v>
      </c>
      <c r="F20" s="46">
        <v>22530</v>
      </c>
      <c r="G20" s="45">
        <v>22540</v>
      </c>
      <c r="H20" s="44">
        <f t="shared" si="1"/>
        <v>22535</v>
      </c>
      <c r="I20" s="46">
        <v>21660</v>
      </c>
      <c r="J20" s="45">
        <v>21710</v>
      </c>
      <c r="K20" s="44">
        <f t="shared" si="2"/>
        <v>21685</v>
      </c>
      <c r="L20" s="46">
        <v>21520</v>
      </c>
      <c r="M20" s="45">
        <v>21570</v>
      </c>
      <c r="N20" s="44">
        <f t="shared" si="3"/>
        <v>21545</v>
      </c>
      <c r="O20" s="46">
        <v>21520</v>
      </c>
      <c r="P20" s="45">
        <v>21570</v>
      </c>
      <c r="Q20" s="44">
        <f t="shared" si="4"/>
        <v>21545</v>
      </c>
      <c r="R20" s="52">
        <v>22795</v>
      </c>
      <c r="S20" s="51">
        <v>1.3625</v>
      </c>
      <c r="T20" s="51">
        <v>1.1335</v>
      </c>
      <c r="U20" s="50">
        <v>114.55</v>
      </c>
      <c r="V20" s="43">
        <v>16730.28</v>
      </c>
      <c r="W20" s="43">
        <v>16550.41</v>
      </c>
      <c r="X20" s="49">
        <f t="shared" si="5"/>
        <v>20110.277900308778</v>
      </c>
      <c r="Y20" s="48">
        <v>1.3619000000000001</v>
      </c>
    </row>
    <row r="21" spans="2:25" x14ac:dyDescent="0.25">
      <c r="B21" s="47">
        <v>44581</v>
      </c>
      <c r="C21" s="46">
        <v>23895</v>
      </c>
      <c r="D21" s="45">
        <v>23900</v>
      </c>
      <c r="E21" s="44">
        <f t="shared" si="0"/>
        <v>23897.5</v>
      </c>
      <c r="F21" s="46">
        <v>23565</v>
      </c>
      <c r="G21" s="45">
        <v>23585</v>
      </c>
      <c r="H21" s="44">
        <f t="shared" si="1"/>
        <v>23575</v>
      </c>
      <c r="I21" s="46">
        <v>22510</v>
      </c>
      <c r="J21" s="45">
        <v>22560</v>
      </c>
      <c r="K21" s="44">
        <f t="shared" si="2"/>
        <v>22535</v>
      </c>
      <c r="L21" s="46">
        <v>22310</v>
      </c>
      <c r="M21" s="45">
        <v>22360</v>
      </c>
      <c r="N21" s="44">
        <f t="shared" si="3"/>
        <v>22335</v>
      </c>
      <c r="O21" s="46">
        <v>22310</v>
      </c>
      <c r="P21" s="45">
        <v>22360</v>
      </c>
      <c r="Q21" s="44">
        <f t="shared" si="4"/>
        <v>22335</v>
      </c>
      <c r="R21" s="52">
        <v>23900</v>
      </c>
      <c r="S21" s="51">
        <v>1.3613</v>
      </c>
      <c r="T21" s="51">
        <v>1.1338999999999999</v>
      </c>
      <c r="U21" s="50">
        <v>114.25</v>
      </c>
      <c r="V21" s="43">
        <v>17556.75</v>
      </c>
      <c r="W21" s="43">
        <v>17332.990000000002</v>
      </c>
      <c r="X21" s="49">
        <f t="shared" si="5"/>
        <v>21077.6964458947</v>
      </c>
      <c r="Y21" s="48">
        <v>1.3607</v>
      </c>
    </row>
    <row r="22" spans="2:25" x14ac:dyDescent="0.25">
      <c r="B22" s="47">
        <v>44582</v>
      </c>
      <c r="C22" s="46">
        <v>23975</v>
      </c>
      <c r="D22" s="45">
        <v>24000</v>
      </c>
      <c r="E22" s="44">
        <f t="shared" si="0"/>
        <v>23987.5</v>
      </c>
      <c r="F22" s="46">
        <v>23715</v>
      </c>
      <c r="G22" s="45">
        <v>23720</v>
      </c>
      <c r="H22" s="44">
        <f t="shared" si="1"/>
        <v>23717.5</v>
      </c>
      <c r="I22" s="46">
        <v>22670</v>
      </c>
      <c r="J22" s="45">
        <v>22720</v>
      </c>
      <c r="K22" s="44">
        <f t="shared" si="2"/>
        <v>22695</v>
      </c>
      <c r="L22" s="46">
        <v>22490</v>
      </c>
      <c r="M22" s="45">
        <v>22540</v>
      </c>
      <c r="N22" s="44">
        <f t="shared" si="3"/>
        <v>22515</v>
      </c>
      <c r="O22" s="46">
        <v>22490</v>
      </c>
      <c r="P22" s="45">
        <v>22540</v>
      </c>
      <c r="Q22" s="44">
        <f t="shared" si="4"/>
        <v>22515</v>
      </c>
      <c r="R22" s="52">
        <v>24000</v>
      </c>
      <c r="S22" s="51">
        <v>1.3571</v>
      </c>
      <c r="T22" s="51">
        <v>1.1338999999999999</v>
      </c>
      <c r="U22" s="50">
        <v>113.76</v>
      </c>
      <c r="V22" s="43">
        <v>17684.77</v>
      </c>
      <c r="W22" s="43">
        <v>17486.18</v>
      </c>
      <c r="X22" s="49">
        <f t="shared" si="5"/>
        <v>21165.887644413091</v>
      </c>
      <c r="Y22" s="48">
        <v>1.3565</v>
      </c>
    </row>
    <row r="23" spans="2:25" x14ac:dyDescent="0.25">
      <c r="B23" s="47">
        <v>44585</v>
      </c>
      <c r="C23" s="46">
        <v>23490</v>
      </c>
      <c r="D23" s="45">
        <v>23500</v>
      </c>
      <c r="E23" s="44">
        <f t="shared" si="0"/>
        <v>23495</v>
      </c>
      <c r="F23" s="46">
        <v>23000</v>
      </c>
      <c r="G23" s="45">
        <v>23050</v>
      </c>
      <c r="H23" s="44">
        <f t="shared" si="1"/>
        <v>23025</v>
      </c>
      <c r="I23" s="46">
        <v>22100</v>
      </c>
      <c r="J23" s="45">
        <v>22150</v>
      </c>
      <c r="K23" s="44">
        <f t="shared" si="2"/>
        <v>22125</v>
      </c>
      <c r="L23" s="46">
        <v>21925</v>
      </c>
      <c r="M23" s="45">
        <v>21975</v>
      </c>
      <c r="N23" s="44">
        <f t="shared" si="3"/>
        <v>21950</v>
      </c>
      <c r="O23" s="46">
        <v>21925</v>
      </c>
      <c r="P23" s="45">
        <v>21975</v>
      </c>
      <c r="Q23" s="44">
        <f t="shared" si="4"/>
        <v>21950</v>
      </c>
      <c r="R23" s="52">
        <v>23500</v>
      </c>
      <c r="S23" s="51">
        <v>1.3483000000000001</v>
      </c>
      <c r="T23" s="51">
        <v>1.1297999999999999</v>
      </c>
      <c r="U23" s="50">
        <v>113.81</v>
      </c>
      <c r="V23" s="43">
        <v>17429.36</v>
      </c>
      <c r="W23" s="43">
        <v>17103.21</v>
      </c>
      <c r="X23" s="49">
        <f t="shared" si="5"/>
        <v>20800.141617985486</v>
      </c>
      <c r="Y23" s="48">
        <v>1.3476999999999999</v>
      </c>
    </row>
    <row r="24" spans="2:25" x14ac:dyDescent="0.25">
      <c r="B24" s="47">
        <v>44586</v>
      </c>
      <c r="C24" s="46">
        <v>22515</v>
      </c>
      <c r="D24" s="45">
        <v>22535</v>
      </c>
      <c r="E24" s="44">
        <f t="shared" si="0"/>
        <v>22525</v>
      </c>
      <c r="F24" s="46">
        <v>22250</v>
      </c>
      <c r="G24" s="45">
        <v>22275</v>
      </c>
      <c r="H24" s="44">
        <f t="shared" si="1"/>
        <v>22262.5</v>
      </c>
      <c r="I24" s="46">
        <v>21425</v>
      </c>
      <c r="J24" s="45">
        <v>21475</v>
      </c>
      <c r="K24" s="44">
        <f t="shared" si="2"/>
        <v>21450</v>
      </c>
      <c r="L24" s="46">
        <v>21275</v>
      </c>
      <c r="M24" s="45">
        <v>21325</v>
      </c>
      <c r="N24" s="44">
        <f t="shared" si="3"/>
        <v>21300</v>
      </c>
      <c r="O24" s="46">
        <v>21275</v>
      </c>
      <c r="P24" s="45">
        <v>21325</v>
      </c>
      <c r="Q24" s="44">
        <f t="shared" si="4"/>
        <v>21300</v>
      </c>
      <c r="R24" s="52">
        <v>22535</v>
      </c>
      <c r="S24" s="51">
        <v>1.3455999999999999</v>
      </c>
      <c r="T24" s="51">
        <v>1.1268</v>
      </c>
      <c r="U24" s="50">
        <v>114.05</v>
      </c>
      <c r="V24" s="43">
        <v>16747.18</v>
      </c>
      <c r="W24" s="43">
        <v>16561.34</v>
      </c>
      <c r="X24" s="49">
        <f t="shared" si="5"/>
        <v>19999.112531061412</v>
      </c>
      <c r="Y24" s="48">
        <v>1.345</v>
      </c>
    </row>
    <row r="25" spans="2:25" x14ac:dyDescent="0.25">
      <c r="B25" s="47">
        <v>44587</v>
      </c>
      <c r="C25" s="46">
        <v>23400</v>
      </c>
      <c r="D25" s="45">
        <v>23425</v>
      </c>
      <c r="E25" s="44">
        <f t="shared" si="0"/>
        <v>23412.5</v>
      </c>
      <c r="F25" s="46">
        <v>22775</v>
      </c>
      <c r="G25" s="45">
        <v>22800</v>
      </c>
      <c r="H25" s="44">
        <f t="shared" si="1"/>
        <v>22787.5</v>
      </c>
      <c r="I25" s="46">
        <v>21845</v>
      </c>
      <c r="J25" s="45">
        <v>21895</v>
      </c>
      <c r="K25" s="44">
        <f t="shared" si="2"/>
        <v>21870</v>
      </c>
      <c r="L25" s="46">
        <v>21695</v>
      </c>
      <c r="M25" s="45">
        <v>21745</v>
      </c>
      <c r="N25" s="44">
        <f t="shared" si="3"/>
        <v>21720</v>
      </c>
      <c r="O25" s="46">
        <v>21695</v>
      </c>
      <c r="P25" s="45">
        <v>21745</v>
      </c>
      <c r="Q25" s="44">
        <f t="shared" si="4"/>
        <v>21720</v>
      </c>
      <c r="R25" s="52">
        <v>23425</v>
      </c>
      <c r="S25" s="51">
        <v>1.3515999999999999</v>
      </c>
      <c r="T25" s="51">
        <v>1.1275999999999999</v>
      </c>
      <c r="U25" s="50">
        <v>114.19</v>
      </c>
      <c r="V25" s="43">
        <v>17331.310000000001</v>
      </c>
      <c r="W25" s="43">
        <v>16876.39</v>
      </c>
      <c r="X25" s="49">
        <f t="shared" si="5"/>
        <v>20774.210713018801</v>
      </c>
      <c r="Y25" s="48">
        <v>1.351</v>
      </c>
    </row>
    <row r="26" spans="2:25" x14ac:dyDescent="0.25">
      <c r="B26" s="47">
        <v>44588</v>
      </c>
      <c r="C26" s="46">
        <v>22855</v>
      </c>
      <c r="D26" s="45">
        <v>22860</v>
      </c>
      <c r="E26" s="44">
        <f t="shared" si="0"/>
        <v>22857.5</v>
      </c>
      <c r="F26" s="46">
        <v>22550</v>
      </c>
      <c r="G26" s="45">
        <v>22575</v>
      </c>
      <c r="H26" s="44">
        <f t="shared" si="1"/>
        <v>22562.5</v>
      </c>
      <c r="I26" s="46">
        <v>21510</v>
      </c>
      <c r="J26" s="45">
        <v>21560</v>
      </c>
      <c r="K26" s="44">
        <f t="shared" si="2"/>
        <v>21535</v>
      </c>
      <c r="L26" s="46">
        <v>21330</v>
      </c>
      <c r="M26" s="45">
        <v>21380</v>
      </c>
      <c r="N26" s="44">
        <f t="shared" si="3"/>
        <v>21355</v>
      </c>
      <c r="O26" s="46">
        <v>21305</v>
      </c>
      <c r="P26" s="45">
        <v>21355</v>
      </c>
      <c r="Q26" s="44">
        <f t="shared" si="4"/>
        <v>21330</v>
      </c>
      <c r="R26" s="52">
        <v>22860</v>
      </c>
      <c r="S26" s="51">
        <v>1.3391999999999999</v>
      </c>
      <c r="T26" s="51">
        <v>1.1156999999999999</v>
      </c>
      <c r="U26" s="50">
        <v>115.33</v>
      </c>
      <c r="V26" s="43">
        <v>17069.89</v>
      </c>
      <c r="W26" s="43">
        <v>16863.37</v>
      </c>
      <c r="X26" s="49">
        <f t="shared" si="5"/>
        <v>20489.37886528637</v>
      </c>
      <c r="Y26" s="48">
        <v>1.3387</v>
      </c>
    </row>
    <row r="27" spans="2:25" x14ac:dyDescent="0.25">
      <c r="B27" s="47">
        <v>44589</v>
      </c>
      <c r="C27" s="46">
        <v>22725</v>
      </c>
      <c r="D27" s="45">
        <v>22750</v>
      </c>
      <c r="E27" s="44">
        <f t="shared" si="0"/>
        <v>22737.5</v>
      </c>
      <c r="F27" s="46">
        <v>22225</v>
      </c>
      <c r="G27" s="45">
        <v>22235</v>
      </c>
      <c r="H27" s="44">
        <f t="shared" si="1"/>
        <v>22230</v>
      </c>
      <c r="I27" s="46">
        <v>21110</v>
      </c>
      <c r="J27" s="45">
        <v>21160</v>
      </c>
      <c r="K27" s="44">
        <f t="shared" si="2"/>
        <v>21135</v>
      </c>
      <c r="L27" s="46">
        <v>20940</v>
      </c>
      <c r="M27" s="45">
        <v>20990</v>
      </c>
      <c r="N27" s="44">
        <f t="shared" si="3"/>
        <v>20965</v>
      </c>
      <c r="O27" s="46">
        <v>20915</v>
      </c>
      <c r="P27" s="45">
        <v>20965</v>
      </c>
      <c r="Q27" s="44">
        <f t="shared" si="4"/>
        <v>20940</v>
      </c>
      <c r="R27" s="52">
        <v>22750</v>
      </c>
      <c r="S27" s="51">
        <v>1.3376999999999999</v>
      </c>
      <c r="T27" s="51">
        <v>1.1126</v>
      </c>
      <c r="U27" s="50">
        <v>115.65</v>
      </c>
      <c r="V27" s="43">
        <v>17006.8</v>
      </c>
      <c r="W27" s="43">
        <v>16629.27</v>
      </c>
      <c r="X27" s="49">
        <f t="shared" si="5"/>
        <v>20447.600215710947</v>
      </c>
      <c r="Y27" s="48">
        <v>1.3371</v>
      </c>
    </row>
    <row r="28" spans="2:25" x14ac:dyDescent="0.25">
      <c r="B28" s="47">
        <v>44592</v>
      </c>
      <c r="C28" s="46">
        <v>22795</v>
      </c>
      <c r="D28" s="45">
        <v>22800</v>
      </c>
      <c r="E28" s="44">
        <f t="shared" si="0"/>
        <v>22797.5</v>
      </c>
      <c r="F28" s="46">
        <v>22325</v>
      </c>
      <c r="G28" s="45">
        <v>22350</v>
      </c>
      <c r="H28" s="44">
        <f t="shared" si="1"/>
        <v>22337.5</v>
      </c>
      <c r="I28" s="46">
        <v>21185</v>
      </c>
      <c r="J28" s="45">
        <v>21235</v>
      </c>
      <c r="K28" s="44">
        <f t="shared" si="2"/>
        <v>21210</v>
      </c>
      <c r="L28" s="46">
        <v>20985</v>
      </c>
      <c r="M28" s="45">
        <v>21035</v>
      </c>
      <c r="N28" s="44">
        <f t="shared" si="3"/>
        <v>21010</v>
      </c>
      <c r="O28" s="46">
        <v>20935</v>
      </c>
      <c r="P28" s="45">
        <v>20985</v>
      </c>
      <c r="Q28" s="44">
        <f t="shared" si="4"/>
        <v>20960</v>
      </c>
      <c r="R28" s="52">
        <v>22800</v>
      </c>
      <c r="S28" s="51">
        <v>1.3420000000000001</v>
      </c>
      <c r="T28" s="51">
        <v>1.1156999999999999</v>
      </c>
      <c r="U28" s="50">
        <v>115.45</v>
      </c>
      <c r="V28" s="43">
        <v>16989.57</v>
      </c>
      <c r="W28" s="43">
        <v>16661.7</v>
      </c>
      <c r="X28" s="49">
        <f t="shared" si="5"/>
        <v>20435.600968002153</v>
      </c>
      <c r="Y28" s="48">
        <v>1.3413999999999999</v>
      </c>
    </row>
    <row r="29" spans="2:25" s="10" customFormat="1" x14ac:dyDescent="0.25">
      <c r="B29" s="42" t="s">
        <v>11</v>
      </c>
      <c r="C29" s="41">
        <f>ROUND(AVERAGE(C9:C28),2)</f>
        <v>22312.75</v>
      </c>
      <c r="D29" s="40">
        <f>ROUND(AVERAGE(D9:D28),2)</f>
        <v>22326</v>
      </c>
      <c r="E29" s="39">
        <f>ROUND(AVERAGE(C29:D29),2)</f>
        <v>22319.38</v>
      </c>
      <c r="F29" s="41">
        <f>ROUND(AVERAGE(F9:F28),2)</f>
        <v>21996</v>
      </c>
      <c r="G29" s="40">
        <f>ROUND(AVERAGE(G9:G28),2)</f>
        <v>22017.25</v>
      </c>
      <c r="H29" s="39">
        <f>ROUND(AVERAGE(F29:G29),2)</f>
        <v>22006.63</v>
      </c>
      <c r="I29" s="41">
        <f>ROUND(AVERAGE(I9:I28),2)</f>
        <v>21148.25</v>
      </c>
      <c r="J29" s="40">
        <f>ROUND(AVERAGE(J9:J28),2)</f>
        <v>21198.25</v>
      </c>
      <c r="K29" s="39">
        <f>ROUND(AVERAGE(I29:J29),2)</f>
        <v>21173.25</v>
      </c>
      <c r="L29" s="41">
        <f>ROUND(AVERAGE(L9:L28),2)</f>
        <v>21019.25</v>
      </c>
      <c r="M29" s="40">
        <f>ROUND(AVERAGE(M9:M28),2)</f>
        <v>21069.25</v>
      </c>
      <c r="N29" s="39">
        <f>ROUND(AVERAGE(L29:M29),2)</f>
        <v>21044.25</v>
      </c>
      <c r="O29" s="41">
        <f>ROUND(AVERAGE(O9:O28),2)</f>
        <v>21019.25</v>
      </c>
      <c r="P29" s="40">
        <f>ROUND(AVERAGE(P9:P28),2)</f>
        <v>21069.25</v>
      </c>
      <c r="Q29" s="39">
        <f>ROUND(AVERAGE(O29:P29),2)</f>
        <v>21044.25</v>
      </c>
      <c r="R29" s="38">
        <f>ROUND(AVERAGE(R9:R28),2)</f>
        <v>22326</v>
      </c>
      <c r="S29" s="37">
        <f>ROUND(AVERAGE(S9:S28),4)</f>
        <v>1.355</v>
      </c>
      <c r="T29" s="36">
        <f>ROUND(AVERAGE(T9:T28),4)</f>
        <v>1.1309</v>
      </c>
      <c r="U29" s="175">
        <f>ROUND(AVERAGE(U9:U28),2)</f>
        <v>114.92</v>
      </c>
      <c r="V29" s="35">
        <f>AVERAGE(V9:V28)</f>
        <v>16477.735999999997</v>
      </c>
      <c r="W29" s="35">
        <f>AVERAGE(W9:W28)</f>
        <v>16256.594000000001</v>
      </c>
      <c r="X29" s="35">
        <f>AVERAGE(X9:X28)</f>
        <v>19743.14712583545</v>
      </c>
      <c r="Y29" s="34">
        <f>AVERAGE(Y9:Y28)</f>
        <v>1.3544149999999999</v>
      </c>
    </row>
    <row r="30" spans="2:25" s="5" customFormat="1" x14ac:dyDescent="0.25">
      <c r="B30" s="33" t="s">
        <v>12</v>
      </c>
      <c r="C30" s="32">
        <f t="shared" ref="C30:Y30" si="6">MAX(C9:C28)</f>
        <v>23975</v>
      </c>
      <c r="D30" s="31">
        <f t="shared" si="6"/>
        <v>24000</v>
      </c>
      <c r="E30" s="30">
        <f t="shared" si="6"/>
        <v>23987.5</v>
      </c>
      <c r="F30" s="32">
        <f t="shared" si="6"/>
        <v>23715</v>
      </c>
      <c r="G30" s="31">
        <f t="shared" si="6"/>
        <v>23720</v>
      </c>
      <c r="H30" s="30">
        <f t="shared" si="6"/>
        <v>23717.5</v>
      </c>
      <c r="I30" s="32">
        <f t="shared" si="6"/>
        <v>22670</v>
      </c>
      <c r="J30" s="31">
        <f t="shared" si="6"/>
        <v>22720</v>
      </c>
      <c r="K30" s="30">
        <f t="shared" si="6"/>
        <v>22695</v>
      </c>
      <c r="L30" s="32">
        <f t="shared" si="6"/>
        <v>22490</v>
      </c>
      <c r="M30" s="31">
        <f t="shared" si="6"/>
        <v>22540</v>
      </c>
      <c r="N30" s="30">
        <f t="shared" si="6"/>
        <v>22515</v>
      </c>
      <c r="O30" s="32">
        <f t="shared" si="6"/>
        <v>22490</v>
      </c>
      <c r="P30" s="31">
        <f t="shared" si="6"/>
        <v>22540</v>
      </c>
      <c r="Q30" s="30">
        <f t="shared" si="6"/>
        <v>22515</v>
      </c>
      <c r="R30" s="29">
        <f t="shared" si="6"/>
        <v>24000</v>
      </c>
      <c r="S30" s="28">
        <f t="shared" si="6"/>
        <v>1.3714</v>
      </c>
      <c r="T30" s="27">
        <f t="shared" si="6"/>
        <v>1.1458999999999999</v>
      </c>
      <c r="U30" s="26">
        <f t="shared" si="6"/>
        <v>116.31</v>
      </c>
      <c r="V30" s="25">
        <f t="shared" si="6"/>
        <v>17684.77</v>
      </c>
      <c r="W30" s="25">
        <f t="shared" si="6"/>
        <v>17486.18</v>
      </c>
      <c r="X30" s="25">
        <f t="shared" si="6"/>
        <v>21165.887644413091</v>
      </c>
      <c r="Y30" s="24">
        <f t="shared" si="6"/>
        <v>1.3708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20470</v>
      </c>
      <c r="D31" s="21">
        <f t="shared" si="7"/>
        <v>20480</v>
      </c>
      <c r="E31" s="20">
        <f t="shared" si="7"/>
        <v>20475</v>
      </c>
      <c r="F31" s="22">
        <f t="shared" si="7"/>
        <v>20340</v>
      </c>
      <c r="G31" s="21">
        <f t="shared" si="7"/>
        <v>20360</v>
      </c>
      <c r="H31" s="20">
        <f t="shared" si="7"/>
        <v>20350</v>
      </c>
      <c r="I31" s="22">
        <f t="shared" si="7"/>
        <v>19750</v>
      </c>
      <c r="J31" s="21">
        <f t="shared" si="7"/>
        <v>19800</v>
      </c>
      <c r="K31" s="20">
        <f t="shared" si="7"/>
        <v>19775</v>
      </c>
      <c r="L31" s="22">
        <f t="shared" si="7"/>
        <v>19680</v>
      </c>
      <c r="M31" s="21">
        <f t="shared" si="7"/>
        <v>19730</v>
      </c>
      <c r="N31" s="20">
        <f t="shared" si="7"/>
        <v>19705</v>
      </c>
      <c r="O31" s="22">
        <f t="shared" si="7"/>
        <v>19705</v>
      </c>
      <c r="P31" s="21">
        <f t="shared" si="7"/>
        <v>19755</v>
      </c>
      <c r="Q31" s="20">
        <f t="shared" si="7"/>
        <v>19730</v>
      </c>
      <c r="R31" s="19">
        <f t="shared" si="7"/>
        <v>20480</v>
      </c>
      <c r="S31" s="18">
        <f t="shared" si="7"/>
        <v>1.3376999999999999</v>
      </c>
      <c r="T31" s="17">
        <f t="shared" si="7"/>
        <v>1.1126</v>
      </c>
      <c r="U31" s="16">
        <f t="shared" si="7"/>
        <v>113.71</v>
      </c>
      <c r="V31" s="15">
        <f t="shared" si="7"/>
        <v>15125.55</v>
      </c>
      <c r="W31" s="15">
        <f t="shared" si="7"/>
        <v>15043.59</v>
      </c>
      <c r="X31" s="15">
        <f t="shared" si="7"/>
        <v>18101.467208767899</v>
      </c>
      <c r="Y31" s="14">
        <f t="shared" si="7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44565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44565</v>
      </c>
      <c r="C9" s="46">
        <v>69680</v>
      </c>
      <c r="D9" s="45">
        <v>70180</v>
      </c>
      <c r="E9" s="44">
        <f t="shared" ref="E9:E28" si="0">AVERAGE(C9:D9)</f>
        <v>69930</v>
      </c>
      <c r="F9" s="46">
        <v>70000</v>
      </c>
      <c r="G9" s="45">
        <v>70500</v>
      </c>
      <c r="H9" s="44">
        <f t="shared" ref="H9:H28" si="1">AVERAGE(F9:G9)</f>
        <v>70250</v>
      </c>
      <c r="I9" s="46">
        <v>71620</v>
      </c>
      <c r="J9" s="45">
        <v>72620</v>
      </c>
      <c r="K9" s="44">
        <f t="shared" ref="K9:K28" si="2">AVERAGE(I9:J9)</f>
        <v>72120</v>
      </c>
      <c r="L9" s="52">
        <v>70180</v>
      </c>
      <c r="M9" s="51">
        <v>1.3484</v>
      </c>
      <c r="N9" s="53">
        <v>1.1273</v>
      </c>
      <c r="O9" s="50">
        <v>116.31</v>
      </c>
      <c r="P9" s="43">
        <v>52046.87</v>
      </c>
      <c r="Q9" s="43">
        <v>52307.46</v>
      </c>
      <c r="R9" s="49">
        <f t="shared" ref="R9:R28" si="3">L9/N9</f>
        <v>62254.945444868274</v>
      </c>
      <c r="S9" s="48">
        <v>1.3478000000000001</v>
      </c>
    </row>
    <row r="10" spans="1:19" x14ac:dyDescent="0.25">
      <c r="B10" s="47">
        <v>44566</v>
      </c>
      <c r="C10" s="46">
        <v>69675</v>
      </c>
      <c r="D10" s="45">
        <v>70175</v>
      </c>
      <c r="E10" s="44">
        <f t="shared" si="0"/>
        <v>69925</v>
      </c>
      <c r="F10" s="46">
        <v>70000</v>
      </c>
      <c r="G10" s="45">
        <v>70500</v>
      </c>
      <c r="H10" s="44">
        <f t="shared" si="1"/>
        <v>70250</v>
      </c>
      <c r="I10" s="46">
        <v>71615</v>
      </c>
      <c r="J10" s="45">
        <v>72615</v>
      </c>
      <c r="K10" s="44">
        <f t="shared" si="2"/>
        <v>72115</v>
      </c>
      <c r="L10" s="52">
        <v>70175</v>
      </c>
      <c r="M10" s="51">
        <v>1.3541000000000001</v>
      </c>
      <c r="N10" s="51">
        <v>1.1308</v>
      </c>
      <c r="O10" s="50">
        <v>115.81</v>
      </c>
      <c r="P10" s="43">
        <v>51824.09</v>
      </c>
      <c r="Q10" s="43">
        <v>52087.18</v>
      </c>
      <c r="R10" s="49">
        <f t="shared" si="3"/>
        <v>62057.835160948001</v>
      </c>
      <c r="S10" s="48">
        <v>1.3534999999999999</v>
      </c>
    </row>
    <row r="11" spans="1:19" x14ac:dyDescent="0.25">
      <c r="B11" s="47">
        <v>44567</v>
      </c>
      <c r="C11" s="46">
        <v>69680</v>
      </c>
      <c r="D11" s="45">
        <v>70180</v>
      </c>
      <c r="E11" s="44">
        <f t="shared" si="0"/>
        <v>69930</v>
      </c>
      <c r="F11" s="46">
        <v>70000</v>
      </c>
      <c r="G11" s="45">
        <v>70500</v>
      </c>
      <c r="H11" s="44">
        <f t="shared" si="1"/>
        <v>70250</v>
      </c>
      <c r="I11" s="46">
        <v>71610</v>
      </c>
      <c r="J11" s="45">
        <v>72610</v>
      </c>
      <c r="K11" s="44">
        <f t="shared" si="2"/>
        <v>72110</v>
      </c>
      <c r="L11" s="52">
        <v>70180</v>
      </c>
      <c r="M11" s="51">
        <v>1.3540000000000001</v>
      </c>
      <c r="N11" s="51">
        <v>1.1314</v>
      </c>
      <c r="O11" s="50">
        <v>115.82</v>
      </c>
      <c r="P11" s="43">
        <v>51831.61</v>
      </c>
      <c r="Q11" s="43">
        <v>52091.03</v>
      </c>
      <c r="R11" s="49">
        <f t="shared" si="3"/>
        <v>62029.344175357968</v>
      </c>
      <c r="S11" s="48">
        <v>1.3533999999999999</v>
      </c>
    </row>
    <row r="12" spans="1:19" x14ac:dyDescent="0.25">
      <c r="B12" s="47">
        <v>44568</v>
      </c>
      <c r="C12" s="46">
        <v>69680</v>
      </c>
      <c r="D12" s="45">
        <v>70180</v>
      </c>
      <c r="E12" s="44">
        <f t="shared" si="0"/>
        <v>69930</v>
      </c>
      <c r="F12" s="46">
        <v>70000</v>
      </c>
      <c r="G12" s="45">
        <v>70500</v>
      </c>
      <c r="H12" s="44">
        <f t="shared" si="1"/>
        <v>70250</v>
      </c>
      <c r="I12" s="46">
        <v>71605</v>
      </c>
      <c r="J12" s="45">
        <v>72605</v>
      </c>
      <c r="K12" s="44">
        <f t="shared" si="2"/>
        <v>72105</v>
      </c>
      <c r="L12" s="52">
        <v>70180</v>
      </c>
      <c r="M12" s="51">
        <v>1.3542000000000001</v>
      </c>
      <c r="N12" s="51">
        <v>1.1296999999999999</v>
      </c>
      <c r="O12" s="50">
        <v>115.86</v>
      </c>
      <c r="P12" s="43">
        <v>51823.96</v>
      </c>
      <c r="Q12" s="43">
        <v>52079.49</v>
      </c>
      <c r="R12" s="49">
        <f t="shared" si="3"/>
        <v>62122.687439143141</v>
      </c>
      <c r="S12" s="48">
        <v>1.3536999999999999</v>
      </c>
    </row>
    <row r="13" spans="1:19" x14ac:dyDescent="0.25">
      <c r="B13" s="47">
        <v>44571</v>
      </c>
      <c r="C13" s="46">
        <v>69665</v>
      </c>
      <c r="D13" s="45">
        <v>70165</v>
      </c>
      <c r="E13" s="44">
        <f t="shared" si="0"/>
        <v>69915</v>
      </c>
      <c r="F13" s="46">
        <v>70000</v>
      </c>
      <c r="G13" s="45">
        <v>70500</v>
      </c>
      <c r="H13" s="44">
        <f t="shared" si="1"/>
        <v>70250</v>
      </c>
      <c r="I13" s="46">
        <v>71585</v>
      </c>
      <c r="J13" s="45">
        <v>72585</v>
      </c>
      <c r="K13" s="44">
        <f t="shared" si="2"/>
        <v>72085</v>
      </c>
      <c r="L13" s="52">
        <v>70165</v>
      </c>
      <c r="M13" s="51">
        <v>1.3569</v>
      </c>
      <c r="N13" s="51">
        <v>1.1315999999999999</v>
      </c>
      <c r="O13" s="50">
        <v>115.25</v>
      </c>
      <c r="P13" s="43">
        <v>51709.78</v>
      </c>
      <c r="Q13" s="43">
        <v>51971.99</v>
      </c>
      <c r="R13" s="49">
        <f t="shared" si="3"/>
        <v>62005.125486037476</v>
      </c>
      <c r="S13" s="48">
        <v>1.3565</v>
      </c>
    </row>
    <row r="14" spans="1:19" x14ac:dyDescent="0.25">
      <c r="B14" s="47">
        <v>44572</v>
      </c>
      <c r="C14" s="46">
        <v>69665</v>
      </c>
      <c r="D14" s="45">
        <v>70165</v>
      </c>
      <c r="E14" s="44">
        <f t="shared" si="0"/>
        <v>69915</v>
      </c>
      <c r="F14" s="46">
        <v>70000</v>
      </c>
      <c r="G14" s="45">
        <v>70500</v>
      </c>
      <c r="H14" s="44">
        <f t="shared" si="1"/>
        <v>70250</v>
      </c>
      <c r="I14" s="46">
        <v>71585</v>
      </c>
      <c r="J14" s="45">
        <v>72585</v>
      </c>
      <c r="K14" s="44">
        <f t="shared" si="2"/>
        <v>72085</v>
      </c>
      <c r="L14" s="52">
        <v>70165</v>
      </c>
      <c r="M14" s="51">
        <v>1.3575999999999999</v>
      </c>
      <c r="N14" s="51">
        <v>1.1331</v>
      </c>
      <c r="O14" s="50">
        <v>115.5</v>
      </c>
      <c r="P14" s="43">
        <v>51683.12</v>
      </c>
      <c r="Q14" s="43">
        <v>51949.01</v>
      </c>
      <c r="R14" s="49">
        <f t="shared" si="3"/>
        <v>61923.042979436941</v>
      </c>
      <c r="S14" s="48">
        <v>1.3571</v>
      </c>
    </row>
    <row r="15" spans="1:19" x14ac:dyDescent="0.25">
      <c r="B15" s="47">
        <v>44573</v>
      </c>
      <c r="C15" s="46">
        <v>69665</v>
      </c>
      <c r="D15" s="45">
        <v>70165</v>
      </c>
      <c r="E15" s="44">
        <f t="shared" si="0"/>
        <v>69915</v>
      </c>
      <c r="F15" s="46">
        <v>70000</v>
      </c>
      <c r="G15" s="45">
        <v>70500</v>
      </c>
      <c r="H15" s="44">
        <f t="shared" si="1"/>
        <v>70250</v>
      </c>
      <c r="I15" s="46">
        <v>71585</v>
      </c>
      <c r="J15" s="45">
        <v>72585</v>
      </c>
      <c r="K15" s="44">
        <f t="shared" si="2"/>
        <v>72085</v>
      </c>
      <c r="L15" s="52">
        <v>70165</v>
      </c>
      <c r="M15" s="51">
        <v>1.3636999999999999</v>
      </c>
      <c r="N15" s="51">
        <v>1.1364000000000001</v>
      </c>
      <c r="O15" s="50">
        <v>115.43</v>
      </c>
      <c r="P15" s="43">
        <v>51451.93</v>
      </c>
      <c r="Q15" s="43">
        <v>51716.55</v>
      </c>
      <c r="R15" s="49">
        <f t="shared" si="3"/>
        <v>61743.22421682506</v>
      </c>
      <c r="S15" s="48">
        <v>1.3632</v>
      </c>
    </row>
    <row r="16" spans="1:19" x14ac:dyDescent="0.25">
      <c r="B16" s="47">
        <v>44574</v>
      </c>
      <c r="C16" s="46">
        <v>69670</v>
      </c>
      <c r="D16" s="45">
        <v>70170</v>
      </c>
      <c r="E16" s="44">
        <f t="shared" si="0"/>
        <v>69920</v>
      </c>
      <c r="F16" s="46">
        <v>70000</v>
      </c>
      <c r="G16" s="45">
        <v>70500</v>
      </c>
      <c r="H16" s="44">
        <f t="shared" si="1"/>
        <v>70250</v>
      </c>
      <c r="I16" s="46">
        <v>71580</v>
      </c>
      <c r="J16" s="45">
        <v>72580</v>
      </c>
      <c r="K16" s="44">
        <f t="shared" si="2"/>
        <v>72080</v>
      </c>
      <c r="L16" s="52">
        <v>70170</v>
      </c>
      <c r="M16" s="51">
        <v>1.3714</v>
      </c>
      <c r="N16" s="51">
        <v>1.1458999999999999</v>
      </c>
      <c r="O16" s="50">
        <v>114.36</v>
      </c>
      <c r="P16" s="43">
        <v>51166.69</v>
      </c>
      <c r="Q16" s="43">
        <v>51429.82</v>
      </c>
      <c r="R16" s="49">
        <f t="shared" si="3"/>
        <v>61235.709922331793</v>
      </c>
      <c r="S16" s="48">
        <v>1.3708</v>
      </c>
    </row>
    <row r="17" spans="2:19" x14ac:dyDescent="0.25">
      <c r="B17" s="47">
        <v>44575</v>
      </c>
      <c r="C17" s="46">
        <v>69665</v>
      </c>
      <c r="D17" s="45">
        <v>70165</v>
      </c>
      <c r="E17" s="44">
        <f t="shared" si="0"/>
        <v>69915</v>
      </c>
      <c r="F17" s="46">
        <v>70000</v>
      </c>
      <c r="G17" s="45">
        <v>70500</v>
      </c>
      <c r="H17" s="44">
        <f t="shared" si="1"/>
        <v>70250</v>
      </c>
      <c r="I17" s="46">
        <v>71575</v>
      </c>
      <c r="J17" s="45">
        <v>72575</v>
      </c>
      <c r="K17" s="44">
        <f t="shared" si="2"/>
        <v>72075</v>
      </c>
      <c r="L17" s="52">
        <v>70165</v>
      </c>
      <c r="M17" s="51">
        <v>1.371</v>
      </c>
      <c r="N17" s="51">
        <v>1.1444000000000001</v>
      </c>
      <c r="O17" s="50">
        <v>113.71</v>
      </c>
      <c r="P17" s="43">
        <v>51177.97</v>
      </c>
      <c r="Q17" s="43">
        <v>51444.83</v>
      </c>
      <c r="R17" s="49">
        <f t="shared" si="3"/>
        <v>61311.604334148891</v>
      </c>
      <c r="S17" s="48">
        <v>1.3704000000000001</v>
      </c>
    </row>
    <row r="18" spans="2:19" x14ac:dyDescent="0.25">
      <c r="B18" s="47">
        <v>44578</v>
      </c>
      <c r="C18" s="46">
        <v>69650</v>
      </c>
      <c r="D18" s="45">
        <v>70150</v>
      </c>
      <c r="E18" s="44">
        <f t="shared" si="0"/>
        <v>69900</v>
      </c>
      <c r="F18" s="46">
        <v>70000</v>
      </c>
      <c r="G18" s="45">
        <v>70500</v>
      </c>
      <c r="H18" s="44">
        <f t="shared" si="1"/>
        <v>70250</v>
      </c>
      <c r="I18" s="46">
        <v>71555</v>
      </c>
      <c r="J18" s="45">
        <v>72555</v>
      </c>
      <c r="K18" s="44">
        <f t="shared" si="2"/>
        <v>72055</v>
      </c>
      <c r="L18" s="52">
        <v>70150</v>
      </c>
      <c r="M18" s="51">
        <v>1.3641000000000001</v>
      </c>
      <c r="N18" s="51">
        <v>1.1396999999999999</v>
      </c>
      <c r="O18" s="50">
        <v>114.59</v>
      </c>
      <c r="P18" s="43">
        <v>51425.85</v>
      </c>
      <c r="Q18" s="43">
        <v>51705.17</v>
      </c>
      <c r="R18" s="49">
        <f t="shared" si="3"/>
        <v>61551.285425989299</v>
      </c>
      <c r="S18" s="48">
        <v>1.3634999999999999</v>
      </c>
    </row>
    <row r="19" spans="2:19" x14ac:dyDescent="0.25">
      <c r="B19" s="47">
        <v>44579</v>
      </c>
      <c r="C19" s="46">
        <v>69650</v>
      </c>
      <c r="D19" s="45">
        <v>70150</v>
      </c>
      <c r="E19" s="44">
        <f t="shared" si="0"/>
        <v>69900</v>
      </c>
      <c r="F19" s="46">
        <v>70000</v>
      </c>
      <c r="G19" s="45">
        <v>70500</v>
      </c>
      <c r="H19" s="44">
        <f t="shared" si="1"/>
        <v>70250</v>
      </c>
      <c r="I19" s="46">
        <v>71555</v>
      </c>
      <c r="J19" s="45">
        <v>72555</v>
      </c>
      <c r="K19" s="44">
        <f t="shared" si="2"/>
        <v>72055</v>
      </c>
      <c r="L19" s="52">
        <v>70150</v>
      </c>
      <c r="M19" s="51">
        <v>1.359</v>
      </c>
      <c r="N19" s="51">
        <v>1.1382000000000001</v>
      </c>
      <c r="O19" s="50">
        <v>114.64</v>
      </c>
      <c r="P19" s="43">
        <v>51618.84</v>
      </c>
      <c r="Q19" s="43">
        <v>51899.29</v>
      </c>
      <c r="R19" s="49">
        <f t="shared" si="3"/>
        <v>61632.402038306092</v>
      </c>
      <c r="S19" s="48">
        <v>1.3584000000000001</v>
      </c>
    </row>
    <row r="20" spans="2:19" x14ac:dyDescent="0.25">
      <c r="B20" s="47">
        <v>44580</v>
      </c>
      <c r="C20" s="46">
        <v>69650</v>
      </c>
      <c r="D20" s="45">
        <v>70150</v>
      </c>
      <c r="E20" s="44">
        <f t="shared" si="0"/>
        <v>69900</v>
      </c>
      <c r="F20" s="46">
        <v>70000</v>
      </c>
      <c r="G20" s="45">
        <v>70500</v>
      </c>
      <c r="H20" s="44">
        <f t="shared" si="1"/>
        <v>70250</v>
      </c>
      <c r="I20" s="46">
        <v>71555</v>
      </c>
      <c r="J20" s="45">
        <v>72555</v>
      </c>
      <c r="K20" s="44">
        <f t="shared" si="2"/>
        <v>72055</v>
      </c>
      <c r="L20" s="52">
        <v>70150</v>
      </c>
      <c r="M20" s="51">
        <v>1.3625</v>
      </c>
      <c r="N20" s="51">
        <v>1.1335</v>
      </c>
      <c r="O20" s="50">
        <v>114.55</v>
      </c>
      <c r="P20" s="43">
        <v>51486.239999999998</v>
      </c>
      <c r="Q20" s="43">
        <v>51765.919999999998</v>
      </c>
      <c r="R20" s="49">
        <f t="shared" si="3"/>
        <v>61887.957653286285</v>
      </c>
      <c r="S20" s="48">
        <v>1.3619000000000001</v>
      </c>
    </row>
    <row r="21" spans="2:19" x14ac:dyDescent="0.25">
      <c r="B21" s="47">
        <v>44581</v>
      </c>
      <c r="C21" s="46">
        <v>69650</v>
      </c>
      <c r="D21" s="45">
        <v>70150</v>
      </c>
      <c r="E21" s="44">
        <f t="shared" si="0"/>
        <v>69900</v>
      </c>
      <c r="F21" s="46">
        <v>70000</v>
      </c>
      <c r="G21" s="45">
        <v>70500</v>
      </c>
      <c r="H21" s="44">
        <f t="shared" si="1"/>
        <v>70250</v>
      </c>
      <c r="I21" s="46">
        <v>71550</v>
      </c>
      <c r="J21" s="45">
        <v>72550</v>
      </c>
      <c r="K21" s="44">
        <f t="shared" si="2"/>
        <v>72050</v>
      </c>
      <c r="L21" s="52">
        <v>70150</v>
      </c>
      <c r="M21" s="51">
        <v>1.3613</v>
      </c>
      <c r="N21" s="51">
        <v>1.1338999999999999</v>
      </c>
      <c r="O21" s="50">
        <v>114.25</v>
      </c>
      <c r="P21" s="43">
        <v>51531.62</v>
      </c>
      <c r="Q21" s="43">
        <v>51811.57</v>
      </c>
      <c r="R21" s="49">
        <f t="shared" si="3"/>
        <v>61866.125760649091</v>
      </c>
      <c r="S21" s="48">
        <v>1.3607</v>
      </c>
    </row>
    <row r="22" spans="2:19" x14ac:dyDescent="0.25">
      <c r="B22" s="47">
        <v>44582</v>
      </c>
      <c r="C22" s="46">
        <v>71145</v>
      </c>
      <c r="D22" s="45">
        <v>71645</v>
      </c>
      <c r="E22" s="44">
        <f t="shared" si="0"/>
        <v>71395</v>
      </c>
      <c r="F22" s="46">
        <v>71500</v>
      </c>
      <c r="G22" s="45">
        <v>72000</v>
      </c>
      <c r="H22" s="44">
        <f t="shared" si="1"/>
        <v>71750</v>
      </c>
      <c r="I22" s="46">
        <v>73045</v>
      </c>
      <c r="J22" s="45">
        <v>74045</v>
      </c>
      <c r="K22" s="44">
        <f t="shared" si="2"/>
        <v>73545</v>
      </c>
      <c r="L22" s="52">
        <v>71645</v>
      </c>
      <c r="M22" s="51">
        <v>1.3571</v>
      </c>
      <c r="N22" s="51">
        <v>1.1338999999999999</v>
      </c>
      <c r="O22" s="50">
        <v>113.76</v>
      </c>
      <c r="P22" s="43">
        <v>52792.72</v>
      </c>
      <c r="Q22" s="43">
        <v>53077.77</v>
      </c>
      <c r="R22" s="49">
        <f t="shared" si="3"/>
        <v>63184.58417849899</v>
      </c>
      <c r="S22" s="48">
        <v>1.3565</v>
      </c>
    </row>
    <row r="23" spans="2:19" x14ac:dyDescent="0.25">
      <c r="B23" s="47">
        <v>44585</v>
      </c>
      <c r="C23" s="46">
        <v>71200</v>
      </c>
      <c r="D23" s="45">
        <v>71700</v>
      </c>
      <c r="E23" s="44">
        <f t="shared" si="0"/>
        <v>71450</v>
      </c>
      <c r="F23" s="46">
        <v>71500</v>
      </c>
      <c r="G23" s="45">
        <v>72000</v>
      </c>
      <c r="H23" s="44">
        <f t="shared" si="1"/>
        <v>71750</v>
      </c>
      <c r="I23" s="46">
        <v>72930</v>
      </c>
      <c r="J23" s="45">
        <v>73930</v>
      </c>
      <c r="K23" s="44">
        <f t="shared" si="2"/>
        <v>73430</v>
      </c>
      <c r="L23" s="52">
        <v>71700</v>
      </c>
      <c r="M23" s="51">
        <v>1.3483000000000001</v>
      </c>
      <c r="N23" s="51">
        <v>1.1297999999999999</v>
      </c>
      <c r="O23" s="50">
        <v>113.81</v>
      </c>
      <c r="P23" s="43">
        <v>53178.080000000002</v>
      </c>
      <c r="Q23" s="43">
        <v>53424.35</v>
      </c>
      <c r="R23" s="49">
        <f t="shared" si="3"/>
        <v>63462.55974508763</v>
      </c>
      <c r="S23" s="48">
        <v>1.3476999999999999</v>
      </c>
    </row>
    <row r="24" spans="2:19" x14ac:dyDescent="0.25">
      <c r="B24" s="47">
        <v>44586</v>
      </c>
      <c r="C24" s="46">
        <v>70205</v>
      </c>
      <c r="D24" s="45">
        <v>70705</v>
      </c>
      <c r="E24" s="44">
        <f t="shared" si="0"/>
        <v>70455</v>
      </c>
      <c r="F24" s="46">
        <v>70500</v>
      </c>
      <c r="G24" s="45">
        <v>71000</v>
      </c>
      <c r="H24" s="44">
        <f t="shared" si="1"/>
        <v>70750</v>
      </c>
      <c r="I24" s="46">
        <v>71930</v>
      </c>
      <c r="J24" s="45">
        <v>72930</v>
      </c>
      <c r="K24" s="44">
        <f t="shared" si="2"/>
        <v>72430</v>
      </c>
      <c r="L24" s="52">
        <v>70705</v>
      </c>
      <c r="M24" s="51">
        <v>1.3455999999999999</v>
      </c>
      <c r="N24" s="51">
        <v>1.1268</v>
      </c>
      <c r="O24" s="50">
        <v>114.05</v>
      </c>
      <c r="P24" s="43">
        <v>52545.33</v>
      </c>
      <c r="Q24" s="43">
        <v>52788.1</v>
      </c>
      <c r="R24" s="49">
        <f t="shared" si="3"/>
        <v>62748.491302804403</v>
      </c>
      <c r="S24" s="48">
        <v>1.345</v>
      </c>
    </row>
    <row r="25" spans="2:19" x14ac:dyDescent="0.25">
      <c r="B25" s="47">
        <v>44587</v>
      </c>
      <c r="C25" s="46">
        <v>70205</v>
      </c>
      <c r="D25" s="45">
        <v>70705</v>
      </c>
      <c r="E25" s="44">
        <f t="shared" si="0"/>
        <v>70455</v>
      </c>
      <c r="F25" s="46">
        <v>70500</v>
      </c>
      <c r="G25" s="45">
        <v>71000</v>
      </c>
      <c r="H25" s="44">
        <f t="shared" si="1"/>
        <v>70750</v>
      </c>
      <c r="I25" s="46">
        <v>71925</v>
      </c>
      <c r="J25" s="45">
        <v>72925</v>
      </c>
      <c r="K25" s="44">
        <f t="shared" si="2"/>
        <v>72425</v>
      </c>
      <c r="L25" s="52">
        <v>70705</v>
      </c>
      <c r="M25" s="51">
        <v>1.3515999999999999</v>
      </c>
      <c r="N25" s="51">
        <v>1.1275999999999999</v>
      </c>
      <c r="O25" s="50">
        <v>114.19</v>
      </c>
      <c r="P25" s="43">
        <v>52312.07</v>
      </c>
      <c r="Q25" s="43">
        <v>52553.66</v>
      </c>
      <c r="R25" s="49">
        <f t="shared" si="3"/>
        <v>62703.97304008514</v>
      </c>
      <c r="S25" s="48">
        <v>1.351</v>
      </c>
    </row>
    <row r="26" spans="2:19" x14ac:dyDescent="0.25">
      <c r="B26" s="47">
        <v>44588</v>
      </c>
      <c r="C26" s="46">
        <v>70215</v>
      </c>
      <c r="D26" s="45">
        <v>70715</v>
      </c>
      <c r="E26" s="44">
        <f t="shared" si="0"/>
        <v>70465</v>
      </c>
      <c r="F26" s="46">
        <v>70500</v>
      </c>
      <c r="G26" s="45">
        <v>71000</v>
      </c>
      <c r="H26" s="44">
        <f t="shared" si="1"/>
        <v>70750</v>
      </c>
      <c r="I26" s="46">
        <v>71920</v>
      </c>
      <c r="J26" s="45">
        <v>72920</v>
      </c>
      <c r="K26" s="44">
        <f t="shared" si="2"/>
        <v>72420</v>
      </c>
      <c r="L26" s="52">
        <v>70715</v>
      </c>
      <c r="M26" s="51">
        <v>1.3391999999999999</v>
      </c>
      <c r="N26" s="51">
        <v>1.1156999999999999</v>
      </c>
      <c r="O26" s="50">
        <v>115.33</v>
      </c>
      <c r="P26" s="43">
        <v>52803.91</v>
      </c>
      <c r="Q26" s="43">
        <v>53036.53</v>
      </c>
      <c r="R26" s="49">
        <f t="shared" si="3"/>
        <v>63381.733440889133</v>
      </c>
      <c r="S26" s="48">
        <v>1.3387</v>
      </c>
    </row>
    <row r="27" spans="2:19" x14ac:dyDescent="0.25">
      <c r="B27" s="47">
        <v>44589</v>
      </c>
      <c r="C27" s="46">
        <v>70215</v>
      </c>
      <c r="D27" s="45">
        <v>70715</v>
      </c>
      <c r="E27" s="44">
        <f t="shared" si="0"/>
        <v>70465</v>
      </c>
      <c r="F27" s="46">
        <v>70500</v>
      </c>
      <c r="G27" s="45">
        <v>71000</v>
      </c>
      <c r="H27" s="44">
        <f t="shared" si="1"/>
        <v>70750</v>
      </c>
      <c r="I27" s="46">
        <v>71920</v>
      </c>
      <c r="J27" s="45">
        <v>72920</v>
      </c>
      <c r="K27" s="44">
        <f t="shared" si="2"/>
        <v>72420</v>
      </c>
      <c r="L27" s="52">
        <v>70715</v>
      </c>
      <c r="M27" s="51">
        <v>1.3376999999999999</v>
      </c>
      <c r="N27" s="51">
        <v>1.1126</v>
      </c>
      <c r="O27" s="50">
        <v>115.65</v>
      </c>
      <c r="P27" s="43">
        <v>52863.12</v>
      </c>
      <c r="Q27" s="43">
        <v>53099.99</v>
      </c>
      <c r="R27" s="49">
        <f t="shared" si="3"/>
        <v>63558.331835340643</v>
      </c>
      <c r="S27" s="48">
        <v>1.3371</v>
      </c>
    </row>
    <row r="28" spans="2:19" x14ac:dyDescent="0.25">
      <c r="B28" s="47">
        <v>44592</v>
      </c>
      <c r="C28" s="46">
        <v>70215</v>
      </c>
      <c r="D28" s="45">
        <v>70715</v>
      </c>
      <c r="E28" s="44">
        <f t="shared" si="0"/>
        <v>70465</v>
      </c>
      <c r="F28" s="46">
        <v>70500</v>
      </c>
      <c r="G28" s="45">
        <v>71000</v>
      </c>
      <c r="H28" s="44">
        <f t="shared" si="1"/>
        <v>70750</v>
      </c>
      <c r="I28" s="46">
        <v>71915</v>
      </c>
      <c r="J28" s="45">
        <v>72915</v>
      </c>
      <c r="K28" s="44">
        <f t="shared" si="2"/>
        <v>72415</v>
      </c>
      <c r="L28" s="52">
        <v>70715</v>
      </c>
      <c r="M28" s="51">
        <v>1.3420000000000001</v>
      </c>
      <c r="N28" s="51">
        <v>1.1156999999999999</v>
      </c>
      <c r="O28" s="50">
        <v>115.45</v>
      </c>
      <c r="P28" s="43">
        <v>52693.74</v>
      </c>
      <c r="Q28" s="43">
        <v>52929.77</v>
      </c>
      <c r="R28" s="49">
        <f t="shared" si="3"/>
        <v>63381.733440889133</v>
      </c>
      <c r="S28" s="48">
        <v>1.3413999999999999</v>
      </c>
    </row>
    <row r="29" spans="2:19" s="10" customFormat="1" x14ac:dyDescent="0.25">
      <c r="B29" s="42" t="s">
        <v>11</v>
      </c>
      <c r="C29" s="41">
        <f>ROUND(AVERAGE(C9:C28),2)</f>
        <v>69952.25</v>
      </c>
      <c r="D29" s="40">
        <f>ROUND(AVERAGE(D9:D28),2)</f>
        <v>70452.25</v>
      </c>
      <c r="E29" s="39">
        <f>ROUND(AVERAGE(C29:D29),2)</f>
        <v>70202.25</v>
      </c>
      <c r="F29" s="41">
        <f>ROUND(AVERAGE(F9:F28),2)</f>
        <v>70275</v>
      </c>
      <c r="G29" s="40">
        <f>ROUND(AVERAGE(G9:G28),2)</f>
        <v>70775</v>
      </c>
      <c r="H29" s="39">
        <f>ROUND(AVERAGE(F29:G29),2)</f>
        <v>70525</v>
      </c>
      <c r="I29" s="41">
        <f>ROUND(AVERAGE(I9:I28),2)</f>
        <v>71808</v>
      </c>
      <c r="J29" s="40">
        <f>ROUND(AVERAGE(J9:J28),2)</f>
        <v>72808</v>
      </c>
      <c r="K29" s="39">
        <f>ROUND(AVERAGE(I29:J29),2)</f>
        <v>72308</v>
      </c>
      <c r="L29" s="38">
        <f>ROUND(AVERAGE(L9:L28),2)</f>
        <v>70452.25</v>
      </c>
      <c r="M29" s="37">
        <f>ROUND(AVERAGE(M9:M28),4)</f>
        <v>1.355</v>
      </c>
      <c r="N29" s="36">
        <f>ROUND(AVERAGE(N9:N28),4)</f>
        <v>1.1309</v>
      </c>
      <c r="O29" s="175">
        <f>ROUND(AVERAGE(O9:O28),2)</f>
        <v>114.92</v>
      </c>
      <c r="P29" s="35">
        <f>AVERAGE(P9:P28)</f>
        <v>51998.376999999993</v>
      </c>
      <c r="Q29" s="35">
        <f>AVERAGE(Q9:Q28)</f>
        <v>52258.474000000002</v>
      </c>
      <c r="R29" s="35">
        <f>AVERAGE(R9:R28)</f>
        <v>62302.134851046161</v>
      </c>
      <c r="S29" s="34">
        <f>AVERAGE(S9:S28)</f>
        <v>1.3544149999999999</v>
      </c>
    </row>
    <row r="30" spans="2:19" s="5" customFormat="1" x14ac:dyDescent="0.25">
      <c r="B30" s="33" t="s">
        <v>12</v>
      </c>
      <c r="C30" s="32">
        <f t="shared" ref="C30:S30" si="4">MAX(C9:C28)</f>
        <v>71200</v>
      </c>
      <c r="D30" s="31">
        <f t="shared" si="4"/>
        <v>71700</v>
      </c>
      <c r="E30" s="30">
        <f t="shared" si="4"/>
        <v>71450</v>
      </c>
      <c r="F30" s="32">
        <f t="shared" si="4"/>
        <v>71500</v>
      </c>
      <c r="G30" s="31">
        <f t="shared" si="4"/>
        <v>72000</v>
      </c>
      <c r="H30" s="30">
        <f t="shared" si="4"/>
        <v>71750</v>
      </c>
      <c r="I30" s="32">
        <f t="shared" si="4"/>
        <v>73045</v>
      </c>
      <c r="J30" s="31">
        <f t="shared" si="4"/>
        <v>74045</v>
      </c>
      <c r="K30" s="30">
        <f t="shared" si="4"/>
        <v>73545</v>
      </c>
      <c r="L30" s="29">
        <f t="shared" si="4"/>
        <v>71700</v>
      </c>
      <c r="M30" s="28">
        <f t="shared" si="4"/>
        <v>1.3714</v>
      </c>
      <c r="N30" s="27">
        <f t="shared" si="4"/>
        <v>1.1458999999999999</v>
      </c>
      <c r="O30" s="26">
        <f t="shared" si="4"/>
        <v>116.31</v>
      </c>
      <c r="P30" s="25">
        <f t="shared" si="4"/>
        <v>53178.080000000002</v>
      </c>
      <c r="Q30" s="25">
        <f t="shared" si="4"/>
        <v>53424.35</v>
      </c>
      <c r="R30" s="25">
        <f t="shared" si="4"/>
        <v>63558.331835340643</v>
      </c>
      <c r="S30" s="24">
        <f t="shared" si="4"/>
        <v>1.3708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69650</v>
      </c>
      <c r="D31" s="21">
        <f t="shared" si="5"/>
        <v>70150</v>
      </c>
      <c r="E31" s="20">
        <f t="shared" si="5"/>
        <v>69900</v>
      </c>
      <c r="F31" s="22">
        <f t="shared" si="5"/>
        <v>70000</v>
      </c>
      <c r="G31" s="21">
        <f t="shared" si="5"/>
        <v>70500</v>
      </c>
      <c r="H31" s="20">
        <f t="shared" si="5"/>
        <v>70250</v>
      </c>
      <c r="I31" s="22">
        <f t="shared" si="5"/>
        <v>71550</v>
      </c>
      <c r="J31" s="21">
        <f t="shared" si="5"/>
        <v>72550</v>
      </c>
      <c r="K31" s="20">
        <f t="shared" si="5"/>
        <v>72050</v>
      </c>
      <c r="L31" s="19">
        <f t="shared" si="5"/>
        <v>70150</v>
      </c>
      <c r="M31" s="18">
        <f t="shared" si="5"/>
        <v>1.3376999999999999</v>
      </c>
      <c r="N31" s="17">
        <f t="shared" si="5"/>
        <v>1.1126</v>
      </c>
      <c r="O31" s="16">
        <f t="shared" si="5"/>
        <v>113.71</v>
      </c>
      <c r="P31" s="15">
        <f t="shared" si="5"/>
        <v>51166.69</v>
      </c>
      <c r="Q31" s="15">
        <f t="shared" si="5"/>
        <v>51429.82</v>
      </c>
      <c r="R31" s="15">
        <f t="shared" si="5"/>
        <v>61235.709922331793</v>
      </c>
      <c r="S31" s="14">
        <f t="shared" si="5"/>
        <v>1.3371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2022-02-01T06:34:40Z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2a7de9d3-51bb-4fce-a4b4-a3e805edea37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