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376" yWindow="720" windowWidth="25908" windowHeight="11208" tabRatio="993" activeTab="8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E11" i="13"/>
  <c r="D11" i="13"/>
  <c r="J31" i="12"/>
  <c r="G31" i="12"/>
  <c r="D31" i="12"/>
  <c r="J30" i="12"/>
  <c r="G30" i="12"/>
  <c r="D30" i="12"/>
  <c r="J29" i="12"/>
  <c r="G29" i="12"/>
  <c r="D29" i="12"/>
  <c r="C11" i="13" s="1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Q32" i="10"/>
  <c r="P32" i="10"/>
  <c r="O32" i="10"/>
  <c r="N32" i="10"/>
  <c r="M32" i="10"/>
  <c r="L32" i="10"/>
  <c r="J32" i="10"/>
  <c r="I32" i="10"/>
  <c r="H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H31" i="10"/>
  <c r="G31" i="10"/>
  <c r="F31" i="10"/>
  <c r="E31" i="10"/>
  <c r="D31" i="10"/>
  <c r="C31" i="10"/>
  <c r="S30" i="10"/>
  <c r="Q30" i="10"/>
  <c r="P30" i="10"/>
  <c r="O30" i="10"/>
  <c r="N30" i="10"/>
  <c r="M30" i="10"/>
  <c r="L30" i="10"/>
  <c r="J30" i="10"/>
  <c r="I30" i="10"/>
  <c r="K30" i="10" s="1"/>
  <c r="G30" i="10"/>
  <c r="F30" i="10"/>
  <c r="H30" i="10" s="1"/>
  <c r="E30" i="10"/>
  <c r="D30" i="10"/>
  <c r="C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2" i="10" s="1"/>
  <c r="K9" i="10"/>
  <c r="K32" i="10" s="1"/>
  <c r="H9" i="10"/>
  <c r="E9" i="10"/>
  <c r="E32" i="10" s="1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P31" i="8"/>
  <c r="O31" i="8"/>
  <c r="M31" i="8"/>
  <c r="L31" i="8"/>
  <c r="K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J30" i="8"/>
  <c r="I30" i="8"/>
  <c r="K30" i="8" s="1"/>
  <c r="G30" i="8"/>
  <c r="F30" i="8"/>
  <c r="H30" i="8" s="1"/>
  <c r="E30" i="8"/>
  <c r="D30" i="8"/>
  <c r="C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31" i="8" s="1"/>
  <c r="K10" i="8"/>
  <c r="K32" i="8" s="1"/>
  <c r="H10" i="8"/>
  <c r="E10" i="8"/>
  <c r="X9" i="8"/>
  <c r="X30" i="8" s="1"/>
  <c r="Q9" i="8"/>
  <c r="Q31" i="8" s="1"/>
  <c r="N9" i="8"/>
  <c r="N32" i="8" s="1"/>
  <c r="K9" i="8"/>
  <c r="H9" i="8"/>
  <c r="H31" i="8" s="1"/>
  <c r="E9" i="8"/>
  <c r="E31" i="8" s="1"/>
  <c r="S32" i="7"/>
  <c r="Q32" i="7"/>
  <c r="P32" i="7"/>
  <c r="O32" i="7"/>
  <c r="N32" i="7"/>
  <c r="M32" i="7"/>
  <c r="L32" i="7"/>
  <c r="J32" i="7"/>
  <c r="I32" i="7"/>
  <c r="H32" i="7"/>
  <c r="G32" i="7"/>
  <c r="F32" i="7"/>
  <c r="D32" i="7"/>
  <c r="C32" i="7"/>
  <c r="S31" i="7"/>
  <c r="R31" i="7"/>
  <c r="Q31" i="7"/>
  <c r="P31" i="7"/>
  <c r="O31" i="7"/>
  <c r="N31" i="7"/>
  <c r="M31" i="7"/>
  <c r="L31" i="7"/>
  <c r="K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K30" i="7"/>
  <c r="J30" i="7"/>
  <c r="I30" i="7"/>
  <c r="G30" i="7"/>
  <c r="F30" i="7"/>
  <c r="H30" i="7" s="1"/>
  <c r="D30" i="7"/>
  <c r="C30" i="7"/>
  <c r="E30" i="7" s="1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0" i="7" s="1"/>
  <c r="K9" i="7"/>
  <c r="K32" i="7" s="1"/>
  <c r="H9" i="7"/>
  <c r="H31" i="7" s="1"/>
  <c r="E9" i="7"/>
  <c r="Y32" i="6"/>
  <c r="W32" i="6"/>
  <c r="V32" i="6"/>
  <c r="U32" i="6"/>
  <c r="T32" i="6"/>
  <c r="S32" i="6"/>
  <c r="R32" i="6"/>
  <c r="P32" i="6"/>
  <c r="O32" i="6"/>
  <c r="N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Q31" i="6"/>
  <c r="P31" i="6"/>
  <c r="O31" i="6"/>
  <c r="M31" i="6"/>
  <c r="L31" i="6"/>
  <c r="J31" i="6"/>
  <c r="I31" i="6"/>
  <c r="G31" i="6"/>
  <c r="F31" i="6"/>
  <c r="E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N30" i="6" s="1"/>
  <c r="K30" i="6"/>
  <c r="J30" i="6"/>
  <c r="I30" i="6"/>
  <c r="H30" i="6"/>
  <c r="G30" i="6"/>
  <c r="F30" i="6"/>
  <c r="D30" i="6"/>
  <c r="C30" i="6"/>
  <c r="E30" i="6" s="1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Q32" i="6" s="1"/>
  <c r="N10" i="6"/>
  <c r="K10" i="6"/>
  <c r="H10" i="6"/>
  <c r="H31" i="6" s="1"/>
  <c r="E10" i="6"/>
  <c r="E32" i="6" s="1"/>
  <c r="X9" i="6"/>
  <c r="X32" i="6" s="1"/>
  <c r="Q9" i="6"/>
  <c r="N9" i="6"/>
  <c r="N31" i="6" s="1"/>
  <c r="K9" i="6"/>
  <c r="K31" i="6" s="1"/>
  <c r="H9" i="6"/>
  <c r="H32" i="6" s="1"/>
  <c r="E9" i="6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W31" i="5"/>
  <c r="V31" i="5"/>
  <c r="U31" i="5"/>
  <c r="T31" i="5"/>
  <c r="S31" i="5"/>
  <c r="R31" i="5"/>
  <c r="P31" i="5"/>
  <c r="O31" i="5"/>
  <c r="M31" i="5"/>
  <c r="L31" i="5"/>
  <c r="J31" i="5"/>
  <c r="I31" i="5"/>
  <c r="H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Q30" i="5" s="1"/>
  <c r="N30" i="5"/>
  <c r="M30" i="5"/>
  <c r="L30" i="5"/>
  <c r="K30" i="5"/>
  <c r="J30" i="5"/>
  <c r="I30" i="5"/>
  <c r="G30" i="5"/>
  <c r="F30" i="5"/>
  <c r="H30" i="5" s="1"/>
  <c r="D30" i="5"/>
  <c r="C30" i="5"/>
  <c r="E30" i="5" s="1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Q31" i="5" s="1"/>
  <c r="N10" i="5"/>
  <c r="K10" i="5"/>
  <c r="H10" i="5"/>
  <c r="E10" i="5"/>
  <c r="E31" i="5" s="1"/>
  <c r="X9" i="5"/>
  <c r="X32" i="5" s="1"/>
  <c r="Q9" i="5"/>
  <c r="N9" i="5"/>
  <c r="N31" i="5" s="1"/>
  <c r="K9" i="5"/>
  <c r="H9" i="5"/>
  <c r="H32" i="5" s="1"/>
  <c r="E9" i="5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H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M31" i="4"/>
  <c r="L31" i="4"/>
  <c r="K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Q30" i="4"/>
  <c r="P30" i="4"/>
  <c r="O30" i="4"/>
  <c r="N30" i="4"/>
  <c r="M30" i="4"/>
  <c r="L30" i="4"/>
  <c r="J30" i="4"/>
  <c r="I30" i="4"/>
  <c r="K30" i="4" s="1"/>
  <c r="G30" i="4"/>
  <c r="F30" i="4"/>
  <c r="H30" i="4" s="1"/>
  <c r="E30" i="4"/>
  <c r="D30" i="4"/>
  <c r="C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N31" i="4" s="1"/>
  <c r="K10" i="4"/>
  <c r="K32" i="4" s="1"/>
  <c r="H10" i="4"/>
  <c r="E10" i="4"/>
  <c r="X9" i="4"/>
  <c r="Q9" i="4"/>
  <c r="Q31" i="4" s="1"/>
  <c r="N9" i="4"/>
  <c r="N32" i="4" s="1"/>
  <c r="K9" i="4"/>
  <c r="H9" i="4"/>
  <c r="H31" i="4" s="1"/>
  <c r="E9" i="4"/>
  <c r="E31" i="4" s="1"/>
  <c r="S32" i="3"/>
  <c r="Q32" i="3"/>
  <c r="P32" i="3"/>
  <c r="O32" i="3"/>
  <c r="N32" i="3"/>
  <c r="M32" i="3"/>
  <c r="L32" i="3"/>
  <c r="J32" i="3"/>
  <c r="I32" i="3"/>
  <c r="H32" i="3"/>
  <c r="G32" i="3"/>
  <c r="F32" i="3"/>
  <c r="E32" i="3"/>
  <c r="D32" i="3"/>
  <c r="C32" i="3"/>
  <c r="S31" i="3"/>
  <c r="R31" i="3"/>
  <c r="Q31" i="3"/>
  <c r="P31" i="3"/>
  <c r="O31" i="3"/>
  <c r="N31" i="3"/>
  <c r="M31" i="3"/>
  <c r="L31" i="3"/>
  <c r="K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K30" i="3"/>
  <c r="J30" i="3"/>
  <c r="I30" i="3"/>
  <c r="G30" i="3"/>
  <c r="F30" i="3"/>
  <c r="D30" i="3"/>
  <c r="C30" i="3"/>
  <c r="E30" i="3" s="1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0" i="3" s="1"/>
  <c r="K9" i="3"/>
  <c r="K32" i="3" s="1"/>
  <c r="H9" i="3"/>
  <c r="H31" i="3" s="1"/>
  <c r="E9" i="3"/>
  <c r="E31" i="3" s="1"/>
  <c r="S32" i="2"/>
  <c r="Q32" i="2"/>
  <c r="P32" i="2"/>
  <c r="O32" i="2"/>
  <c r="N32" i="2"/>
  <c r="M32" i="2"/>
  <c r="L32" i="2"/>
  <c r="J32" i="2"/>
  <c r="I32" i="2"/>
  <c r="H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H31" i="2"/>
  <c r="G31" i="2"/>
  <c r="F31" i="2"/>
  <c r="E31" i="2"/>
  <c r="D31" i="2"/>
  <c r="C31" i="2"/>
  <c r="S30" i="2"/>
  <c r="Q30" i="2"/>
  <c r="P30" i="2"/>
  <c r="O30" i="2"/>
  <c r="N30" i="2"/>
  <c r="M30" i="2"/>
  <c r="L30" i="2"/>
  <c r="J30" i="2"/>
  <c r="I30" i="2"/>
  <c r="K30" i="2" s="1"/>
  <c r="G30" i="2"/>
  <c r="F30" i="2"/>
  <c r="H30" i="2" s="1"/>
  <c r="E30" i="2"/>
  <c r="D30" i="2"/>
  <c r="C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K32" i="2" s="1"/>
  <c r="H9" i="2"/>
  <c r="E9" i="2"/>
  <c r="E32" i="2" s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X31" i="1"/>
  <c r="W31" i="1"/>
  <c r="V31" i="1"/>
  <c r="U31" i="1"/>
  <c r="T31" i="1"/>
  <c r="S31" i="1"/>
  <c r="R31" i="1"/>
  <c r="P31" i="1"/>
  <c r="O31" i="1"/>
  <c r="M31" i="1"/>
  <c r="L31" i="1"/>
  <c r="J31" i="1"/>
  <c r="I31" i="1"/>
  <c r="H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Q30" i="1" s="1"/>
  <c r="N30" i="1"/>
  <c r="M30" i="1"/>
  <c r="L30" i="1"/>
  <c r="K30" i="1"/>
  <c r="J30" i="1"/>
  <c r="I30" i="1"/>
  <c r="G30" i="1"/>
  <c r="F30" i="1"/>
  <c r="H30" i="1" s="1"/>
  <c r="D30" i="1"/>
  <c r="C30" i="1"/>
  <c r="E30" i="1" s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Q31" i="1" s="1"/>
  <c r="N10" i="1"/>
  <c r="K10" i="1"/>
  <c r="H10" i="1"/>
  <c r="E10" i="1"/>
  <c r="E31" i="1" s="1"/>
  <c r="X9" i="1"/>
  <c r="X32" i="1" s="1"/>
  <c r="Q9" i="1"/>
  <c r="N9" i="1"/>
  <c r="N31" i="1" s="1"/>
  <c r="K9" i="1"/>
  <c r="H9" i="1"/>
  <c r="H32" i="1" s="1"/>
  <c r="E9" i="1"/>
  <c r="E32" i="1" l="1"/>
  <c r="R32" i="2"/>
  <c r="R31" i="2"/>
  <c r="R30" i="2"/>
  <c r="X30" i="4"/>
  <c r="X31" i="4"/>
  <c r="K31" i="1"/>
  <c r="K32" i="1"/>
  <c r="Q32" i="1"/>
  <c r="X32" i="4"/>
  <c r="K31" i="5"/>
  <c r="K32" i="5"/>
  <c r="E32" i="5"/>
  <c r="X31" i="6"/>
  <c r="E31" i="7"/>
  <c r="E32" i="7"/>
  <c r="H30" i="3"/>
  <c r="Q32" i="5"/>
  <c r="Q30" i="6"/>
  <c r="X30" i="6"/>
  <c r="H32" i="8"/>
  <c r="X32" i="8"/>
  <c r="R30" i="10"/>
  <c r="X30" i="1"/>
  <c r="N32" i="1"/>
  <c r="R32" i="3"/>
  <c r="E32" i="4"/>
  <c r="Q32" i="4"/>
  <c r="X30" i="5"/>
  <c r="N32" i="5"/>
  <c r="K32" i="6"/>
  <c r="R32" i="7"/>
  <c r="X31" i="8"/>
  <c r="E32" i="8"/>
  <c r="Q32" i="8"/>
  <c r="R31" i="10"/>
  <c r="K31" i="2"/>
  <c r="K31" i="10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<sst xmlns="http://schemas.openxmlformats.org/spreadsheetml/2006/main" count="429" uniqueCount="99">
  <si>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</si>
  <si>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</si>
  <si>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</si>
  <si>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</si>
  <si>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</si>
  <si>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</si>
  <si>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</si>
  <si>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</si>
  <si>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</si>
  <si>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</si>
  <si>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</si>
  <si>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</si>
  <si>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</si>
  <si>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</si>
  <si>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</si>
  <si>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</si>
  <si>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</si>
  <si>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</si>
  <si>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</si>
  <si>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</si>
  <si>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</si>
  <si>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</si>
  <si>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</si>
  <si>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</si>
  <si>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</si>
  <si>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</si>
  <si>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</si>
  <si>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</si>
  <si>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</si>
  <si>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</si>
  <si>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</si>
  <si>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</si>
  <si>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</si>
  <si>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</si>
  <si>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</si>
  <si>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</si>
  <si>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</si>
  <si>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</si>
  <si>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</si>
  <si>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</si>
  <si>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</si>
  <si>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</si>
  <si>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</si>
  <si>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</si>
  <si>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</si>
  <si>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</si>
  <si>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</si>
  <si>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</si>
  <si>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</si>
  <si>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</si>
  <si>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</si>
  <si>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</si>
  <si>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</si>
  <si>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</si>
  <si>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</si>
  <si>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</si>
  <si>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</si>
  <si>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</si>
  <si>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</si>
  <si>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</si>
  <si>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</si>
  <si>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</si>
  <si>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</si>
  <si>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</si>
  <si>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</si>
  <si>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</si>
  <si>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</si>
  <si>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</si>
  <si>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</si>
  <si>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</si>
  <si>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</si>
  <si>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</si>
  <si>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</si>
  <si>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</si>
  <si>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</si>
  <si>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</si>
  <si>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</si>
  <si>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</si>
  <si>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</si>
  <si>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</si>
  <si>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</si>
  <si>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</si>
  <si>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</si>
  <si>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</si>
  <si>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</si>
  <si>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</si>
  <si>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</si>
  <si>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</si>
  <si>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</si>
  <si>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</si>
  <si>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</si>
  <si>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</si>
  <si>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</si>
  <si>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</si>
  <si>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</si>
  <si>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OCTOBER 2021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</si>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</sst>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44470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44470</v>
      </c>
      <c r="C9" s="46">
        <v>9112</v>
      </c>
      <c r="D9" s="45">
        <v>9113</v>
      </c>
      <c r="E9" s="44">
        <f t="shared" ref="E9:E29" si="0">AVERAGE(C9:D9)</f>
        <v>9112.5</v>
      </c>
      <c r="F9" s="46">
        <v>9099</v>
      </c>
      <c r="G9" s="45">
        <v>9101</v>
      </c>
      <c r="H9" s="44">
        <f t="shared" ref="H9:H29" si="1">AVERAGE(F9:G9)</f>
        <v>9100</v>
      </c>
      <c r="I9" s="46">
        <v>9040</v>
      </c>
      <c r="J9" s="45">
        <v>9050</v>
      </c>
      <c r="K9" s="44">
        <f t="shared" ref="K9:K29" si="2">AVERAGE(I9:J9)</f>
        <v>9045</v>
      </c>
      <c r="L9" s="46">
        <v>8880</v>
      </c>
      <c r="M9" s="45">
        <v>8890</v>
      </c>
      <c r="N9" s="44">
        <f t="shared" ref="N9:N29" si="3">AVERAGE(L9:M9)</f>
        <v>8885</v>
      </c>
      <c r="O9" s="46">
        <v>8690</v>
      </c>
      <c r="P9" s="45">
        <v>8700</v>
      </c>
      <c r="Q9" s="44">
        <f t="shared" ref="Q9:Q29" si="4">AVERAGE(O9:P9)</f>
        <v>8695</v>
      </c>
      <c r="R9" s="52">
        <v>9113</v>
      </c>
      <c r="S9" s="51">
        <v>1.3541000000000001</v>
      </c>
      <c r="T9" s="53">
        <v>1.1597999999999999</v>
      </c>
      <c r="U9" s="50">
        <v>111.17</v>
      </c>
      <c r="V9" s="43">
        <v>6729.93</v>
      </c>
      <c r="W9" s="43">
        <v>6719.08</v>
      </c>
      <c r="X9" s="49">
        <f t="shared" ref="X9:X29" si="5">R9/T9</f>
        <v>7857.3892050353516</v>
      </c>
      <c r="Y9" s="48">
        <v>1.3545</v>
      </c>
    </row>
    <row r="10" spans="1:25" x14ac:dyDescent="0.25">
      <c r="B10" s="47">
        <v>44473</v>
      </c>
      <c r="C10" s="46">
        <v>9267</v>
      </c>
      <c r="D10" s="45">
        <v>9267.5</v>
      </c>
      <c r="E10" s="44">
        <f t="shared" si="0"/>
        <v>9267.25</v>
      </c>
      <c r="F10" s="46">
        <v>9265</v>
      </c>
      <c r="G10" s="45">
        <v>9270</v>
      </c>
      <c r="H10" s="44">
        <f t="shared" si="1"/>
        <v>9267.5</v>
      </c>
      <c r="I10" s="46">
        <v>9190</v>
      </c>
      <c r="J10" s="45">
        <v>9200</v>
      </c>
      <c r="K10" s="44">
        <f t="shared" si="2"/>
        <v>9195</v>
      </c>
      <c r="L10" s="46">
        <v>9010</v>
      </c>
      <c r="M10" s="45">
        <v>9020</v>
      </c>
      <c r="N10" s="44">
        <f t="shared" si="3"/>
        <v>9015</v>
      </c>
      <c r="O10" s="46">
        <v>8810</v>
      </c>
      <c r="P10" s="45">
        <v>8820</v>
      </c>
      <c r="Q10" s="44">
        <f t="shared" si="4"/>
        <v>8815</v>
      </c>
      <c r="R10" s="52">
        <v>9267.5</v>
      </c>
      <c r="S10" s="51">
        <v>1.3606</v>
      </c>
      <c r="T10" s="51">
        <v>1.1634</v>
      </c>
      <c r="U10" s="50">
        <v>111.09</v>
      </c>
      <c r="V10" s="43">
        <v>6811.33</v>
      </c>
      <c r="W10" s="43">
        <v>6811.17</v>
      </c>
      <c r="X10" s="49">
        <f t="shared" si="5"/>
        <v>7965.875881038336</v>
      </c>
      <c r="Y10" s="48">
        <v>1.361</v>
      </c>
    </row>
    <row r="11" spans="1:25" x14ac:dyDescent="0.25">
      <c r="B11" s="47">
        <v>44474</v>
      </c>
      <c r="C11" s="46">
        <v>9091</v>
      </c>
      <c r="D11" s="45">
        <v>9091.5</v>
      </c>
      <c r="E11" s="44">
        <f t="shared" si="0"/>
        <v>9091.25</v>
      </c>
      <c r="F11" s="46">
        <v>9085</v>
      </c>
      <c r="G11" s="45">
        <v>9090</v>
      </c>
      <c r="H11" s="44">
        <f t="shared" si="1"/>
        <v>9087.5</v>
      </c>
      <c r="I11" s="46">
        <v>9000</v>
      </c>
      <c r="J11" s="45">
        <v>9010</v>
      </c>
      <c r="K11" s="44">
        <f t="shared" si="2"/>
        <v>9005</v>
      </c>
      <c r="L11" s="46">
        <v>8825</v>
      </c>
      <c r="M11" s="45">
        <v>8835</v>
      </c>
      <c r="N11" s="44">
        <f t="shared" si="3"/>
        <v>8830</v>
      </c>
      <c r="O11" s="46">
        <v>8640</v>
      </c>
      <c r="P11" s="45">
        <v>8650</v>
      </c>
      <c r="Q11" s="44">
        <f t="shared" si="4"/>
        <v>8645</v>
      </c>
      <c r="R11" s="52">
        <v>9091.5</v>
      </c>
      <c r="S11" s="51">
        <v>1.3619000000000001</v>
      </c>
      <c r="T11" s="51">
        <v>1.1597999999999999</v>
      </c>
      <c r="U11" s="50">
        <v>111.23</v>
      </c>
      <c r="V11" s="43">
        <v>6675.6</v>
      </c>
      <c r="W11" s="43">
        <v>6672.54</v>
      </c>
      <c r="X11" s="49">
        <f t="shared" si="5"/>
        <v>7838.8515261251941</v>
      </c>
      <c r="Y11" s="48">
        <v>1.3623000000000001</v>
      </c>
    </row>
    <row r="12" spans="1:25" x14ac:dyDescent="0.25">
      <c r="B12" s="47">
        <v>44475</v>
      </c>
      <c r="C12" s="46">
        <v>9095</v>
      </c>
      <c r="D12" s="45">
        <v>9096</v>
      </c>
      <c r="E12" s="44">
        <f t="shared" si="0"/>
        <v>9095.5</v>
      </c>
      <c r="F12" s="46">
        <v>9082</v>
      </c>
      <c r="G12" s="45">
        <v>9082.5</v>
      </c>
      <c r="H12" s="44">
        <f t="shared" si="1"/>
        <v>9082.25</v>
      </c>
      <c r="I12" s="46">
        <v>8995</v>
      </c>
      <c r="J12" s="45">
        <v>9005</v>
      </c>
      <c r="K12" s="44">
        <f t="shared" si="2"/>
        <v>9000</v>
      </c>
      <c r="L12" s="46">
        <v>8835</v>
      </c>
      <c r="M12" s="45">
        <v>8845</v>
      </c>
      <c r="N12" s="44">
        <f t="shared" si="3"/>
        <v>8840</v>
      </c>
      <c r="O12" s="46">
        <v>8660</v>
      </c>
      <c r="P12" s="45">
        <v>8670</v>
      </c>
      <c r="Q12" s="44">
        <f t="shared" si="4"/>
        <v>8665</v>
      </c>
      <c r="R12" s="52">
        <v>9096</v>
      </c>
      <c r="S12" s="51">
        <v>1.3572</v>
      </c>
      <c r="T12" s="51">
        <v>1.1537999999999999</v>
      </c>
      <c r="U12" s="50">
        <v>111.37</v>
      </c>
      <c r="V12" s="43">
        <v>6702.03</v>
      </c>
      <c r="W12" s="43">
        <v>6690.61</v>
      </c>
      <c r="X12" s="49">
        <f t="shared" si="5"/>
        <v>7883.5153406136251</v>
      </c>
      <c r="Y12" s="48">
        <v>1.3574999999999999</v>
      </c>
    </row>
    <row r="13" spans="1:25" x14ac:dyDescent="0.25">
      <c r="B13" s="47">
        <v>44476</v>
      </c>
      <c r="C13" s="46">
        <v>9176.5</v>
      </c>
      <c r="D13" s="45">
        <v>9177</v>
      </c>
      <c r="E13" s="44">
        <f t="shared" si="0"/>
        <v>9176.75</v>
      </c>
      <c r="F13" s="46">
        <v>9175</v>
      </c>
      <c r="G13" s="45">
        <v>9177</v>
      </c>
      <c r="H13" s="44">
        <f t="shared" si="1"/>
        <v>9176</v>
      </c>
      <c r="I13" s="46">
        <v>9090</v>
      </c>
      <c r="J13" s="45">
        <v>9100</v>
      </c>
      <c r="K13" s="44">
        <f t="shared" si="2"/>
        <v>9095</v>
      </c>
      <c r="L13" s="46">
        <v>8930</v>
      </c>
      <c r="M13" s="45">
        <v>8940</v>
      </c>
      <c r="N13" s="44">
        <f t="shared" si="3"/>
        <v>8935</v>
      </c>
      <c r="O13" s="46">
        <v>8735</v>
      </c>
      <c r="P13" s="45">
        <v>8745</v>
      </c>
      <c r="Q13" s="44">
        <f t="shared" si="4"/>
        <v>8740</v>
      </c>
      <c r="R13" s="52">
        <v>9177</v>
      </c>
      <c r="S13" s="51">
        <v>1.3607</v>
      </c>
      <c r="T13" s="51">
        <v>1.1565000000000001</v>
      </c>
      <c r="U13" s="50">
        <v>111.36</v>
      </c>
      <c r="V13" s="43">
        <v>6744.32</v>
      </c>
      <c r="W13" s="43">
        <v>6742.34</v>
      </c>
      <c r="X13" s="49">
        <f t="shared" si="5"/>
        <v>7935.14915693904</v>
      </c>
      <c r="Y13" s="48">
        <v>1.3611</v>
      </c>
    </row>
    <row r="14" spans="1:25" x14ac:dyDescent="0.25">
      <c r="B14" s="47">
        <v>44477</v>
      </c>
      <c r="C14" s="46">
        <v>9245.5</v>
      </c>
      <c r="D14" s="45">
        <v>9246</v>
      </c>
      <c r="E14" s="44">
        <f t="shared" si="0"/>
        <v>9245.75</v>
      </c>
      <c r="F14" s="46">
        <v>9235</v>
      </c>
      <c r="G14" s="45">
        <v>9236</v>
      </c>
      <c r="H14" s="44">
        <f t="shared" si="1"/>
        <v>9235.5</v>
      </c>
      <c r="I14" s="46">
        <v>9150</v>
      </c>
      <c r="J14" s="45">
        <v>9160</v>
      </c>
      <c r="K14" s="44">
        <f t="shared" si="2"/>
        <v>9155</v>
      </c>
      <c r="L14" s="46">
        <v>8985</v>
      </c>
      <c r="M14" s="45">
        <v>8995</v>
      </c>
      <c r="N14" s="44">
        <f t="shared" si="3"/>
        <v>8990</v>
      </c>
      <c r="O14" s="46">
        <v>8790</v>
      </c>
      <c r="P14" s="45">
        <v>8800</v>
      </c>
      <c r="Q14" s="44">
        <f t="shared" si="4"/>
        <v>8795</v>
      </c>
      <c r="R14" s="52">
        <v>9246</v>
      </c>
      <c r="S14" s="51">
        <v>1.3624000000000001</v>
      </c>
      <c r="T14" s="51">
        <v>1.1561999999999999</v>
      </c>
      <c r="U14" s="50">
        <v>111.75</v>
      </c>
      <c r="V14" s="43">
        <v>6786.55</v>
      </c>
      <c r="W14" s="43">
        <v>6777.22</v>
      </c>
      <c r="X14" s="49">
        <f t="shared" si="5"/>
        <v>7996.8863518422422</v>
      </c>
      <c r="Y14" s="48">
        <v>1.3628</v>
      </c>
    </row>
    <row r="15" spans="1:25" x14ac:dyDescent="0.25">
      <c r="B15" s="47">
        <v>44480</v>
      </c>
      <c r="C15" s="46">
        <v>9525</v>
      </c>
      <c r="D15" s="45">
        <v>9527</v>
      </c>
      <c r="E15" s="44">
        <f t="shared" si="0"/>
        <v>9526</v>
      </c>
      <c r="F15" s="46">
        <v>9475</v>
      </c>
      <c r="G15" s="45">
        <v>9475.5</v>
      </c>
      <c r="H15" s="44">
        <f t="shared" si="1"/>
        <v>9475.25</v>
      </c>
      <c r="I15" s="46">
        <v>9385</v>
      </c>
      <c r="J15" s="45">
        <v>9395</v>
      </c>
      <c r="K15" s="44">
        <f t="shared" si="2"/>
        <v>9390</v>
      </c>
      <c r="L15" s="46">
        <v>9215</v>
      </c>
      <c r="M15" s="45">
        <v>9225</v>
      </c>
      <c r="N15" s="44">
        <f t="shared" si="3"/>
        <v>9220</v>
      </c>
      <c r="O15" s="46">
        <v>9020</v>
      </c>
      <c r="P15" s="45">
        <v>9030</v>
      </c>
      <c r="Q15" s="44">
        <f t="shared" si="4"/>
        <v>9025</v>
      </c>
      <c r="R15" s="52">
        <v>9527</v>
      </c>
      <c r="S15" s="51">
        <v>1.363</v>
      </c>
      <c r="T15" s="51">
        <v>1.1569</v>
      </c>
      <c r="U15" s="50">
        <v>112.94</v>
      </c>
      <c r="V15" s="43">
        <v>6989.73</v>
      </c>
      <c r="W15" s="43">
        <v>6950.41</v>
      </c>
      <c r="X15" s="49">
        <f t="shared" si="5"/>
        <v>8234.938196905523</v>
      </c>
      <c r="Y15" s="48">
        <v>1.3633</v>
      </c>
    </row>
    <row r="16" spans="1:25" x14ac:dyDescent="0.25">
      <c r="B16" s="47">
        <v>44481</v>
      </c>
      <c r="C16" s="46">
        <v>9584</v>
      </c>
      <c r="D16" s="45">
        <v>9585</v>
      </c>
      <c r="E16" s="44">
        <f t="shared" si="0"/>
        <v>9584.5</v>
      </c>
      <c r="F16" s="46">
        <v>9495</v>
      </c>
      <c r="G16" s="45">
        <v>9497</v>
      </c>
      <c r="H16" s="44">
        <f t="shared" si="1"/>
        <v>9496</v>
      </c>
      <c r="I16" s="46">
        <v>9395</v>
      </c>
      <c r="J16" s="45">
        <v>9405</v>
      </c>
      <c r="K16" s="44">
        <f t="shared" si="2"/>
        <v>9400</v>
      </c>
      <c r="L16" s="46">
        <v>9225</v>
      </c>
      <c r="M16" s="45">
        <v>9235</v>
      </c>
      <c r="N16" s="44">
        <f t="shared" si="3"/>
        <v>9230</v>
      </c>
      <c r="O16" s="46">
        <v>9030</v>
      </c>
      <c r="P16" s="45">
        <v>9040</v>
      </c>
      <c r="Q16" s="44">
        <f t="shared" si="4"/>
        <v>9035</v>
      </c>
      <c r="R16" s="52">
        <v>9585</v>
      </c>
      <c r="S16" s="51">
        <v>1.3625</v>
      </c>
      <c r="T16" s="51">
        <v>1.1556999999999999</v>
      </c>
      <c r="U16" s="50">
        <v>113.4</v>
      </c>
      <c r="V16" s="43">
        <v>7034.86</v>
      </c>
      <c r="W16" s="43">
        <v>6968.74</v>
      </c>
      <c r="X16" s="49">
        <f t="shared" si="5"/>
        <v>8293.6748291079002</v>
      </c>
      <c r="Y16" s="48">
        <v>1.3628</v>
      </c>
    </row>
    <row r="17" spans="2:25" x14ac:dyDescent="0.25">
      <c r="B17" s="47">
        <v>44482</v>
      </c>
      <c r="C17" s="46">
        <v>9660</v>
      </c>
      <c r="D17" s="45">
        <v>9661</v>
      </c>
      <c r="E17" s="44">
        <f t="shared" si="0"/>
        <v>9660.5</v>
      </c>
      <c r="F17" s="46">
        <v>9559.5</v>
      </c>
      <c r="G17" s="45">
        <v>9560</v>
      </c>
      <c r="H17" s="44">
        <f t="shared" si="1"/>
        <v>9559.75</v>
      </c>
      <c r="I17" s="46">
        <v>9445</v>
      </c>
      <c r="J17" s="45">
        <v>9455</v>
      </c>
      <c r="K17" s="44">
        <f t="shared" si="2"/>
        <v>9450</v>
      </c>
      <c r="L17" s="46">
        <v>9245</v>
      </c>
      <c r="M17" s="45">
        <v>9255</v>
      </c>
      <c r="N17" s="44">
        <f t="shared" si="3"/>
        <v>9250</v>
      </c>
      <c r="O17" s="46">
        <v>9040</v>
      </c>
      <c r="P17" s="45">
        <v>9050</v>
      </c>
      <c r="Q17" s="44">
        <f t="shared" si="4"/>
        <v>9045</v>
      </c>
      <c r="R17" s="52">
        <v>9661</v>
      </c>
      <c r="S17" s="51">
        <v>1.3621000000000001</v>
      </c>
      <c r="T17" s="51">
        <v>1.1566000000000001</v>
      </c>
      <c r="U17" s="50">
        <v>113.55</v>
      </c>
      <c r="V17" s="43">
        <v>7092.72</v>
      </c>
      <c r="W17" s="43">
        <v>7017.03</v>
      </c>
      <c r="X17" s="49">
        <f t="shared" si="5"/>
        <v>8352.931004668857</v>
      </c>
      <c r="Y17" s="48">
        <v>1.3624000000000001</v>
      </c>
    </row>
    <row r="18" spans="2:25" x14ac:dyDescent="0.25">
      <c r="B18" s="47">
        <v>44483</v>
      </c>
      <c r="C18" s="46">
        <v>9970</v>
      </c>
      <c r="D18" s="45">
        <v>9971</v>
      </c>
      <c r="E18" s="44">
        <f t="shared" si="0"/>
        <v>9970.5</v>
      </c>
      <c r="F18" s="46">
        <v>9835</v>
      </c>
      <c r="G18" s="45">
        <v>9840</v>
      </c>
      <c r="H18" s="44">
        <f t="shared" si="1"/>
        <v>9837.5</v>
      </c>
      <c r="I18" s="46">
        <v>9685</v>
      </c>
      <c r="J18" s="45">
        <v>9695</v>
      </c>
      <c r="K18" s="44">
        <f t="shared" si="2"/>
        <v>9690</v>
      </c>
      <c r="L18" s="46">
        <v>9435</v>
      </c>
      <c r="M18" s="45">
        <v>9445</v>
      </c>
      <c r="N18" s="44">
        <f t="shared" si="3"/>
        <v>9440</v>
      </c>
      <c r="O18" s="46">
        <v>9185</v>
      </c>
      <c r="P18" s="45">
        <v>9195</v>
      </c>
      <c r="Q18" s="44">
        <f t="shared" si="4"/>
        <v>9190</v>
      </c>
      <c r="R18" s="52">
        <v>9971</v>
      </c>
      <c r="S18" s="51">
        <v>1.3715999999999999</v>
      </c>
      <c r="T18" s="51">
        <v>1.1603000000000001</v>
      </c>
      <c r="U18" s="50">
        <v>113.42</v>
      </c>
      <c r="V18" s="43">
        <v>7269.61</v>
      </c>
      <c r="W18" s="43">
        <v>7172.53</v>
      </c>
      <c r="X18" s="49">
        <f t="shared" si="5"/>
        <v>8593.4672067568717</v>
      </c>
      <c r="Y18" s="48">
        <v>1.3718999999999999</v>
      </c>
    </row>
    <row r="19" spans="2:25" x14ac:dyDescent="0.25">
      <c r="B19" s="47">
        <v>44484</v>
      </c>
      <c r="C19" s="46">
        <v>10550</v>
      </c>
      <c r="D19" s="45">
        <v>10555</v>
      </c>
      <c r="E19" s="44">
        <f t="shared" si="0"/>
        <v>10552.5</v>
      </c>
      <c r="F19" s="46">
        <v>10175</v>
      </c>
      <c r="G19" s="45">
        <v>10177</v>
      </c>
      <c r="H19" s="44">
        <f t="shared" si="1"/>
        <v>10176</v>
      </c>
      <c r="I19" s="46">
        <v>9985</v>
      </c>
      <c r="J19" s="45">
        <v>9995</v>
      </c>
      <c r="K19" s="44">
        <f t="shared" si="2"/>
        <v>9990</v>
      </c>
      <c r="L19" s="46">
        <v>9710</v>
      </c>
      <c r="M19" s="45">
        <v>9720</v>
      </c>
      <c r="N19" s="44">
        <f t="shared" si="3"/>
        <v>9715</v>
      </c>
      <c r="O19" s="46">
        <v>9410</v>
      </c>
      <c r="P19" s="45">
        <v>9420</v>
      </c>
      <c r="Q19" s="44">
        <f t="shared" si="4"/>
        <v>9415</v>
      </c>
      <c r="R19" s="52">
        <v>10555</v>
      </c>
      <c r="S19" s="51">
        <v>1.3751</v>
      </c>
      <c r="T19" s="51">
        <v>1.1604000000000001</v>
      </c>
      <c r="U19" s="50">
        <v>114.33</v>
      </c>
      <c r="V19" s="43">
        <v>7675.81</v>
      </c>
      <c r="W19" s="43">
        <v>7399.3</v>
      </c>
      <c r="X19" s="49">
        <f t="shared" si="5"/>
        <v>9096.0013788348842</v>
      </c>
      <c r="Y19" s="48">
        <v>1.3754</v>
      </c>
    </row>
    <row r="20" spans="2:25" x14ac:dyDescent="0.25">
      <c r="B20" s="47">
        <v>44487</v>
      </c>
      <c r="C20" s="46">
        <v>10499.5</v>
      </c>
      <c r="D20" s="45">
        <v>10500</v>
      </c>
      <c r="E20" s="44">
        <f t="shared" si="0"/>
        <v>10499.75</v>
      </c>
      <c r="F20" s="46">
        <v>10270</v>
      </c>
      <c r="G20" s="45">
        <v>10275</v>
      </c>
      <c r="H20" s="44">
        <f t="shared" si="1"/>
        <v>10272.5</v>
      </c>
      <c r="I20" s="46">
        <v>10115</v>
      </c>
      <c r="J20" s="45">
        <v>10125</v>
      </c>
      <c r="K20" s="44">
        <f t="shared" si="2"/>
        <v>10120</v>
      </c>
      <c r="L20" s="46">
        <v>9825</v>
      </c>
      <c r="M20" s="45">
        <v>9835</v>
      </c>
      <c r="N20" s="44">
        <f t="shared" si="3"/>
        <v>9830</v>
      </c>
      <c r="O20" s="46">
        <v>9485</v>
      </c>
      <c r="P20" s="45">
        <v>9495</v>
      </c>
      <c r="Q20" s="44">
        <f t="shared" si="4"/>
        <v>9490</v>
      </c>
      <c r="R20" s="52">
        <v>10500</v>
      </c>
      <c r="S20" s="51">
        <v>1.3734</v>
      </c>
      <c r="T20" s="51">
        <v>1.1598999999999999</v>
      </c>
      <c r="U20" s="50">
        <v>114.38</v>
      </c>
      <c r="V20" s="43">
        <v>7645.26</v>
      </c>
      <c r="W20" s="43">
        <v>7481.98</v>
      </c>
      <c r="X20" s="49">
        <f t="shared" si="5"/>
        <v>9052.5045262522635</v>
      </c>
      <c r="Y20" s="48">
        <v>1.3733</v>
      </c>
    </row>
    <row r="21" spans="2:25" x14ac:dyDescent="0.25">
      <c r="B21" s="47">
        <v>44488</v>
      </c>
      <c r="C21" s="46">
        <v>10651</v>
      </c>
      <c r="D21" s="45">
        <v>10652</v>
      </c>
      <c r="E21" s="44">
        <f t="shared" si="0"/>
        <v>10651.5</v>
      </c>
      <c r="F21" s="46">
        <v>10265</v>
      </c>
      <c r="G21" s="45">
        <v>10270</v>
      </c>
      <c r="H21" s="44">
        <f t="shared" si="1"/>
        <v>10267.5</v>
      </c>
      <c r="I21" s="46">
        <v>10105</v>
      </c>
      <c r="J21" s="45">
        <v>10115</v>
      </c>
      <c r="K21" s="44">
        <f t="shared" si="2"/>
        <v>10110</v>
      </c>
      <c r="L21" s="46">
        <v>9765</v>
      </c>
      <c r="M21" s="45">
        <v>9775</v>
      </c>
      <c r="N21" s="44">
        <f t="shared" si="3"/>
        <v>9770</v>
      </c>
      <c r="O21" s="46">
        <v>9405</v>
      </c>
      <c r="P21" s="45">
        <v>9415</v>
      </c>
      <c r="Q21" s="44">
        <f t="shared" si="4"/>
        <v>9410</v>
      </c>
      <c r="R21" s="52">
        <v>10652</v>
      </c>
      <c r="S21" s="51">
        <v>1.3826000000000001</v>
      </c>
      <c r="T21" s="51">
        <v>1.1657</v>
      </c>
      <c r="U21" s="50">
        <v>114.2</v>
      </c>
      <c r="V21" s="43">
        <v>7704.33</v>
      </c>
      <c r="W21" s="43">
        <v>7428.03</v>
      </c>
      <c r="X21" s="49">
        <f t="shared" si="5"/>
        <v>9137.8570815818821</v>
      </c>
      <c r="Y21" s="48">
        <v>1.3826000000000001</v>
      </c>
    </row>
    <row r="22" spans="2:25" x14ac:dyDescent="0.25">
      <c r="B22" s="47">
        <v>44489</v>
      </c>
      <c r="C22" s="46">
        <v>10159</v>
      </c>
      <c r="D22" s="45">
        <v>10161</v>
      </c>
      <c r="E22" s="44">
        <f t="shared" si="0"/>
        <v>10160</v>
      </c>
      <c r="F22" s="46">
        <v>9995</v>
      </c>
      <c r="G22" s="45">
        <v>9996</v>
      </c>
      <c r="H22" s="44">
        <f t="shared" si="1"/>
        <v>9995.5</v>
      </c>
      <c r="I22" s="46">
        <v>9850</v>
      </c>
      <c r="J22" s="45">
        <v>9860</v>
      </c>
      <c r="K22" s="44">
        <f t="shared" si="2"/>
        <v>9855</v>
      </c>
      <c r="L22" s="46">
        <v>9540</v>
      </c>
      <c r="M22" s="45">
        <v>9550</v>
      </c>
      <c r="N22" s="44">
        <f t="shared" si="3"/>
        <v>9545</v>
      </c>
      <c r="O22" s="46">
        <v>9185</v>
      </c>
      <c r="P22" s="45">
        <v>9195</v>
      </c>
      <c r="Q22" s="44">
        <f t="shared" si="4"/>
        <v>9190</v>
      </c>
      <c r="R22" s="52">
        <v>10161</v>
      </c>
      <c r="S22" s="51">
        <v>1.3743000000000001</v>
      </c>
      <c r="T22" s="51">
        <v>1.1623000000000001</v>
      </c>
      <c r="U22" s="50">
        <v>114.41</v>
      </c>
      <c r="V22" s="43">
        <v>7393.58</v>
      </c>
      <c r="W22" s="43">
        <v>7273.52</v>
      </c>
      <c r="X22" s="49">
        <f t="shared" si="5"/>
        <v>8742.1491869568945</v>
      </c>
      <c r="Y22" s="48">
        <v>1.3743000000000001</v>
      </c>
    </row>
    <row r="23" spans="2:25" x14ac:dyDescent="0.25">
      <c r="B23" s="47">
        <v>44490</v>
      </c>
      <c r="C23" s="46">
        <v>10050</v>
      </c>
      <c r="D23" s="45">
        <v>10051</v>
      </c>
      <c r="E23" s="44">
        <f t="shared" si="0"/>
        <v>10050.5</v>
      </c>
      <c r="F23" s="46">
        <v>9930</v>
      </c>
      <c r="G23" s="45">
        <v>9935</v>
      </c>
      <c r="H23" s="44">
        <f t="shared" si="1"/>
        <v>9932.5</v>
      </c>
      <c r="I23" s="46">
        <v>9750</v>
      </c>
      <c r="J23" s="45">
        <v>9760</v>
      </c>
      <c r="K23" s="44">
        <f t="shared" si="2"/>
        <v>9755</v>
      </c>
      <c r="L23" s="46">
        <v>9410</v>
      </c>
      <c r="M23" s="45">
        <v>9420</v>
      </c>
      <c r="N23" s="44">
        <f t="shared" si="3"/>
        <v>9415</v>
      </c>
      <c r="O23" s="46">
        <v>9050</v>
      </c>
      <c r="P23" s="45">
        <v>9060</v>
      </c>
      <c r="Q23" s="44">
        <f t="shared" si="4"/>
        <v>9055</v>
      </c>
      <c r="R23" s="52">
        <v>10051</v>
      </c>
      <c r="S23" s="51">
        <v>1.3812</v>
      </c>
      <c r="T23" s="51">
        <v>1.1644000000000001</v>
      </c>
      <c r="U23" s="50">
        <v>114.18</v>
      </c>
      <c r="V23" s="43">
        <v>7277.01</v>
      </c>
      <c r="W23" s="43">
        <v>7193.02</v>
      </c>
      <c r="X23" s="49">
        <f t="shared" si="5"/>
        <v>8631.9134318103734</v>
      </c>
      <c r="Y23" s="48">
        <v>1.3812</v>
      </c>
    </row>
    <row r="24" spans="2:25" x14ac:dyDescent="0.25">
      <c r="B24" s="47">
        <v>44491</v>
      </c>
      <c r="C24" s="46">
        <v>9990</v>
      </c>
      <c r="D24" s="45">
        <v>9992</v>
      </c>
      <c r="E24" s="44">
        <f t="shared" si="0"/>
        <v>9991</v>
      </c>
      <c r="F24" s="46">
        <v>9865</v>
      </c>
      <c r="G24" s="45">
        <v>9870</v>
      </c>
      <c r="H24" s="44">
        <f t="shared" si="1"/>
        <v>9867.5</v>
      </c>
      <c r="I24" s="46">
        <v>9695</v>
      </c>
      <c r="J24" s="45">
        <v>9705</v>
      </c>
      <c r="K24" s="44">
        <f t="shared" si="2"/>
        <v>9700</v>
      </c>
      <c r="L24" s="46">
        <v>9405</v>
      </c>
      <c r="M24" s="45">
        <v>9415</v>
      </c>
      <c r="N24" s="44">
        <f t="shared" si="3"/>
        <v>9410</v>
      </c>
      <c r="O24" s="46">
        <v>9085</v>
      </c>
      <c r="P24" s="45">
        <v>9095</v>
      </c>
      <c r="Q24" s="44">
        <f t="shared" si="4"/>
        <v>9090</v>
      </c>
      <c r="R24" s="52">
        <v>9992</v>
      </c>
      <c r="S24" s="51">
        <v>1.3784000000000001</v>
      </c>
      <c r="T24" s="51">
        <v>1.1632</v>
      </c>
      <c r="U24" s="50">
        <v>113.88</v>
      </c>
      <c r="V24" s="43">
        <v>7248.98</v>
      </c>
      <c r="W24" s="43">
        <v>7159.96</v>
      </c>
      <c r="X24" s="49">
        <f t="shared" si="5"/>
        <v>8590.0962861072894</v>
      </c>
      <c r="Y24" s="48">
        <v>1.3785000000000001</v>
      </c>
    </row>
    <row r="25" spans="2:25" x14ac:dyDescent="0.25">
      <c r="B25" s="47">
        <v>44494</v>
      </c>
      <c r="C25" s="46">
        <v>10045</v>
      </c>
      <c r="D25" s="45">
        <v>10050</v>
      </c>
      <c r="E25" s="44">
        <f t="shared" si="0"/>
        <v>10047.5</v>
      </c>
      <c r="F25" s="46">
        <v>9805</v>
      </c>
      <c r="G25" s="45">
        <v>9805.5</v>
      </c>
      <c r="H25" s="44">
        <f t="shared" si="1"/>
        <v>9805.25</v>
      </c>
      <c r="I25" s="46">
        <v>9645</v>
      </c>
      <c r="J25" s="45">
        <v>9655</v>
      </c>
      <c r="K25" s="44">
        <f t="shared" si="2"/>
        <v>9650</v>
      </c>
      <c r="L25" s="46">
        <v>9410</v>
      </c>
      <c r="M25" s="45">
        <v>9420</v>
      </c>
      <c r="N25" s="44">
        <f t="shared" si="3"/>
        <v>9415</v>
      </c>
      <c r="O25" s="46">
        <v>9135</v>
      </c>
      <c r="P25" s="45">
        <v>9145</v>
      </c>
      <c r="Q25" s="44">
        <f t="shared" si="4"/>
        <v>9140</v>
      </c>
      <c r="R25" s="52">
        <v>10050</v>
      </c>
      <c r="S25" s="51">
        <v>1.3754</v>
      </c>
      <c r="T25" s="51">
        <v>1.1608000000000001</v>
      </c>
      <c r="U25" s="50">
        <v>113.7</v>
      </c>
      <c r="V25" s="43">
        <v>7306.97</v>
      </c>
      <c r="W25" s="43">
        <v>7128.16</v>
      </c>
      <c r="X25" s="49">
        <f t="shared" si="5"/>
        <v>8657.8221915920058</v>
      </c>
      <c r="Y25" s="48">
        <v>1.3755999999999999</v>
      </c>
    </row>
    <row r="26" spans="2:25" x14ac:dyDescent="0.25">
      <c r="B26" s="47">
        <v>44495</v>
      </c>
      <c r="C26" s="46">
        <v>9983</v>
      </c>
      <c r="D26" s="45">
        <v>9988</v>
      </c>
      <c r="E26" s="44">
        <f t="shared" si="0"/>
        <v>9985.5</v>
      </c>
      <c r="F26" s="46">
        <v>9804.5</v>
      </c>
      <c r="G26" s="45">
        <v>9805</v>
      </c>
      <c r="H26" s="44">
        <f t="shared" si="1"/>
        <v>9804.75</v>
      </c>
      <c r="I26" s="46">
        <v>9700</v>
      </c>
      <c r="J26" s="45">
        <v>9710</v>
      </c>
      <c r="K26" s="44">
        <f t="shared" si="2"/>
        <v>9705</v>
      </c>
      <c r="L26" s="46">
        <v>9480</v>
      </c>
      <c r="M26" s="45">
        <v>9490</v>
      </c>
      <c r="N26" s="44">
        <f t="shared" si="3"/>
        <v>9485</v>
      </c>
      <c r="O26" s="46">
        <v>9240</v>
      </c>
      <c r="P26" s="45">
        <v>9250</v>
      </c>
      <c r="Q26" s="44">
        <f t="shared" si="4"/>
        <v>9245</v>
      </c>
      <c r="R26" s="52">
        <v>9988</v>
      </c>
      <c r="S26" s="51">
        <v>1.3807</v>
      </c>
      <c r="T26" s="51">
        <v>1.1617</v>
      </c>
      <c r="U26" s="50">
        <v>113.95</v>
      </c>
      <c r="V26" s="43">
        <v>7234.01</v>
      </c>
      <c r="W26" s="43">
        <v>7099.41</v>
      </c>
      <c r="X26" s="49">
        <f t="shared" si="5"/>
        <v>8597.7446845140748</v>
      </c>
      <c r="Y26" s="48">
        <v>1.3811</v>
      </c>
    </row>
    <row r="27" spans="2:25" x14ac:dyDescent="0.25">
      <c r="B27" s="47">
        <v>44496</v>
      </c>
      <c r="C27" s="46">
        <v>9845</v>
      </c>
      <c r="D27" s="45">
        <v>9849.5</v>
      </c>
      <c r="E27" s="44">
        <f t="shared" si="0"/>
        <v>9847.25</v>
      </c>
      <c r="F27" s="46">
        <v>9600</v>
      </c>
      <c r="G27" s="45">
        <v>9605</v>
      </c>
      <c r="H27" s="44">
        <f t="shared" si="1"/>
        <v>9602.5</v>
      </c>
      <c r="I27" s="46">
        <v>9555</v>
      </c>
      <c r="J27" s="45">
        <v>9565</v>
      </c>
      <c r="K27" s="44">
        <f t="shared" si="2"/>
        <v>9560</v>
      </c>
      <c r="L27" s="46">
        <v>9430</v>
      </c>
      <c r="M27" s="45">
        <v>9440</v>
      </c>
      <c r="N27" s="44">
        <f t="shared" si="3"/>
        <v>9435</v>
      </c>
      <c r="O27" s="46">
        <v>9250</v>
      </c>
      <c r="P27" s="45">
        <v>9260</v>
      </c>
      <c r="Q27" s="44">
        <f t="shared" si="4"/>
        <v>9255</v>
      </c>
      <c r="R27" s="52">
        <v>9849.5</v>
      </c>
      <c r="S27" s="51">
        <v>1.3733</v>
      </c>
      <c r="T27" s="51">
        <v>1.1605000000000001</v>
      </c>
      <c r="U27" s="50">
        <v>113.66</v>
      </c>
      <c r="V27" s="43">
        <v>7172.14</v>
      </c>
      <c r="W27" s="43">
        <v>6992.57</v>
      </c>
      <c r="X27" s="49">
        <f t="shared" si="5"/>
        <v>8487.2899612236106</v>
      </c>
      <c r="Y27" s="48">
        <v>1.3735999999999999</v>
      </c>
    </row>
    <row r="28" spans="2:25" x14ac:dyDescent="0.25">
      <c r="B28" s="47">
        <v>44497</v>
      </c>
      <c r="C28" s="46">
        <v>9855</v>
      </c>
      <c r="D28" s="45">
        <v>9860</v>
      </c>
      <c r="E28" s="44">
        <f t="shared" si="0"/>
        <v>9857.5</v>
      </c>
      <c r="F28" s="46">
        <v>9660</v>
      </c>
      <c r="G28" s="45">
        <v>9661</v>
      </c>
      <c r="H28" s="44">
        <f t="shared" si="1"/>
        <v>9660.5</v>
      </c>
      <c r="I28" s="46">
        <v>9570</v>
      </c>
      <c r="J28" s="45">
        <v>9580</v>
      </c>
      <c r="K28" s="44">
        <f t="shared" si="2"/>
        <v>9575</v>
      </c>
      <c r="L28" s="46">
        <v>9430</v>
      </c>
      <c r="M28" s="45">
        <v>9440</v>
      </c>
      <c r="N28" s="44">
        <f t="shared" si="3"/>
        <v>9435</v>
      </c>
      <c r="O28" s="46">
        <v>9280</v>
      </c>
      <c r="P28" s="45">
        <v>9290</v>
      </c>
      <c r="Q28" s="44">
        <f t="shared" si="4"/>
        <v>9285</v>
      </c>
      <c r="R28" s="52">
        <v>9860</v>
      </c>
      <c r="S28" s="51">
        <v>1.375</v>
      </c>
      <c r="T28" s="51">
        <v>1.1597</v>
      </c>
      <c r="U28" s="50">
        <v>113.62</v>
      </c>
      <c r="V28" s="43">
        <v>7170.91</v>
      </c>
      <c r="W28" s="43">
        <v>7025.16</v>
      </c>
      <c r="X28" s="49">
        <f t="shared" si="5"/>
        <v>8502.198844528757</v>
      </c>
      <c r="Y28" s="48">
        <v>1.3752</v>
      </c>
    </row>
    <row r="29" spans="2:25" x14ac:dyDescent="0.25">
      <c r="B29" s="47">
        <v>44498</v>
      </c>
      <c r="C29" s="46">
        <v>9950</v>
      </c>
      <c r="D29" s="45">
        <v>9955</v>
      </c>
      <c r="E29" s="44">
        <f t="shared" si="0"/>
        <v>9952.5</v>
      </c>
      <c r="F29" s="46">
        <v>9615</v>
      </c>
      <c r="G29" s="45">
        <v>9620</v>
      </c>
      <c r="H29" s="44">
        <f t="shared" si="1"/>
        <v>9617.5</v>
      </c>
      <c r="I29" s="46">
        <v>9505</v>
      </c>
      <c r="J29" s="45">
        <v>9515</v>
      </c>
      <c r="K29" s="44">
        <f t="shared" si="2"/>
        <v>9510</v>
      </c>
      <c r="L29" s="46">
        <v>9315</v>
      </c>
      <c r="M29" s="45">
        <v>9325</v>
      </c>
      <c r="N29" s="44">
        <f t="shared" si="3"/>
        <v>9320</v>
      </c>
      <c r="O29" s="46">
        <v>9145</v>
      </c>
      <c r="P29" s="45">
        <v>9155</v>
      </c>
      <c r="Q29" s="44">
        <f t="shared" si="4"/>
        <v>9150</v>
      </c>
      <c r="R29" s="52">
        <v>9955</v>
      </c>
      <c r="S29" s="51">
        <v>1.379</v>
      </c>
      <c r="T29" s="51">
        <v>1.1648000000000001</v>
      </c>
      <c r="U29" s="50">
        <v>113.87</v>
      </c>
      <c r="V29" s="43">
        <v>7219</v>
      </c>
      <c r="W29" s="43">
        <v>6974.55</v>
      </c>
      <c r="X29" s="49">
        <f t="shared" si="5"/>
        <v>8546.5315934065929</v>
      </c>
      <c r="Y29" s="48">
        <v>1.3793</v>
      </c>
    </row>
    <row r="30" spans="2:25" s="10" customFormat="1" x14ac:dyDescent="0.25">
      <c r="B30" s="42" t="s">
        <v>11</v>
      </c>
      <c r="C30" s="41">
        <f>ROUND(AVERAGE(C9:C29),2)</f>
        <v>9776.36</v>
      </c>
      <c r="D30" s="40">
        <f>ROUND(AVERAGE(D9:D29),2)</f>
        <v>9778.5</v>
      </c>
      <c r="E30" s="39">
        <f>ROUND(AVERAGE(C30:D30),2)</f>
        <v>9777.43</v>
      </c>
      <c r="F30" s="41">
        <f>ROUND(AVERAGE(F9:F29),2)</f>
        <v>9632.86</v>
      </c>
      <c r="G30" s="40">
        <f>ROUND(AVERAGE(G9:G29),2)</f>
        <v>9635.64</v>
      </c>
      <c r="H30" s="39">
        <f>ROUND(AVERAGE(F30:G30),2)</f>
        <v>9634.25</v>
      </c>
      <c r="I30" s="41">
        <f>ROUND(AVERAGE(I9:I29),2)</f>
        <v>9516.67</v>
      </c>
      <c r="J30" s="40">
        <f>ROUND(AVERAGE(J9:J29),2)</f>
        <v>9526.67</v>
      </c>
      <c r="K30" s="39">
        <f>ROUND(AVERAGE(I30:J30),2)</f>
        <v>9521.67</v>
      </c>
      <c r="L30" s="41">
        <f>ROUND(AVERAGE(L9:L29),2)</f>
        <v>9300.24</v>
      </c>
      <c r="M30" s="40">
        <f>ROUND(AVERAGE(M9:M29),2)</f>
        <v>9310.24</v>
      </c>
      <c r="N30" s="39">
        <f>ROUND(AVERAGE(L30:M30),2)</f>
        <v>9305.24</v>
      </c>
      <c r="O30" s="41">
        <f>ROUND(AVERAGE(O9:O29),2)</f>
        <v>9060.48</v>
      </c>
      <c r="P30" s="40">
        <f>ROUND(AVERAGE(P9:P29),2)</f>
        <v>9070.48</v>
      </c>
      <c r="Q30" s="39">
        <f>ROUND(AVERAGE(O30:P30),2)</f>
        <v>9065.48</v>
      </c>
      <c r="R30" s="38">
        <f>ROUND(AVERAGE(R9:R29),2)</f>
        <v>9778.5</v>
      </c>
      <c r="S30" s="37">
        <f>ROUND(AVERAGE(S9:S29),4)</f>
        <v>1.3696999999999999</v>
      </c>
      <c r="T30" s="36">
        <f>ROUND(AVERAGE(T9:T29),4)</f>
        <v>1.1600999999999999</v>
      </c>
      <c r="U30" s="175">
        <f>ROUND(AVERAGE(U9:U29),2)</f>
        <v>113.12</v>
      </c>
      <c r="V30" s="35">
        <f>AVERAGE(V9:V29)</f>
        <v>7137.3657142857137</v>
      </c>
      <c r="W30" s="35">
        <f>AVERAGE(W9:W29)</f>
        <v>7032.2538095238106</v>
      </c>
      <c r="X30" s="35">
        <f>AVERAGE(X9:X29)</f>
        <v>8428.3232317067414</v>
      </c>
      <c r="Y30" s="34">
        <f>AVERAGE(Y9:Y29)</f>
        <v>1.3699857142857144</v>
      </c>
    </row>
    <row r="31" spans="2:25" s="5" customFormat="1" x14ac:dyDescent="0.25">
      <c r="B31" s="33" t="s">
        <v>12</v>
      </c>
      <c r="C31" s="32">
        <f t="shared" ref="C31:Y31" si="6">MAX(C9:C29)</f>
        <v>10651</v>
      </c>
      <c r="D31" s="31">
        <f t="shared" si="6"/>
        <v>10652</v>
      </c>
      <c r="E31" s="30">
        <f t="shared" si="6"/>
        <v>10651.5</v>
      </c>
      <c r="F31" s="32">
        <f t="shared" si="6"/>
        <v>10270</v>
      </c>
      <c r="G31" s="31">
        <f t="shared" si="6"/>
        <v>10275</v>
      </c>
      <c r="H31" s="30">
        <f t="shared" si="6"/>
        <v>10272.5</v>
      </c>
      <c r="I31" s="32">
        <f t="shared" si="6"/>
        <v>10115</v>
      </c>
      <c r="J31" s="31">
        <f t="shared" si="6"/>
        <v>10125</v>
      </c>
      <c r="K31" s="30">
        <f t="shared" si="6"/>
        <v>10120</v>
      </c>
      <c r="L31" s="32">
        <f t="shared" si="6"/>
        <v>9825</v>
      </c>
      <c r="M31" s="31">
        <f t="shared" si="6"/>
        <v>9835</v>
      </c>
      <c r="N31" s="30">
        <f t="shared" si="6"/>
        <v>9830</v>
      </c>
      <c r="O31" s="32">
        <f t="shared" si="6"/>
        <v>9485</v>
      </c>
      <c r="P31" s="31">
        <f t="shared" si="6"/>
        <v>9495</v>
      </c>
      <c r="Q31" s="30">
        <f t="shared" si="6"/>
        <v>9490</v>
      </c>
      <c r="R31" s="29">
        <f t="shared" si="6"/>
        <v>10652</v>
      </c>
      <c r="S31" s="28">
        <f t="shared" si="6"/>
        <v>1.3826000000000001</v>
      </c>
      <c r="T31" s="27">
        <f t="shared" si="6"/>
        <v>1.1657</v>
      </c>
      <c r="U31" s="26">
        <f t="shared" si="6"/>
        <v>114.41</v>
      </c>
      <c r="V31" s="25">
        <f t="shared" si="6"/>
        <v>7704.33</v>
      </c>
      <c r="W31" s="25">
        <f t="shared" si="6"/>
        <v>7481.98</v>
      </c>
      <c r="X31" s="25">
        <f t="shared" si="6"/>
        <v>9137.8570815818821</v>
      </c>
      <c r="Y31" s="24">
        <f t="shared" si="6"/>
        <v>1.3826000000000001</v>
      </c>
    </row>
    <row r="32" spans="2:25" s="5" customFormat="1" ht="13.8" thickBot="1" x14ac:dyDescent="0.3">
      <c r="B32" s="23" t="s">
        <v>13</v>
      </c>
      <c r="C32" s="22">
        <f t="shared" ref="C32:Y32" si="7">MIN(C9:C29)</f>
        <v>9091</v>
      </c>
      <c r="D32" s="21">
        <f t="shared" si="7"/>
        <v>9091.5</v>
      </c>
      <c r="E32" s="20">
        <f t="shared" si="7"/>
        <v>9091.25</v>
      </c>
      <c r="F32" s="22">
        <f t="shared" si="7"/>
        <v>9082</v>
      </c>
      <c r="G32" s="21">
        <f t="shared" si="7"/>
        <v>9082.5</v>
      </c>
      <c r="H32" s="20">
        <f t="shared" si="7"/>
        <v>9082.25</v>
      </c>
      <c r="I32" s="22">
        <f t="shared" si="7"/>
        <v>8995</v>
      </c>
      <c r="J32" s="21">
        <f t="shared" si="7"/>
        <v>9005</v>
      </c>
      <c r="K32" s="20">
        <f t="shared" si="7"/>
        <v>9000</v>
      </c>
      <c r="L32" s="22">
        <f t="shared" si="7"/>
        <v>8825</v>
      </c>
      <c r="M32" s="21">
        <f t="shared" si="7"/>
        <v>8835</v>
      </c>
      <c r="N32" s="20">
        <f t="shared" si="7"/>
        <v>8830</v>
      </c>
      <c r="O32" s="22">
        <f t="shared" si="7"/>
        <v>8640</v>
      </c>
      <c r="P32" s="21">
        <f t="shared" si="7"/>
        <v>8650</v>
      </c>
      <c r="Q32" s="20">
        <f t="shared" si="7"/>
        <v>8645</v>
      </c>
      <c r="R32" s="19">
        <f t="shared" si="7"/>
        <v>9091.5</v>
      </c>
      <c r="S32" s="18">
        <f t="shared" si="7"/>
        <v>1.3541000000000001</v>
      </c>
      <c r="T32" s="17">
        <f t="shared" si="7"/>
        <v>1.1537999999999999</v>
      </c>
      <c r="U32" s="16">
        <f t="shared" si="7"/>
        <v>111.09</v>
      </c>
      <c r="V32" s="15">
        <f t="shared" si="7"/>
        <v>6675.6</v>
      </c>
      <c r="W32" s="15">
        <f t="shared" si="7"/>
        <v>6672.54</v>
      </c>
      <c r="X32" s="15">
        <f t="shared" si="7"/>
        <v>7838.8515261251941</v>
      </c>
      <c r="Y32" s="14">
        <f t="shared" si="7"/>
        <v>1.3545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workbookViewId="0"/>
  </sheetViews>
  <sheetFormatPr baseColWidth="10" defaultColWidth="8.886718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44498</v>
      </c>
      <c r="D5" s="74"/>
      <c r="F5" s="75">
        <v>44498</v>
      </c>
      <c r="G5" s="74"/>
      <c r="I5" s="75">
        <v>44498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44470</v>
      </c>
      <c r="D8" s="68">
        <v>8922.9699999999993</v>
      </c>
      <c r="F8" s="69">
        <f t="shared" ref="F8:F28" si="0">C8</f>
        <v>44470</v>
      </c>
      <c r="G8" s="68">
        <v>2853.72</v>
      </c>
      <c r="I8" s="69">
        <f t="shared" ref="I8:I28" si="1">C8</f>
        <v>44470</v>
      </c>
      <c r="J8" s="68">
        <v>2991.84</v>
      </c>
    </row>
    <row r="9" spans="2:10" x14ac:dyDescent="0.25">
      <c r="C9" s="69">
        <v>44473</v>
      </c>
      <c r="D9" s="68">
        <v>9146.18</v>
      </c>
      <c r="F9" s="69">
        <f t="shared" si="0"/>
        <v>44473</v>
      </c>
      <c r="G9" s="68">
        <v>2876.77</v>
      </c>
      <c r="I9" s="69">
        <f t="shared" si="1"/>
        <v>44473</v>
      </c>
      <c r="J9" s="68">
        <v>3013.37</v>
      </c>
    </row>
    <row r="10" spans="2:10" x14ac:dyDescent="0.25">
      <c r="C10" s="69">
        <v>44474</v>
      </c>
      <c r="D10" s="68">
        <v>9167.7199999999993</v>
      </c>
      <c r="F10" s="69">
        <f t="shared" si="0"/>
        <v>44474</v>
      </c>
      <c r="G10" s="68">
        <v>2907</v>
      </c>
      <c r="I10" s="69">
        <f t="shared" si="1"/>
        <v>44474</v>
      </c>
      <c r="J10" s="68">
        <v>3016.5</v>
      </c>
    </row>
    <row r="11" spans="2:10" x14ac:dyDescent="0.25">
      <c r="C11" s="69">
        <v>44475</v>
      </c>
      <c r="D11" s="68">
        <v>9095.2900000000009</v>
      </c>
      <c r="F11" s="69">
        <f t="shared" si="0"/>
        <v>44475</v>
      </c>
      <c r="G11" s="68">
        <v>2920.65</v>
      </c>
      <c r="I11" s="69">
        <f t="shared" si="1"/>
        <v>44475</v>
      </c>
      <c r="J11" s="68">
        <v>3054.48</v>
      </c>
    </row>
    <row r="12" spans="2:10" x14ac:dyDescent="0.25">
      <c r="C12" s="69">
        <v>44476</v>
      </c>
      <c r="D12" s="68">
        <v>9141.73</v>
      </c>
      <c r="F12" s="69">
        <f t="shared" si="0"/>
        <v>44476</v>
      </c>
      <c r="G12" s="68">
        <v>2904.66</v>
      </c>
      <c r="I12" s="69">
        <f t="shared" si="1"/>
        <v>44476</v>
      </c>
      <c r="J12" s="68">
        <v>3011.79</v>
      </c>
    </row>
    <row r="13" spans="2:10" x14ac:dyDescent="0.25">
      <c r="C13" s="69">
        <v>44477</v>
      </c>
      <c r="D13" s="68">
        <v>9298.09</v>
      </c>
      <c r="F13" s="69">
        <f t="shared" si="0"/>
        <v>44477</v>
      </c>
      <c r="G13" s="68">
        <v>2930.89</v>
      </c>
      <c r="I13" s="69">
        <f t="shared" si="1"/>
        <v>44477</v>
      </c>
      <c r="J13" s="68">
        <v>3088.37</v>
      </c>
    </row>
    <row r="14" spans="2:10" x14ac:dyDescent="0.25">
      <c r="C14" s="69">
        <v>44480</v>
      </c>
      <c r="D14" s="68">
        <v>9466.9699999999993</v>
      </c>
      <c r="F14" s="69">
        <f t="shared" si="0"/>
        <v>44480</v>
      </c>
      <c r="G14" s="68">
        <v>2989.13</v>
      </c>
      <c r="I14" s="69">
        <f t="shared" si="1"/>
        <v>44480</v>
      </c>
      <c r="J14" s="68">
        <v>3155.35</v>
      </c>
    </row>
    <row r="15" spans="2:10" x14ac:dyDescent="0.25">
      <c r="C15" s="69">
        <v>44481</v>
      </c>
      <c r="D15" s="68">
        <v>9397.42</v>
      </c>
      <c r="F15" s="69">
        <f t="shared" si="0"/>
        <v>44481</v>
      </c>
      <c r="G15" s="68">
        <v>3051.64</v>
      </c>
      <c r="I15" s="69">
        <f t="shared" si="1"/>
        <v>44481</v>
      </c>
      <c r="J15" s="68">
        <v>3225.69</v>
      </c>
    </row>
    <row r="16" spans="2:10" x14ac:dyDescent="0.25">
      <c r="C16" s="69">
        <v>44482</v>
      </c>
      <c r="D16" s="68">
        <v>9484.8700000000008</v>
      </c>
      <c r="F16" s="69">
        <f t="shared" si="0"/>
        <v>44482</v>
      </c>
      <c r="G16" s="68">
        <v>3067.99</v>
      </c>
      <c r="I16" s="69">
        <f t="shared" si="1"/>
        <v>44482</v>
      </c>
      <c r="J16" s="68">
        <v>3279.71</v>
      </c>
    </row>
    <row r="17" spans="2:10" x14ac:dyDescent="0.25">
      <c r="C17" s="69">
        <v>44483</v>
      </c>
      <c r="D17" s="68">
        <v>9839.85</v>
      </c>
      <c r="F17" s="69">
        <f t="shared" si="0"/>
        <v>44483</v>
      </c>
      <c r="G17" s="68">
        <v>3094.92</v>
      </c>
      <c r="I17" s="69">
        <f t="shared" si="1"/>
        <v>44483</v>
      </c>
      <c r="J17" s="68">
        <v>3539.18</v>
      </c>
    </row>
    <row r="18" spans="2:10" x14ac:dyDescent="0.25">
      <c r="C18" s="69">
        <v>44484</v>
      </c>
      <c r="D18" s="68">
        <v>10053.49</v>
      </c>
      <c r="F18" s="69">
        <f t="shared" si="0"/>
        <v>44484</v>
      </c>
      <c r="G18" s="68">
        <v>3181.61</v>
      </c>
      <c r="I18" s="69">
        <f t="shared" si="1"/>
        <v>44484</v>
      </c>
      <c r="J18" s="68">
        <v>3542.62</v>
      </c>
    </row>
    <row r="19" spans="2:10" x14ac:dyDescent="0.25">
      <c r="C19" s="69">
        <v>44487</v>
      </c>
      <c r="D19" s="68">
        <v>10369.469999999999</v>
      </c>
      <c r="F19" s="69">
        <f t="shared" si="0"/>
        <v>44487</v>
      </c>
      <c r="G19" s="68">
        <v>3220.88</v>
      </c>
      <c r="I19" s="69">
        <f t="shared" si="1"/>
        <v>44487</v>
      </c>
      <c r="J19" s="68">
        <v>3848.92</v>
      </c>
    </row>
    <row r="20" spans="2:10" x14ac:dyDescent="0.25">
      <c r="C20" s="69">
        <v>44488</v>
      </c>
      <c r="D20" s="68">
        <v>10352.48</v>
      </c>
      <c r="F20" s="69">
        <f t="shared" si="0"/>
        <v>44488</v>
      </c>
      <c r="G20" s="68">
        <v>3204.64</v>
      </c>
      <c r="I20" s="69">
        <f t="shared" si="1"/>
        <v>44488</v>
      </c>
      <c r="J20" s="68">
        <v>3745.4</v>
      </c>
    </row>
    <row r="21" spans="2:10" x14ac:dyDescent="0.25">
      <c r="C21" s="69">
        <v>44489</v>
      </c>
      <c r="D21" s="68">
        <v>10002.49</v>
      </c>
      <c r="F21" s="69">
        <f t="shared" si="0"/>
        <v>44489</v>
      </c>
      <c r="G21" s="68">
        <v>3034.63</v>
      </c>
      <c r="I21" s="69">
        <f t="shared" si="1"/>
        <v>44489</v>
      </c>
      <c r="J21" s="68">
        <v>3521.36</v>
      </c>
    </row>
    <row r="22" spans="2:10" x14ac:dyDescent="0.25">
      <c r="C22" s="69">
        <v>44490</v>
      </c>
      <c r="D22" s="68">
        <v>9952.16</v>
      </c>
      <c r="F22" s="69">
        <f t="shared" si="0"/>
        <v>44490</v>
      </c>
      <c r="G22" s="68">
        <v>3043.43</v>
      </c>
      <c r="I22" s="69">
        <f t="shared" si="1"/>
        <v>44490</v>
      </c>
      <c r="J22" s="68">
        <v>3584.27</v>
      </c>
    </row>
    <row r="23" spans="2:10" x14ac:dyDescent="0.25">
      <c r="C23" s="69">
        <v>44491</v>
      </c>
      <c r="D23" s="68">
        <v>9884.83</v>
      </c>
      <c r="F23" s="69">
        <f t="shared" si="0"/>
        <v>44491</v>
      </c>
      <c r="G23" s="68">
        <v>2874.1</v>
      </c>
      <c r="I23" s="69">
        <f t="shared" si="1"/>
        <v>44491</v>
      </c>
      <c r="J23" s="68">
        <v>3435.75</v>
      </c>
    </row>
    <row r="24" spans="2:10" x14ac:dyDescent="0.25">
      <c r="C24" s="69">
        <v>44494</v>
      </c>
      <c r="D24" s="68">
        <v>9862.01</v>
      </c>
      <c r="F24" s="69">
        <f t="shared" si="0"/>
        <v>44494</v>
      </c>
      <c r="G24" s="68">
        <v>2913.73</v>
      </c>
      <c r="I24" s="69">
        <f t="shared" si="1"/>
        <v>44494</v>
      </c>
      <c r="J24" s="68">
        <v>3460.49</v>
      </c>
    </row>
    <row r="25" spans="2:10" x14ac:dyDescent="0.25">
      <c r="C25" s="69">
        <v>44495</v>
      </c>
      <c r="D25" s="68">
        <v>9836.0400000000009</v>
      </c>
      <c r="F25" s="69">
        <f t="shared" si="0"/>
        <v>44495</v>
      </c>
      <c r="G25" s="68">
        <v>2867.75</v>
      </c>
      <c r="I25" s="69">
        <f t="shared" si="1"/>
        <v>44495</v>
      </c>
      <c r="J25" s="68">
        <v>3420.01</v>
      </c>
    </row>
    <row r="26" spans="2:10" x14ac:dyDescent="0.25">
      <c r="C26" s="69">
        <v>44496</v>
      </c>
      <c r="D26" s="68">
        <v>9650.74</v>
      </c>
      <c r="F26" s="69">
        <f t="shared" si="0"/>
        <v>44496</v>
      </c>
      <c r="G26" s="68">
        <v>2755.4</v>
      </c>
      <c r="I26" s="69">
        <f t="shared" si="1"/>
        <v>44496</v>
      </c>
      <c r="J26" s="68">
        <v>3359.08</v>
      </c>
    </row>
    <row r="27" spans="2:10" x14ac:dyDescent="0.25">
      <c r="C27" s="69">
        <v>44497</v>
      </c>
      <c r="D27" s="68">
        <v>9679.9699999999993</v>
      </c>
      <c r="F27" s="69">
        <f t="shared" si="0"/>
        <v>44497</v>
      </c>
      <c r="G27" s="68">
        <v>2682.55</v>
      </c>
      <c r="I27" s="69">
        <f t="shared" si="1"/>
        <v>44497</v>
      </c>
      <c r="J27" s="68">
        <v>3365.82</v>
      </c>
    </row>
    <row r="28" spans="2:10" ht="13.8" thickBot="1" x14ac:dyDescent="0.3">
      <c r="C28" s="69">
        <v>44498</v>
      </c>
      <c r="D28" s="68">
        <v>9583.8700000000008</v>
      </c>
      <c r="F28" s="69">
        <f t="shared" si="0"/>
        <v>44498</v>
      </c>
      <c r="G28" s="68">
        <v>2697.42</v>
      </c>
      <c r="I28" s="69">
        <f t="shared" si="1"/>
        <v>44498</v>
      </c>
      <c r="J28" s="68">
        <v>3334.32</v>
      </c>
    </row>
    <row r="29" spans="2:10" x14ac:dyDescent="0.25">
      <c r="B29" s="5"/>
      <c r="C29" s="67" t="s">
        <v>11</v>
      </c>
      <c r="D29" s="66">
        <f>ROUND(AVERAGE(D8:D28),2)</f>
        <v>9628.0300000000007</v>
      </c>
      <c r="F29" s="67" t="s">
        <v>11</v>
      </c>
      <c r="G29" s="66">
        <f>ROUND(AVERAGE(G8:G28),2)</f>
        <v>2955.88</v>
      </c>
      <c r="I29" s="67" t="s">
        <v>11</v>
      </c>
      <c r="J29" s="66">
        <f>ROUND(AVERAGE(J8:J28),2)</f>
        <v>3333.06</v>
      </c>
    </row>
    <row r="30" spans="2:10" x14ac:dyDescent="0.25">
      <c r="B30" s="5"/>
      <c r="C30" s="65" t="s">
        <v>12</v>
      </c>
      <c r="D30" s="64">
        <f>MAX(D8:D28)</f>
        <v>10369.469999999999</v>
      </c>
      <c r="F30" s="65" t="s">
        <v>12</v>
      </c>
      <c r="G30" s="64">
        <f>MAX(G8:G28)</f>
        <v>3220.88</v>
      </c>
      <c r="I30" s="65" t="s">
        <v>12</v>
      </c>
      <c r="J30" s="64">
        <f>MAX(J8:J28)</f>
        <v>3848.92</v>
      </c>
    </row>
    <row r="31" spans="2:10" x14ac:dyDescent="0.25">
      <c r="B31" s="5"/>
      <c r="C31" s="63" t="s">
        <v>13</v>
      </c>
      <c r="D31" s="62">
        <f>MIN(D8:D28)</f>
        <v>8922.9699999999993</v>
      </c>
      <c r="F31" s="63" t="s">
        <v>13</v>
      </c>
      <c r="G31" s="62">
        <f>MIN(G8:G28)</f>
        <v>2682.55</v>
      </c>
      <c r="I31" s="63" t="s">
        <v>13</v>
      </c>
      <c r="J31" s="62">
        <f>MIN(J8:J28)</f>
        <v>2991.84</v>
      </c>
    </row>
    <row r="34" spans="2:2" x14ac:dyDescent="0.25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ABR!D29</f>
        <v>9628.0300000000007</v>
      </c>
      <c r="D11" s="155">
        <f>ABR!G29</f>
        <v>2955.88</v>
      </c>
      <c r="E11" s="155">
        <f>ABR!J29</f>
        <v>3333.06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1.3696999999999999</v>
      </c>
    </row>
    <row r="18" spans="2:9" x14ac:dyDescent="0.25">
      <c r="B18" s="151" t="s">
        <v>43</v>
      </c>
      <c r="C18" s="150">
        <f>'Averages Inc. Euro Eq'!F67</f>
        <v>113.12</v>
      </c>
    </row>
    <row r="19" spans="2:9" x14ac:dyDescent="0.25">
      <c r="B19" s="151" t="s">
        <v>41</v>
      </c>
      <c r="C19" s="149">
        <f>'Averages Inc. Euro Eq'!F68</f>
        <v>1.1600999999999999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workbookViewId="0"/>
  </sheetViews>
  <sheetFormatPr baseColWidth="10" defaultColWidth="8.886718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2954.48</v>
      </c>
      <c r="D13" s="113">
        <v>2685.62</v>
      </c>
      <c r="E13" s="113">
        <v>9776.36</v>
      </c>
      <c r="F13" s="113">
        <v>2338.21</v>
      </c>
      <c r="G13" s="113">
        <v>19412.14</v>
      </c>
      <c r="H13" s="113">
        <v>37920.949999999997</v>
      </c>
      <c r="I13" s="113">
        <v>3368.83</v>
      </c>
      <c r="J13" s="113">
        <v>2695.57</v>
      </c>
      <c r="K13" s="113">
        <v>0.5</v>
      </c>
      <c r="L13" s="113">
        <v>54378.33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2955.17</v>
      </c>
      <c r="D15" s="113">
        <v>2695.62</v>
      </c>
      <c r="E15" s="113">
        <v>9778.5</v>
      </c>
      <c r="F15" s="113">
        <v>2339.4499999999998</v>
      </c>
      <c r="G15" s="113">
        <v>19420.240000000002</v>
      </c>
      <c r="H15" s="113">
        <v>37962.379999999997</v>
      </c>
      <c r="I15" s="113">
        <v>3370.14</v>
      </c>
      <c r="J15" s="113">
        <v>2705.57</v>
      </c>
      <c r="K15" s="113">
        <v>1</v>
      </c>
      <c r="L15" s="113">
        <v>54878.33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2954.82</v>
      </c>
      <c r="D17" s="113">
        <v>2690.62</v>
      </c>
      <c r="E17" s="113">
        <v>9777.43</v>
      </c>
      <c r="F17" s="113">
        <v>2338.83</v>
      </c>
      <c r="G17" s="113">
        <v>19416.189999999999</v>
      </c>
      <c r="H17" s="113">
        <v>37941.67</v>
      </c>
      <c r="I17" s="113">
        <v>3369.49</v>
      </c>
      <c r="J17" s="113">
        <v>2700.57</v>
      </c>
      <c r="K17" s="113">
        <v>0.75</v>
      </c>
      <c r="L17" s="113">
        <v>54628.33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2968.81</v>
      </c>
      <c r="D19" s="113">
        <v>2663.81</v>
      </c>
      <c r="E19" s="113">
        <v>9632.86</v>
      </c>
      <c r="F19" s="113">
        <v>2293.36</v>
      </c>
      <c r="G19" s="113">
        <v>19346.900000000001</v>
      </c>
      <c r="H19" s="113">
        <v>36508.33</v>
      </c>
      <c r="I19" s="113">
        <v>3340.17</v>
      </c>
      <c r="J19" s="113">
        <v>2709.05</v>
      </c>
      <c r="K19" s="113">
        <v>0.5</v>
      </c>
      <c r="L19" s="113">
        <v>54773.57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2970</v>
      </c>
      <c r="D21" s="113">
        <v>2673.81</v>
      </c>
      <c r="E21" s="113">
        <v>9635.64</v>
      </c>
      <c r="F21" s="113">
        <v>2295.1</v>
      </c>
      <c r="G21" s="113">
        <v>19362.62</v>
      </c>
      <c r="H21" s="113">
        <v>36566.67</v>
      </c>
      <c r="I21" s="113">
        <v>3341.57</v>
      </c>
      <c r="J21" s="113">
        <v>2719.05</v>
      </c>
      <c r="K21" s="113">
        <v>1</v>
      </c>
      <c r="L21" s="113">
        <v>55273.57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2969.4</v>
      </c>
      <c r="D23" s="113">
        <v>2668.81</v>
      </c>
      <c r="E23" s="113">
        <v>9634.25</v>
      </c>
      <c r="F23" s="113">
        <v>2294.23</v>
      </c>
      <c r="G23" s="113">
        <v>19354.759999999998</v>
      </c>
      <c r="H23" s="113">
        <v>36537.5</v>
      </c>
      <c r="I23" s="113">
        <v>3340.87</v>
      </c>
      <c r="J23" s="113">
        <v>2714.05</v>
      </c>
      <c r="K23" s="113">
        <v>0.75</v>
      </c>
      <c r="L23" s="113">
        <v>55023.57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2851.81</v>
      </c>
      <c r="D25" s="113">
        <v>2663.81</v>
      </c>
      <c r="E25" s="113">
        <v>9516.67</v>
      </c>
      <c r="F25" s="113">
        <v>2212.62</v>
      </c>
      <c r="G25" s="113">
        <v>19130.95</v>
      </c>
      <c r="H25" s="113"/>
      <c r="I25" s="113">
        <v>3178.76</v>
      </c>
      <c r="J25" s="113">
        <v>2708.81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2856.81</v>
      </c>
      <c r="D27" s="113">
        <v>2673.81</v>
      </c>
      <c r="E27" s="113">
        <v>9526.67</v>
      </c>
      <c r="F27" s="113">
        <v>2217.62</v>
      </c>
      <c r="G27" s="113">
        <v>19180.95</v>
      </c>
      <c r="H27" s="113"/>
      <c r="I27" s="113">
        <v>3183.76</v>
      </c>
      <c r="J27" s="113">
        <v>2718.81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2854.31</v>
      </c>
      <c r="D29" s="113">
        <v>2668.81</v>
      </c>
      <c r="E29" s="113">
        <v>9521.67</v>
      </c>
      <c r="F29" s="113">
        <v>2215.12</v>
      </c>
      <c r="G29" s="113">
        <v>19155.95</v>
      </c>
      <c r="H29" s="113"/>
      <c r="I29" s="113">
        <v>3181.26</v>
      </c>
      <c r="J29" s="113">
        <v>2713.81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2662.38</v>
      </c>
      <c r="D31" s="113"/>
      <c r="E31" s="113">
        <v>9300.24</v>
      </c>
      <c r="F31" s="113">
        <v>2161.67</v>
      </c>
      <c r="G31" s="113">
        <v>19042.38</v>
      </c>
      <c r="H31" s="113"/>
      <c r="I31" s="113">
        <v>2964.43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2667.38</v>
      </c>
      <c r="D33" s="113"/>
      <c r="E33" s="113">
        <v>9310.24</v>
      </c>
      <c r="F33" s="113">
        <v>2166.67</v>
      </c>
      <c r="G33" s="113">
        <v>19092.38</v>
      </c>
      <c r="H33" s="113"/>
      <c r="I33" s="113">
        <v>2969.43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2664.88</v>
      </c>
      <c r="D35" s="113"/>
      <c r="E35" s="113">
        <v>9305.24</v>
      </c>
      <c r="F35" s="113">
        <v>2164.17</v>
      </c>
      <c r="G35" s="113">
        <v>19067.38</v>
      </c>
      <c r="H35" s="113"/>
      <c r="I35" s="113">
        <v>2966.93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2481.67</v>
      </c>
      <c r="D37" s="113"/>
      <c r="E37" s="113">
        <v>9060.48</v>
      </c>
      <c r="F37" s="113">
        <v>2125.71</v>
      </c>
      <c r="G37" s="113">
        <v>19001.189999999999</v>
      </c>
      <c r="H37" s="113"/>
      <c r="I37" s="113">
        <v>2762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2486.67</v>
      </c>
      <c r="D39" s="113"/>
      <c r="E39" s="113">
        <v>9070.48</v>
      </c>
      <c r="F39" s="113">
        <v>2130.71</v>
      </c>
      <c r="G39" s="113">
        <v>19051.189999999999</v>
      </c>
      <c r="H39" s="113"/>
      <c r="I39" s="113">
        <v>2767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2484.17</v>
      </c>
      <c r="D41" s="113"/>
      <c r="E41" s="113">
        <v>9065.48</v>
      </c>
      <c r="F41" s="113">
        <v>2128.21</v>
      </c>
      <c r="G41" s="113">
        <v>19026.189999999999</v>
      </c>
      <c r="H41" s="113"/>
      <c r="I41" s="113">
        <v>2764.5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32756.9</v>
      </c>
      <c r="I43" s="113"/>
      <c r="J43" s="113"/>
      <c r="K43" s="113">
        <v>0.5</v>
      </c>
      <c r="L43" s="113">
        <v>56337.38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32806.9</v>
      </c>
      <c r="I45" s="113"/>
      <c r="J45" s="113"/>
      <c r="K45" s="113">
        <v>1</v>
      </c>
      <c r="L45" s="113">
        <v>57337.38</v>
      </c>
      <c r="M45" s="112">
        <v>0.98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32781.9</v>
      </c>
      <c r="I47" s="110"/>
      <c r="J47" s="110"/>
      <c r="K47" s="110">
        <v>0.75</v>
      </c>
      <c r="L47" s="110">
        <v>56837.38</v>
      </c>
      <c r="M47" s="109">
        <v>0.74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2547.33</v>
      </c>
    </row>
    <row r="55" spans="2:5" x14ac:dyDescent="0.25">
      <c r="B55" s="100" t="s">
        <v>56</v>
      </c>
      <c r="C55" s="101">
        <v>2323.5500000000002</v>
      </c>
    </row>
    <row r="56" spans="2:5" x14ac:dyDescent="0.25">
      <c r="B56" s="100" t="s">
        <v>55</v>
      </c>
      <c r="C56" s="101">
        <v>8428.32</v>
      </c>
    </row>
    <row r="57" spans="2:5" x14ac:dyDescent="0.25">
      <c r="B57" s="100" t="s">
        <v>54</v>
      </c>
      <c r="C57" s="101">
        <v>2016.45</v>
      </c>
    </row>
    <row r="58" spans="2:5" x14ac:dyDescent="0.25">
      <c r="B58" s="100" t="s">
        <v>53</v>
      </c>
      <c r="C58" s="101">
        <v>16739.02</v>
      </c>
    </row>
    <row r="59" spans="2:5" x14ac:dyDescent="0.25">
      <c r="B59" s="100" t="s">
        <v>52</v>
      </c>
      <c r="C59" s="101">
        <v>32721.81</v>
      </c>
    </row>
    <row r="60" spans="2:5" x14ac:dyDescent="0.25">
      <c r="B60" s="100" t="s">
        <v>51</v>
      </c>
      <c r="C60" s="101">
        <v>2904.72</v>
      </c>
    </row>
    <row r="61" spans="2:5" x14ac:dyDescent="0.25">
      <c r="B61" s="98" t="s">
        <v>50</v>
      </c>
      <c r="C61" s="97">
        <v>2332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7137.37</v>
      </c>
      <c r="E65" s="96" t="s">
        <v>46</v>
      </c>
    </row>
    <row r="66" spans="2:9" x14ac:dyDescent="0.25">
      <c r="B66" s="93" t="s">
        <v>45</v>
      </c>
      <c r="D66" s="92">
        <v>7032.25</v>
      </c>
      <c r="E66" s="95" t="s">
        <v>10</v>
      </c>
      <c r="F66" s="90">
        <v>1.3696999999999999</v>
      </c>
    </row>
    <row r="67" spans="2:9" x14ac:dyDescent="0.25">
      <c r="B67" s="93" t="s">
        <v>44</v>
      </c>
      <c r="D67" s="92">
        <v>1707.58</v>
      </c>
      <c r="E67" s="95" t="s">
        <v>43</v>
      </c>
      <c r="F67" s="94">
        <v>113.12</v>
      </c>
    </row>
    <row r="68" spans="2:9" x14ac:dyDescent="0.25">
      <c r="B68" s="93" t="s">
        <v>42</v>
      </c>
      <c r="D68" s="92">
        <v>1674.88</v>
      </c>
      <c r="E68" s="91" t="s">
        <v>41</v>
      </c>
      <c r="F68" s="90">
        <v>1.1600999999999999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44470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44470</v>
      </c>
      <c r="C9" s="46">
        <v>2525</v>
      </c>
      <c r="D9" s="45">
        <v>2535</v>
      </c>
      <c r="E9" s="44">
        <f t="shared" ref="E9:E29" si="0">AVERAGE(C9:D9)</f>
        <v>2530</v>
      </c>
      <c r="F9" s="46">
        <v>2500</v>
      </c>
      <c r="G9" s="45">
        <v>2510</v>
      </c>
      <c r="H9" s="44">
        <f t="shared" ref="H9:H29" si="1">AVERAGE(F9:G9)</f>
        <v>2505</v>
      </c>
      <c r="I9" s="46">
        <v>2500</v>
      </c>
      <c r="J9" s="45">
        <v>2510</v>
      </c>
      <c r="K9" s="44">
        <f t="shared" ref="K9:K29" si="2">AVERAGE(I9:J9)</f>
        <v>2505</v>
      </c>
      <c r="L9" s="52">
        <v>2535</v>
      </c>
      <c r="M9" s="51">
        <v>1.3541000000000001</v>
      </c>
      <c r="N9" s="53">
        <v>1.1597999999999999</v>
      </c>
      <c r="O9" s="50">
        <v>111.17</v>
      </c>
      <c r="P9" s="43">
        <v>1872.09</v>
      </c>
      <c r="Q9" s="43">
        <v>1853.08</v>
      </c>
      <c r="R9" s="49">
        <f t="shared" ref="R9:R29" si="3">L9/N9</f>
        <v>2185.7216761510608</v>
      </c>
      <c r="S9" s="48">
        <v>1.3545</v>
      </c>
    </row>
    <row r="10" spans="1:19" x14ac:dyDescent="0.25">
      <c r="B10" s="47">
        <v>44473</v>
      </c>
      <c r="C10" s="46">
        <v>2624</v>
      </c>
      <c r="D10" s="45">
        <v>2634</v>
      </c>
      <c r="E10" s="44">
        <f t="shared" si="0"/>
        <v>2629</v>
      </c>
      <c r="F10" s="46">
        <v>2600</v>
      </c>
      <c r="G10" s="45">
        <v>2610</v>
      </c>
      <c r="H10" s="44">
        <f t="shared" si="1"/>
        <v>2605</v>
      </c>
      <c r="I10" s="46">
        <v>2600</v>
      </c>
      <c r="J10" s="45">
        <v>2610</v>
      </c>
      <c r="K10" s="44">
        <f t="shared" si="2"/>
        <v>2605</v>
      </c>
      <c r="L10" s="52">
        <v>2634</v>
      </c>
      <c r="M10" s="51">
        <v>1.3606</v>
      </c>
      <c r="N10" s="51">
        <v>1.1634</v>
      </c>
      <c r="O10" s="50">
        <v>111.09</v>
      </c>
      <c r="P10" s="43">
        <v>1935.91</v>
      </c>
      <c r="Q10" s="43">
        <v>1917.71</v>
      </c>
      <c r="R10" s="49">
        <f t="shared" si="3"/>
        <v>2264.0536358947911</v>
      </c>
      <c r="S10" s="48">
        <v>1.361</v>
      </c>
    </row>
    <row r="11" spans="1:19" x14ac:dyDescent="0.25">
      <c r="B11" s="47">
        <v>44474</v>
      </c>
      <c r="C11" s="46">
        <v>2614</v>
      </c>
      <c r="D11" s="45">
        <v>2624</v>
      </c>
      <c r="E11" s="44">
        <f t="shared" si="0"/>
        <v>2619</v>
      </c>
      <c r="F11" s="46">
        <v>2590</v>
      </c>
      <c r="G11" s="45">
        <v>2600</v>
      </c>
      <c r="H11" s="44">
        <f t="shared" si="1"/>
        <v>2595</v>
      </c>
      <c r="I11" s="46">
        <v>2590</v>
      </c>
      <c r="J11" s="45">
        <v>2600</v>
      </c>
      <c r="K11" s="44">
        <f t="shared" si="2"/>
        <v>2595</v>
      </c>
      <c r="L11" s="52">
        <v>2624</v>
      </c>
      <c r="M11" s="51">
        <v>1.3619000000000001</v>
      </c>
      <c r="N11" s="51">
        <v>1.1597999999999999</v>
      </c>
      <c r="O11" s="50">
        <v>111.23</v>
      </c>
      <c r="P11" s="43">
        <v>1926.72</v>
      </c>
      <c r="Q11" s="43">
        <v>1908.54</v>
      </c>
      <c r="R11" s="49">
        <f t="shared" si="3"/>
        <v>2262.4590446628731</v>
      </c>
      <c r="S11" s="48">
        <v>1.3623000000000001</v>
      </c>
    </row>
    <row r="12" spans="1:19" x14ac:dyDescent="0.25">
      <c r="B12" s="47">
        <v>44475</v>
      </c>
      <c r="C12" s="46">
        <v>2624</v>
      </c>
      <c r="D12" s="45">
        <v>2634</v>
      </c>
      <c r="E12" s="44">
        <f t="shared" si="0"/>
        <v>2629</v>
      </c>
      <c r="F12" s="46">
        <v>2600</v>
      </c>
      <c r="G12" s="45">
        <v>2610</v>
      </c>
      <c r="H12" s="44">
        <f t="shared" si="1"/>
        <v>2605</v>
      </c>
      <c r="I12" s="46">
        <v>2600</v>
      </c>
      <c r="J12" s="45">
        <v>2610</v>
      </c>
      <c r="K12" s="44">
        <f t="shared" si="2"/>
        <v>2605</v>
      </c>
      <c r="L12" s="52">
        <v>2634</v>
      </c>
      <c r="M12" s="51">
        <v>1.3572</v>
      </c>
      <c r="N12" s="51">
        <v>1.1537999999999999</v>
      </c>
      <c r="O12" s="50">
        <v>111.37</v>
      </c>
      <c r="P12" s="43">
        <v>1940.76</v>
      </c>
      <c r="Q12" s="43">
        <v>1922.65</v>
      </c>
      <c r="R12" s="49">
        <f t="shared" si="3"/>
        <v>2282.8913156526264</v>
      </c>
      <c r="S12" s="48">
        <v>1.3574999999999999</v>
      </c>
    </row>
    <row r="13" spans="1:19" x14ac:dyDescent="0.25">
      <c r="B13" s="47">
        <v>44476</v>
      </c>
      <c r="C13" s="46">
        <v>2624</v>
      </c>
      <c r="D13" s="45">
        <v>2634</v>
      </c>
      <c r="E13" s="44">
        <f t="shared" si="0"/>
        <v>2629</v>
      </c>
      <c r="F13" s="46">
        <v>2600</v>
      </c>
      <c r="G13" s="45">
        <v>2610</v>
      </c>
      <c r="H13" s="44">
        <f t="shared" si="1"/>
        <v>2605</v>
      </c>
      <c r="I13" s="46">
        <v>2600</v>
      </c>
      <c r="J13" s="45">
        <v>2610</v>
      </c>
      <c r="K13" s="44">
        <f t="shared" si="2"/>
        <v>2605</v>
      </c>
      <c r="L13" s="52">
        <v>2634</v>
      </c>
      <c r="M13" s="51">
        <v>1.3607</v>
      </c>
      <c r="N13" s="51">
        <v>1.1565000000000001</v>
      </c>
      <c r="O13" s="50">
        <v>111.36</v>
      </c>
      <c r="P13" s="43">
        <v>1935.77</v>
      </c>
      <c r="Q13" s="43">
        <v>1917.57</v>
      </c>
      <c r="R13" s="49">
        <f t="shared" si="3"/>
        <v>2277.5616083009077</v>
      </c>
      <c r="S13" s="48">
        <v>1.3611</v>
      </c>
    </row>
    <row r="14" spans="1:19" x14ac:dyDescent="0.25">
      <c r="B14" s="47">
        <v>44477</v>
      </c>
      <c r="C14" s="46">
        <v>2624</v>
      </c>
      <c r="D14" s="45">
        <v>2634</v>
      </c>
      <c r="E14" s="44">
        <f t="shared" si="0"/>
        <v>2629</v>
      </c>
      <c r="F14" s="46">
        <v>2600</v>
      </c>
      <c r="G14" s="45">
        <v>2610</v>
      </c>
      <c r="H14" s="44">
        <f t="shared" si="1"/>
        <v>2605</v>
      </c>
      <c r="I14" s="46">
        <v>2600</v>
      </c>
      <c r="J14" s="45">
        <v>2610</v>
      </c>
      <c r="K14" s="44">
        <f t="shared" si="2"/>
        <v>2605</v>
      </c>
      <c r="L14" s="52">
        <v>2634</v>
      </c>
      <c r="M14" s="51">
        <v>1.3624000000000001</v>
      </c>
      <c r="N14" s="51">
        <v>1.1561999999999999</v>
      </c>
      <c r="O14" s="50">
        <v>111.75</v>
      </c>
      <c r="P14" s="43">
        <v>1933.35</v>
      </c>
      <c r="Q14" s="43">
        <v>1915.17</v>
      </c>
      <c r="R14" s="49">
        <f t="shared" si="3"/>
        <v>2278.1525687597305</v>
      </c>
      <c r="S14" s="48">
        <v>1.3628</v>
      </c>
    </row>
    <row r="15" spans="1:19" x14ac:dyDescent="0.25">
      <c r="B15" s="47">
        <v>44480</v>
      </c>
      <c r="C15" s="46">
        <v>2623</v>
      </c>
      <c r="D15" s="45">
        <v>2633</v>
      </c>
      <c r="E15" s="44">
        <f t="shared" si="0"/>
        <v>2628</v>
      </c>
      <c r="F15" s="46">
        <v>2600</v>
      </c>
      <c r="G15" s="45">
        <v>2610</v>
      </c>
      <c r="H15" s="44">
        <f t="shared" si="1"/>
        <v>2605</v>
      </c>
      <c r="I15" s="46">
        <v>2600</v>
      </c>
      <c r="J15" s="45">
        <v>2610</v>
      </c>
      <c r="K15" s="44">
        <f t="shared" si="2"/>
        <v>2605</v>
      </c>
      <c r="L15" s="52">
        <v>2633</v>
      </c>
      <c r="M15" s="51">
        <v>1.363</v>
      </c>
      <c r="N15" s="51">
        <v>1.1569</v>
      </c>
      <c r="O15" s="50">
        <v>112.94</v>
      </c>
      <c r="P15" s="43">
        <v>1931.77</v>
      </c>
      <c r="Q15" s="43">
        <v>1914.47</v>
      </c>
      <c r="R15" s="49">
        <f t="shared" si="3"/>
        <v>2275.9097588382747</v>
      </c>
      <c r="S15" s="48">
        <v>1.3633</v>
      </c>
    </row>
    <row r="16" spans="1:19" x14ac:dyDescent="0.25">
      <c r="B16" s="47">
        <v>44481</v>
      </c>
      <c r="C16" s="46">
        <v>2723</v>
      </c>
      <c r="D16" s="45">
        <v>2733</v>
      </c>
      <c r="E16" s="44">
        <f t="shared" si="0"/>
        <v>2728</v>
      </c>
      <c r="F16" s="46">
        <v>2700</v>
      </c>
      <c r="G16" s="45">
        <v>2710</v>
      </c>
      <c r="H16" s="44">
        <f t="shared" si="1"/>
        <v>2705</v>
      </c>
      <c r="I16" s="46">
        <v>2700</v>
      </c>
      <c r="J16" s="45">
        <v>2710</v>
      </c>
      <c r="K16" s="44">
        <f t="shared" si="2"/>
        <v>2705</v>
      </c>
      <c r="L16" s="52">
        <v>2733</v>
      </c>
      <c r="M16" s="51">
        <v>1.3625</v>
      </c>
      <c r="N16" s="51">
        <v>1.1556999999999999</v>
      </c>
      <c r="O16" s="50">
        <v>113.4</v>
      </c>
      <c r="P16" s="43">
        <v>2005.87</v>
      </c>
      <c r="Q16" s="43">
        <v>1988.55</v>
      </c>
      <c r="R16" s="49">
        <f t="shared" si="3"/>
        <v>2364.8005537769318</v>
      </c>
      <c r="S16" s="48">
        <v>1.3628</v>
      </c>
    </row>
    <row r="17" spans="2:19" x14ac:dyDescent="0.25">
      <c r="B17" s="47">
        <v>44482</v>
      </c>
      <c r="C17" s="46">
        <v>2723</v>
      </c>
      <c r="D17" s="45">
        <v>2733</v>
      </c>
      <c r="E17" s="44">
        <f t="shared" si="0"/>
        <v>2728</v>
      </c>
      <c r="F17" s="46">
        <v>2700</v>
      </c>
      <c r="G17" s="45">
        <v>2710</v>
      </c>
      <c r="H17" s="44">
        <f t="shared" si="1"/>
        <v>2705</v>
      </c>
      <c r="I17" s="46">
        <v>2700</v>
      </c>
      <c r="J17" s="45">
        <v>2710</v>
      </c>
      <c r="K17" s="44">
        <f t="shared" si="2"/>
        <v>2705</v>
      </c>
      <c r="L17" s="52">
        <v>2733</v>
      </c>
      <c r="M17" s="51">
        <v>1.3621000000000001</v>
      </c>
      <c r="N17" s="51">
        <v>1.1566000000000001</v>
      </c>
      <c r="O17" s="50">
        <v>113.55</v>
      </c>
      <c r="P17" s="43">
        <v>2006.46</v>
      </c>
      <c r="Q17" s="43">
        <v>1989.14</v>
      </c>
      <c r="R17" s="49">
        <f t="shared" si="3"/>
        <v>2362.9604011758602</v>
      </c>
      <c r="S17" s="48">
        <v>1.3624000000000001</v>
      </c>
    </row>
    <row r="18" spans="2:19" x14ac:dyDescent="0.25">
      <c r="B18" s="47">
        <v>44483</v>
      </c>
      <c r="C18" s="46">
        <v>2723</v>
      </c>
      <c r="D18" s="45">
        <v>2733</v>
      </c>
      <c r="E18" s="44">
        <f t="shared" si="0"/>
        <v>2728</v>
      </c>
      <c r="F18" s="46">
        <v>2700</v>
      </c>
      <c r="G18" s="45">
        <v>2710</v>
      </c>
      <c r="H18" s="44">
        <f t="shared" si="1"/>
        <v>2705</v>
      </c>
      <c r="I18" s="46">
        <v>2700</v>
      </c>
      <c r="J18" s="45">
        <v>2710</v>
      </c>
      <c r="K18" s="44">
        <f t="shared" si="2"/>
        <v>2705</v>
      </c>
      <c r="L18" s="52">
        <v>2733</v>
      </c>
      <c r="M18" s="51">
        <v>1.3715999999999999</v>
      </c>
      <c r="N18" s="51">
        <v>1.1603000000000001</v>
      </c>
      <c r="O18" s="50">
        <v>113.42</v>
      </c>
      <c r="P18" s="43">
        <v>1992.56</v>
      </c>
      <c r="Q18" s="43">
        <v>1975.36</v>
      </c>
      <c r="R18" s="49">
        <f t="shared" si="3"/>
        <v>2355.4253210376623</v>
      </c>
      <c r="S18" s="48">
        <v>1.3718999999999999</v>
      </c>
    </row>
    <row r="19" spans="2:19" x14ac:dyDescent="0.25">
      <c r="B19" s="47">
        <v>44484</v>
      </c>
      <c r="C19" s="46">
        <v>2872</v>
      </c>
      <c r="D19" s="45">
        <v>2882</v>
      </c>
      <c r="E19" s="44">
        <f t="shared" si="0"/>
        <v>2877</v>
      </c>
      <c r="F19" s="46">
        <v>2850</v>
      </c>
      <c r="G19" s="45">
        <v>2860</v>
      </c>
      <c r="H19" s="44">
        <f t="shared" si="1"/>
        <v>2855</v>
      </c>
      <c r="I19" s="46">
        <v>2850</v>
      </c>
      <c r="J19" s="45">
        <v>2860</v>
      </c>
      <c r="K19" s="44">
        <f t="shared" si="2"/>
        <v>2855</v>
      </c>
      <c r="L19" s="52">
        <v>2882</v>
      </c>
      <c r="M19" s="51">
        <v>1.3751</v>
      </c>
      <c r="N19" s="51">
        <v>1.1604000000000001</v>
      </c>
      <c r="O19" s="50">
        <v>114.33</v>
      </c>
      <c r="P19" s="43">
        <v>2095.85</v>
      </c>
      <c r="Q19" s="43">
        <v>2079.4</v>
      </c>
      <c r="R19" s="49">
        <f t="shared" si="3"/>
        <v>2483.626335746294</v>
      </c>
      <c r="S19" s="48">
        <v>1.3754</v>
      </c>
    </row>
    <row r="20" spans="2:19" x14ac:dyDescent="0.25">
      <c r="B20" s="47">
        <v>44487</v>
      </c>
      <c r="C20" s="46">
        <v>2762</v>
      </c>
      <c r="D20" s="45">
        <v>2772</v>
      </c>
      <c r="E20" s="44">
        <f t="shared" si="0"/>
        <v>2767</v>
      </c>
      <c r="F20" s="46">
        <v>2740</v>
      </c>
      <c r="G20" s="45">
        <v>2750</v>
      </c>
      <c r="H20" s="44">
        <f t="shared" si="1"/>
        <v>2745</v>
      </c>
      <c r="I20" s="46">
        <v>2740</v>
      </c>
      <c r="J20" s="45">
        <v>2750</v>
      </c>
      <c r="K20" s="44">
        <f t="shared" si="2"/>
        <v>2745</v>
      </c>
      <c r="L20" s="52">
        <v>2772</v>
      </c>
      <c r="M20" s="51">
        <v>1.3734</v>
      </c>
      <c r="N20" s="51">
        <v>1.1598999999999999</v>
      </c>
      <c r="O20" s="50">
        <v>114.38</v>
      </c>
      <c r="P20" s="43">
        <v>2018.35</v>
      </c>
      <c r="Q20" s="43">
        <v>2002.48</v>
      </c>
      <c r="R20" s="49">
        <f t="shared" si="3"/>
        <v>2389.8611949305978</v>
      </c>
      <c r="S20" s="48">
        <v>1.3733</v>
      </c>
    </row>
    <row r="21" spans="2:19" x14ac:dyDescent="0.25">
      <c r="B21" s="47">
        <v>44488</v>
      </c>
      <c r="C21" s="46">
        <v>2762</v>
      </c>
      <c r="D21" s="45">
        <v>2772</v>
      </c>
      <c r="E21" s="44">
        <f t="shared" si="0"/>
        <v>2767</v>
      </c>
      <c r="F21" s="46">
        <v>2740</v>
      </c>
      <c r="G21" s="45">
        <v>2750</v>
      </c>
      <c r="H21" s="44">
        <f t="shared" si="1"/>
        <v>2745</v>
      </c>
      <c r="I21" s="46">
        <v>2740</v>
      </c>
      <c r="J21" s="45">
        <v>2750</v>
      </c>
      <c r="K21" s="44">
        <f t="shared" si="2"/>
        <v>2745</v>
      </c>
      <c r="L21" s="52">
        <v>2772</v>
      </c>
      <c r="M21" s="51">
        <v>1.3826000000000001</v>
      </c>
      <c r="N21" s="51">
        <v>1.1657</v>
      </c>
      <c r="O21" s="50">
        <v>114.2</v>
      </c>
      <c r="P21" s="43">
        <v>2004.92</v>
      </c>
      <c r="Q21" s="43">
        <v>1989.01</v>
      </c>
      <c r="R21" s="49">
        <f t="shared" si="3"/>
        <v>2377.9703182637045</v>
      </c>
      <c r="S21" s="48">
        <v>1.3826000000000001</v>
      </c>
    </row>
    <row r="22" spans="2:19" x14ac:dyDescent="0.25">
      <c r="B22" s="47">
        <v>44489</v>
      </c>
      <c r="C22" s="46">
        <v>2761</v>
      </c>
      <c r="D22" s="45">
        <v>2771</v>
      </c>
      <c r="E22" s="44">
        <f t="shared" si="0"/>
        <v>2766</v>
      </c>
      <c r="F22" s="46">
        <v>2740</v>
      </c>
      <c r="G22" s="45">
        <v>2750</v>
      </c>
      <c r="H22" s="44">
        <f t="shared" si="1"/>
        <v>2745</v>
      </c>
      <c r="I22" s="46">
        <v>2740</v>
      </c>
      <c r="J22" s="45">
        <v>2750</v>
      </c>
      <c r="K22" s="44">
        <f t="shared" si="2"/>
        <v>2745</v>
      </c>
      <c r="L22" s="52">
        <v>2771</v>
      </c>
      <c r="M22" s="51">
        <v>1.3743000000000001</v>
      </c>
      <c r="N22" s="51">
        <v>1.1623000000000001</v>
      </c>
      <c r="O22" s="50">
        <v>114.41</v>
      </c>
      <c r="P22" s="43">
        <v>2016.3</v>
      </c>
      <c r="Q22" s="43">
        <v>2001.02</v>
      </c>
      <c r="R22" s="49">
        <f t="shared" si="3"/>
        <v>2384.0660758840227</v>
      </c>
      <c r="S22" s="48">
        <v>1.3743000000000001</v>
      </c>
    </row>
    <row r="23" spans="2:19" x14ac:dyDescent="0.25">
      <c r="B23" s="47">
        <v>44490</v>
      </c>
      <c r="C23" s="46">
        <v>2761</v>
      </c>
      <c r="D23" s="45">
        <v>2771</v>
      </c>
      <c r="E23" s="44">
        <f t="shared" si="0"/>
        <v>2766</v>
      </c>
      <c r="F23" s="46">
        <v>2740</v>
      </c>
      <c r="G23" s="45">
        <v>2750</v>
      </c>
      <c r="H23" s="44">
        <f t="shared" si="1"/>
        <v>2745</v>
      </c>
      <c r="I23" s="46">
        <v>2740</v>
      </c>
      <c r="J23" s="45">
        <v>2750</v>
      </c>
      <c r="K23" s="44">
        <f t="shared" si="2"/>
        <v>2745</v>
      </c>
      <c r="L23" s="52">
        <v>2771</v>
      </c>
      <c r="M23" s="51">
        <v>1.3812</v>
      </c>
      <c r="N23" s="51">
        <v>1.1644000000000001</v>
      </c>
      <c r="O23" s="50">
        <v>114.18</v>
      </c>
      <c r="P23" s="43">
        <v>2006.23</v>
      </c>
      <c r="Q23" s="43">
        <v>1991.02</v>
      </c>
      <c r="R23" s="49">
        <f t="shared" si="3"/>
        <v>2379.7664032978355</v>
      </c>
      <c r="S23" s="48">
        <v>1.3812</v>
      </c>
    </row>
    <row r="24" spans="2:19" x14ac:dyDescent="0.25">
      <c r="B24" s="47">
        <v>44491</v>
      </c>
      <c r="C24" s="46">
        <v>2760</v>
      </c>
      <c r="D24" s="45">
        <v>2770</v>
      </c>
      <c r="E24" s="44">
        <f t="shared" si="0"/>
        <v>2765</v>
      </c>
      <c r="F24" s="46">
        <v>2740</v>
      </c>
      <c r="G24" s="45">
        <v>2750</v>
      </c>
      <c r="H24" s="44">
        <f t="shared" si="1"/>
        <v>2745</v>
      </c>
      <c r="I24" s="46">
        <v>2740</v>
      </c>
      <c r="J24" s="45">
        <v>2750</v>
      </c>
      <c r="K24" s="44">
        <f t="shared" si="2"/>
        <v>2745</v>
      </c>
      <c r="L24" s="52">
        <v>2770</v>
      </c>
      <c r="M24" s="51">
        <v>1.3784000000000001</v>
      </c>
      <c r="N24" s="51">
        <v>1.1632</v>
      </c>
      <c r="O24" s="50">
        <v>113.88</v>
      </c>
      <c r="P24" s="43">
        <v>2009.58</v>
      </c>
      <c r="Q24" s="43">
        <v>1994.92</v>
      </c>
      <c r="R24" s="49">
        <f t="shared" si="3"/>
        <v>2381.3617606602475</v>
      </c>
      <c r="S24" s="48">
        <v>1.3785000000000001</v>
      </c>
    </row>
    <row r="25" spans="2:19" x14ac:dyDescent="0.25">
      <c r="B25" s="47">
        <v>44494</v>
      </c>
      <c r="C25" s="46">
        <v>2760</v>
      </c>
      <c r="D25" s="45">
        <v>2770</v>
      </c>
      <c r="E25" s="44">
        <f t="shared" si="0"/>
        <v>2765</v>
      </c>
      <c r="F25" s="46">
        <v>2740</v>
      </c>
      <c r="G25" s="45">
        <v>2750</v>
      </c>
      <c r="H25" s="44">
        <f t="shared" si="1"/>
        <v>2745</v>
      </c>
      <c r="I25" s="46">
        <v>2740</v>
      </c>
      <c r="J25" s="45">
        <v>2750</v>
      </c>
      <c r="K25" s="44">
        <f t="shared" si="2"/>
        <v>2745</v>
      </c>
      <c r="L25" s="52">
        <v>2770</v>
      </c>
      <c r="M25" s="51">
        <v>1.3754</v>
      </c>
      <c r="N25" s="51">
        <v>1.1608000000000001</v>
      </c>
      <c r="O25" s="50">
        <v>113.7</v>
      </c>
      <c r="P25" s="43">
        <v>2013.96</v>
      </c>
      <c r="Q25" s="43">
        <v>1999.13</v>
      </c>
      <c r="R25" s="49">
        <f t="shared" si="3"/>
        <v>2386.2853204686421</v>
      </c>
      <c r="S25" s="48">
        <v>1.3755999999999999</v>
      </c>
    </row>
    <row r="26" spans="2:19" x14ac:dyDescent="0.25">
      <c r="B26" s="47">
        <v>44495</v>
      </c>
      <c r="C26" s="46">
        <v>2759</v>
      </c>
      <c r="D26" s="45">
        <v>2769</v>
      </c>
      <c r="E26" s="44">
        <f t="shared" si="0"/>
        <v>2764</v>
      </c>
      <c r="F26" s="46">
        <v>2740</v>
      </c>
      <c r="G26" s="45">
        <v>2750</v>
      </c>
      <c r="H26" s="44">
        <f t="shared" si="1"/>
        <v>2745</v>
      </c>
      <c r="I26" s="46">
        <v>2740</v>
      </c>
      <c r="J26" s="45">
        <v>2750</v>
      </c>
      <c r="K26" s="44">
        <f t="shared" si="2"/>
        <v>2745</v>
      </c>
      <c r="L26" s="52">
        <v>2769</v>
      </c>
      <c r="M26" s="51">
        <v>1.3807</v>
      </c>
      <c r="N26" s="51">
        <v>1.1617</v>
      </c>
      <c r="O26" s="50">
        <v>113.95</v>
      </c>
      <c r="P26" s="43">
        <v>2005.5</v>
      </c>
      <c r="Q26" s="43">
        <v>1991.17</v>
      </c>
      <c r="R26" s="49">
        <f t="shared" si="3"/>
        <v>2383.5757940948611</v>
      </c>
      <c r="S26" s="48">
        <v>1.3811</v>
      </c>
    </row>
    <row r="27" spans="2:19" x14ac:dyDescent="0.25">
      <c r="B27" s="47">
        <v>44496</v>
      </c>
      <c r="C27" s="46">
        <v>2759</v>
      </c>
      <c r="D27" s="45">
        <v>2769</v>
      </c>
      <c r="E27" s="44">
        <f t="shared" si="0"/>
        <v>2764</v>
      </c>
      <c r="F27" s="46">
        <v>2740</v>
      </c>
      <c r="G27" s="45">
        <v>2750</v>
      </c>
      <c r="H27" s="44">
        <f t="shared" si="1"/>
        <v>2745</v>
      </c>
      <c r="I27" s="46">
        <v>2740</v>
      </c>
      <c r="J27" s="45">
        <v>2750</v>
      </c>
      <c r="K27" s="44">
        <f t="shared" si="2"/>
        <v>2745</v>
      </c>
      <c r="L27" s="52">
        <v>2769</v>
      </c>
      <c r="M27" s="51">
        <v>1.3733</v>
      </c>
      <c r="N27" s="51">
        <v>1.1605000000000001</v>
      </c>
      <c r="O27" s="50">
        <v>113.66</v>
      </c>
      <c r="P27" s="43">
        <v>2016.31</v>
      </c>
      <c r="Q27" s="43">
        <v>2002.04</v>
      </c>
      <c r="R27" s="49">
        <f t="shared" si="3"/>
        <v>2386.0404997845753</v>
      </c>
      <c r="S27" s="48">
        <v>1.3735999999999999</v>
      </c>
    </row>
    <row r="28" spans="2:19" x14ac:dyDescent="0.25">
      <c r="B28" s="47">
        <v>44497</v>
      </c>
      <c r="C28" s="46">
        <v>2508</v>
      </c>
      <c r="D28" s="45">
        <v>2518</v>
      </c>
      <c r="E28" s="44">
        <f t="shared" si="0"/>
        <v>2513</v>
      </c>
      <c r="F28" s="46">
        <v>2490</v>
      </c>
      <c r="G28" s="45">
        <v>2500</v>
      </c>
      <c r="H28" s="44">
        <f t="shared" si="1"/>
        <v>2495</v>
      </c>
      <c r="I28" s="46">
        <v>2490</v>
      </c>
      <c r="J28" s="45">
        <v>2500</v>
      </c>
      <c r="K28" s="44">
        <f t="shared" si="2"/>
        <v>2495</v>
      </c>
      <c r="L28" s="52">
        <v>2518</v>
      </c>
      <c r="M28" s="51">
        <v>1.375</v>
      </c>
      <c r="N28" s="51">
        <v>1.1597</v>
      </c>
      <c r="O28" s="50">
        <v>113.62</v>
      </c>
      <c r="P28" s="43">
        <v>1831.27</v>
      </c>
      <c r="Q28" s="43">
        <v>1817.92</v>
      </c>
      <c r="R28" s="49">
        <f t="shared" si="3"/>
        <v>2171.2511856514616</v>
      </c>
      <c r="S28" s="48">
        <v>1.3752</v>
      </c>
    </row>
    <row r="29" spans="2:19" x14ac:dyDescent="0.25">
      <c r="B29" s="47">
        <v>44498</v>
      </c>
      <c r="C29" s="46">
        <v>2507</v>
      </c>
      <c r="D29" s="45">
        <v>2517</v>
      </c>
      <c r="E29" s="44">
        <f t="shared" si="0"/>
        <v>2512</v>
      </c>
      <c r="F29" s="46">
        <v>2490</v>
      </c>
      <c r="G29" s="45">
        <v>2500</v>
      </c>
      <c r="H29" s="44">
        <f t="shared" si="1"/>
        <v>2495</v>
      </c>
      <c r="I29" s="46">
        <v>2490</v>
      </c>
      <c r="J29" s="45">
        <v>2500</v>
      </c>
      <c r="K29" s="44">
        <f t="shared" si="2"/>
        <v>2495</v>
      </c>
      <c r="L29" s="52">
        <v>2517</v>
      </c>
      <c r="M29" s="51">
        <v>1.379</v>
      </c>
      <c r="N29" s="51">
        <v>1.1648000000000001</v>
      </c>
      <c r="O29" s="50">
        <v>113.87</v>
      </c>
      <c r="P29" s="43">
        <v>1825.24</v>
      </c>
      <c r="Q29" s="43">
        <v>1812.51</v>
      </c>
      <c r="R29" s="49">
        <f t="shared" si="3"/>
        <v>2160.8859890109889</v>
      </c>
      <c r="S29" s="48">
        <v>1.3793</v>
      </c>
    </row>
    <row r="30" spans="2:19" s="10" customFormat="1" x14ac:dyDescent="0.25">
      <c r="B30" s="42" t="s">
        <v>11</v>
      </c>
      <c r="C30" s="41">
        <f>ROUND(AVERAGE(C9:C29),2)</f>
        <v>2685.62</v>
      </c>
      <c r="D30" s="40">
        <f>ROUND(AVERAGE(D9:D29),2)</f>
        <v>2695.62</v>
      </c>
      <c r="E30" s="39">
        <f>ROUND(AVERAGE(C30:D30),2)</f>
        <v>2690.62</v>
      </c>
      <c r="F30" s="41">
        <f>ROUND(AVERAGE(F9:F29),2)</f>
        <v>2663.81</v>
      </c>
      <c r="G30" s="40">
        <f>ROUND(AVERAGE(G9:G29),2)</f>
        <v>2673.81</v>
      </c>
      <c r="H30" s="39">
        <f>ROUND(AVERAGE(F30:G30),2)</f>
        <v>2668.81</v>
      </c>
      <c r="I30" s="41">
        <f>ROUND(AVERAGE(I9:I29),2)</f>
        <v>2663.81</v>
      </c>
      <c r="J30" s="40">
        <f>ROUND(AVERAGE(J9:J29),2)</f>
        <v>2673.81</v>
      </c>
      <c r="K30" s="39">
        <f>ROUND(AVERAGE(I30:J30),2)</f>
        <v>2668.81</v>
      </c>
      <c r="L30" s="38">
        <f>ROUND(AVERAGE(L9:L29),2)</f>
        <v>2695.62</v>
      </c>
      <c r="M30" s="37">
        <f>ROUND(AVERAGE(M9:M29),4)</f>
        <v>1.3696999999999999</v>
      </c>
      <c r="N30" s="36">
        <f>ROUND(AVERAGE(N9:N29),4)</f>
        <v>1.1600999999999999</v>
      </c>
      <c r="O30" s="175">
        <f>ROUND(AVERAGE(O9:O29),2)</f>
        <v>113.12</v>
      </c>
      <c r="P30" s="35">
        <f>AVERAGE(P9:P29)</f>
        <v>1967.84619047619</v>
      </c>
      <c r="Q30" s="35">
        <f>AVERAGE(Q9:Q29)</f>
        <v>1951.5647619047616</v>
      </c>
      <c r="R30" s="35">
        <f>AVERAGE(R9:R29)</f>
        <v>2323.5536553354264</v>
      </c>
      <c r="S30" s="34">
        <f>AVERAGE(S9:S29)</f>
        <v>1.3699857142857144</v>
      </c>
    </row>
    <row r="31" spans="2:19" s="5" customFormat="1" x14ac:dyDescent="0.25">
      <c r="B31" s="33" t="s">
        <v>12</v>
      </c>
      <c r="C31" s="32">
        <f t="shared" ref="C31:S31" si="4">MAX(C9:C29)</f>
        <v>2872</v>
      </c>
      <c r="D31" s="31">
        <f t="shared" si="4"/>
        <v>2882</v>
      </c>
      <c r="E31" s="30">
        <f t="shared" si="4"/>
        <v>2877</v>
      </c>
      <c r="F31" s="32">
        <f t="shared" si="4"/>
        <v>2850</v>
      </c>
      <c r="G31" s="31">
        <f t="shared" si="4"/>
        <v>2860</v>
      </c>
      <c r="H31" s="30">
        <f t="shared" si="4"/>
        <v>2855</v>
      </c>
      <c r="I31" s="32">
        <f t="shared" si="4"/>
        <v>2850</v>
      </c>
      <c r="J31" s="31">
        <f t="shared" si="4"/>
        <v>2860</v>
      </c>
      <c r="K31" s="30">
        <f t="shared" si="4"/>
        <v>2855</v>
      </c>
      <c r="L31" s="29">
        <f t="shared" si="4"/>
        <v>2882</v>
      </c>
      <c r="M31" s="28">
        <f t="shared" si="4"/>
        <v>1.3826000000000001</v>
      </c>
      <c r="N31" s="27">
        <f t="shared" si="4"/>
        <v>1.1657</v>
      </c>
      <c r="O31" s="26">
        <f t="shared" si="4"/>
        <v>114.41</v>
      </c>
      <c r="P31" s="25">
        <f t="shared" si="4"/>
        <v>2095.85</v>
      </c>
      <c r="Q31" s="25">
        <f t="shared" si="4"/>
        <v>2079.4</v>
      </c>
      <c r="R31" s="25">
        <f t="shared" si="4"/>
        <v>2483.626335746294</v>
      </c>
      <c r="S31" s="24">
        <f t="shared" si="4"/>
        <v>1.3826000000000001</v>
      </c>
    </row>
    <row r="32" spans="2:19" s="5" customFormat="1" ht="13.8" thickBot="1" x14ac:dyDescent="0.3">
      <c r="B32" s="23" t="s">
        <v>13</v>
      </c>
      <c r="C32" s="22">
        <f t="shared" ref="C32:S32" si="5">MIN(C9:C29)</f>
        <v>2507</v>
      </c>
      <c r="D32" s="21">
        <f t="shared" si="5"/>
        <v>2517</v>
      </c>
      <c r="E32" s="20">
        <f t="shared" si="5"/>
        <v>2512</v>
      </c>
      <c r="F32" s="22">
        <f t="shared" si="5"/>
        <v>2490</v>
      </c>
      <c r="G32" s="21">
        <f t="shared" si="5"/>
        <v>2500</v>
      </c>
      <c r="H32" s="20">
        <f t="shared" si="5"/>
        <v>2495</v>
      </c>
      <c r="I32" s="22">
        <f t="shared" si="5"/>
        <v>2490</v>
      </c>
      <c r="J32" s="21">
        <f t="shared" si="5"/>
        <v>2500</v>
      </c>
      <c r="K32" s="20">
        <f t="shared" si="5"/>
        <v>2495</v>
      </c>
      <c r="L32" s="19">
        <f t="shared" si="5"/>
        <v>2517</v>
      </c>
      <c r="M32" s="18">
        <f t="shared" si="5"/>
        <v>1.3541000000000001</v>
      </c>
      <c r="N32" s="17">
        <f t="shared" si="5"/>
        <v>1.1537999999999999</v>
      </c>
      <c r="O32" s="16">
        <f t="shared" si="5"/>
        <v>111.09</v>
      </c>
      <c r="P32" s="15">
        <f t="shared" si="5"/>
        <v>1825.24</v>
      </c>
      <c r="Q32" s="15">
        <f t="shared" si="5"/>
        <v>1812.51</v>
      </c>
      <c r="R32" s="15">
        <f t="shared" si="5"/>
        <v>2160.8859890109889</v>
      </c>
      <c r="S32" s="14">
        <f t="shared" si="5"/>
        <v>1.3545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44470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44470</v>
      </c>
      <c r="C9" s="46">
        <v>2468</v>
      </c>
      <c r="D9" s="45">
        <v>2478</v>
      </c>
      <c r="E9" s="44">
        <f t="shared" ref="E9:E29" si="0">AVERAGE(C9:D9)</f>
        <v>2473</v>
      </c>
      <c r="F9" s="46">
        <v>2470</v>
      </c>
      <c r="G9" s="45">
        <v>2480</v>
      </c>
      <c r="H9" s="44">
        <f t="shared" ref="H9:H29" si="1">AVERAGE(F9:G9)</f>
        <v>2475</v>
      </c>
      <c r="I9" s="46">
        <v>2470</v>
      </c>
      <c r="J9" s="45">
        <v>2480</v>
      </c>
      <c r="K9" s="44">
        <f t="shared" ref="K9:K29" si="2">AVERAGE(I9:J9)</f>
        <v>2475</v>
      </c>
      <c r="L9" s="52">
        <v>2478</v>
      </c>
      <c r="M9" s="51">
        <v>1.3541000000000001</v>
      </c>
      <c r="N9" s="53">
        <v>1.1597999999999999</v>
      </c>
      <c r="O9" s="50">
        <v>111.17</v>
      </c>
      <c r="P9" s="43">
        <v>1830</v>
      </c>
      <c r="Q9" s="43">
        <v>1830.93</v>
      </c>
      <c r="R9" s="49">
        <f t="shared" ref="R9:R29" si="3">L9/N9</f>
        <v>2136.5752715985518</v>
      </c>
      <c r="S9" s="48">
        <v>1.3545</v>
      </c>
    </row>
    <row r="10" spans="1:19" x14ac:dyDescent="0.25">
      <c r="B10" s="47">
        <v>44473</v>
      </c>
      <c r="C10" s="46">
        <v>2498</v>
      </c>
      <c r="D10" s="45">
        <v>2508</v>
      </c>
      <c r="E10" s="44">
        <f t="shared" si="0"/>
        <v>2503</v>
      </c>
      <c r="F10" s="46">
        <v>2500</v>
      </c>
      <c r="G10" s="45">
        <v>2510</v>
      </c>
      <c r="H10" s="44">
        <f t="shared" si="1"/>
        <v>2505</v>
      </c>
      <c r="I10" s="46">
        <v>2500</v>
      </c>
      <c r="J10" s="45">
        <v>2510</v>
      </c>
      <c r="K10" s="44">
        <f t="shared" si="2"/>
        <v>2505</v>
      </c>
      <c r="L10" s="52">
        <v>2508</v>
      </c>
      <c r="M10" s="51">
        <v>1.3606</v>
      </c>
      <c r="N10" s="51">
        <v>1.1634</v>
      </c>
      <c r="O10" s="50">
        <v>111.09</v>
      </c>
      <c r="P10" s="43">
        <v>1843.3</v>
      </c>
      <c r="Q10" s="43">
        <v>1844.23</v>
      </c>
      <c r="R10" s="49">
        <f t="shared" si="3"/>
        <v>2155.7503867973182</v>
      </c>
      <c r="S10" s="48">
        <v>1.361</v>
      </c>
    </row>
    <row r="11" spans="1:19" x14ac:dyDescent="0.25">
      <c r="B11" s="47">
        <v>44474</v>
      </c>
      <c r="C11" s="46">
        <v>2498</v>
      </c>
      <c r="D11" s="45">
        <v>2508</v>
      </c>
      <c r="E11" s="44">
        <f t="shared" si="0"/>
        <v>2503</v>
      </c>
      <c r="F11" s="46">
        <v>2500</v>
      </c>
      <c r="G11" s="45">
        <v>2510</v>
      </c>
      <c r="H11" s="44">
        <f t="shared" si="1"/>
        <v>2505</v>
      </c>
      <c r="I11" s="46">
        <v>2500</v>
      </c>
      <c r="J11" s="45">
        <v>2510</v>
      </c>
      <c r="K11" s="44">
        <f t="shared" si="2"/>
        <v>2505</v>
      </c>
      <c r="L11" s="52">
        <v>2508</v>
      </c>
      <c r="M11" s="51">
        <v>1.3619000000000001</v>
      </c>
      <c r="N11" s="51">
        <v>1.1597999999999999</v>
      </c>
      <c r="O11" s="50">
        <v>111.23</v>
      </c>
      <c r="P11" s="43">
        <v>1841.54</v>
      </c>
      <c r="Q11" s="43">
        <v>1842.47</v>
      </c>
      <c r="R11" s="49">
        <f t="shared" si="3"/>
        <v>2162.4418003103983</v>
      </c>
      <c r="S11" s="48">
        <v>1.3623000000000001</v>
      </c>
    </row>
    <row r="12" spans="1:19" x14ac:dyDescent="0.25">
      <c r="B12" s="47">
        <v>44475</v>
      </c>
      <c r="C12" s="46">
        <v>2578</v>
      </c>
      <c r="D12" s="45">
        <v>2588</v>
      </c>
      <c r="E12" s="44">
        <f t="shared" si="0"/>
        <v>2583</v>
      </c>
      <c r="F12" s="46">
        <v>2580</v>
      </c>
      <c r="G12" s="45">
        <v>2590</v>
      </c>
      <c r="H12" s="44">
        <f t="shared" si="1"/>
        <v>2585</v>
      </c>
      <c r="I12" s="46">
        <v>2580</v>
      </c>
      <c r="J12" s="45">
        <v>2590</v>
      </c>
      <c r="K12" s="44">
        <f t="shared" si="2"/>
        <v>2585</v>
      </c>
      <c r="L12" s="52">
        <v>2588</v>
      </c>
      <c r="M12" s="51">
        <v>1.3572</v>
      </c>
      <c r="N12" s="51">
        <v>1.1537999999999999</v>
      </c>
      <c r="O12" s="50">
        <v>111.37</v>
      </c>
      <c r="P12" s="43">
        <v>1906.87</v>
      </c>
      <c r="Q12" s="43">
        <v>1907.92</v>
      </c>
      <c r="R12" s="49">
        <f t="shared" si="3"/>
        <v>2243.0230542555037</v>
      </c>
      <c r="S12" s="48">
        <v>1.3574999999999999</v>
      </c>
    </row>
    <row r="13" spans="1:19" x14ac:dyDescent="0.25">
      <c r="B13" s="47">
        <v>44476</v>
      </c>
      <c r="C13" s="46">
        <v>2570</v>
      </c>
      <c r="D13" s="45">
        <v>2580</v>
      </c>
      <c r="E13" s="44">
        <f t="shared" si="0"/>
        <v>2575</v>
      </c>
      <c r="F13" s="46">
        <v>2572</v>
      </c>
      <c r="G13" s="45">
        <v>2582</v>
      </c>
      <c r="H13" s="44">
        <f t="shared" si="1"/>
        <v>2577</v>
      </c>
      <c r="I13" s="46">
        <v>2570</v>
      </c>
      <c r="J13" s="45">
        <v>2580</v>
      </c>
      <c r="K13" s="44">
        <f t="shared" si="2"/>
        <v>2575</v>
      </c>
      <c r="L13" s="52">
        <v>2580</v>
      </c>
      <c r="M13" s="51">
        <v>1.3607</v>
      </c>
      <c r="N13" s="51">
        <v>1.1565000000000001</v>
      </c>
      <c r="O13" s="50">
        <v>111.36</v>
      </c>
      <c r="P13" s="43">
        <v>1896.08</v>
      </c>
      <c r="Q13" s="43">
        <v>1897</v>
      </c>
      <c r="R13" s="49">
        <f t="shared" si="3"/>
        <v>2230.8690012970169</v>
      </c>
      <c r="S13" s="48">
        <v>1.3611</v>
      </c>
    </row>
    <row r="14" spans="1:19" x14ac:dyDescent="0.25">
      <c r="B14" s="47">
        <v>44477</v>
      </c>
      <c r="C14" s="46">
        <v>2528</v>
      </c>
      <c r="D14" s="45">
        <v>2538</v>
      </c>
      <c r="E14" s="44">
        <f t="shared" si="0"/>
        <v>2533</v>
      </c>
      <c r="F14" s="46">
        <v>2530</v>
      </c>
      <c r="G14" s="45">
        <v>2540</v>
      </c>
      <c r="H14" s="44">
        <f t="shared" si="1"/>
        <v>2535</v>
      </c>
      <c r="I14" s="46">
        <v>2530</v>
      </c>
      <c r="J14" s="45">
        <v>2540</v>
      </c>
      <c r="K14" s="44">
        <f t="shared" si="2"/>
        <v>2535</v>
      </c>
      <c r="L14" s="52">
        <v>2538</v>
      </c>
      <c r="M14" s="51">
        <v>1.3624000000000001</v>
      </c>
      <c r="N14" s="51">
        <v>1.1561999999999999</v>
      </c>
      <c r="O14" s="50">
        <v>111.75</v>
      </c>
      <c r="P14" s="43">
        <v>1862.89</v>
      </c>
      <c r="Q14" s="43">
        <v>1863.81</v>
      </c>
      <c r="R14" s="49">
        <f t="shared" si="3"/>
        <v>2195.1219512195125</v>
      </c>
      <c r="S14" s="48">
        <v>1.3628</v>
      </c>
    </row>
    <row r="15" spans="1:19" x14ac:dyDescent="0.25">
      <c r="B15" s="47">
        <v>44480</v>
      </c>
      <c r="C15" s="46">
        <v>2585</v>
      </c>
      <c r="D15" s="45">
        <v>2595</v>
      </c>
      <c r="E15" s="44">
        <f t="shared" si="0"/>
        <v>2590</v>
      </c>
      <c r="F15" s="46">
        <v>2600</v>
      </c>
      <c r="G15" s="45">
        <v>2610</v>
      </c>
      <c r="H15" s="44">
        <f t="shared" si="1"/>
        <v>2605</v>
      </c>
      <c r="I15" s="46">
        <v>2600</v>
      </c>
      <c r="J15" s="45">
        <v>2610</v>
      </c>
      <c r="K15" s="44">
        <f t="shared" si="2"/>
        <v>2605</v>
      </c>
      <c r="L15" s="52">
        <v>2595</v>
      </c>
      <c r="M15" s="51">
        <v>1.363</v>
      </c>
      <c r="N15" s="51">
        <v>1.1569</v>
      </c>
      <c r="O15" s="50">
        <v>112.94</v>
      </c>
      <c r="P15" s="43">
        <v>1903.89</v>
      </c>
      <c r="Q15" s="43">
        <v>1914.47</v>
      </c>
      <c r="R15" s="49">
        <f t="shared" si="3"/>
        <v>2243.0633589765753</v>
      </c>
      <c r="S15" s="48">
        <v>1.3633</v>
      </c>
    </row>
    <row r="16" spans="1:19" x14ac:dyDescent="0.25">
      <c r="B16" s="47">
        <v>44481</v>
      </c>
      <c r="C16" s="46">
        <v>2630</v>
      </c>
      <c r="D16" s="45">
        <v>2640</v>
      </c>
      <c r="E16" s="44">
        <f t="shared" si="0"/>
        <v>2635</v>
      </c>
      <c r="F16" s="46">
        <v>2650</v>
      </c>
      <c r="G16" s="45">
        <v>2660</v>
      </c>
      <c r="H16" s="44">
        <f t="shared" si="1"/>
        <v>2655</v>
      </c>
      <c r="I16" s="46">
        <v>2650</v>
      </c>
      <c r="J16" s="45">
        <v>2660</v>
      </c>
      <c r="K16" s="44">
        <f t="shared" si="2"/>
        <v>2655</v>
      </c>
      <c r="L16" s="52">
        <v>2640</v>
      </c>
      <c r="M16" s="51">
        <v>1.3625</v>
      </c>
      <c r="N16" s="51">
        <v>1.1556999999999999</v>
      </c>
      <c r="O16" s="50">
        <v>113.4</v>
      </c>
      <c r="P16" s="43">
        <v>1937.61</v>
      </c>
      <c r="Q16" s="43">
        <v>1951.86</v>
      </c>
      <c r="R16" s="49">
        <f t="shared" si="3"/>
        <v>2284.3298433849618</v>
      </c>
      <c r="S16" s="48">
        <v>1.3628</v>
      </c>
    </row>
    <row r="17" spans="2:19" x14ac:dyDescent="0.25">
      <c r="B17" s="47">
        <v>44482</v>
      </c>
      <c r="C17" s="46">
        <v>2631</v>
      </c>
      <c r="D17" s="45">
        <v>2641</v>
      </c>
      <c r="E17" s="44">
        <f t="shared" si="0"/>
        <v>2636</v>
      </c>
      <c r="F17" s="46">
        <v>2650</v>
      </c>
      <c r="G17" s="45">
        <v>2660</v>
      </c>
      <c r="H17" s="44">
        <f t="shared" si="1"/>
        <v>2655</v>
      </c>
      <c r="I17" s="46">
        <v>2650</v>
      </c>
      <c r="J17" s="45">
        <v>2660</v>
      </c>
      <c r="K17" s="44">
        <f t="shared" si="2"/>
        <v>2655</v>
      </c>
      <c r="L17" s="52">
        <v>2641</v>
      </c>
      <c r="M17" s="51">
        <v>1.3621000000000001</v>
      </c>
      <c r="N17" s="51">
        <v>1.1566000000000001</v>
      </c>
      <c r="O17" s="50">
        <v>113.55</v>
      </c>
      <c r="P17" s="43">
        <v>1938.92</v>
      </c>
      <c r="Q17" s="43">
        <v>1952.44</v>
      </c>
      <c r="R17" s="49">
        <f t="shared" si="3"/>
        <v>2283.4169116375583</v>
      </c>
      <c r="S17" s="48">
        <v>1.3624000000000001</v>
      </c>
    </row>
    <row r="18" spans="2:19" x14ac:dyDescent="0.25">
      <c r="B18" s="47">
        <v>44483</v>
      </c>
      <c r="C18" s="46">
        <v>2631</v>
      </c>
      <c r="D18" s="45">
        <v>2641</v>
      </c>
      <c r="E18" s="44">
        <f t="shared" si="0"/>
        <v>2636</v>
      </c>
      <c r="F18" s="46">
        <v>2650</v>
      </c>
      <c r="G18" s="45">
        <v>2660</v>
      </c>
      <c r="H18" s="44">
        <f t="shared" si="1"/>
        <v>2655</v>
      </c>
      <c r="I18" s="46">
        <v>2650</v>
      </c>
      <c r="J18" s="45">
        <v>2660</v>
      </c>
      <c r="K18" s="44">
        <f t="shared" si="2"/>
        <v>2655</v>
      </c>
      <c r="L18" s="52">
        <v>2641</v>
      </c>
      <c r="M18" s="51">
        <v>1.3715999999999999</v>
      </c>
      <c r="N18" s="51">
        <v>1.1603000000000001</v>
      </c>
      <c r="O18" s="50">
        <v>113.42</v>
      </c>
      <c r="P18" s="43">
        <v>1925.49</v>
      </c>
      <c r="Q18" s="43">
        <v>1938.92</v>
      </c>
      <c r="R18" s="49">
        <f t="shared" si="3"/>
        <v>2276.1354822028784</v>
      </c>
      <c r="S18" s="48">
        <v>1.3718999999999999</v>
      </c>
    </row>
    <row r="19" spans="2:19" x14ac:dyDescent="0.25">
      <c r="B19" s="47">
        <v>44484</v>
      </c>
      <c r="C19" s="46">
        <v>2831</v>
      </c>
      <c r="D19" s="45">
        <v>2841</v>
      </c>
      <c r="E19" s="44">
        <f t="shared" si="0"/>
        <v>2836</v>
      </c>
      <c r="F19" s="46">
        <v>2850</v>
      </c>
      <c r="G19" s="45">
        <v>2860</v>
      </c>
      <c r="H19" s="44">
        <f t="shared" si="1"/>
        <v>2855</v>
      </c>
      <c r="I19" s="46">
        <v>2850</v>
      </c>
      <c r="J19" s="45">
        <v>2860</v>
      </c>
      <c r="K19" s="44">
        <f t="shared" si="2"/>
        <v>2855</v>
      </c>
      <c r="L19" s="52">
        <v>2841</v>
      </c>
      <c r="M19" s="51">
        <v>1.3751</v>
      </c>
      <c r="N19" s="51">
        <v>1.1604000000000001</v>
      </c>
      <c r="O19" s="50">
        <v>114.33</v>
      </c>
      <c r="P19" s="43">
        <v>2066.0300000000002</v>
      </c>
      <c r="Q19" s="43">
        <v>2079.4</v>
      </c>
      <c r="R19" s="49">
        <f t="shared" si="3"/>
        <v>2448.2936918304031</v>
      </c>
      <c r="S19" s="48">
        <v>1.3754</v>
      </c>
    </row>
    <row r="20" spans="2:19" x14ac:dyDescent="0.25">
      <c r="B20" s="47">
        <v>44487</v>
      </c>
      <c r="C20" s="46">
        <v>2865</v>
      </c>
      <c r="D20" s="45">
        <v>2875</v>
      </c>
      <c r="E20" s="44">
        <f t="shared" si="0"/>
        <v>2870</v>
      </c>
      <c r="F20" s="46">
        <v>2884</v>
      </c>
      <c r="G20" s="45">
        <v>2894</v>
      </c>
      <c r="H20" s="44">
        <f t="shared" si="1"/>
        <v>2889</v>
      </c>
      <c r="I20" s="46">
        <v>2885</v>
      </c>
      <c r="J20" s="45">
        <v>2895</v>
      </c>
      <c r="K20" s="44">
        <f t="shared" si="2"/>
        <v>2890</v>
      </c>
      <c r="L20" s="52">
        <v>2875</v>
      </c>
      <c r="M20" s="51">
        <v>1.3734</v>
      </c>
      <c r="N20" s="51">
        <v>1.1598999999999999</v>
      </c>
      <c r="O20" s="50">
        <v>114.38</v>
      </c>
      <c r="P20" s="43">
        <v>2093.34</v>
      </c>
      <c r="Q20" s="43">
        <v>2107.33</v>
      </c>
      <c r="R20" s="49">
        <f t="shared" si="3"/>
        <v>2478.6619536166913</v>
      </c>
      <c r="S20" s="48">
        <v>1.3733</v>
      </c>
    </row>
    <row r="21" spans="2:19" x14ac:dyDescent="0.25">
      <c r="B21" s="47">
        <v>44488</v>
      </c>
      <c r="C21" s="46">
        <v>2871</v>
      </c>
      <c r="D21" s="45">
        <v>2881</v>
      </c>
      <c r="E21" s="44">
        <f t="shared" si="0"/>
        <v>2876</v>
      </c>
      <c r="F21" s="46">
        <v>2890</v>
      </c>
      <c r="G21" s="45">
        <v>2900</v>
      </c>
      <c r="H21" s="44">
        <f t="shared" si="1"/>
        <v>2895</v>
      </c>
      <c r="I21" s="46">
        <v>2890</v>
      </c>
      <c r="J21" s="45">
        <v>2900</v>
      </c>
      <c r="K21" s="44">
        <f t="shared" si="2"/>
        <v>2895</v>
      </c>
      <c r="L21" s="52">
        <v>2881</v>
      </c>
      <c r="M21" s="51">
        <v>1.3826000000000001</v>
      </c>
      <c r="N21" s="51">
        <v>1.1657</v>
      </c>
      <c r="O21" s="50">
        <v>114.2</v>
      </c>
      <c r="P21" s="43">
        <v>2083.7600000000002</v>
      </c>
      <c r="Q21" s="43">
        <v>2097.5</v>
      </c>
      <c r="R21" s="49">
        <f t="shared" si="3"/>
        <v>2471.476366131938</v>
      </c>
      <c r="S21" s="48">
        <v>1.3826000000000001</v>
      </c>
    </row>
    <row r="22" spans="2:19" x14ac:dyDescent="0.25">
      <c r="B22" s="47">
        <v>44489</v>
      </c>
      <c r="C22" s="46">
        <v>2846</v>
      </c>
      <c r="D22" s="45">
        <v>2856</v>
      </c>
      <c r="E22" s="44">
        <f t="shared" si="0"/>
        <v>2851</v>
      </c>
      <c r="F22" s="46">
        <v>2865</v>
      </c>
      <c r="G22" s="45">
        <v>2875</v>
      </c>
      <c r="H22" s="44">
        <f t="shared" si="1"/>
        <v>2870</v>
      </c>
      <c r="I22" s="46">
        <v>2865</v>
      </c>
      <c r="J22" s="45">
        <v>2875</v>
      </c>
      <c r="K22" s="44">
        <f t="shared" si="2"/>
        <v>2870</v>
      </c>
      <c r="L22" s="52">
        <v>2856</v>
      </c>
      <c r="M22" s="51">
        <v>1.3743000000000001</v>
      </c>
      <c r="N22" s="51">
        <v>1.1623000000000001</v>
      </c>
      <c r="O22" s="50">
        <v>114.41</v>
      </c>
      <c r="P22" s="43">
        <v>2078.15</v>
      </c>
      <c r="Q22" s="43">
        <v>2091.9699999999998</v>
      </c>
      <c r="R22" s="49">
        <f t="shared" si="3"/>
        <v>2457.1969371074592</v>
      </c>
      <c r="S22" s="48">
        <v>1.3743000000000001</v>
      </c>
    </row>
    <row r="23" spans="2:19" x14ac:dyDescent="0.25">
      <c r="B23" s="47">
        <v>44490</v>
      </c>
      <c r="C23" s="46">
        <v>2823</v>
      </c>
      <c r="D23" s="45">
        <v>2833</v>
      </c>
      <c r="E23" s="44">
        <f t="shared" si="0"/>
        <v>2828</v>
      </c>
      <c r="F23" s="46">
        <v>2841</v>
      </c>
      <c r="G23" s="45">
        <v>2851</v>
      </c>
      <c r="H23" s="44">
        <f t="shared" si="1"/>
        <v>2846</v>
      </c>
      <c r="I23" s="46">
        <v>2840</v>
      </c>
      <c r="J23" s="45">
        <v>2850</v>
      </c>
      <c r="K23" s="44">
        <f t="shared" si="2"/>
        <v>2845</v>
      </c>
      <c r="L23" s="52">
        <v>2833</v>
      </c>
      <c r="M23" s="51">
        <v>1.3812</v>
      </c>
      <c r="N23" s="51">
        <v>1.1644000000000001</v>
      </c>
      <c r="O23" s="50">
        <v>114.18</v>
      </c>
      <c r="P23" s="43">
        <v>2051.11</v>
      </c>
      <c r="Q23" s="43">
        <v>2064.15</v>
      </c>
      <c r="R23" s="49">
        <f t="shared" si="3"/>
        <v>2433.0127104087942</v>
      </c>
      <c r="S23" s="48">
        <v>1.3812</v>
      </c>
    </row>
    <row r="24" spans="2:19" x14ac:dyDescent="0.25">
      <c r="B24" s="47">
        <v>44491</v>
      </c>
      <c r="C24" s="46">
        <v>2822</v>
      </c>
      <c r="D24" s="45">
        <v>2832</v>
      </c>
      <c r="E24" s="44">
        <f t="shared" si="0"/>
        <v>2827</v>
      </c>
      <c r="F24" s="46">
        <v>2840</v>
      </c>
      <c r="G24" s="45">
        <v>2850</v>
      </c>
      <c r="H24" s="44">
        <f t="shared" si="1"/>
        <v>2845</v>
      </c>
      <c r="I24" s="46">
        <v>2840</v>
      </c>
      <c r="J24" s="45">
        <v>2850</v>
      </c>
      <c r="K24" s="44">
        <f t="shared" si="2"/>
        <v>2845</v>
      </c>
      <c r="L24" s="52">
        <v>2832</v>
      </c>
      <c r="M24" s="51">
        <v>1.3784000000000001</v>
      </c>
      <c r="N24" s="51">
        <v>1.1632</v>
      </c>
      <c r="O24" s="50">
        <v>113.88</v>
      </c>
      <c r="P24" s="43">
        <v>2054.56</v>
      </c>
      <c r="Q24" s="43">
        <v>2067.46</v>
      </c>
      <c r="R24" s="49">
        <f t="shared" si="3"/>
        <v>2434.6629986244843</v>
      </c>
      <c r="S24" s="48">
        <v>1.3785000000000001</v>
      </c>
    </row>
    <row r="25" spans="2:19" x14ac:dyDescent="0.25">
      <c r="B25" s="47">
        <v>44494</v>
      </c>
      <c r="C25" s="46">
        <v>2812</v>
      </c>
      <c r="D25" s="45">
        <v>2822</v>
      </c>
      <c r="E25" s="44">
        <f t="shared" si="0"/>
        <v>2817</v>
      </c>
      <c r="F25" s="46">
        <v>2830</v>
      </c>
      <c r="G25" s="45">
        <v>2840</v>
      </c>
      <c r="H25" s="44">
        <f t="shared" si="1"/>
        <v>2835</v>
      </c>
      <c r="I25" s="46">
        <v>2830</v>
      </c>
      <c r="J25" s="45">
        <v>2840</v>
      </c>
      <c r="K25" s="44">
        <f t="shared" si="2"/>
        <v>2835</v>
      </c>
      <c r="L25" s="52">
        <v>2822</v>
      </c>
      <c r="M25" s="51">
        <v>1.3754</v>
      </c>
      <c r="N25" s="51">
        <v>1.1608000000000001</v>
      </c>
      <c r="O25" s="50">
        <v>113.7</v>
      </c>
      <c r="P25" s="43">
        <v>2051.77</v>
      </c>
      <c r="Q25" s="43">
        <v>2064.5500000000002</v>
      </c>
      <c r="R25" s="49">
        <f t="shared" si="3"/>
        <v>2431.0820124052375</v>
      </c>
      <c r="S25" s="48">
        <v>1.3755999999999999</v>
      </c>
    </row>
    <row r="26" spans="2:19" x14ac:dyDescent="0.25">
      <c r="B26" s="47">
        <v>44495</v>
      </c>
      <c r="C26" s="46">
        <v>2812</v>
      </c>
      <c r="D26" s="45">
        <v>2822</v>
      </c>
      <c r="E26" s="44">
        <f t="shared" si="0"/>
        <v>2817</v>
      </c>
      <c r="F26" s="46">
        <v>2830</v>
      </c>
      <c r="G26" s="45">
        <v>2840</v>
      </c>
      <c r="H26" s="44">
        <f t="shared" si="1"/>
        <v>2835</v>
      </c>
      <c r="I26" s="46">
        <v>2830</v>
      </c>
      <c r="J26" s="45">
        <v>2840</v>
      </c>
      <c r="K26" s="44">
        <f t="shared" si="2"/>
        <v>2835</v>
      </c>
      <c r="L26" s="52">
        <v>2822</v>
      </c>
      <c r="M26" s="51">
        <v>1.3807</v>
      </c>
      <c r="N26" s="51">
        <v>1.1617</v>
      </c>
      <c r="O26" s="50">
        <v>113.95</v>
      </c>
      <c r="P26" s="43">
        <v>2043.89</v>
      </c>
      <c r="Q26" s="43">
        <v>2056.33</v>
      </c>
      <c r="R26" s="49">
        <f t="shared" si="3"/>
        <v>2429.1985882758026</v>
      </c>
      <c r="S26" s="48">
        <v>1.3811</v>
      </c>
    </row>
    <row r="27" spans="2:19" x14ac:dyDescent="0.25">
      <c r="B27" s="47">
        <v>44496</v>
      </c>
      <c r="C27" s="46">
        <v>2778</v>
      </c>
      <c r="D27" s="45">
        <v>2788</v>
      </c>
      <c r="E27" s="44">
        <f t="shared" si="0"/>
        <v>2783</v>
      </c>
      <c r="F27" s="46">
        <v>2795</v>
      </c>
      <c r="G27" s="45">
        <v>2805</v>
      </c>
      <c r="H27" s="44">
        <f t="shared" si="1"/>
        <v>2800</v>
      </c>
      <c r="I27" s="46">
        <v>2795</v>
      </c>
      <c r="J27" s="45">
        <v>2805</v>
      </c>
      <c r="K27" s="44">
        <f t="shared" si="2"/>
        <v>2800</v>
      </c>
      <c r="L27" s="52">
        <v>2788</v>
      </c>
      <c r="M27" s="51">
        <v>1.3733</v>
      </c>
      <c r="N27" s="51">
        <v>1.1605000000000001</v>
      </c>
      <c r="O27" s="50">
        <v>113.66</v>
      </c>
      <c r="P27" s="43">
        <v>2030.15</v>
      </c>
      <c r="Q27" s="43">
        <v>2042.08</v>
      </c>
      <c r="R27" s="49">
        <f t="shared" si="3"/>
        <v>2402.4127531236536</v>
      </c>
      <c r="S27" s="48">
        <v>1.3735999999999999</v>
      </c>
    </row>
    <row r="28" spans="2:19" x14ac:dyDescent="0.25">
      <c r="B28" s="47">
        <v>44497</v>
      </c>
      <c r="C28" s="46">
        <v>2770</v>
      </c>
      <c r="D28" s="45">
        <v>2780</v>
      </c>
      <c r="E28" s="44">
        <f t="shared" si="0"/>
        <v>2775</v>
      </c>
      <c r="F28" s="46">
        <v>2787</v>
      </c>
      <c r="G28" s="45">
        <v>2797</v>
      </c>
      <c r="H28" s="44">
        <f t="shared" si="1"/>
        <v>2792</v>
      </c>
      <c r="I28" s="46">
        <v>2785</v>
      </c>
      <c r="J28" s="45">
        <v>2795</v>
      </c>
      <c r="K28" s="44">
        <f t="shared" si="2"/>
        <v>2790</v>
      </c>
      <c r="L28" s="52">
        <v>2780</v>
      </c>
      <c r="M28" s="51">
        <v>1.375</v>
      </c>
      <c r="N28" s="51">
        <v>1.1597</v>
      </c>
      <c r="O28" s="50">
        <v>113.62</v>
      </c>
      <c r="P28" s="43">
        <v>2021.82</v>
      </c>
      <c r="Q28" s="43">
        <v>2033.89</v>
      </c>
      <c r="R28" s="49">
        <f t="shared" si="3"/>
        <v>2397.1716823316374</v>
      </c>
      <c r="S28" s="48">
        <v>1.3752</v>
      </c>
    </row>
    <row r="29" spans="2:19" x14ac:dyDescent="0.25">
      <c r="B29" s="47">
        <v>44498</v>
      </c>
      <c r="C29" s="46">
        <v>2760</v>
      </c>
      <c r="D29" s="45">
        <v>2770</v>
      </c>
      <c r="E29" s="44">
        <f t="shared" si="0"/>
        <v>2765</v>
      </c>
      <c r="F29" s="46">
        <v>2776</v>
      </c>
      <c r="G29" s="45">
        <v>2786</v>
      </c>
      <c r="H29" s="44">
        <f t="shared" si="1"/>
        <v>2781</v>
      </c>
      <c r="I29" s="46">
        <v>2775</v>
      </c>
      <c r="J29" s="45">
        <v>2785</v>
      </c>
      <c r="K29" s="44">
        <f t="shared" si="2"/>
        <v>2780</v>
      </c>
      <c r="L29" s="52">
        <v>2770</v>
      </c>
      <c r="M29" s="51">
        <v>1.379</v>
      </c>
      <c r="N29" s="51">
        <v>1.1648000000000001</v>
      </c>
      <c r="O29" s="50">
        <v>113.87</v>
      </c>
      <c r="P29" s="43">
        <v>2008.7</v>
      </c>
      <c r="Q29" s="43">
        <v>2019.87</v>
      </c>
      <c r="R29" s="49">
        <f t="shared" si="3"/>
        <v>2378.0906593406594</v>
      </c>
      <c r="S29" s="48">
        <v>1.3793</v>
      </c>
    </row>
    <row r="30" spans="2:19" s="10" customFormat="1" x14ac:dyDescent="0.25">
      <c r="B30" s="42" t="s">
        <v>11</v>
      </c>
      <c r="C30" s="41">
        <f>ROUND(AVERAGE(C9:C29),2)</f>
        <v>2695.57</v>
      </c>
      <c r="D30" s="40">
        <f>ROUND(AVERAGE(D9:D29),2)</f>
        <v>2705.57</v>
      </c>
      <c r="E30" s="39">
        <f>ROUND(AVERAGE(C30:D30),2)</f>
        <v>2700.57</v>
      </c>
      <c r="F30" s="41">
        <f>ROUND(AVERAGE(F9:F29),2)</f>
        <v>2709.05</v>
      </c>
      <c r="G30" s="40">
        <f>ROUND(AVERAGE(G9:G29),2)</f>
        <v>2719.05</v>
      </c>
      <c r="H30" s="39">
        <f>ROUND(AVERAGE(F30:G30),2)</f>
        <v>2714.05</v>
      </c>
      <c r="I30" s="41">
        <f>ROUND(AVERAGE(I9:I29),2)</f>
        <v>2708.81</v>
      </c>
      <c r="J30" s="40">
        <f>ROUND(AVERAGE(J9:J29),2)</f>
        <v>2718.81</v>
      </c>
      <c r="K30" s="39">
        <f>ROUND(AVERAGE(I30:J30),2)</f>
        <v>2713.81</v>
      </c>
      <c r="L30" s="38">
        <f>ROUND(AVERAGE(L9:L29),2)</f>
        <v>2705.57</v>
      </c>
      <c r="M30" s="37">
        <f>ROUND(AVERAGE(M9:M29),4)</f>
        <v>1.3696999999999999</v>
      </c>
      <c r="N30" s="36">
        <f>ROUND(AVERAGE(N9:N29),4)</f>
        <v>1.1600999999999999</v>
      </c>
      <c r="O30" s="175">
        <f>ROUND(AVERAGE(O9:O29),2)</f>
        <v>113.12</v>
      </c>
      <c r="P30" s="35">
        <f>AVERAGE(P9:P29)</f>
        <v>1974.7557142857145</v>
      </c>
      <c r="Q30" s="35">
        <f>AVERAGE(Q9:Q29)</f>
        <v>1984.2180952380957</v>
      </c>
      <c r="R30" s="35">
        <f>AVERAGE(R9:R29)</f>
        <v>2331.9994007084301</v>
      </c>
      <c r="S30" s="34">
        <f>AVERAGE(S9:S29)</f>
        <v>1.3699857142857144</v>
      </c>
    </row>
    <row r="31" spans="2:19" s="5" customFormat="1" x14ac:dyDescent="0.25">
      <c r="B31" s="33" t="s">
        <v>12</v>
      </c>
      <c r="C31" s="32">
        <f t="shared" ref="C31:S31" si="4">MAX(C9:C29)</f>
        <v>2871</v>
      </c>
      <c r="D31" s="31">
        <f t="shared" si="4"/>
        <v>2881</v>
      </c>
      <c r="E31" s="30">
        <f t="shared" si="4"/>
        <v>2876</v>
      </c>
      <c r="F31" s="32">
        <f t="shared" si="4"/>
        <v>2890</v>
      </c>
      <c r="G31" s="31">
        <f t="shared" si="4"/>
        <v>2900</v>
      </c>
      <c r="H31" s="30">
        <f t="shared" si="4"/>
        <v>2895</v>
      </c>
      <c r="I31" s="32">
        <f t="shared" si="4"/>
        <v>2890</v>
      </c>
      <c r="J31" s="31">
        <f t="shared" si="4"/>
        <v>2900</v>
      </c>
      <c r="K31" s="30">
        <f t="shared" si="4"/>
        <v>2895</v>
      </c>
      <c r="L31" s="29">
        <f t="shared" si="4"/>
        <v>2881</v>
      </c>
      <c r="M31" s="28">
        <f t="shared" si="4"/>
        <v>1.3826000000000001</v>
      </c>
      <c r="N31" s="27">
        <f t="shared" si="4"/>
        <v>1.1657</v>
      </c>
      <c r="O31" s="26">
        <f t="shared" si="4"/>
        <v>114.41</v>
      </c>
      <c r="P31" s="25">
        <f t="shared" si="4"/>
        <v>2093.34</v>
      </c>
      <c r="Q31" s="25">
        <f t="shared" si="4"/>
        <v>2107.33</v>
      </c>
      <c r="R31" s="25">
        <f t="shared" si="4"/>
        <v>2478.6619536166913</v>
      </c>
      <c r="S31" s="24">
        <f t="shared" si="4"/>
        <v>1.3826000000000001</v>
      </c>
    </row>
    <row r="32" spans="2:19" s="5" customFormat="1" ht="13.8" thickBot="1" x14ac:dyDescent="0.3">
      <c r="B32" s="23" t="s">
        <v>13</v>
      </c>
      <c r="C32" s="22">
        <f t="shared" ref="C32:S32" si="5">MIN(C9:C29)</f>
        <v>2468</v>
      </c>
      <c r="D32" s="21">
        <f t="shared" si="5"/>
        <v>2478</v>
      </c>
      <c r="E32" s="20">
        <f t="shared" si="5"/>
        <v>2473</v>
      </c>
      <c r="F32" s="22">
        <f t="shared" si="5"/>
        <v>2470</v>
      </c>
      <c r="G32" s="21">
        <f t="shared" si="5"/>
        <v>2480</v>
      </c>
      <c r="H32" s="20">
        <f t="shared" si="5"/>
        <v>2475</v>
      </c>
      <c r="I32" s="22">
        <f t="shared" si="5"/>
        <v>2470</v>
      </c>
      <c r="J32" s="21">
        <f t="shared" si="5"/>
        <v>2480</v>
      </c>
      <c r="K32" s="20">
        <f t="shared" si="5"/>
        <v>2475</v>
      </c>
      <c r="L32" s="19">
        <f t="shared" si="5"/>
        <v>2478</v>
      </c>
      <c r="M32" s="18">
        <f t="shared" si="5"/>
        <v>1.3541000000000001</v>
      </c>
      <c r="N32" s="17">
        <f t="shared" si="5"/>
        <v>1.1537999999999999</v>
      </c>
      <c r="O32" s="16">
        <f t="shared" si="5"/>
        <v>111.09</v>
      </c>
      <c r="P32" s="15">
        <f t="shared" si="5"/>
        <v>1830</v>
      </c>
      <c r="Q32" s="15">
        <f t="shared" si="5"/>
        <v>1830.93</v>
      </c>
      <c r="R32" s="15">
        <f t="shared" si="5"/>
        <v>2136.5752715985518</v>
      </c>
      <c r="S32" s="14">
        <f t="shared" si="5"/>
        <v>1.3545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44470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44470</v>
      </c>
      <c r="C9" s="46">
        <v>2864</v>
      </c>
      <c r="D9" s="45">
        <v>2865</v>
      </c>
      <c r="E9" s="44">
        <f t="shared" ref="E9:E29" si="0">AVERAGE(C9:D9)</f>
        <v>2864.5</v>
      </c>
      <c r="F9" s="46">
        <v>2880</v>
      </c>
      <c r="G9" s="45">
        <v>2881</v>
      </c>
      <c r="H9" s="44">
        <f t="shared" ref="H9:H29" si="1">AVERAGE(F9:G9)</f>
        <v>2880.5</v>
      </c>
      <c r="I9" s="46">
        <v>2763</v>
      </c>
      <c r="J9" s="45">
        <v>2768</v>
      </c>
      <c r="K9" s="44">
        <f t="shared" ref="K9:K29" si="2">AVERAGE(I9:J9)</f>
        <v>2765.5</v>
      </c>
      <c r="L9" s="46">
        <v>2623</v>
      </c>
      <c r="M9" s="45">
        <v>2628</v>
      </c>
      <c r="N9" s="44">
        <f t="shared" ref="N9:N29" si="3">AVERAGE(L9:M9)</f>
        <v>2625.5</v>
      </c>
      <c r="O9" s="46">
        <v>2478</v>
      </c>
      <c r="P9" s="45">
        <v>2483</v>
      </c>
      <c r="Q9" s="44">
        <f t="shared" ref="Q9:Q29" si="4">AVERAGE(O9:P9)</f>
        <v>2480.5</v>
      </c>
      <c r="R9" s="52">
        <v>2865</v>
      </c>
      <c r="S9" s="51">
        <v>1.3541000000000001</v>
      </c>
      <c r="T9" s="53">
        <v>1.1597999999999999</v>
      </c>
      <c r="U9" s="50">
        <v>111.17</v>
      </c>
      <c r="V9" s="43">
        <v>2115.8000000000002</v>
      </c>
      <c r="W9" s="43">
        <v>2126.98</v>
      </c>
      <c r="X9" s="49">
        <f t="shared" ref="X9:X29" si="5">R9/T9</f>
        <v>2470.2534919813761</v>
      </c>
      <c r="Y9" s="48">
        <v>1.3545</v>
      </c>
    </row>
    <row r="10" spans="1:25" x14ac:dyDescent="0.25">
      <c r="B10" s="47">
        <v>44473</v>
      </c>
      <c r="C10" s="46">
        <v>2888</v>
      </c>
      <c r="D10" s="45">
        <v>2889</v>
      </c>
      <c r="E10" s="44">
        <f t="shared" si="0"/>
        <v>2888.5</v>
      </c>
      <c r="F10" s="46">
        <v>2908</v>
      </c>
      <c r="G10" s="45">
        <v>2910</v>
      </c>
      <c r="H10" s="44">
        <f t="shared" si="1"/>
        <v>2909</v>
      </c>
      <c r="I10" s="46">
        <v>2790</v>
      </c>
      <c r="J10" s="45">
        <v>2795</v>
      </c>
      <c r="K10" s="44">
        <f t="shared" si="2"/>
        <v>2792.5</v>
      </c>
      <c r="L10" s="46">
        <v>2648</v>
      </c>
      <c r="M10" s="45">
        <v>2653</v>
      </c>
      <c r="N10" s="44">
        <f t="shared" si="3"/>
        <v>2650.5</v>
      </c>
      <c r="O10" s="46">
        <v>2488</v>
      </c>
      <c r="P10" s="45">
        <v>2493</v>
      </c>
      <c r="Q10" s="44">
        <f t="shared" si="4"/>
        <v>2490.5</v>
      </c>
      <c r="R10" s="52">
        <v>2889</v>
      </c>
      <c r="S10" s="51">
        <v>1.3606</v>
      </c>
      <c r="T10" s="51">
        <v>1.1634</v>
      </c>
      <c r="U10" s="50">
        <v>111.09</v>
      </c>
      <c r="V10" s="43">
        <v>2123.33</v>
      </c>
      <c r="W10" s="43">
        <v>2138.13</v>
      </c>
      <c r="X10" s="49">
        <f t="shared" si="5"/>
        <v>2483.2387828777719</v>
      </c>
      <c r="Y10" s="48">
        <v>1.361</v>
      </c>
    </row>
    <row r="11" spans="1:25" x14ac:dyDescent="0.25">
      <c r="B11" s="47">
        <v>44474</v>
      </c>
      <c r="C11" s="46">
        <v>2894</v>
      </c>
      <c r="D11" s="45">
        <v>2894.5</v>
      </c>
      <c r="E11" s="44">
        <f t="shared" si="0"/>
        <v>2894.25</v>
      </c>
      <c r="F11" s="46">
        <v>2911</v>
      </c>
      <c r="G11" s="45">
        <v>2912</v>
      </c>
      <c r="H11" s="44">
        <f t="shared" si="1"/>
        <v>2911.5</v>
      </c>
      <c r="I11" s="46">
        <v>2788</v>
      </c>
      <c r="J11" s="45">
        <v>2793</v>
      </c>
      <c r="K11" s="44">
        <f t="shared" si="2"/>
        <v>2790.5</v>
      </c>
      <c r="L11" s="46">
        <v>2638</v>
      </c>
      <c r="M11" s="45">
        <v>2643</v>
      </c>
      <c r="N11" s="44">
        <f t="shared" si="3"/>
        <v>2640.5</v>
      </c>
      <c r="O11" s="46">
        <v>2478</v>
      </c>
      <c r="P11" s="45">
        <v>2483</v>
      </c>
      <c r="Q11" s="44">
        <f t="shared" si="4"/>
        <v>2480.5</v>
      </c>
      <c r="R11" s="52">
        <v>2894.5</v>
      </c>
      <c r="S11" s="51">
        <v>1.3619000000000001</v>
      </c>
      <c r="T11" s="51">
        <v>1.1597999999999999</v>
      </c>
      <c r="U11" s="50">
        <v>111.23</v>
      </c>
      <c r="V11" s="43">
        <v>2125.34</v>
      </c>
      <c r="W11" s="43">
        <v>2137.56</v>
      </c>
      <c r="X11" s="49">
        <f t="shared" si="5"/>
        <v>2495.6889118813588</v>
      </c>
      <c r="Y11" s="48">
        <v>1.3623000000000001</v>
      </c>
    </row>
    <row r="12" spans="1:25" x14ac:dyDescent="0.25">
      <c r="B12" s="47">
        <v>44475</v>
      </c>
      <c r="C12" s="46">
        <v>2879</v>
      </c>
      <c r="D12" s="45">
        <v>2880</v>
      </c>
      <c r="E12" s="44">
        <f t="shared" si="0"/>
        <v>2879.5</v>
      </c>
      <c r="F12" s="46">
        <v>2887</v>
      </c>
      <c r="G12" s="45">
        <v>2888</v>
      </c>
      <c r="H12" s="44">
        <f t="shared" si="1"/>
        <v>2887.5</v>
      </c>
      <c r="I12" s="46">
        <v>2780</v>
      </c>
      <c r="J12" s="45">
        <v>2785</v>
      </c>
      <c r="K12" s="44">
        <f t="shared" si="2"/>
        <v>2782.5</v>
      </c>
      <c r="L12" s="46">
        <v>2633</v>
      </c>
      <c r="M12" s="45">
        <v>2638</v>
      </c>
      <c r="N12" s="44">
        <f t="shared" si="3"/>
        <v>2635.5</v>
      </c>
      <c r="O12" s="46">
        <v>2473</v>
      </c>
      <c r="P12" s="45">
        <v>2478</v>
      </c>
      <c r="Q12" s="44">
        <f t="shared" si="4"/>
        <v>2475.5</v>
      </c>
      <c r="R12" s="52">
        <v>2880</v>
      </c>
      <c r="S12" s="51">
        <v>1.3572</v>
      </c>
      <c r="T12" s="51">
        <v>1.1537999999999999</v>
      </c>
      <c r="U12" s="50">
        <v>111.37</v>
      </c>
      <c r="V12" s="43">
        <v>2122.02</v>
      </c>
      <c r="W12" s="43">
        <v>2127.44</v>
      </c>
      <c r="X12" s="49">
        <f t="shared" si="5"/>
        <v>2496.0998439937598</v>
      </c>
      <c r="Y12" s="48">
        <v>1.3574999999999999</v>
      </c>
    </row>
    <row r="13" spans="1:25" x14ac:dyDescent="0.25">
      <c r="B13" s="47">
        <v>44476</v>
      </c>
      <c r="C13" s="46">
        <v>2915.5</v>
      </c>
      <c r="D13" s="45">
        <v>2916</v>
      </c>
      <c r="E13" s="44">
        <f t="shared" si="0"/>
        <v>2915.75</v>
      </c>
      <c r="F13" s="46">
        <v>2928</v>
      </c>
      <c r="G13" s="45">
        <v>2929</v>
      </c>
      <c r="H13" s="44">
        <f t="shared" si="1"/>
        <v>2928.5</v>
      </c>
      <c r="I13" s="46">
        <v>2815</v>
      </c>
      <c r="J13" s="45">
        <v>2820</v>
      </c>
      <c r="K13" s="44">
        <f t="shared" si="2"/>
        <v>2817.5</v>
      </c>
      <c r="L13" s="46">
        <v>2675</v>
      </c>
      <c r="M13" s="45">
        <v>2680</v>
      </c>
      <c r="N13" s="44">
        <f t="shared" si="3"/>
        <v>2677.5</v>
      </c>
      <c r="O13" s="46">
        <v>2515</v>
      </c>
      <c r="P13" s="45">
        <v>2520</v>
      </c>
      <c r="Q13" s="44">
        <f t="shared" si="4"/>
        <v>2517.5</v>
      </c>
      <c r="R13" s="52">
        <v>2916</v>
      </c>
      <c r="S13" s="51">
        <v>1.3607</v>
      </c>
      <c r="T13" s="51">
        <v>1.1565000000000001</v>
      </c>
      <c r="U13" s="50">
        <v>111.36</v>
      </c>
      <c r="V13" s="43">
        <v>2143.0100000000002</v>
      </c>
      <c r="W13" s="43">
        <v>2151.94</v>
      </c>
      <c r="X13" s="49">
        <f t="shared" si="5"/>
        <v>2521.4007782101166</v>
      </c>
      <c r="Y13" s="48">
        <v>1.3611</v>
      </c>
    </row>
    <row r="14" spans="1:25" x14ac:dyDescent="0.25">
      <c r="B14" s="47">
        <v>44477</v>
      </c>
      <c r="C14" s="46">
        <v>2901.5</v>
      </c>
      <c r="D14" s="45">
        <v>2902</v>
      </c>
      <c r="E14" s="44">
        <f t="shared" si="0"/>
        <v>2901.75</v>
      </c>
      <c r="F14" s="46">
        <v>2921.5</v>
      </c>
      <c r="G14" s="45">
        <v>2922.5</v>
      </c>
      <c r="H14" s="44">
        <f t="shared" si="1"/>
        <v>2922</v>
      </c>
      <c r="I14" s="46">
        <v>2813</v>
      </c>
      <c r="J14" s="45">
        <v>2818</v>
      </c>
      <c r="K14" s="44">
        <f t="shared" si="2"/>
        <v>2815.5</v>
      </c>
      <c r="L14" s="46">
        <v>2665</v>
      </c>
      <c r="M14" s="45">
        <v>2670</v>
      </c>
      <c r="N14" s="44">
        <f t="shared" si="3"/>
        <v>2667.5</v>
      </c>
      <c r="O14" s="46">
        <v>2505</v>
      </c>
      <c r="P14" s="45">
        <v>2510</v>
      </c>
      <c r="Q14" s="44">
        <f t="shared" si="4"/>
        <v>2507.5</v>
      </c>
      <c r="R14" s="52">
        <v>2902</v>
      </c>
      <c r="S14" s="51">
        <v>1.3624000000000001</v>
      </c>
      <c r="T14" s="51">
        <v>1.1561999999999999</v>
      </c>
      <c r="U14" s="50">
        <v>111.75</v>
      </c>
      <c r="V14" s="43">
        <v>2130.06</v>
      </c>
      <c r="W14" s="43">
        <v>2144.48</v>
      </c>
      <c r="X14" s="49">
        <f t="shared" si="5"/>
        <v>2509.9463760595054</v>
      </c>
      <c r="Y14" s="48">
        <v>1.3628</v>
      </c>
    </row>
    <row r="15" spans="1:25" x14ac:dyDescent="0.25">
      <c r="B15" s="47">
        <v>44480</v>
      </c>
      <c r="C15" s="46">
        <v>3019</v>
      </c>
      <c r="D15" s="45">
        <v>3020</v>
      </c>
      <c r="E15" s="44">
        <f t="shared" si="0"/>
        <v>3019.5</v>
      </c>
      <c r="F15" s="46">
        <v>3033</v>
      </c>
      <c r="G15" s="45">
        <v>3034</v>
      </c>
      <c r="H15" s="44">
        <f t="shared" si="1"/>
        <v>3033.5</v>
      </c>
      <c r="I15" s="46">
        <v>2903</v>
      </c>
      <c r="J15" s="45">
        <v>2908</v>
      </c>
      <c r="K15" s="44">
        <f t="shared" si="2"/>
        <v>2905.5</v>
      </c>
      <c r="L15" s="46">
        <v>2712</v>
      </c>
      <c r="M15" s="45">
        <v>2717</v>
      </c>
      <c r="N15" s="44">
        <f t="shared" si="3"/>
        <v>2714.5</v>
      </c>
      <c r="O15" s="46">
        <v>2548</v>
      </c>
      <c r="P15" s="45">
        <v>2553</v>
      </c>
      <c r="Q15" s="44">
        <f t="shared" si="4"/>
        <v>2550.5</v>
      </c>
      <c r="R15" s="52">
        <v>3020</v>
      </c>
      <c r="S15" s="51">
        <v>1.363</v>
      </c>
      <c r="T15" s="51">
        <v>1.1569</v>
      </c>
      <c r="U15" s="50">
        <v>112.94</v>
      </c>
      <c r="V15" s="43">
        <v>2215.6999999999998</v>
      </c>
      <c r="W15" s="43">
        <v>2225.48</v>
      </c>
      <c r="X15" s="49">
        <f t="shared" si="5"/>
        <v>2610.424410061371</v>
      </c>
      <c r="Y15" s="48">
        <v>1.3633</v>
      </c>
    </row>
    <row r="16" spans="1:25" x14ac:dyDescent="0.25">
      <c r="B16" s="47">
        <v>44481</v>
      </c>
      <c r="C16" s="46">
        <v>3051</v>
      </c>
      <c r="D16" s="45">
        <v>3052</v>
      </c>
      <c r="E16" s="44">
        <f t="shared" si="0"/>
        <v>3051.5</v>
      </c>
      <c r="F16" s="46">
        <v>3072</v>
      </c>
      <c r="G16" s="45">
        <v>3073</v>
      </c>
      <c r="H16" s="44">
        <f t="shared" si="1"/>
        <v>3072.5</v>
      </c>
      <c r="I16" s="46">
        <v>2928</v>
      </c>
      <c r="J16" s="45">
        <v>2933</v>
      </c>
      <c r="K16" s="44">
        <f t="shared" si="2"/>
        <v>2930.5</v>
      </c>
      <c r="L16" s="46">
        <v>2718</v>
      </c>
      <c r="M16" s="45">
        <v>2723</v>
      </c>
      <c r="N16" s="44">
        <f t="shared" si="3"/>
        <v>2720.5</v>
      </c>
      <c r="O16" s="46">
        <v>2538</v>
      </c>
      <c r="P16" s="45">
        <v>2543</v>
      </c>
      <c r="Q16" s="44">
        <f t="shared" si="4"/>
        <v>2540.5</v>
      </c>
      <c r="R16" s="52">
        <v>3052</v>
      </c>
      <c r="S16" s="51">
        <v>1.3625</v>
      </c>
      <c r="T16" s="51">
        <v>1.1556999999999999</v>
      </c>
      <c r="U16" s="50">
        <v>113.4</v>
      </c>
      <c r="V16" s="43">
        <v>2240</v>
      </c>
      <c r="W16" s="43">
        <v>2254.92</v>
      </c>
      <c r="X16" s="49">
        <f t="shared" si="5"/>
        <v>2640.8237431859479</v>
      </c>
      <c r="Y16" s="48">
        <v>1.3628</v>
      </c>
    </row>
    <row r="17" spans="2:25" x14ac:dyDescent="0.25">
      <c r="B17" s="47">
        <v>44482</v>
      </c>
      <c r="C17" s="46">
        <v>3075</v>
      </c>
      <c r="D17" s="45">
        <v>3076</v>
      </c>
      <c r="E17" s="44">
        <f t="shared" si="0"/>
        <v>3075.5</v>
      </c>
      <c r="F17" s="46">
        <v>3088</v>
      </c>
      <c r="G17" s="45">
        <v>3089</v>
      </c>
      <c r="H17" s="44">
        <f t="shared" si="1"/>
        <v>3088.5</v>
      </c>
      <c r="I17" s="46">
        <v>2928</v>
      </c>
      <c r="J17" s="45">
        <v>2933</v>
      </c>
      <c r="K17" s="44">
        <f t="shared" si="2"/>
        <v>2930.5</v>
      </c>
      <c r="L17" s="46">
        <v>2683</v>
      </c>
      <c r="M17" s="45">
        <v>2688</v>
      </c>
      <c r="N17" s="44">
        <f t="shared" si="3"/>
        <v>2685.5</v>
      </c>
      <c r="O17" s="46">
        <v>2483</v>
      </c>
      <c r="P17" s="45">
        <v>2488</v>
      </c>
      <c r="Q17" s="44">
        <f t="shared" si="4"/>
        <v>2485.5</v>
      </c>
      <c r="R17" s="52">
        <v>3076</v>
      </c>
      <c r="S17" s="51">
        <v>1.3621000000000001</v>
      </c>
      <c r="T17" s="51">
        <v>1.1566000000000001</v>
      </c>
      <c r="U17" s="50">
        <v>113.55</v>
      </c>
      <c r="V17" s="43">
        <v>2258.2800000000002</v>
      </c>
      <c r="W17" s="43">
        <v>2267.3200000000002</v>
      </c>
      <c r="X17" s="49">
        <f t="shared" si="5"/>
        <v>2659.5192806501814</v>
      </c>
      <c r="Y17" s="48">
        <v>1.3624000000000001</v>
      </c>
    </row>
    <row r="18" spans="2:25" x14ac:dyDescent="0.25">
      <c r="B18" s="47">
        <v>44483</v>
      </c>
      <c r="C18" s="46">
        <v>3151.5</v>
      </c>
      <c r="D18" s="45">
        <v>3152</v>
      </c>
      <c r="E18" s="44">
        <f t="shared" si="0"/>
        <v>3151.75</v>
      </c>
      <c r="F18" s="46">
        <v>3171</v>
      </c>
      <c r="G18" s="45">
        <v>3172</v>
      </c>
      <c r="H18" s="44">
        <f t="shared" si="1"/>
        <v>3171.5</v>
      </c>
      <c r="I18" s="46">
        <v>3002</v>
      </c>
      <c r="J18" s="45">
        <v>3007</v>
      </c>
      <c r="K18" s="44">
        <f t="shared" si="2"/>
        <v>3004.5</v>
      </c>
      <c r="L18" s="46">
        <v>2727</v>
      </c>
      <c r="M18" s="45">
        <v>2732</v>
      </c>
      <c r="N18" s="44">
        <f t="shared" si="3"/>
        <v>2729.5</v>
      </c>
      <c r="O18" s="46">
        <v>2517</v>
      </c>
      <c r="P18" s="45">
        <v>2522</v>
      </c>
      <c r="Q18" s="44">
        <f t="shared" si="4"/>
        <v>2519.5</v>
      </c>
      <c r="R18" s="52">
        <v>3152</v>
      </c>
      <c r="S18" s="51">
        <v>1.3715999999999999</v>
      </c>
      <c r="T18" s="51">
        <v>1.1603000000000001</v>
      </c>
      <c r="U18" s="50">
        <v>113.42</v>
      </c>
      <c r="V18" s="43">
        <v>2298.0500000000002</v>
      </c>
      <c r="W18" s="43">
        <v>2312.12</v>
      </c>
      <c r="X18" s="49">
        <f t="shared" si="5"/>
        <v>2716.5388261656467</v>
      </c>
      <c r="Y18" s="48">
        <v>1.3718999999999999</v>
      </c>
    </row>
    <row r="19" spans="2:25" x14ac:dyDescent="0.25">
      <c r="B19" s="47">
        <v>44484</v>
      </c>
      <c r="C19" s="46">
        <v>3162</v>
      </c>
      <c r="D19" s="45">
        <v>3163</v>
      </c>
      <c r="E19" s="44">
        <f t="shared" si="0"/>
        <v>3162.5</v>
      </c>
      <c r="F19" s="46">
        <v>3185</v>
      </c>
      <c r="G19" s="45">
        <v>3185.5</v>
      </c>
      <c r="H19" s="44">
        <f t="shared" si="1"/>
        <v>3185.25</v>
      </c>
      <c r="I19" s="46">
        <v>3013</v>
      </c>
      <c r="J19" s="45">
        <v>3018</v>
      </c>
      <c r="K19" s="44">
        <f t="shared" si="2"/>
        <v>3015.5</v>
      </c>
      <c r="L19" s="46">
        <v>2728</v>
      </c>
      <c r="M19" s="45">
        <v>2733</v>
      </c>
      <c r="N19" s="44">
        <f t="shared" si="3"/>
        <v>2730.5</v>
      </c>
      <c r="O19" s="46">
        <v>2488</v>
      </c>
      <c r="P19" s="45">
        <v>2493</v>
      </c>
      <c r="Q19" s="44">
        <f t="shared" si="4"/>
        <v>2490.5</v>
      </c>
      <c r="R19" s="52">
        <v>3163</v>
      </c>
      <c r="S19" s="51">
        <v>1.3751</v>
      </c>
      <c r="T19" s="51">
        <v>1.1604000000000001</v>
      </c>
      <c r="U19" s="50">
        <v>114.33</v>
      </c>
      <c r="V19" s="43">
        <v>2300.1999999999998</v>
      </c>
      <c r="W19" s="43">
        <v>2316.0500000000002</v>
      </c>
      <c r="X19" s="49">
        <f t="shared" si="5"/>
        <v>2725.7842123405721</v>
      </c>
      <c r="Y19" s="48">
        <v>1.3754</v>
      </c>
    </row>
    <row r="20" spans="2:25" x14ac:dyDescent="0.25">
      <c r="B20" s="47">
        <v>44487</v>
      </c>
      <c r="C20" s="46">
        <v>3179.5</v>
      </c>
      <c r="D20" s="45">
        <v>3180</v>
      </c>
      <c r="E20" s="44">
        <f t="shared" si="0"/>
        <v>3179.75</v>
      </c>
      <c r="F20" s="46">
        <v>3198</v>
      </c>
      <c r="G20" s="45">
        <v>3200</v>
      </c>
      <c r="H20" s="44">
        <f t="shared" si="1"/>
        <v>3199</v>
      </c>
      <c r="I20" s="46">
        <v>3040</v>
      </c>
      <c r="J20" s="45">
        <v>3045</v>
      </c>
      <c r="K20" s="44">
        <f t="shared" si="2"/>
        <v>3042.5</v>
      </c>
      <c r="L20" s="46">
        <v>2765</v>
      </c>
      <c r="M20" s="45">
        <v>2770</v>
      </c>
      <c r="N20" s="44">
        <f t="shared" si="3"/>
        <v>2767.5</v>
      </c>
      <c r="O20" s="46">
        <v>2525</v>
      </c>
      <c r="P20" s="45">
        <v>2530</v>
      </c>
      <c r="Q20" s="44">
        <f t="shared" si="4"/>
        <v>2527.5</v>
      </c>
      <c r="R20" s="52">
        <v>3180</v>
      </c>
      <c r="S20" s="51">
        <v>1.3734</v>
      </c>
      <c r="T20" s="51">
        <v>1.1598999999999999</v>
      </c>
      <c r="U20" s="50">
        <v>114.38</v>
      </c>
      <c r="V20" s="43">
        <v>2315.42</v>
      </c>
      <c r="W20" s="43">
        <v>2330.15</v>
      </c>
      <c r="X20" s="49">
        <f t="shared" si="5"/>
        <v>2741.615656522114</v>
      </c>
      <c r="Y20" s="48">
        <v>1.3733</v>
      </c>
    </row>
    <row r="21" spans="2:25" x14ac:dyDescent="0.25">
      <c r="B21" s="47">
        <v>44488</v>
      </c>
      <c r="C21" s="46">
        <v>3175.5</v>
      </c>
      <c r="D21" s="45">
        <v>3176</v>
      </c>
      <c r="E21" s="44">
        <f t="shared" si="0"/>
        <v>3175.75</v>
      </c>
      <c r="F21" s="46">
        <v>3194</v>
      </c>
      <c r="G21" s="45">
        <v>3195</v>
      </c>
      <c r="H21" s="44">
        <f t="shared" si="1"/>
        <v>3194.5</v>
      </c>
      <c r="I21" s="46">
        <v>3048</v>
      </c>
      <c r="J21" s="45">
        <v>3053</v>
      </c>
      <c r="K21" s="44">
        <f t="shared" si="2"/>
        <v>3050.5</v>
      </c>
      <c r="L21" s="46">
        <v>2783</v>
      </c>
      <c r="M21" s="45">
        <v>2788</v>
      </c>
      <c r="N21" s="44">
        <f t="shared" si="3"/>
        <v>2785.5</v>
      </c>
      <c r="O21" s="46">
        <v>2543</v>
      </c>
      <c r="P21" s="45">
        <v>2548</v>
      </c>
      <c r="Q21" s="44">
        <f t="shared" si="4"/>
        <v>2545.5</v>
      </c>
      <c r="R21" s="52">
        <v>3176</v>
      </c>
      <c r="S21" s="51">
        <v>1.3826000000000001</v>
      </c>
      <c r="T21" s="51">
        <v>1.1657</v>
      </c>
      <c r="U21" s="50">
        <v>114.2</v>
      </c>
      <c r="V21" s="43">
        <v>2297.12</v>
      </c>
      <c r="W21" s="43">
        <v>2310.86</v>
      </c>
      <c r="X21" s="49">
        <f t="shared" si="5"/>
        <v>2724.5431929312858</v>
      </c>
      <c r="Y21" s="48">
        <v>1.3826000000000001</v>
      </c>
    </row>
    <row r="22" spans="2:25" x14ac:dyDescent="0.25">
      <c r="B22" s="47">
        <v>44489</v>
      </c>
      <c r="C22" s="46">
        <v>3064.5</v>
      </c>
      <c r="D22" s="45">
        <v>3065</v>
      </c>
      <c r="E22" s="44">
        <f t="shared" si="0"/>
        <v>3064.75</v>
      </c>
      <c r="F22" s="46">
        <v>3074</v>
      </c>
      <c r="G22" s="45">
        <v>3076</v>
      </c>
      <c r="H22" s="44">
        <f t="shared" si="1"/>
        <v>3075</v>
      </c>
      <c r="I22" s="46">
        <v>2963</v>
      </c>
      <c r="J22" s="45">
        <v>2968</v>
      </c>
      <c r="K22" s="44">
        <f t="shared" si="2"/>
        <v>2965.5</v>
      </c>
      <c r="L22" s="46">
        <v>2753</v>
      </c>
      <c r="M22" s="45">
        <v>2758</v>
      </c>
      <c r="N22" s="44">
        <f t="shared" si="3"/>
        <v>2755.5</v>
      </c>
      <c r="O22" s="46">
        <v>2533</v>
      </c>
      <c r="P22" s="45">
        <v>2538</v>
      </c>
      <c r="Q22" s="44">
        <f t="shared" si="4"/>
        <v>2535.5</v>
      </c>
      <c r="R22" s="52">
        <v>3065</v>
      </c>
      <c r="S22" s="51">
        <v>1.3743000000000001</v>
      </c>
      <c r="T22" s="51">
        <v>1.1623000000000001</v>
      </c>
      <c r="U22" s="50">
        <v>114.41</v>
      </c>
      <c r="V22" s="43">
        <v>2230.23</v>
      </c>
      <c r="W22" s="43">
        <v>2238.23</v>
      </c>
      <c r="X22" s="49">
        <f t="shared" si="5"/>
        <v>2637.0128194097906</v>
      </c>
      <c r="Y22" s="48">
        <v>1.3743000000000001</v>
      </c>
    </row>
    <row r="23" spans="2:25" x14ac:dyDescent="0.25">
      <c r="B23" s="47">
        <v>44490</v>
      </c>
      <c r="C23" s="46">
        <v>3013</v>
      </c>
      <c r="D23" s="45">
        <v>3014</v>
      </c>
      <c r="E23" s="44">
        <f t="shared" si="0"/>
        <v>3013.5</v>
      </c>
      <c r="F23" s="46">
        <v>3023</v>
      </c>
      <c r="G23" s="45">
        <v>3023.5</v>
      </c>
      <c r="H23" s="44">
        <f t="shared" si="1"/>
        <v>3023.25</v>
      </c>
      <c r="I23" s="46">
        <v>2903</v>
      </c>
      <c r="J23" s="45">
        <v>2908</v>
      </c>
      <c r="K23" s="44">
        <f t="shared" si="2"/>
        <v>2905.5</v>
      </c>
      <c r="L23" s="46">
        <v>2693</v>
      </c>
      <c r="M23" s="45">
        <v>2698</v>
      </c>
      <c r="N23" s="44">
        <f t="shared" si="3"/>
        <v>2695.5</v>
      </c>
      <c r="O23" s="46">
        <v>2473</v>
      </c>
      <c r="P23" s="45">
        <v>2478</v>
      </c>
      <c r="Q23" s="44">
        <f t="shared" si="4"/>
        <v>2475.5</v>
      </c>
      <c r="R23" s="52">
        <v>3014</v>
      </c>
      <c r="S23" s="51">
        <v>1.3812</v>
      </c>
      <c r="T23" s="51">
        <v>1.1644000000000001</v>
      </c>
      <c r="U23" s="50">
        <v>114.18</v>
      </c>
      <c r="V23" s="43">
        <v>2182.16</v>
      </c>
      <c r="W23" s="43">
        <v>2189.04</v>
      </c>
      <c r="X23" s="49">
        <f t="shared" si="5"/>
        <v>2588.4575747165918</v>
      </c>
      <c r="Y23" s="48">
        <v>1.3812</v>
      </c>
    </row>
    <row r="24" spans="2:25" x14ac:dyDescent="0.25">
      <c r="B24" s="47">
        <v>44491</v>
      </c>
      <c r="C24" s="46">
        <v>2945.5</v>
      </c>
      <c r="D24" s="45">
        <v>2946</v>
      </c>
      <c r="E24" s="44">
        <f t="shared" si="0"/>
        <v>2945.75</v>
      </c>
      <c r="F24" s="46">
        <v>2955</v>
      </c>
      <c r="G24" s="45">
        <v>2957</v>
      </c>
      <c r="H24" s="44">
        <f t="shared" si="1"/>
        <v>2956</v>
      </c>
      <c r="I24" s="46">
        <v>2857</v>
      </c>
      <c r="J24" s="45">
        <v>2862</v>
      </c>
      <c r="K24" s="44">
        <f t="shared" si="2"/>
        <v>2859.5</v>
      </c>
      <c r="L24" s="46">
        <v>2677</v>
      </c>
      <c r="M24" s="45">
        <v>2682</v>
      </c>
      <c r="N24" s="44">
        <f t="shared" si="3"/>
        <v>2679.5</v>
      </c>
      <c r="O24" s="46">
        <v>2477</v>
      </c>
      <c r="P24" s="45">
        <v>2482</v>
      </c>
      <c r="Q24" s="44">
        <f t="shared" si="4"/>
        <v>2479.5</v>
      </c>
      <c r="R24" s="52">
        <v>2946</v>
      </c>
      <c r="S24" s="51">
        <v>1.3784000000000001</v>
      </c>
      <c r="T24" s="51">
        <v>1.1632</v>
      </c>
      <c r="U24" s="50">
        <v>113.88</v>
      </c>
      <c r="V24" s="43">
        <v>2137.2600000000002</v>
      </c>
      <c r="W24" s="43">
        <v>2145.09</v>
      </c>
      <c r="X24" s="49">
        <f t="shared" si="5"/>
        <v>2532.6685006877578</v>
      </c>
      <c r="Y24" s="48">
        <v>1.3785000000000001</v>
      </c>
    </row>
    <row r="25" spans="2:25" x14ac:dyDescent="0.25">
      <c r="B25" s="47">
        <v>44494</v>
      </c>
      <c r="C25" s="46">
        <v>2916.5</v>
      </c>
      <c r="D25" s="45">
        <v>2917</v>
      </c>
      <c r="E25" s="44">
        <f t="shared" si="0"/>
        <v>2916.75</v>
      </c>
      <c r="F25" s="46">
        <v>2923</v>
      </c>
      <c r="G25" s="45">
        <v>2925</v>
      </c>
      <c r="H25" s="44">
        <f t="shared" si="1"/>
        <v>2924</v>
      </c>
      <c r="I25" s="46">
        <v>2818</v>
      </c>
      <c r="J25" s="45">
        <v>2823</v>
      </c>
      <c r="K25" s="44">
        <f t="shared" si="2"/>
        <v>2820.5</v>
      </c>
      <c r="L25" s="46">
        <v>2628</v>
      </c>
      <c r="M25" s="45">
        <v>2633</v>
      </c>
      <c r="N25" s="44">
        <f t="shared" si="3"/>
        <v>2630.5</v>
      </c>
      <c r="O25" s="46">
        <v>2428</v>
      </c>
      <c r="P25" s="45">
        <v>2433</v>
      </c>
      <c r="Q25" s="44">
        <f t="shared" si="4"/>
        <v>2430.5</v>
      </c>
      <c r="R25" s="52">
        <v>2917</v>
      </c>
      <c r="S25" s="51">
        <v>1.3754</v>
      </c>
      <c r="T25" s="51">
        <v>1.1608000000000001</v>
      </c>
      <c r="U25" s="50">
        <v>113.7</v>
      </c>
      <c r="V25" s="43">
        <v>2120.84</v>
      </c>
      <c r="W25" s="43">
        <v>2126.34</v>
      </c>
      <c r="X25" s="49">
        <f t="shared" si="5"/>
        <v>2512.9221226740178</v>
      </c>
      <c r="Y25" s="48">
        <v>1.3755999999999999</v>
      </c>
    </row>
    <row r="26" spans="2:25" x14ac:dyDescent="0.25">
      <c r="B26" s="47">
        <v>44495</v>
      </c>
      <c r="C26" s="46">
        <v>2830.5</v>
      </c>
      <c r="D26" s="45">
        <v>2831</v>
      </c>
      <c r="E26" s="44">
        <f t="shared" si="0"/>
        <v>2830.75</v>
      </c>
      <c r="F26" s="46">
        <v>2844</v>
      </c>
      <c r="G26" s="45">
        <v>2844.5</v>
      </c>
      <c r="H26" s="44">
        <f t="shared" si="1"/>
        <v>2844.25</v>
      </c>
      <c r="I26" s="46">
        <v>2767</v>
      </c>
      <c r="J26" s="45">
        <v>2772</v>
      </c>
      <c r="K26" s="44">
        <f t="shared" si="2"/>
        <v>2769.5</v>
      </c>
      <c r="L26" s="46">
        <v>2607</v>
      </c>
      <c r="M26" s="45">
        <v>2612</v>
      </c>
      <c r="N26" s="44">
        <f t="shared" si="3"/>
        <v>2609.5</v>
      </c>
      <c r="O26" s="46">
        <v>2447</v>
      </c>
      <c r="P26" s="45">
        <v>2452</v>
      </c>
      <c r="Q26" s="44">
        <f t="shared" si="4"/>
        <v>2449.5</v>
      </c>
      <c r="R26" s="52">
        <v>2831</v>
      </c>
      <c r="S26" s="51">
        <v>1.3807</v>
      </c>
      <c r="T26" s="51">
        <v>1.1617</v>
      </c>
      <c r="U26" s="50">
        <v>113.95</v>
      </c>
      <c r="V26" s="43">
        <v>2050.41</v>
      </c>
      <c r="W26" s="43">
        <v>2059.59</v>
      </c>
      <c r="X26" s="49">
        <f t="shared" si="5"/>
        <v>2436.9458552121891</v>
      </c>
      <c r="Y26" s="48">
        <v>1.3811</v>
      </c>
    </row>
    <row r="27" spans="2:25" x14ac:dyDescent="0.25">
      <c r="B27" s="47">
        <v>44496</v>
      </c>
      <c r="C27" s="46">
        <v>2703.5</v>
      </c>
      <c r="D27" s="45">
        <v>2704</v>
      </c>
      <c r="E27" s="44">
        <f t="shared" si="0"/>
        <v>2703.75</v>
      </c>
      <c r="F27" s="46">
        <v>2724.5</v>
      </c>
      <c r="G27" s="45">
        <v>2725</v>
      </c>
      <c r="H27" s="44">
        <f t="shared" si="1"/>
        <v>2724.75</v>
      </c>
      <c r="I27" s="46">
        <v>2673</v>
      </c>
      <c r="J27" s="45">
        <v>2678</v>
      </c>
      <c r="K27" s="44">
        <f t="shared" si="2"/>
        <v>2675.5</v>
      </c>
      <c r="L27" s="46">
        <v>2563</v>
      </c>
      <c r="M27" s="45">
        <v>2568</v>
      </c>
      <c r="N27" s="44">
        <f t="shared" si="3"/>
        <v>2565.5</v>
      </c>
      <c r="O27" s="46">
        <v>2437</v>
      </c>
      <c r="P27" s="45">
        <v>2442</v>
      </c>
      <c r="Q27" s="44">
        <f t="shared" si="4"/>
        <v>2439.5</v>
      </c>
      <c r="R27" s="52">
        <v>2704</v>
      </c>
      <c r="S27" s="51">
        <v>1.3733</v>
      </c>
      <c r="T27" s="51">
        <v>1.1605000000000001</v>
      </c>
      <c r="U27" s="50">
        <v>113.66</v>
      </c>
      <c r="V27" s="43">
        <v>1968.98</v>
      </c>
      <c r="W27" s="43">
        <v>1983.84</v>
      </c>
      <c r="X27" s="49">
        <f t="shared" si="5"/>
        <v>2330.0301594140456</v>
      </c>
      <c r="Y27" s="48">
        <v>1.3735999999999999</v>
      </c>
    </row>
    <row r="28" spans="2:25" x14ac:dyDescent="0.25">
      <c r="B28" s="47">
        <v>44497</v>
      </c>
      <c r="C28" s="46">
        <v>2720.5</v>
      </c>
      <c r="D28" s="45">
        <v>2721</v>
      </c>
      <c r="E28" s="44">
        <f t="shared" si="0"/>
        <v>2720.75</v>
      </c>
      <c r="F28" s="46">
        <v>2732</v>
      </c>
      <c r="G28" s="45">
        <v>2733</v>
      </c>
      <c r="H28" s="44">
        <f t="shared" si="1"/>
        <v>2732.5</v>
      </c>
      <c r="I28" s="46">
        <v>2668</v>
      </c>
      <c r="J28" s="45">
        <v>2673</v>
      </c>
      <c r="K28" s="44">
        <f t="shared" si="2"/>
        <v>2670.5</v>
      </c>
      <c r="L28" s="46">
        <v>2523</v>
      </c>
      <c r="M28" s="45">
        <v>2528</v>
      </c>
      <c r="N28" s="44">
        <f t="shared" si="3"/>
        <v>2525.5</v>
      </c>
      <c r="O28" s="46">
        <v>2403</v>
      </c>
      <c r="P28" s="45">
        <v>2408</v>
      </c>
      <c r="Q28" s="44">
        <f t="shared" si="4"/>
        <v>2405.5</v>
      </c>
      <c r="R28" s="52">
        <v>2721</v>
      </c>
      <c r="S28" s="51">
        <v>1.375</v>
      </c>
      <c r="T28" s="51">
        <v>1.1597</v>
      </c>
      <c r="U28" s="50">
        <v>113.62</v>
      </c>
      <c r="V28" s="43">
        <v>1978.91</v>
      </c>
      <c r="W28" s="43">
        <v>1987.35</v>
      </c>
      <c r="X28" s="49">
        <f t="shared" si="5"/>
        <v>2346.2964559799948</v>
      </c>
      <c r="Y28" s="48">
        <v>1.3752</v>
      </c>
    </row>
    <row r="29" spans="2:25" x14ac:dyDescent="0.25">
      <c r="B29" s="47">
        <v>44498</v>
      </c>
      <c r="C29" s="46">
        <v>2694.5</v>
      </c>
      <c r="D29" s="45">
        <v>2695</v>
      </c>
      <c r="E29" s="44">
        <f t="shared" si="0"/>
        <v>2694.75</v>
      </c>
      <c r="F29" s="46">
        <v>2693</v>
      </c>
      <c r="G29" s="45">
        <v>2695</v>
      </c>
      <c r="H29" s="44">
        <f t="shared" si="1"/>
        <v>2694</v>
      </c>
      <c r="I29" s="46">
        <v>2628</v>
      </c>
      <c r="J29" s="45">
        <v>2633</v>
      </c>
      <c r="K29" s="44">
        <f t="shared" si="2"/>
        <v>2630.5</v>
      </c>
      <c r="L29" s="46">
        <v>2468</v>
      </c>
      <c r="M29" s="45">
        <v>2473</v>
      </c>
      <c r="N29" s="44">
        <f t="shared" si="3"/>
        <v>2470.5</v>
      </c>
      <c r="O29" s="46">
        <v>2338</v>
      </c>
      <c r="P29" s="45">
        <v>2343</v>
      </c>
      <c r="Q29" s="44">
        <f t="shared" si="4"/>
        <v>2340.5</v>
      </c>
      <c r="R29" s="52">
        <v>2695</v>
      </c>
      <c r="S29" s="51">
        <v>1.379</v>
      </c>
      <c r="T29" s="51">
        <v>1.1648000000000001</v>
      </c>
      <c r="U29" s="50">
        <v>113.87</v>
      </c>
      <c r="V29" s="43">
        <v>1954.31</v>
      </c>
      <c r="W29" s="43">
        <v>1953.89</v>
      </c>
      <c r="X29" s="49">
        <f t="shared" si="5"/>
        <v>2313.7019230769229</v>
      </c>
      <c r="Y29" s="48">
        <v>1.3793</v>
      </c>
    </row>
    <row r="30" spans="2:25" s="10" customFormat="1" x14ac:dyDescent="0.25">
      <c r="B30" s="42" t="s">
        <v>11</v>
      </c>
      <c r="C30" s="41">
        <f>ROUND(AVERAGE(C9:C29),2)</f>
        <v>2954.48</v>
      </c>
      <c r="D30" s="40">
        <f>ROUND(AVERAGE(D9:D29),2)</f>
        <v>2955.17</v>
      </c>
      <c r="E30" s="39">
        <f>ROUND(AVERAGE(C30:D30),2)</f>
        <v>2954.83</v>
      </c>
      <c r="F30" s="41">
        <f>ROUND(AVERAGE(F9:F29),2)</f>
        <v>2968.81</v>
      </c>
      <c r="G30" s="40">
        <f>ROUND(AVERAGE(G9:G29),2)</f>
        <v>2970</v>
      </c>
      <c r="H30" s="39">
        <f>ROUND(AVERAGE(F30:G30),2)</f>
        <v>2969.41</v>
      </c>
      <c r="I30" s="41">
        <f>ROUND(AVERAGE(I9:I29),2)</f>
        <v>2851.81</v>
      </c>
      <c r="J30" s="40">
        <f>ROUND(AVERAGE(J9:J29),2)</f>
        <v>2856.81</v>
      </c>
      <c r="K30" s="39">
        <f>ROUND(AVERAGE(I30:J30),2)</f>
        <v>2854.31</v>
      </c>
      <c r="L30" s="41">
        <f>ROUND(AVERAGE(L9:L29),2)</f>
        <v>2662.38</v>
      </c>
      <c r="M30" s="40">
        <f>ROUND(AVERAGE(M9:M29),2)</f>
        <v>2667.38</v>
      </c>
      <c r="N30" s="39">
        <f>ROUND(AVERAGE(L30:M30),2)</f>
        <v>2664.88</v>
      </c>
      <c r="O30" s="41">
        <f>ROUND(AVERAGE(O9:O29),2)</f>
        <v>2481.67</v>
      </c>
      <c r="P30" s="40">
        <f>ROUND(AVERAGE(P9:P29),2)</f>
        <v>2486.67</v>
      </c>
      <c r="Q30" s="39">
        <f>ROUND(AVERAGE(O30:P30),2)</f>
        <v>2484.17</v>
      </c>
      <c r="R30" s="38">
        <f>ROUND(AVERAGE(R9:R29),2)</f>
        <v>2955.17</v>
      </c>
      <c r="S30" s="37">
        <f>ROUND(AVERAGE(S9:S29),4)</f>
        <v>1.3696999999999999</v>
      </c>
      <c r="T30" s="36">
        <f>ROUND(AVERAGE(T9:T29),4)</f>
        <v>1.1600999999999999</v>
      </c>
      <c r="U30" s="175">
        <f>ROUND(AVERAGE(U9:U29),2)</f>
        <v>113.12</v>
      </c>
      <c r="V30" s="35">
        <f>AVERAGE(V9:V29)</f>
        <v>2157.4966666666674</v>
      </c>
      <c r="W30" s="35">
        <f>AVERAGE(W9:W29)</f>
        <v>2167.9428571428562</v>
      </c>
      <c r="X30" s="35">
        <f>AVERAGE(X9:X29)</f>
        <v>2547.3291865729675</v>
      </c>
      <c r="Y30" s="34">
        <f>AVERAGE(Y9:Y29)</f>
        <v>1.3699857142857144</v>
      </c>
    </row>
    <row r="31" spans="2:25" s="5" customFormat="1" x14ac:dyDescent="0.25">
      <c r="B31" s="33" t="s">
        <v>12</v>
      </c>
      <c r="C31" s="32">
        <f t="shared" ref="C31:Y31" si="6">MAX(C9:C29)</f>
        <v>3179.5</v>
      </c>
      <c r="D31" s="31">
        <f t="shared" si="6"/>
        <v>3180</v>
      </c>
      <c r="E31" s="30">
        <f t="shared" si="6"/>
        <v>3179.75</v>
      </c>
      <c r="F31" s="32">
        <f t="shared" si="6"/>
        <v>3198</v>
      </c>
      <c r="G31" s="31">
        <f t="shared" si="6"/>
        <v>3200</v>
      </c>
      <c r="H31" s="30">
        <f t="shared" si="6"/>
        <v>3199</v>
      </c>
      <c r="I31" s="32">
        <f t="shared" si="6"/>
        <v>3048</v>
      </c>
      <c r="J31" s="31">
        <f t="shared" si="6"/>
        <v>3053</v>
      </c>
      <c r="K31" s="30">
        <f t="shared" si="6"/>
        <v>3050.5</v>
      </c>
      <c r="L31" s="32">
        <f t="shared" si="6"/>
        <v>2783</v>
      </c>
      <c r="M31" s="31">
        <f t="shared" si="6"/>
        <v>2788</v>
      </c>
      <c r="N31" s="30">
        <f t="shared" si="6"/>
        <v>2785.5</v>
      </c>
      <c r="O31" s="32">
        <f t="shared" si="6"/>
        <v>2548</v>
      </c>
      <c r="P31" s="31">
        <f t="shared" si="6"/>
        <v>2553</v>
      </c>
      <c r="Q31" s="30">
        <f t="shared" si="6"/>
        <v>2550.5</v>
      </c>
      <c r="R31" s="29">
        <f t="shared" si="6"/>
        <v>3180</v>
      </c>
      <c r="S31" s="28">
        <f t="shared" si="6"/>
        <v>1.3826000000000001</v>
      </c>
      <c r="T31" s="27">
        <f t="shared" si="6"/>
        <v>1.1657</v>
      </c>
      <c r="U31" s="26">
        <f t="shared" si="6"/>
        <v>114.41</v>
      </c>
      <c r="V31" s="25">
        <f t="shared" si="6"/>
        <v>2315.42</v>
      </c>
      <c r="W31" s="25">
        <f t="shared" si="6"/>
        <v>2330.15</v>
      </c>
      <c r="X31" s="25">
        <f t="shared" si="6"/>
        <v>2741.615656522114</v>
      </c>
      <c r="Y31" s="24">
        <f t="shared" si="6"/>
        <v>1.3826000000000001</v>
      </c>
    </row>
    <row r="32" spans="2:25" s="5" customFormat="1" ht="13.8" thickBot="1" x14ac:dyDescent="0.3">
      <c r="B32" s="23" t="s">
        <v>13</v>
      </c>
      <c r="C32" s="22">
        <f t="shared" ref="C32:Y32" si="7">MIN(C9:C29)</f>
        <v>2694.5</v>
      </c>
      <c r="D32" s="21">
        <f t="shared" si="7"/>
        <v>2695</v>
      </c>
      <c r="E32" s="20">
        <f t="shared" si="7"/>
        <v>2694.75</v>
      </c>
      <c r="F32" s="22">
        <f t="shared" si="7"/>
        <v>2693</v>
      </c>
      <c r="G32" s="21">
        <f t="shared" si="7"/>
        <v>2695</v>
      </c>
      <c r="H32" s="20">
        <f t="shared" si="7"/>
        <v>2694</v>
      </c>
      <c r="I32" s="22">
        <f t="shared" si="7"/>
        <v>2628</v>
      </c>
      <c r="J32" s="21">
        <f t="shared" si="7"/>
        <v>2633</v>
      </c>
      <c r="K32" s="20">
        <f t="shared" si="7"/>
        <v>2630.5</v>
      </c>
      <c r="L32" s="22">
        <f t="shared" si="7"/>
        <v>2468</v>
      </c>
      <c r="M32" s="21">
        <f t="shared" si="7"/>
        <v>2473</v>
      </c>
      <c r="N32" s="20">
        <f t="shared" si="7"/>
        <v>2470.5</v>
      </c>
      <c r="O32" s="22">
        <f t="shared" si="7"/>
        <v>2338</v>
      </c>
      <c r="P32" s="21">
        <f t="shared" si="7"/>
        <v>2343</v>
      </c>
      <c r="Q32" s="20">
        <f t="shared" si="7"/>
        <v>2340.5</v>
      </c>
      <c r="R32" s="19">
        <f t="shared" si="7"/>
        <v>2695</v>
      </c>
      <c r="S32" s="18">
        <f t="shared" si="7"/>
        <v>1.3541000000000001</v>
      </c>
      <c r="T32" s="17">
        <f t="shared" si="7"/>
        <v>1.1537999999999999</v>
      </c>
      <c r="U32" s="16">
        <f t="shared" si="7"/>
        <v>111.09</v>
      </c>
      <c r="V32" s="15">
        <f t="shared" si="7"/>
        <v>1954.31</v>
      </c>
      <c r="W32" s="15">
        <f t="shared" si="7"/>
        <v>1953.89</v>
      </c>
      <c r="X32" s="15">
        <f t="shared" si="7"/>
        <v>2313.7019230769229</v>
      </c>
      <c r="Y32" s="14">
        <f t="shared" si="7"/>
        <v>1.3545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44470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44470</v>
      </c>
      <c r="C9" s="46">
        <v>2998.5</v>
      </c>
      <c r="D9" s="45">
        <v>2999</v>
      </c>
      <c r="E9" s="44">
        <f t="shared" ref="E9:E29" si="0">AVERAGE(C9:D9)</f>
        <v>2998.75</v>
      </c>
      <c r="F9" s="46">
        <v>3007</v>
      </c>
      <c r="G9" s="45">
        <v>3008</v>
      </c>
      <c r="H9" s="44">
        <f t="shared" ref="H9:H29" si="1">AVERAGE(F9:G9)</f>
        <v>3007.5</v>
      </c>
      <c r="I9" s="46">
        <v>2963</v>
      </c>
      <c r="J9" s="45">
        <v>2968</v>
      </c>
      <c r="K9" s="44">
        <f t="shared" ref="K9:K29" si="2">AVERAGE(I9:J9)</f>
        <v>2965.5</v>
      </c>
      <c r="L9" s="46">
        <v>2868</v>
      </c>
      <c r="M9" s="45">
        <v>2873</v>
      </c>
      <c r="N9" s="44">
        <f t="shared" ref="N9:N29" si="3">AVERAGE(L9:M9)</f>
        <v>2870.5</v>
      </c>
      <c r="O9" s="46">
        <v>2768</v>
      </c>
      <c r="P9" s="45">
        <v>2773</v>
      </c>
      <c r="Q9" s="44">
        <f t="shared" ref="Q9:Q29" si="4">AVERAGE(O9:P9)</f>
        <v>2770.5</v>
      </c>
      <c r="R9" s="52">
        <v>2999</v>
      </c>
      <c r="S9" s="51">
        <v>1.3541000000000001</v>
      </c>
      <c r="T9" s="53">
        <v>1.1597999999999999</v>
      </c>
      <c r="U9" s="50">
        <v>111.17</v>
      </c>
      <c r="V9" s="43">
        <v>2214.7600000000002</v>
      </c>
      <c r="W9" s="43">
        <v>2220.75</v>
      </c>
      <c r="X9" s="49">
        <f t="shared" ref="X9:X29" si="5">R9/T9</f>
        <v>2585.7906535609591</v>
      </c>
      <c r="Y9" s="48">
        <v>1.3545</v>
      </c>
    </row>
    <row r="10" spans="1:25" x14ac:dyDescent="0.25">
      <c r="B10" s="47">
        <v>44473</v>
      </c>
      <c r="C10" s="46">
        <v>3011</v>
      </c>
      <c r="D10" s="45">
        <v>3013</v>
      </c>
      <c r="E10" s="44">
        <f t="shared" si="0"/>
        <v>3012</v>
      </c>
      <c r="F10" s="46">
        <v>3023</v>
      </c>
      <c r="G10" s="45">
        <v>3024</v>
      </c>
      <c r="H10" s="44">
        <f t="shared" si="1"/>
        <v>3023.5</v>
      </c>
      <c r="I10" s="46">
        <v>2972</v>
      </c>
      <c r="J10" s="45">
        <v>2977</v>
      </c>
      <c r="K10" s="44">
        <f t="shared" si="2"/>
        <v>2974.5</v>
      </c>
      <c r="L10" s="46">
        <v>2875</v>
      </c>
      <c r="M10" s="45">
        <v>2880</v>
      </c>
      <c r="N10" s="44">
        <f t="shared" si="3"/>
        <v>2877.5</v>
      </c>
      <c r="O10" s="46">
        <v>2775</v>
      </c>
      <c r="P10" s="45">
        <v>2780</v>
      </c>
      <c r="Q10" s="44">
        <f t="shared" si="4"/>
        <v>2777.5</v>
      </c>
      <c r="R10" s="52">
        <v>3013</v>
      </c>
      <c r="S10" s="51">
        <v>1.3606</v>
      </c>
      <c r="T10" s="51">
        <v>1.1634</v>
      </c>
      <c r="U10" s="50">
        <v>111.09</v>
      </c>
      <c r="V10" s="43">
        <v>2214.46</v>
      </c>
      <c r="W10" s="43">
        <v>2221.9</v>
      </c>
      <c r="X10" s="49">
        <f t="shared" si="5"/>
        <v>2589.8229327832214</v>
      </c>
      <c r="Y10" s="48">
        <v>1.361</v>
      </c>
    </row>
    <row r="11" spans="1:25" x14ac:dyDescent="0.25">
      <c r="B11" s="47">
        <v>44474</v>
      </c>
      <c r="C11" s="46">
        <v>3011</v>
      </c>
      <c r="D11" s="45">
        <v>3011.5</v>
      </c>
      <c r="E11" s="44">
        <f t="shared" si="0"/>
        <v>3011.25</v>
      </c>
      <c r="F11" s="46">
        <v>3022</v>
      </c>
      <c r="G11" s="45">
        <v>3024</v>
      </c>
      <c r="H11" s="44">
        <f t="shared" si="1"/>
        <v>3023</v>
      </c>
      <c r="I11" s="46">
        <v>2963</v>
      </c>
      <c r="J11" s="45">
        <v>2968</v>
      </c>
      <c r="K11" s="44">
        <f t="shared" si="2"/>
        <v>2965.5</v>
      </c>
      <c r="L11" s="46">
        <v>2860</v>
      </c>
      <c r="M11" s="45">
        <v>2865</v>
      </c>
      <c r="N11" s="44">
        <f t="shared" si="3"/>
        <v>2862.5</v>
      </c>
      <c r="O11" s="46">
        <v>2740</v>
      </c>
      <c r="P11" s="45">
        <v>2745</v>
      </c>
      <c r="Q11" s="44">
        <f t="shared" si="4"/>
        <v>2742.5</v>
      </c>
      <c r="R11" s="52">
        <v>3011.5</v>
      </c>
      <c r="S11" s="51">
        <v>1.3619000000000001</v>
      </c>
      <c r="T11" s="51">
        <v>1.1597999999999999</v>
      </c>
      <c r="U11" s="50">
        <v>111.23</v>
      </c>
      <c r="V11" s="43">
        <v>2211.25</v>
      </c>
      <c r="W11" s="43">
        <v>2219.7800000000002</v>
      </c>
      <c r="X11" s="49">
        <f t="shared" si="5"/>
        <v>2596.5683738575617</v>
      </c>
      <c r="Y11" s="48">
        <v>1.3623000000000001</v>
      </c>
    </row>
    <row r="12" spans="1:25" x14ac:dyDescent="0.25">
      <c r="B12" s="47">
        <v>44475</v>
      </c>
      <c r="C12" s="46">
        <v>3013</v>
      </c>
      <c r="D12" s="45">
        <v>3015</v>
      </c>
      <c r="E12" s="44">
        <f t="shared" si="0"/>
        <v>3014</v>
      </c>
      <c r="F12" s="46">
        <v>3025</v>
      </c>
      <c r="G12" s="45">
        <v>3026</v>
      </c>
      <c r="H12" s="44">
        <f t="shared" si="1"/>
        <v>3025.5</v>
      </c>
      <c r="I12" s="46">
        <v>2970</v>
      </c>
      <c r="J12" s="45">
        <v>2975</v>
      </c>
      <c r="K12" s="44">
        <f t="shared" si="2"/>
        <v>2972.5</v>
      </c>
      <c r="L12" s="46">
        <v>2865</v>
      </c>
      <c r="M12" s="45">
        <v>2870</v>
      </c>
      <c r="N12" s="44">
        <f t="shared" si="3"/>
        <v>2867.5</v>
      </c>
      <c r="O12" s="46">
        <v>2745</v>
      </c>
      <c r="P12" s="45">
        <v>2750</v>
      </c>
      <c r="Q12" s="44">
        <f t="shared" si="4"/>
        <v>2747.5</v>
      </c>
      <c r="R12" s="52">
        <v>3015</v>
      </c>
      <c r="S12" s="51">
        <v>1.3572</v>
      </c>
      <c r="T12" s="51">
        <v>1.1537999999999999</v>
      </c>
      <c r="U12" s="50">
        <v>111.37</v>
      </c>
      <c r="V12" s="43">
        <v>2221.4899999999998</v>
      </c>
      <c r="W12" s="43">
        <v>2229.1</v>
      </c>
      <c r="X12" s="49">
        <f t="shared" si="5"/>
        <v>2613.1045241809675</v>
      </c>
      <c r="Y12" s="48">
        <v>1.3574999999999999</v>
      </c>
    </row>
    <row r="13" spans="1:25" x14ac:dyDescent="0.25">
      <c r="B13" s="47">
        <v>44476</v>
      </c>
      <c r="C13" s="46">
        <v>3023</v>
      </c>
      <c r="D13" s="45">
        <v>3025</v>
      </c>
      <c r="E13" s="44">
        <f t="shared" si="0"/>
        <v>3024</v>
      </c>
      <c r="F13" s="46">
        <v>3033</v>
      </c>
      <c r="G13" s="45">
        <v>3035</v>
      </c>
      <c r="H13" s="44">
        <f t="shared" si="1"/>
        <v>3034</v>
      </c>
      <c r="I13" s="46">
        <v>2985</v>
      </c>
      <c r="J13" s="45">
        <v>2990</v>
      </c>
      <c r="K13" s="44">
        <f t="shared" si="2"/>
        <v>2987.5</v>
      </c>
      <c r="L13" s="46">
        <v>2878</v>
      </c>
      <c r="M13" s="45">
        <v>2883</v>
      </c>
      <c r="N13" s="44">
        <f t="shared" si="3"/>
        <v>2880.5</v>
      </c>
      <c r="O13" s="46">
        <v>2758</v>
      </c>
      <c r="P13" s="45">
        <v>2763</v>
      </c>
      <c r="Q13" s="44">
        <f t="shared" si="4"/>
        <v>2760.5</v>
      </c>
      <c r="R13" s="52">
        <v>3025</v>
      </c>
      <c r="S13" s="51">
        <v>1.3607</v>
      </c>
      <c r="T13" s="51">
        <v>1.1565000000000001</v>
      </c>
      <c r="U13" s="50">
        <v>111.36</v>
      </c>
      <c r="V13" s="43">
        <v>2223.12</v>
      </c>
      <c r="W13" s="43">
        <v>2229.81</v>
      </c>
      <c r="X13" s="49">
        <f t="shared" si="5"/>
        <v>2615.6506701253779</v>
      </c>
      <c r="Y13" s="48">
        <v>1.3611</v>
      </c>
    </row>
    <row r="14" spans="1:25" x14ac:dyDescent="0.25">
      <c r="B14" s="47">
        <v>44477</v>
      </c>
      <c r="C14" s="46">
        <v>3097</v>
      </c>
      <c r="D14" s="45">
        <v>3098</v>
      </c>
      <c r="E14" s="44">
        <f t="shared" si="0"/>
        <v>3097.5</v>
      </c>
      <c r="F14" s="46">
        <v>3111.5</v>
      </c>
      <c r="G14" s="45">
        <v>3112</v>
      </c>
      <c r="H14" s="44">
        <f t="shared" si="1"/>
        <v>3111.75</v>
      </c>
      <c r="I14" s="46">
        <v>3057</v>
      </c>
      <c r="J14" s="45">
        <v>3062</v>
      </c>
      <c r="K14" s="44">
        <f t="shared" si="2"/>
        <v>3059.5</v>
      </c>
      <c r="L14" s="46">
        <v>2948</v>
      </c>
      <c r="M14" s="45">
        <v>2953</v>
      </c>
      <c r="N14" s="44">
        <f t="shared" si="3"/>
        <v>2950.5</v>
      </c>
      <c r="O14" s="46">
        <v>2828</v>
      </c>
      <c r="P14" s="45">
        <v>2833</v>
      </c>
      <c r="Q14" s="44">
        <f t="shared" si="4"/>
        <v>2830.5</v>
      </c>
      <c r="R14" s="52">
        <v>3098</v>
      </c>
      <c r="S14" s="51">
        <v>1.3624000000000001</v>
      </c>
      <c r="T14" s="51">
        <v>1.1561999999999999</v>
      </c>
      <c r="U14" s="50">
        <v>111.75</v>
      </c>
      <c r="V14" s="43">
        <v>2273.9299999999998</v>
      </c>
      <c r="W14" s="43">
        <v>2283.5300000000002</v>
      </c>
      <c r="X14" s="49">
        <f t="shared" si="5"/>
        <v>2679.467220204117</v>
      </c>
      <c r="Y14" s="48">
        <v>1.3628</v>
      </c>
    </row>
    <row r="15" spans="1:25" x14ac:dyDescent="0.25">
      <c r="B15" s="47">
        <v>44480</v>
      </c>
      <c r="C15" s="46">
        <v>3197</v>
      </c>
      <c r="D15" s="45">
        <v>3198</v>
      </c>
      <c r="E15" s="44">
        <f t="shared" si="0"/>
        <v>3197.5</v>
      </c>
      <c r="F15" s="46">
        <v>3193</v>
      </c>
      <c r="G15" s="45">
        <v>3195</v>
      </c>
      <c r="H15" s="44">
        <f t="shared" si="1"/>
        <v>3194</v>
      </c>
      <c r="I15" s="46">
        <v>3095</v>
      </c>
      <c r="J15" s="45">
        <v>3100</v>
      </c>
      <c r="K15" s="44">
        <f t="shared" si="2"/>
        <v>3097.5</v>
      </c>
      <c r="L15" s="46">
        <v>2925</v>
      </c>
      <c r="M15" s="45">
        <v>2930</v>
      </c>
      <c r="N15" s="44">
        <f t="shared" si="3"/>
        <v>2927.5</v>
      </c>
      <c r="O15" s="46">
        <v>2765</v>
      </c>
      <c r="P15" s="45">
        <v>2770</v>
      </c>
      <c r="Q15" s="44">
        <f t="shared" si="4"/>
        <v>2767.5</v>
      </c>
      <c r="R15" s="52">
        <v>3198</v>
      </c>
      <c r="S15" s="51">
        <v>1.363</v>
      </c>
      <c r="T15" s="51">
        <v>1.1569</v>
      </c>
      <c r="U15" s="50">
        <v>112.94</v>
      </c>
      <c r="V15" s="43">
        <v>2346.29</v>
      </c>
      <c r="W15" s="43">
        <v>2343.58</v>
      </c>
      <c r="X15" s="49">
        <f t="shared" si="5"/>
        <v>2764.2838620451207</v>
      </c>
      <c r="Y15" s="48">
        <v>1.3633</v>
      </c>
    </row>
    <row r="16" spans="1:25" x14ac:dyDescent="0.25">
      <c r="B16" s="47">
        <v>44481</v>
      </c>
      <c r="C16" s="46">
        <v>3247</v>
      </c>
      <c r="D16" s="45">
        <v>3248</v>
      </c>
      <c r="E16" s="44">
        <f t="shared" si="0"/>
        <v>3247.5</v>
      </c>
      <c r="F16" s="46">
        <v>3244</v>
      </c>
      <c r="G16" s="45">
        <v>3246</v>
      </c>
      <c r="H16" s="44">
        <f t="shared" si="1"/>
        <v>3245</v>
      </c>
      <c r="I16" s="46">
        <v>3153</v>
      </c>
      <c r="J16" s="45">
        <v>3158</v>
      </c>
      <c r="K16" s="44">
        <f t="shared" si="2"/>
        <v>3155.5</v>
      </c>
      <c r="L16" s="46">
        <v>2983</v>
      </c>
      <c r="M16" s="45">
        <v>2988</v>
      </c>
      <c r="N16" s="44">
        <f t="shared" si="3"/>
        <v>2985.5</v>
      </c>
      <c r="O16" s="46">
        <v>2805</v>
      </c>
      <c r="P16" s="45">
        <v>2810</v>
      </c>
      <c r="Q16" s="44">
        <f t="shared" si="4"/>
        <v>2807.5</v>
      </c>
      <c r="R16" s="52">
        <v>3248</v>
      </c>
      <c r="S16" s="51">
        <v>1.3625</v>
      </c>
      <c r="T16" s="51">
        <v>1.1556999999999999</v>
      </c>
      <c r="U16" s="50">
        <v>113.4</v>
      </c>
      <c r="V16" s="43">
        <v>2383.85</v>
      </c>
      <c r="W16" s="43">
        <v>2381.86</v>
      </c>
      <c r="X16" s="49">
        <f t="shared" si="5"/>
        <v>2810.4179285281648</v>
      </c>
      <c r="Y16" s="48">
        <v>1.3628</v>
      </c>
    </row>
    <row r="17" spans="2:25" x14ac:dyDescent="0.25">
      <c r="B17" s="47">
        <v>44482</v>
      </c>
      <c r="C17" s="46">
        <v>3408</v>
      </c>
      <c r="D17" s="45">
        <v>3410</v>
      </c>
      <c r="E17" s="44">
        <f t="shared" si="0"/>
        <v>3409</v>
      </c>
      <c r="F17" s="46">
        <v>3369</v>
      </c>
      <c r="G17" s="45">
        <v>3369.5</v>
      </c>
      <c r="H17" s="44">
        <f t="shared" si="1"/>
        <v>3369.25</v>
      </c>
      <c r="I17" s="46">
        <v>3178</v>
      </c>
      <c r="J17" s="45">
        <v>3183</v>
      </c>
      <c r="K17" s="44">
        <f t="shared" si="2"/>
        <v>3180.5</v>
      </c>
      <c r="L17" s="46">
        <v>2953</v>
      </c>
      <c r="M17" s="45">
        <v>2958</v>
      </c>
      <c r="N17" s="44">
        <f t="shared" si="3"/>
        <v>2955.5</v>
      </c>
      <c r="O17" s="46">
        <v>2775</v>
      </c>
      <c r="P17" s="45">
        <v>2780</v>
      </c>
      <c r="Q17" s="44">
        <f t="shared" si="4"/>
        <v>2777.5</v>
      </c>
      <c r="R17" s="52">
        <v>3410</v>
      </c>
      <c r="S17" s="51">
        <v>1.3621000000000001</v>
      </c>
      <c r="T17" s="51">
        <v>1.1566000000000001</v>
      </c>
      <c r="U17" s="50">
        <v>113.55</v>
      </c>
      <c r="V17" s="43">
        <v>2503.4899999999998</v>
      </c>
      <c r="W17" s="43">
        <v>2473.21</v>
      </c>
      <c r="X17" s="49">
        <f t="shared" si="5"/>
        <v>2948.2967318001038</v>
      </c>
      <c r="Y17" s="48">
        <v>1.3624000000000001</v>
      </c>
    </row>
    <row r="18" spans="2:25" x14ac:dyDescent="0.25">
      <c r="B18" s="47">
        <v>44483</v>
      </c>
      <c r="C18" s="46">
        <v>3550</v>
      </c>
      <c r="D18" s="45">
        <v>3552</v>
      </c>
      <c r="E18" s="44">
        <f t="shared" si="0"/>
        <v>3551</v>
      </c>
      <c r="F18" s="46">
        <v>3500</v>
      </c>
      <c r="G18" s="45">
        <v>3501</v>
      </c>
      <c r="H18" s="44">
        <f t="shared" si="1"/>
        <v>3500.5</v>
      </c>
      <c r="I18" s="46">
        <v>3313</v>
      </c>
      <c r="J18" s="45">
        <v>3318</v>
      </c>
      <c r="K18" s="44">
        <f t="shared" si="2"/>
        <v>3315.5</v>
      </c>
      <c r="L18" s="46">
        <v>3073</v>
      </c>
      <c r="M18" s="45">
        <v>3078</v>
      </c>
      <c r="N18" s="44">
        <f t="shared" si="3"/>
        <v>3075.5</v>
      </c>
      <c r="O18" s="46">
        <v>2873</v>
      </c>
      <c r="P18" s="45">
        <v>2878</v>
      </c>
      <c r="Q18" s="44">
        <f t="shared" si="4"/>
        <v>2875.5</v>
      </c>
      <c r="R18" s="52">
        <v>3552</v>
      </c>
      <c r="S18" s="51">
        <v>1.3715999999999999</v>
      </c>
      <c r="T18" s="51">
        <v>1.1603000000000001</v>
      </c>
      <c r="U18" s="50">
        <v>113.42</v>
      </c>
      <c r="V18" s="43">
        <v>2589.6799999999998</v>
      </c>
      <c r="W18" s="43">
        <v>2551.94</v>
      </c>
      <c r="X18" s="49">
        <f t="shared" si="5"/>
        <v>3061.2772558820993</v>
      </c>
      <c r="Y18" s="48">
        <v>1.3718999999999999</v>
      </c>
    </row>
    <row r="19" spans="2:25" x14ac:dyDescent="0.25">
      <c r="B19" s="47">
        <v>44484</v>
      </c>
      <c r="C19" s="46">
        <v>3793</v>
      </c>
      <c r="D19" s="45">
        <v>3795</v>
      </c>
      <c r="E19" s="44">
        <f t="shared" si="0"/>
        <v>3794</v>
      </c>
      <c r="F19" s="46">
        <v>3755</v>
      </c>
      <c r="G19" s="45">
        <v>3757</v>
      </c>
      <c r="H19" s="44">
        <f t="shared" si="1"/>
        <v>3756</v>
      </c>
      <c r="I19" s="46">
        <v>3537</v>
      </c>
      <c r="J19" s="45">
        <v>3542</v>
      </c>
      <c r="K19" s="44">
        <f t="shared" si="2"/>
        <v>3539.5</v>
      </c>
      <c r="L19" s="46">
        <v>3237</v>
      </c>
      <c r="M19" s="45">
        <v>3242</v>
      </c>
      <c r="N19" s="44">
        <f t="shared" si="3"/>
        <v>3239.5</v>
      </c>
      <c r="O19" s="46">
        <v>3007</v>
      </c>
      <c r="P19" s="45">
        <v>3012</v>
      </c>
      <c r="Q19" s="44">
        <f t="shared" si="4"/>
        <v>3009.5</v>
      </c>
      <c r="R19" s="52">
        <v>3795</v>
      </c>
      <c r="S19" s="51">
        <v>1.3751</v>
      </c>
      <c r="T19" s="51">
        <v>1.1604000000000001</v>
      </c>
      <c r="U19" s="50">
        <v>114.33</v>
      </c>
      <c r="V19" s="43">
        <v>2759.8</v>
      </c>
      <c r="W19" s="43">
        <v>2731.57</v>
      </c>
      <c r="X19" s="49">
        <f t="shared" si="5"/>
        <v>3270.4239917269906</v>
      </c>
      <c r="Y19" s="48">
        <v>1.3754</v>
      </c>
    </row>
    <row r="20" spans="2:25" x14ac:dyDescent="0.25">
      <c r="B20" s="47">
        <v>44487</v>
      </c>
      <c r="C20" s="46">
        <v>3814</v>
      </c>
      <c r="D20" s="45">
        <v>3815</v>
      </c>
      <c r="E20" s="44">
        <f t="shared" si="0"/>
        <v>3814.5</v>
      </c>
      <c r="F20" s="46">
        <v>3752</v>
      </c>
      <c r="G20" s="45">
        <v>3753</v>
      </c>
      <c r="H20" s="44">
        <f t="shared" si="1"/>
        <v>3752.5</v>
      </c>
      <c r="I20" s="46">
        <v>3543</v>
      </c>
      <c r="J20" s="45">
        <v>3548</v>
      </c>
      <c r="K20" s="44">
        <f t="shared" si="2"/>
        <v>3545.5</v>
      </c>
      <c r="L20" s="46">
        <v>3298</v>
      </c>
      <c r="M20" s="45">
        <v>3303</v>
      </c>
      <c r="N20" s="44">
        <f t="shared" si="3"/>
        <v>3300.5</v>
      </c>
      <c r="O20" s="46">
        <v>3048</v>
      </c>
      <c r="P20" s="45">
        <v>3053</v>
      </c>
      <c r="Q20" s="44">
        <f t="shared" si="4"/>
        <v>3050.5</v>
      </c>
      <c r="R20" s="52">
        <v>3815</v>
      </c>
      <c r="S20" s="51">
        <v>1.3734</v>
      </c>
      <c r="T20" s="51">
        <v>1.1598999999999999</v>
      </c>
      <c r="U20" s="50">
        <v>114.38</v>
      </c>
      <c r="V20" s="43">
        <v>2777.78</v>
      </c>
      <c r="W20" s="43">
        <v>2732.83</v>
      </c>
      <c r="X20" s="49">
        <f t="shared" si="5"/>
        <v>3289.0766445383224</v>
      </c>
      <c r="Y20" s="48">
        <v>1.3733</v>
      </c>
    </row>
    <row r="21" spans="2:25" x14ac:dyDescent="0.25">
      <c r="B21" s="47">
        <v>44488</v>
      </c>
      <c r="C21" s="46">
        <v>3706</v>
      </c>
      <c r="D21" s="45">
        <v>3707</v>
      </c>
      <c r="E21" s="44">
        <f t="shared" si="0"/>
        <v>3706.5</v>
      </c>
      <c r="F21" s="46">
        <v>3685</v>
      </c>
      <c r="G21" s="45">
        <v>3685.5</v>
      </c>
      <c r="H21" s="44">
        <f t="shared" si="1"/>
        <v>3685.25</v>
      </c>
      <c r="I21" s="46">
        <v>3475</v>
      </c>
      <c r="J21" s="45">
        <v>3480</v>
      </c>
      <c r="K21" s="44">
        <f t="shared" si="2"/>
        <v>3477.5</v>
      </c>
      <c r="L21" s="46">
        <v>3230</v>
      </c>
      <c r="M21" s="45">
        <v>3235</v>
      </c>
      <c r="N21" s="44">
        <f t="shared" si="3"/>
        <v>3232.5</v>
      </c>
      <c r="O21" s="46">
        <v>2980</v>
      </c>
      <c r="P21" s="45">
        <v>2985</v>
      </c>
      <c r="Q21" s="44">
        <f t="shared" si="4"/>
        <v>2982.5</v>
      </c>
      <c r="R21" s="52">
        <v>3707</v>
      </c>
      <c r="S21" s="51">
        <v>1.3826000000000001</v>
      </c>
      <c r="T21" s="51">
        <v>1.1657</v>
      </c>
      <c r="U21" s="50">
        <v>114.2</v>
      </c>
      <c r="V21" s="43">
        <v>2681.18</v>
      </c>
      <c r="W21" s="43">
        <v>2665.63</v>
      </c>
      <c r="X21" s="49">
        <f t="shared" si="5"/>
        <v>3180.0634811701125</v>
      </c>
      <c r="Y21" s="48">
        <v>1.3826000000000001</v>
      </c>
    </row>
    <row r="22" spans="2:25" x14ac:dyDescent="0.25">
      <c r="B22" s="47">
        <v>44489</v>
      </c>
      <c r="C22" s="46">
        <v>3583</v>
      </c>
      <c r="D22" s="45">
        <v>3584</v>
      </c>
      <c r="E22" s="44">
        <f t="shared" si="0"/>
        <v>3583.5</v>
      </c>
      <c r="F22" s="46">
        <v>3565</v>
      </c>
      <c r="G22" s="45">
        <v>3565.5</v>
      </c>
      <c r="H22" s="44">
        <f t="shared" si="1"/>
        <v>3565.25</v>
      </c>
      <c r="I22" s="46">
        <v>3360</v>
      </c>
      <c r="J22" s="45">
        <v>3365</v>
      </c>
      <c r="K22" s="44">
        <f t="shared" si="2"/>
        <v>3362.5</v>
      </c>
      <c r="L22" s="46">
        <v>3110</v>
      </c>
      <c r="M22" s="45">
        <v>3115</v>
      </c>
      <c r="N22" s="44">
        <f t="shared" si="3"/>
        <v>3112.5</v>
      </c>
      <c r="O22" s="46">
        <v>2865</v>
      </c>
      <c r="P22" s="45">
        <v>2870</v>
      </c>
      <c r="Q22" s="44">
        <f t="shared" si="4"/>
        <v>2867.5</v>
      </c>
      <c r="R22" s="52">
        <v>3584</v>
      </c>
      <c r="S22" s="51">
        <v>1.3743000000000001</v>
      </c>
      <c r="T22" s="51">
        <v>1.1623000000000001</v>
      </c>
      <c r="U22" s="50">
        <v>114.41</v>
      </c>
      <c r="V22" s="43">
        <v>2607.87</v>
      </c>
      <c r="W22" s="43">
        <v>2594.41</v>
      </c>
      <c r="X22" s="49">
        <f t="shared" si="5"/>
        <v>3083.5412544093606</v>
      </c>
      <c r="Y22" s="48">
        <v>1.3743000000000001</v>
      </c>
    </row>
    <row r="23" spans="2:25" x14ac:dyDescent="0.25">
      <c r="B23" s="47">
        <v>44490</v>
      </c>
      <c r="C23" s="46">
        <v>3583</v>
      </c>
      <c r="D23" s="45">
        <v>3585</v>
      </c>
      <c r="E23" s="44">
        <f t="shared" si="0"/>
        <v>3584</v>
      </c>
      <c r="F23" s="46">
        <v>3543</v>
      </c>
      <c r="G23" s="45">
        <v>3544</v>
      </c>
      <c r="H23" s="44">
        <f t="shared" si="1"/>
        <v>3543.5</v>
      </c>
      <c r="I23" s="46">
        <v>3263</v>
      </c>
      <c r="J23" s="45">
        <v>3268</v>
      </c>
      <c r="K23" s="44">
        <f t="shared" si="2"/>
        <v>3265.5</v>
      </c>
      <c r="L23" s="46">
        <v>2963</v>
      </c>
      <c r="M23" s="45">
        <v>2968</v>
      </c>
      <c r="N23" s="44">
        <f t="shared" si="3"/>
        <v>2965.5</v>
      </c>
      <c r="O23" s="46">
        <v>2703</v>
      </c>
      <c r="P23" s="45">
        <v>2708</v>
      </c>
      <c r="Q23" s="44">
        <f t="shared" si="4"/>
        <v>2705.5</v>
      </c>
      <c r="R23" s="52">
        <v>3585</v>
      </c>
      <c r="S23" s="51">
        <v>1.3812</v>
      </c>
      <c r="T23" s="51">
        <v>1.1644000000000001</v>
      </c>
      <c r="U23" s="50">
        <v>114.18</v>
      </c>
      <c r="V23" s="43">
        <v>2595.5700000000002</v>
      </c>
      <c r="W23" s="43">
        <v>2565.88</v>
      </c>
      <c r="X23" s="49">
        <f t="shared" si="5"/>
        <v>3078.8388869804189</v>
      </c>
      <c r="Y23" s="48">
        <v>1.3812</v>
      </c>
    </row>
    <row r="24" spans="2:25" x14ac:dyDescent="0.25">
      <c r="B24" s="47">
        <v>44491</v>
      </c>
      <c r="C24" s="46">
        <v>3493</v>
      </c>
      <c r="D24" s="45">
        <v>3495</v>
      </c>
      <c r="E24" s="44">
        <f t="shared" si="0"/>
        <v>3494</v>
      </c>
      <c r="F24" s="46">
        <v>3444</v>
      </c>
      <c r="G24" s="45">
        <v>3444.5</v>
      </c>
      <c r="H24" s="44">
        <f t="shared" si="1"/>
        <v>3444.25</v>
      </c>
      <c r="I24" s="46">
        <v>3185</v>
      </c>
      <c r="J24" s="45">
        <v>3190</v>
      </c>
      <c r="K24" s="44">
        <f t="shared" si="2"/>
        <v>3187.5</v>
      </c>
      <c r="L24" s="46">
        <v>2895</v>
      </c>
      <c r="M24" s="45">
        <v>2900</v>
      </c>
      <c r="N24" s="44">
        <f t="shared" si="3"/>
        <v>2897.5</v>
      </c>
      <c r="O24" s="46">
        <v>2625</v>
      </c>
      <c r="P24" s="45">
        <v>2630</v>
      </c>
      <c r="Q24" s="44">
        <f t="shared" si="4"/>
        <v>2627.5</v>
      </c>
      <c r="R24" s="52">
        <v>3495</v>
      </c>
      <c r="S24" s="51">
        <v>1.3784000000000001</v>
      </c>
      <c r="T24" s="51">
        <v>1.1632</v>
      </c>
      <c r="U24" s="50">
        <v>113.88</v>
      </c>
      <c r="V24" s="43">
        <v>2535.5500000000002</v>
      </c>
      <c r="W24" s="43">
        <v>2498.73</v>
      </c>
      <c r="X24" s="49">
        <f t="shared" si="5"/>
        <v>3004.6423658872077</v>
      </c>
      <c r="Y24" s="48">
        <v>1.3785000000000001</v>
      </c>
    </row>
    <row r="25" spans="2:25" x14ac:dyDescent="0.25">
      <c r="B25" s="47">
        <v>44494</v>
      </c>
      <c r="C25" s="46">
        <v>3510</v>
      </c>
      <c r="D25" s="45">
        <v>3510.5</v>
      </c>
      <c r="E25" s="44">
        <f t="shared" si="0"/>
        <v>3510.25</v>
      </c>
      <c r="F25" s="46">
        <v>3442</v>
      </c>
      <c r="G25" s="45">
        <v>3443</v>
      </c>
      <c r="H25" s="44">
        <f t="shared" si="1"/>
        <v>3442.5</v>
      </c>
      <c r="I25" s="46">
        <v>3202</v>
      </c>
      <c r="J25" s="45">
        <v>3207</v>
      </c>
      <c r="K25" s="44">
        <f t="shared" si="2"/>
        <v>3204.5</v>
      </c>
      <c r="L25" s="46">
        <v>2912</v>
      </c>
      <c r="M25" s="45">
        <v>2917</v>
      </c>
      <c r="N25" s="44">
        <f t="shared" si="3"/>
        <v>2914.5</v>
      </c>
      <c r="O25" s="46">
        <v>2642</v>
      </c>
      <c r="P25" s="45">
        <v>2647</v>
      </c>
      <c r="Q25" s="44">
        <f t="shared" si="4"/>
        <v>2644.5</v>
      </c>
      <c r="R25" s="52">
        <v>3510.5</v>
      </c>
      <c r="S25" s="51">
        <v>1.3754</v>
      </c>
      <c r="T25" s="51">
        <v>1.1608000000000001</v>
      </c>
      <c r="U25" s="50">
        <v>113.7</v>
      </c>
      <c r="V25" s="43">
        <v>2552.35</v>
      </c>
      <c r="W25" s="43">
        <v>2502.91</v>
      </c>
      <c r="X25" s="49">
        <f t="shared" si="5"/>
        <v>3024.2074431426599</v>
      </c>
      <c r="Y25" s="48">
        <v>1.3755999999999999</v>
      </c>
    </row>
    <row r="26" spans="2:25" x14ac:dyDescent="0.25">
      <c r="B26" s="47">
        <v>44495</v>
      </c>
      <c r="C26" s="46">
        <v>3454</v>
      </c>
      <c r="D26" s="45">
        <v>3456</v>
      </c>
      <c r="E26" s="44">
        <f t="shared" si="0"/>
        <v>3455</v>
      </c>
      <c r="F26" s="46">
        <v>3411</v>
      </c>
      <c r="G26" s="45">
        <v>3413</v>
      </c>
      <c r="H26" s="44">
        <f t="shared" si="1"/>
        <v>3412</v>
      </c>
      <c r="I26" s="46">
        <v>3190</v>
      </c>
      <c r="J26" s="45">
        <v>3195</v>
      </c>
      <c r="K26" s="44">
        <f t="shared" si="2"/>
        <v>3192.5</v>
      </c>
      <c r="L26" s="46">
        <v>2900</v>
      </c>
      <c r="M26" s="45">
        <v>2905</v>
      </c>
      <c r="N26" s="44">
        <f t="shared" si="3"/>
        <v>2902.5</v>
      </c>
      <c r="O26" s="46">
        <v>2630</v>
      </c>
      <c r="P26" s="45">
        <v>2635</v>
      </c>
      <c r="Q26" s="44">
        <f t="shared" si="4"/>
        <v>2632.5</v>
      </c>
      <c r="R26" s="52">
        <v>3456</v>
      </c>
      <c r="S26" s="51">
        <v>1.3807</v>
      </c>
      <c r="T26" s="51">
        <v>1.1617</v>
      </c>
      <c r="U26" s="50">
        <v>113.95</v>
      </c>
      <c r="V26" s="43">
        <v>2503.08</v>
      </c>
      <c r="W26" s="43">
        <v>2471.2199999999998</v>
      </c>
      <c r="X26" s="49">
        <f t="shared" si="5"/>
        <v>2974.950503572351</v>
      </c>
      <c r="Y26" s="48">
        <v>1.3811</v>
      </c>
    </row>
    <row r="27" spans="2:25" x14ac:dyDescent="0.25">
      <c r="B27" s="47">
        <v>44496</v>
      </c>
      <c r="C27" s="46">
        <v>3384.5</v>
      </c>
      <c r="D27" s="45">
        <v>3385.5</v>
      </c>
      <c r="E27" s="44">
        <f t="shared" si="0"/>
        <v>3385</v>
      </c>
      <c r="F27" s="46">
        <v>3326</v>
      </c>
      <c r="G27" s="45">
        <v>3327</v>
      </c>
      <c r="H27" s="44">
        <f t="shared" si="1"/>
        <v>3326.5</v>
      </c>
      <c r="I27" s="46">
        <v>3097</v>
      </c>
      <c r="J27" s="45">
        <v>3102</v>
      </c>
      <c r="K27" s="44">
        <f t="shared" si="2"/>
        <v>3099.5</v>
      </c>
      <c r="L27" s="46">
        <v>2807</v>
      </c>
      <c r="M27" s="45">
        <v>2812</v>
      </c>
      <c r="N27" s="44">
        <f t="shared" si="3"/>
        <v>2809.5</v>
      </c>
      <c r="O27" s="46">
        <v>2537</v>
      </c>
      <c r="P27" s="45">
        <v>2542</v>
      </c>
      <c r="Q27" s="44">
        <f t="shared" si="4"/>
        <v>2539.5</v>
      </c>
      <c r="R27" s="52">
        <v>3385.5</v>
      </c>
      <c r="S27" s="51">
        <v>1.3733</v>
      </c>
      <c r="T27" s="51">
        <v>1.1605000000000001</v>
      </c>
      <c r="U27" s="50">
        <v>113.66</v>
      </c>
      <c r="V27" s="43">
        <v>2465.23</v>
      </c>
      <c r="W27" s="43">
        <v>2422.1</v>
      </c>
      <c r="X27" s="49">
        <f t="shared" si="5"/>
        <v>2917.2770357604477</v>
      </c>
      <c r="Y27" s="48">
        <v>1.3735999999999999</v>
      </c>
    </row>
    <row r="28" spans="2:25" x14ac:dyDescent="0.25">
      <c r="B28" s="47">
        <v>44497</v>
      </c>
      <c r="C28" s="46">
        <v>3414.5</v>
      </c>
      <c r="D28" s="45">
        <v>3415</v>
      </c>
      <c r="E28" s="44">
        <f t="shared" si="0"/>
        <v>3414.75</v>
      </c>
      <c r="F28" s="46">
        <v>3358</v>
      </c>
      <c r="G28" s="45">
        <v>3360</v>
      </c>
      <c r="H28" s="44">
        <f t="shared" si="1"/>
        <v>3359</v>
      </c>
      <c r="I28" s="46">
        <v>3145</v>
      </c>
      <c r="J28" s="45">
        <v>3150</v>
      </c>
      <c r="K28" s="44">
        <f t="shared" si="2"/>
        <v>3147.5</v>
      </c>
      <c r="L28" s="46">
        <v>2855</v>
      </c>
      <c r="M28" s="45">
        <v>2860</v>
      </c>
      <c r="N28" s="44">
        <f t="shared" si="3"/>
        <v>2857.5</v>
      </c>
      <c r="O28" s="46">
        <v>2585</v>
      </c>
      <c r="P28" s="45">
        <v>2590</v>
      </c>
      <c r="Q28" s="44">
        <f t="shared" si="4"/>
        <v>2587.5</v>
      </c>
      <c r="R28" s="52">
        <v>3415</v>
      </c>
      <c r="S28" s="51">
        <v>1.375</v>
      </c>
      <c r="T28" s="51">
        <v>1.1597</v>
      </c>
      <c r="U28" s="50">
        <v>113.62</v>
      </c>
      <c r="V28" s="43">
        <v>2483.64</v>
      </c>
      <c r="W28" s="43">
        <v>2443.2800000000002</v>
      </c>
      <c r="X28" s="49">
        <f t="shared" si="5"/>
        <v>2944.7270845908424</v>
      </c>
      <c r="Y28" s="48">
        <v>1.3752</v>
      </c>
    </row>
    <row r="29" spans="2:25" x14ac:dyDescent="0.25">
      <c r="B29" s="47">
        <v>44498</v>
      </c>
      <c r="C29" s="46">
        <v>3455</v>
      </c>
      <c r="D29" s="45">
        <v>3455.5</v>
      </c>
      <c r="E29" s="44">
        <f t="shared" si="0"/>
        <v>3455.25</v>
      </c>
      <c r="F29" s="46">
        <v>3335</v>
      </c>
      <c r="G29" s="45">
        <v>3340</v>
      </c>
      <c r="H29" s="44">
        <f t="shared" si="1"/>
        <v>3337.5</v>
      </c>
      <c r="I29" s="46">
        <v>3108</v>
      </c>
      <c r="J29" s="45">
        <v>3113</v>
      </c>
      <c r="K29" s="44">
        <f t="shared" si="2"/>
        <v>3110.5</v>
      </c>
      <c r="L29" s="46">
        <v>2818</v>
      </c>
      <c r="M29" s="45">
        <v>2823</v>
      </c>
      <c r="N29" s="44">
        <f t="shared" si="3"/>
        <v>2820.5</v>
      </c>
      <c r="O29" s="46">
        <v>2548</v>
      </c>
      <c r="P29" s="45">
        <v>2553</v>
      </c>
      <c r="Q29" s="44">
        <f t="shared" si="4"/>
        <v>2550.5</v>
      </c>
      <c r="R29" s="52">
        <v>3455.5</v>
      </c>
      <c r="S29" s="51">
        <v>1.379</v>
      </c>
      <c r="T29" s="51">
        <v>1.1648000000000001</v>
      </c>
      <c r="U29" s="50">
        <v>113.87</v>
      </c>
      <c r="V29" s="43">
        <v>2505.8000000000002</v>
      </c>
      <c r="W29" s="43">
        <v>2421.52</v>
      </c>
      <c r="X29" s="49">
        <f t="shared" si="5"/>
        <v>2966.6037087912086</v>
      </c>
      <c r="Y29" s="48">
        <v>1.3793</v>
      </c>
    </row>
    <row r="30" spans="2:25" s="10" customFormat="1" x14ac:dyDescent="0.25">
      <c r="B30" s="42" t="s">
        <v>11</v>
      </c>
      <c r="C30" s="41">
        <f>ROUND(AVERAGE(C9:C29),2)</f>
        <v>3368.83</v>
      </c>
      <c r="D30" s="40">
        <f>ROUND(AVERAGE(D9:D29),2)</f>
        <v>3370.14</v>
      </c>
      <c r="E30" s="39">
        <f>ROUND(AVERAGE(C30:D30),2)</f>
        <v>3369.49</v>
      </c>
      <c r="F30" s="41">
        <f>ROUND(AVERAGE(F9:F29),2)</f>
        <v>3340.17</v>
      </c>
      <c r="G30" s="40">
        <f>ROUND(AVERAGE(G9:G29),2)</f>
        <v>3341.57</v>
      </c>
      <c r="H30" s="39">
        <f>ROUND(AVERAGE(F30:G30),2)</f>
        <v>3340.87</v>
      </c>
      <c r="I30" s="41">
        <f>ROUND(AVERAGE(I9:I29),2)</f>
        <v>3178.76</v>
      </c>
      <c r="J30" s="40">
        <f>ROUND(AVERAGE(J9:J29),2)</f>
        <v>3183.76</v>
      </c>
      <c r="K30" s="39">
        <f>ROUND(AVERAGE(I30:J30),2)</f>
        <v>3181.26</v>
      </c>
      <c r="L30" s="41">
        <f>ROUND(AVERAGE(L9:L29),2)</f>
        <v>2964.43</v>
      </c>
      <c r="M30" s="40">
        <f>ROUND(AVERAGE(M9:M29),2)</f>
        <v>2969.43</v>
      </c>
      <c r="N30" s="39">
        <f>ROUND(AVERAGE(L30:M30),2)</f>
        <v>2966.93</v>
      </c>
      <c r="O30" s="41">
        <f>ROUND(AVERAGE(O9:O29),2)</f>
        <v>2762</v>
      </c>
      <c r="P30" s="40">
        <f>ROUND(AVERAGE(P9:P29),2)</f>
        <v>2767</v>
      </c>
      <c r="Q30" s="39">
        <f>ROUND(AVERAGE(O30:P30),2)</f>
        <v>2764.5</v>
      </c>
      <c r="R30" s="38">
        <f>ROUND(AVERAGE(R9:R29),2)</f>
        <v>3370.14</v>
      </c>
      <c r="S30" s="37">
        <f>ROUND(AVERAGE(S9:S29),4)</f>
        <v>1.3696999999999999</v>
      </c>
      <c r="T30" s="36">
        <f>ROUND(AVERAGE(T9:T29),4)</f>
        <v>1.1600999999999999</v>
      </c>
      <c r="U30" s="175">
        <f>ROUND(AVERAGE(U9:U29),2)</f>
        <v>113.12</v>
      </c>
      <c r="V30" s="35">
        <f>AVERAGE(V9:V29)</f>
        <v>2459.531904761905</v>
      </c>
      <c r="W30" s="35">
        <f>AVERAGE(W9:W29)</f>
        <v>2438.3590476190475</v>
      </c>
      <c r="X30" s="35">
        <f>AVERAGE(X9:X29)</f>
        <v>2904.7158358827432</v>
      </c>
      <c r="Y30" s="34">
        <f>AVERAGE(Y9:Y29)</f>
        <v>1.3699857142857144</v>
      </c>
    </row>
    <row r="31" spans="2:25" s="5" customFormat="1" x14ac:dyDescent="0.25">
      <c r="B31" s="33" t="s">
        <v>12</v>
      </c>
      <c r="C31" s="32">
        <f t="shared" ref="C31:Y31" si="6">MAX(C9:C29)</f>
        <v>3814</v>
      </c>
      <c r="D31" s="31">
        <f t="shared" si="6"/>
        <v>3815</v>
      </c>
      <c r="E31" s="30">
        <f t="shared" si="6"/>
        <v>3814.5</v>
      </c>
      <c r="F31" s="32">
        <f t="shared" si="6"/>
        <v>3755</v>
      </c>
      <c r="G31" s="31">
        <f t="shared" si="6"/>
        <v>3757</v>
      </c>
      <c r="H31" s="30">
        <f t="shared" si="6"/>
        <v>3756</v>
      </c>
      <c r="I31" s="32">
        <f t="shared" si="6"/>
        <v>3543</v>
      </c>
      <c r="J31" s="31">
        <f t="shared" si="6"/>
        <v>3548</v>
      </c>
      <c r="K31" s="30">
        <f t="shared" si="6"/>
        <v>3545.5</v>
      </c>
      <c r="L31" s="32">
        <f t="shared" si="6"/>
        <v>3298</v>
      </c>
      <c r="M31" s="31">
        <f t="shared" si="6"/>
        <v>3303</v>
      </c>
      <c r="N31" s="30">
        <f t="shared" si="6"/>
        <v>3300.5</v>
      </c>
      <c r="O31" s="32">
        <f t="shared" si="6"/>
        <v>3048</v>
      </c>
      <c r="P31" s="31">
        <f t="shared" si="6"/>
        <v>3053</v>
      </c>
      <c r="Q31" s="30">
        <f t="shared" si="6"/>
        <v>3050.5</v>
      </c>
      <c r="R31" s="29">
        <f t="shared" si="6"/>
        <v>3815</v>
      </c>
      <c r="S31" s="28">
        <f t="shared" si="6"/>
        <v>1.3826000000000001</v>
      </c>
      <c r="T31" s="27">
        <f t="shared" si="6"/>
        <v>1.1657</v>
      </c>
      <c r="U31" s="26">
        <f t="shared" si="6"/>
        <v>114.41</v>
      </c>
      <c r="V31" s="25">
        <f t="shared" si="6"/>
        <v>2777.78</v>
      </c>
      <c r="W31" s="25">
        <f t="shared" si="6"/>
        <v>2732.83</v>
      </c>
      <c r="X31" s="25">
        <f t="shared" si="6"/>
        <v>3289.0766445383224</v>
      </c>
      <c r="Y31" s="24">
        <f t="shared" si="6"/>
        <v>1.3826000000000001</v>
      </c>
    </row>
    <row r="32" spans="2:25" s="5" customFormat="1" ht="13.8" thickBot="1" x14ac:dyDescent="0.3">
      <c r="B32" s="23" t="s">
        <v>13</v>
      </c>
      <c r="C32" s="22">
        <f t="shared" ref="C32:Y32" si="7">MIN(C9:C29)</f>
        <v>2998.5</v>
      </c>
      <c r="D32" s="21">
        <f t="shared" si="7"/>
        <v>2999</v>
      </c>
      <c r="E32" s="20">
        <f t="shared" si="7"/>
        <v>2998.75</v>
      </c>
      <c r="F32" s="22">
        <f t="shared" si="7"/>
        <v>3007</v>
      </c>
      <c r="G32" s="21">
        <f t="shared" si="7"/>
        <v>3008</v>
      </c>
      <c r="H32" s="20">
        <f t="shared" si="7"/>
        <v>3007.5</v>
      </c>
      <c r="I32" s="22">
        <f t="shared" si="7"/>
        <v>2963</v>
      </c>
      <c r="J32" s="21">
        <f t="shared" si="7"/>
        <v>2968</v>
      </c>
      <c r="K32" s="20">
        <f t="shared" si="7"/>
        <v>2965.5</v>
      </c>
      <c r="L32" s="22">
        <f t="shared" si="7"/>
        <v>2807</v>
      </c>
      <c r="M32" s="21">
        <f t="shared" si="7"/>
        <v>2812</v>
      </c>
      <c r="N32" s="20">
        <f t="shared" si="7"/>
        <v>2809.5</v>
      </c>
      <c r="O32" s="22">
        <f t="shared" si="7"/>
        <v>2537</v>
      </c>
      <c r="P32" s="21">
        <f t="shared" si="7"/>
        <v>2542</v>
      </c>
      <c r="Q32" s="20">
        <f t="shared" si="7"/>
        <v>2539.5</v>
      </c>
      <c r="R32" s="19">
        <f t="shared" si="7"/>
        <v>2999</v>
      </c>
      <c r="S32" s="18">
        <f t="shared" si="7"/>
        <v>1.3541000000000001</v>
      </c>
      <c r="T32" s="17">
        <f t="shared" si="7"/>
        <v>1.1537999999999999</v>
      </c>
      <c r="U32" s="16">
        <f t="shared" si="7"/>
        <v>111.09</v>
      </c>
      <c r="V32" s="15">
        <f t="shared" si="7"/>
        <v>2211.25</v>
      </c>
      <c r="W32" s="15">
        <f t="shared" si="7"/>
        <v>2219.7800000000002</v>
      </c>
      <c r="X32" s="15">
        <f t="shared" si="7"/>
        <v>2585.7906535609591</v>
      </c>
      <c r="Y32" s="14">
        <f t="shared" si="7"/>
        <v>1.3545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44470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44470</v>
      </c>
      <c r="C9" s="46">
        <v>2154</v>
      </c>
      <c r="D9" s="45">
        <v>2155</v>
      </c>
      <c r="E9" s="44">
        <f t="shared" ref="E9:E29" si="0">AVERAGE(C9:D9)</f>
        <v>2154.5</v>
      </c>
      <c r="F9" s="46">
        <v>2124</v>
      </c>
      <c r="G9" s="45">
        <v>2126</v>
      </c>
      <c r="H9" s="44">
        <f t="shared" ref="H9:H29" si="1">AVERAGE(F9:G9)</f>
        <v>2125</v>
      </c>
      <c r="I9" s="46">
        <v>2093</v>
      </c>
      <c r="J9" s="45">
        <v>2098</v>
      </c>
      <c r="K9" s="44">
        <f t="shared" ref="K9:K29" si="2">AVERAGE(I9:J9)</f>
        <v>2095.5</v>
      </c>
      <c r="L9" s="46">
        <v>2065</v>
      </c>
      <c r="M9" s="45">
        <v>2070</v>
      </c>
      <c r="N9" s="44">
        <f t="shared" ref="N9:N29" si="3">AVERAGE(L9:M9)</f>
        <v>2067.5</v>
      </c>
      <c r="O9" s="46">
        <v>2045</v>
      </c>
      <c r="P9" s="45">
        <v>2050</v>
      </c>
      <c r="Q9" s="44">
        <f t="shared" ref="Q9:Q29" si="4">AVERAGE(O9:P9)</f>
        <v>2047.5</v>
      </c>
      <c r="R9" s="52">
        <v>2155</v>
      </c>
      <c r="S9" s="51">
        <v>1.3541000000000001</v>
      </c>
      <c r="T9" s="53">
        <v>1.1597999999999999</v>
      </c>
      <c r="U9" s="50">
        <v>111.17</v>
      </c>
      <c r="V9" s="43">
        <v>1591.46</v>
      </c>
      <c r="W9" s="43">
        <v>1569.58</v>
      </c>
      <c r="X9" s="49">
        <f t="shared" ref="X9:X29" si="5">R9/T9</f>
        <v>1858.0789791343336</v>
      </c>
      <c r="Y9" s="48">
        <v>1.3545</v>
      </c>
    </row>
    <row r="10" spans="1:25" x14ac:dyDescent="0.25">
      <c r="B10" s="47">
        <v>44473</v>
      </c>
      <c r="C10" s="46">
        <v>2189</v>
      </c>
      <c r="D10" s="45">
        <v>2190</v>
      </c>
      <c r="E10" s="44">
        <f t="shared" si="0"/>
        <v>2189.5</v>
      </c>
      <c r="F10" s="46">
        <v>2153</v>
      </c>
      <c r="G10" s="45">
        <v>2154</v>
      </c>
      <c r="H10" s="44">
        <f t="shared" si="1"/>
        <v>2153.5</v>
      </c>
      <c r="I10" s="46">
        <v>2115</v>
      </c>
      <c r="J10" s="45">
        <v>2120</v>
      </c>
      <c r="K10" s="44">
        <f t="shared" si="2"/>
        <v>2117.5</v>
      </c>
      <c r="L10" s="46">
        <v>2088</v>
      </c>
      <c r="M10" s="45">
        <v>2093</v>
      </c>
      <c r="N10" s="44">
        <f t="shared" si="3"/>
        <v>2090.5</v>
      </c>
      <c r="O10" s="46">
        <v>2068</v>
      </c>
      <c r="P10" s="45">
        <v>2073</v>
      </c>
      <c r="Q10" s="44">
        <f t="shared" si="4"/>
        <v>2070.5</v>
      </c>
      <c r="R10" s="52">
        <v>2190</v>
      </c>
      <c r="S10" s="51">
        <v>1.3606</v>
      </c>
      <c r="T10" s="51">
        <v>1.1634</v>
      </c>
      <c r="U10" s="50">
        <v>111.09</v>
      </c>
      <c r="V10" s="43">
        <v>1609.58</v>
      </c>
      <c r="W10" s="43">
        <v>1582.66</v>
      </c>
      <c r="X10" s="49">
        <f t="shared" si="5"/>
        <v>1882.4136152656008</v>
      </c>
      <c r="Y10" s="48">
        <v>1.361</v>
      </c>
    </row>
    <row r="11" spans="1:25" x14ac:dyDescent="0.25">
      <c r="B11" s="47">
        <v>44474</v>
      </c>
      <c r="C11" s="46">
        <v>2185</v>
      </c>
      <c r="D11" s="45">
        <v>2185.5</v>
      </c>
      <c r="E11" s="44">
        <f t="shared" si="0"/>
        <v>2185.25</v>
      </c>
      <c r="F11" s="46">
        <v>2152</v>
      </c>
      <c r="G11" s="45">
        <v>2154</v>
      </c>
      <c r="H11" s="44">
        <f t="shared" si="1"/>
        <v>2153</v>
      </c>
      <c r="I11" s="46">
        <v>2110</v>
      </c>
      <c r="J11" s="45">
        <v>2115</v>
      </c>
      <c r="K11" s="44">
        <f t="shared" si="2"/>
        <v>2112.5</v>
      </c>
      <c r="L11" s="46">
        <v>2083</v>
      </c>
      <c r="M11" s="45">
        <v>2088</v>
      </c>
      <c r="N11" s="44">
        <f t="shared" si="3"/>
        <v>2085.5</v>
      </c>
      <c r="O11" s="46">
        <v>2063</v>
      </c>
      <c r="P11" s="45">
        <v>2068</v>
      </c>
      <c r="Q11" s="44">
        <f t="shared" si="4"/>
        <v>2065.5</v>
      </c>
      <c r="R11" s="52">
        <v>2185.5</v>
      </c>
      <c r="S11" s="51">
        <v>1.3619000000000001</v>
      </c>
      <c r="T11" s="51">
        <v>1.1597999999999999</v>
      </c>
      <c r="U11" s="50">
        <v>111.23</v>
      </c>
      <c r="V11" s="43">
        <v>1604.74</v>
      </c>
      <c r="W11" s="43">
        <v>1581.15</v>
      </c>
      <c r="X11" s="49">
        <f t="shared" si="5"/>
        <v>1884.3766166580447</v>
      </c>
      <c r="Y11" s="48">
        <v>1.3623000000000001</v>
      </c>
    </row>
    <row r="12" spans="1:25" x14ac:dyDescent="0.25">
      <c r="B12" s="47">
        <v>44475</v>
      </c>
      <c r="C12" s="46">
        <v>2196</v>
      </c>
      <c r="D12" s="45">
        <v>2197</v>
      </c>
      <c r="E12" s="44">
        <f t="shared" si="0"/>
        <v>2196.5</v>
      </c>
      <c r="F12" s="46">
        <v>2146</v>
      </c>
      <c r="G12" s="45">
        <v>2148</v>
      </c>
      <c r="H12" s="44">
        <f t="shared" si="1"/>
        <v>2147</v>
      </c>
      <c r="I12" s="46">
        <v>2103</v>
      </c>
      <c r="J12" s="45">
        <v>2108</v>
      </c>
      <c r="K12" s="44">
        <f t="shared" si="2"/>
        <v>2105.5</v>
      </c>
      <c r="L12" s="46">
        <v>2075</v>
      </c>
      <c r="M12" s="45">
        <v>2080</v>
      </c>
      <c r="N12" s="44">
        <f t="shared" si="3"/>
        <v>2077.5</v>
      </c>
      <c r="O12" s="46">
        <v>2055</v>
      </c>
      <c r="P12" s="45">
        <v>2060</v>
      </c>
      <c r="Q12" s="44">
        <f t="shared" si="4"/>
        <v>2057.5</v>
      </c>
      <c r="R12" s="52">
        <v>2197</v>
      </c>
      <c r="S12" s="51">
        <v>1.3572</v>
      </c>
      <c r="T12" s="51">
        <v>1.1537999999999999</v>
      </c>
      <c r="U12" s="50">
        <v>111.37</v>
      </c>
      <c r="V12" s="43">
        <v>1618.77</v>
      </c>
      <c r="W12" s="43">
        <v>1582.32</v>
      </c>
      <c r="X12" s="49">
        <f t="shared" si="5"/>
        <v>1904.1428323799619</v>
      </c>
      <c r="Y12" s="48">
        <v>1.3574999999999999</v>
      </c>
    </row>
    <row r="13" spans="1:25" x14ac:dyDescent="0.25">
      <c r="B13" s="47">
        <v>44476</v>
      </c>
      <c r="C13" s="46">
        <v>2180.5</v>
      </c>
      <c r="D13" s="45">
        <v>2181</v>
      </c>
      <c r="E13" s="44">
        <f t="shared" si="0"/>
        <v>2180.75</v>
      </c>
      <c r="F13" s="46">
        <v>2153</v>
      </c>
      <c r="G13" s="45">
        <v>2155</v>
      </c>
      <c r="H13" s="44">
        <f t="shared" si="1"/>
        <v>2154</v>
      </c>
      <c r="I13" s="46">
        <v>2120</v>
      </c>
      <c r="J13" s="45">
        <v>2125</v>
      </c>
      <c r="K13" s="44">
        <f t="shared" si="2"/>
        <v>2122.5</v>
      </c>
      <c r="L13" s="46">
        <v>2093</v>
      </c>
      <c r="M13" s="45">
        <v>2098</v>
      </c>
      <c r="N13" s="44">
        <f t="shared" si="3"/>
        <v>2095.5</v>
      </c>
      <c r="O13" s="46">
        <v>2073</v>
      </c>
      <c r="P13" s="45">
        <v>2078</v>
      </c>
      <c r="Q13" s="44">
        <f t="shared" si="4"/>
        <v>2075.5</v>
      </c>
      <c r="R13" s="52">
        <v>2181</v>
      </c>
      <c r="S13" s="51">
        <v>1.3607</v>
      </c>
      <c r="T13" s="51">
        <v>1.1565000000000001</v>
      </c>
      <c r="U13" s="50">
        <v>111.36</v>
      </c>
      <c r="V13" s="43">
        <v>1602.85</v>
      </c>
      <c r="W13" s="43">
        <v>1583.28</v>
      </c>
      <c r="X13" s="49">
        <f t="shared" si="5"/>
        <v>1885.8625162127107</v>
      </c>
      <c r="Y13" s="48">
        <v>1.3611</v>
      </c>
    </row>
    <row r="14" spans="1:25" x14ac:dyDescent="0.25">
      <c r="B14" s="47">
        <v>44477</v>
      </c>
      <c r="C14" s="46">
        <v>2254</v>
      </c>
      <c r="D14" s="45">
        <v>2255</v>
      </c>
      <c r="E14" s="44">
        <f t="shared" si="0"/>
        <v>2254.5</v>
      </c>
      <c r="F14" s="46">
        <v>2196</v>
      </c>
      <c r="G14" s="45">
        <v>2198</v>
      </c>
      <c r="H14" s="44">
        <f t="shared" si="1"/>
        <v>2197</v>
      </c>
      <c r="I14" s="46">
        <v>2143</v>
      </c>
      <c r="J14" s="45">
        <v>2148</v>
      </c>
      <c r="K14" s="44">
        <f t="shared" si="2"/>
        <v>2145.5</v>
      </c>
      <c r="L14" s="46">
        <v>2115</v>
      </c>
      <c r="M14" s="45">
        <v>2120</v>
      </c>
      <c r="N14" s="44">
        <f t="shared" si="3"/>
        <v>2117.5</v>
      </c>
      <c r="O14" s="46">
        <v>2095</v>
      </c>
      <c r="P14" s="45">
        <v>2100</v>
      </c>
      <c r="Q14" s="44">
        <f t="shared" si="4"/>
        <v>2097.5</v>
      </c>
      <c r="R14" s="52">
        <v>2255</v>
      </c>
      <c r="S14" s="51">
        <v>1.3624000000000001</v>
      </c>
      <c r="T14" s="51">
        <v>1.1561999999999999</v>
      </c>
      <c r="U14" s="50">
        <v>111.75</v>
      </c>
      <c r="V14" s="43">
        <v>1655.17</v>
      </c>
      <c r="W14" s="43">
        <v>1612.86</v>
      </c>
      <c r="X14" s="49">
        <f t="shared" si="5"/>
        <v>1950.3546099290782</v>
      </c>
      <c r="Y14" s="48">
        <v>1.3628</v>
      </c>
    </row>
    <row r="15" spans="1:25" x14ac:dyDescent="0.25">
      <c r="B15" s="47">
        <v>44480</v>
      </c>
      <c r="C15" s="46">
        <v>2280</v>
      </c>
      <c r="D15" s="45">
        <v>2281</v>
      </c>
      <c r="E15" s="44">
        <f t="shared" si="0"/>
        <v>2280.5</v>
      </c>
      <c r="F15" s="46">
        <v>2235</v>
      </c>
      <c r="G15" s="45">
        <v>2237</v>
      </c>
      <c r="H15" s="44">
        <f t="shared" si="1"/>
        <v>2236</v>
      </c>
      <c r="I15" s="46">
        <v>2157</v>
      </c>
      <c r="J15" s="45">
        <v>2162</v>
      </c>
      <c r="K15" s="44">
        <f t="shared" si="2"/>
        <v>2159.5</v>
      </c>
      <c r="L15" s="46">
        <v>2122</v>
      </c>
      <c r="M15" s="45">
        <v>2127</v>
      </c>
      <c r="N15" s="44">
        <f t="shared" si="3"/>
        <v>2124.5</v>
      </c>
      <c r="O15" s="46">
        <v>2097</v>
      </c>
      <c r="P15" s="45">
        <v>2102</v>
      </c>
      <c r="Q15" s="44">
        <f t="shared" si="4"/>
        <v>2099.5</v>
      </c>
      <c r="R15" s="52">
        <v>2281</v>
      </c>
      <c r="S15" s="51">
        <v>1.363</v>
      </c>
      <c r="T15" s="51">
        <v>1.1569</v>
      </c>
      <c r="U15" s="50">
        <v>112.94</v>
      </c>
      <c r="V15" s="43">
        <v>1673.51</v>
      </c>
      <c r="W15" s="43">
        <v>1640.87</v>
      </c>
      <c r="X15" s="49">
        <f t="shared" si="5"/>
        <v>1971.6483706456911</v>
      </c>
      <c r="Y15" s="48">
        <v>1.3633</v>
      </c>
    </row>
    <row r="16" spans="1:25" x14ac:dyDescent="0.25">
      <c r="B16" s="47">
        <v>44481</v>
      </c>
      <c r="C16" s="46">
        <v>2288</v>
      </c>
      <c r="D16" s="45">
        <v>2289</v>
      </c>
      <c r="E16" s="44">
        <f t="shared" si="0"/>
        <v>2288.5</v>
      </c>
      <c r="F16" s="46">
        <v>2237</v>
      </c>
      <c r="G16" s="45">
        <v>2239</v>
      </c>
      <c r="H16" s="44">
        <f t="shared" si="1"/>
        <v>2238</v>
      </c>
      <c r="I16" s="46">
        <v>2138</v>
      </c>
      <c r="J16" s="45">
        <v>2143</v>
      </c>
      <c r="K16" s="44">
        <f t="shared" si="2"/>
        <v>2140.5</v>
      </c>
      <c r="L16" s="46">
        <v>2098</v>
      </c>
      <c r="M16" s="45">
        <v>2103</v>
      </c>
      <c r="N16" s="44">
        <f t="shared" si="3"/>
        <v>2100.5</v>
      </c>
      <c r="O16" s="46">
        <v>2073</v>
      </c>
      <c r="P16" s="45">
        <v>2078</v>
      </c>
      <c r="Q16" s="44">
        <f t="shared" si="4"/>
        <v>2075.5</v>
      </c>
      <c r="R16" s="52">
        <v>2289</v>
      </c>
      <c r="S16" s="51">
        <v>1.3625</v>
      </c>
      <c r="T16" s="51">
        <v>1.1556999999999999</v>
      </c>
      <c r="U16" s="50">
        <v>113.4</v>
      </c>
      <c r="V16" s="43">
        <v>1680</v>
      </c>
      <c r="W16" s="43">
        <v>1642.94</v>
      </c>
      <c r="X16" s="49">
        <f t="shared" si="5"/>
        <v>1980.6178073894609</v>
      </c>
      <c r="Y16" s="48">
        <v>1.3628</v>
      </c>
    </row>
    <row r="17" spans="2:25" x14ac:dyDescent="0.25">
      <c r="B17" s="47">
        <v>44482</v>
      </c>
      <c r="C17" s="46">
        <v>2329</v>
      </c>
      <c r="D17" s="45">
        <v>2330</v>
      </c>
      <c r="E17" s="44">
        <f t="shared" si="0"/>
        <v>2329.5</v>
      </c>
      <c r="F17" s="46">
        <v>2244</v>
      </c>
      <c r="G17" s="45">
        <v>2245</v>
      </c>
      <c r="H17" s="44">
        <f t="shared" si="1"/>
        <v>2244.5</v>
      </c>
      <c r="I17" s="46">
        <v>2153</v>
      </c>
      <c r="J17" s="45">
        <v>2158</v>
      </c>
      <c r="K17" s="44">
        <f t="shared" si="2"/>
        <v>2155.5</v>
      </c>
      <c r="L17" s="46">
        <v>2113</v>
      </c>
      <c r="M17" s="45">
        <v>2118</v>
      </c>
      <c r="N17" s="44">
        <f t="shared" si="3"/>
        <v>2115.5</v>
      </c>
      <c r="O17" s="46">
        <v>2088</v>
      </c>
      <c r="P17" s="45">
        <v>2093</v>
      </c>
      <c r="Q17" s="44">
        <f t="shared" si="4"/>
        <v>2090.5</v>
      </c>
      <c r="R17" s="52">
        <v>2330</v>
      </c>
      <c r="S17" s="51">
        <v>1.3621000000000001</v>
      </c>
      <c r="T17" s="51">
        <v>1.1566000000000001</v>
      </c>
      <c r="U17" s="50">
        <v>113.55</v>
      </c>
      <c r="V17" s="43">
        <v>1710.59</v>
      </c>
      <c r="W17" s="43">
        <v>1647.83</v>
      </c>
      <c r="X17" s="49">
        <f t="shared" si="5"/>
        <v>2014.5253328722115</v>
      </c>
      <c r="Y17" s="48">
        <v>1.3624000000000001</v>
      </c>
    </row>
    <row r="18" spans="2:25" x14ac:dyDescent="0.25">
      <c r="B18" s="47">
        <v>44483</v>
      </c>
      <c r="C18" s="46">
        <v>2328</v>
      </c>
      <c r="D18" s="45">
        <v>2330</v>
      </c>
      <c r="E18" s="44">
        <f t="shared" si="0"/>
        <v>2329</v>
      </c>
      <c r="F18" s="46">
        <v>2258</v>
      </c>
      <c r="G18" s="45">
        <v>2260</v>
      </c>
      <c r="H18" s="44">
        <f t="shared" si="1"/>
        <v>2259</v>
      </c>
      <c r="I18" s="46">
        <v>2162</v>
      </c>
      <c r="J18" s="45">
        <v>2167</v>
      </c>
      <c r="K18" s="44">
        <f t="shared" si="2"/>
        <v>2164.5</v>
      </c>
      <c r="L18" s="46">
        <v>2102</v>
      </c>
      <c r="M18" s="45">
        <v>2107</v>
      </c>
      <c r="N18" s="44">
        <f t="shared" si="3"/>
        <v>2104.5</v>
      </c>
      <c r="O18" s="46">
        <v>2077</v>
      </c>
      <c r="P18" s="45">
        <v>2082</v>
      </c>
      <c r="Q18" s="44">
        <f t="shared" si="4"/>
        <v>2079.5</v>
      </c>
      <c r="R18" s="52">
        <v>2330</v>
      </c>
      <c r="S18" s="51">
        <v>1.3715999999999999</v>
      </c>
      <c r="T18" s="51">
        <v>1.1603000000000001</v>
      </c>
      <c r="U18" s="50">
        <v>113.42</v>
      </c>
      <c r="V18" s="43">
        <v>1698.75</v>
      </c>
      <c r="W18" s="43">
        <v>1647.35</v>
      </c>
      <c r="X18" s="49">
        <f t="shared" si="5"/>
        <v>2008.1013530983364</v>
      </c>
      <c r="Y18" s="48">
        <v>1.3718999999999999</v>
      </c>
    </row>
    <row r="19" spans="2:25" x14ac:dyDescent="0.25">
      <c r="B19" s="47">
        <v>44484</v>
      </c>
      <c r="C19" s="46">
        <v>2400</v>
      </c>
      <c r="D19" s="45">
        <v>2402</v>
      </c>
      <c r="E19" s="44">
        <f t="shared" si="0"/>
        <v>2401</v>
      </c>
      <c r="F19" s="46">
        <v>2338</v>
      </c>
      <c r="G19" s="45">
        <v>2340</v>
      </c>
      <c r="H19" s="44">
        <f t="shared" si="1"/>
        <v>2339</v>
      </c>
      <c r="I19" s="46">
        <v>2243</v>
      </c>
      <c r="J19" s="45">
        <v>2248</v>
      </c>
      <c r="K19" s="44">
        <f t="shared" si="2"/>
        <v>2245.5</v>
      </c>
      <c r="L19" s="46">
        <v>2183</v>
      </c>
      <c r="M19" s="45">
        <v>2188</v>
      </c>
      <c r="N19" s="44">
        <f t="shared" si="3"/>
        <v>2185.5</v>
      </c>
      <c r="O19" s="46">
        <v>2158</v>
      </c>
      <c r="P19" s="45">
        <v>2163</v>
      </c>
      <c r="Q19" s="44">
        <f t="shared" si="4"/>
        <v>2160.5</v>
      </c>
      <c r="R19" s="52">
        <v>2402</v>
      </c>
      <c r="S19" s="51">
        <v>1.3751</v>
      </c>
      <c r="T19" s="51">
        <v>1.1604000000000001</v>
      </c>
      <c r="U19" s="50">
        <v>114.33</v>
      </c>
      <c r="V19" s="43">
        <v>1746.78</v>
      </c>
      <c r="W19" s="43">
        <v>1701.32</v>
      </c>
      <c r="X19" s="49">
        <f t="shared" si="5"/>
        <v>2069.9758703895209</v>
      </c>
      <c r="Y19" s="48">
        <v>1.3754</v>
      </c>
    </row>
    <row r="20" spans="2:25" x14ac:dyDescent="0.25">
      <c r="B20" s="47">
        <v>44487</v>
      </c>
      <c r="C20" s="46">
        <v>2425.5</v>
      </c>
      <c r="D20" s="45">
        <v>2426.5</v>
      </c>
      <c r="E20" s="44">
        <f t="shared" si="0"/>
        <v>2426</v>
      </c>
      <c r="F20" s="46">
        <v>2371</v>
      </c>
      <c r="G20" s="45">
        <v>2373</v>
      </c>
      <c r="H20" s="44">
        <f t="shared" si="1"/>
        <v>2372</v>
      </c>
      <c r="I20" s="46">
        <v>2275</v>
      </c>
      <c r="J20" s="45">
        <v>2280</v>
      </c>
      <c r="K20" s="44">
        <f t="shared" si="2"/>
        <v>2277.5</v>
      </c>
      <c r="L20" s="46">
        <v>2215</v>
      </c>
      <c r="M20" s="45">
        <v>2220</v>
      </c>
      <c r="N20" s="44">
        <f t="shared" si="3"/>
        <v>2217.5</v>
      </c>
      <c r="O20" s="46">
        <v>2190</v>
      </c>
      <c r="P20" s="45">
        <v>2195</v>
      </c>
      <c r="Q20" s="44">
        <f t="shared" si="4"/>
        <v>2192.5</v>
      </c>
      <c r="R20" s="52">
        <v>2426.5</v>
      </c>
      <c r="S20" s="51">
        <v>1.3734</v>
      </c>
      <c r="T20" s="51">
        <v>1.1598999999999999</v>
      </c>
      <c r="U20" s="50">
        <v>114.38</v>
      </c>
      <c r="V20" s="43">
        <v>1766.78</v>
      </c>
      <c r="W20" s="43">
        <v>1727.95</v>
      </c>
      <c r="X20" s="49">
        <f t="shared" si="5"/>
        <v>2091.9906888524874</v>
      </c>
      <c r="Y20" s="48">
        <v>1.3733</v>
      </c>
    </row>
    <row r="21" spans="2:25" x14ac:dyDescent="0.25">
      <c r="B21" s="47">
        <v>44488</v>
      </c>
      <c r="C21" s="46">
        <v>2418</v>
      </c>
      <c r="D21" s="45">
        <v>2420</v>
      </c>
      <c r="E21" s="44">
        <f t="shared" si="0"/>
        <v>2419</v>
      </c>
      <c r="F21" s="46">
        <v>2386</v>
      </c>
      <c r="G21" s="45">
        <v>2388</v>
      </c>
      <c r="H21" s="44">
        <f t="shared" si="1"/>
        <v>2387</v>
      </c>
      <c r="I21" s="46">
        <v>2292</v>
      </c>
      <c r="J21" s="45">
        <v>2297</v>
      </c>
      <c r="K21" s="44">
        <f t="shared" si="2"/>
        <v>2294.5</v>
      </c>
      <c r="L21" s="46">
        <v>2232</v>
      </c>
      <c r="M21" s="45">
        <v>2237</v>
      </c>
      <c r="N21" s="44">
        <f t="shared" si="3"/>
        <v>2234.5</v>
      </c>
      <c r="O21" s="46">
        <v>2192</v>
      </c>
      <c r="P21" s="45">
        <v>2197</v>
      </c>
      <c r="Q21" s="44">
        <f t="shared" si="4"/>
        <v>2194.5</v>
      </c>
      <c r="R21" s="52">
        <v>2420</v>
      </c>
      <c r="S21" s="51">
        <v>1.3826000000000001</v>
      </c>
      <c r="T21" s="51">
        <v>1.1657</v>
      </c>
      <c r="U21" s="50">
        <v>114.2</v>
      </c>
      <c r="V21" s="43">
        <v>1750.33</v>
      </c>
      <c r="W21" s="43">
        <v>1727.18</v>
      </c>
      <c r="X21" s="49">
        <f t="shared" si="5"/>
        <v>2076.0058334048213</v>
      </c>
      <c r="Y21" s="48">
        <v>1.3826000000000001</v>
      </c>
    </row>
    <row r="22" spans="2:25" x14ac:dyDescent="0.25">
      <c r="B22" s="47">
        <v>44489</v>
      </c>
      <c r="C22" s="46">
        <v>2383</v>
      </c>
      <c r="D22" s="45">
        <v>2385</v>
      </c>
      <c r="E22" s="44">
        <f t="shared" si="0"/>
        <v>2384</v>
      </c>
      <c r="F22" s="46">
        <v>2356</v>
      </c>
      <c r="G22" s="45">
        <v>2358</v>
      </c>
      <c r="H22" s="44">
        <f t="shared" si="1"/>
        <v>2357</v>
      </c>
      <c r="I22" s="46">
        <v>2265</v>
      </c>
      <c r="J22" s="45">
        <v>2270</v>
      </c>
      <c r="K22" s="44">
        <f t="shared" si="2"/>
        <v>2267.5</v>
      </c>
      <c r="L22" s="46">
        <v>2205</v>
      </c>
      <c r="M22" s="45">
        <v>2210</v>
      </c>
      <c r="N22" s="44">
        <f t="shared" si="3"/>
        <v>2207.5</v>
      </c>
      <c r="O22" s="46">
        <v>2165</v>
      </c>
      <c r="P22" s="45">
        <v>2170</v>
      </c>
      <c r="Q22" s="44">
        <f t="shared" si="4"/>
        <v>2167.5</v>
      </c>
      <c r="R22" s="52">
        <v>2385</v>
      </c>
      <c r="S22" s="51">
        <v>1.3743000000000001</v>
      </c>
      <c r="T22" s="51">
        <v>1.1623000000000001</v>
      </c>
      <c r="U22" s="50">
        <v>114.41</v>
      </c>
      <c r="V22" s="43">
        <v>1735.43</v>
      </c>
      <c r="W22" s="43">
        <v>1715.78</v>
      </c>
      <c r="X22" s="49">
        <f t="shared" si="5"/>
        <v>2051.9659296223003</v>
      </c>
      <c r="Y22" s="48">
        <v>1.3743000000000001</v>
      </c>
    </row>
    <row r="23" spans="2:25" x14ac:dyDescent="0.25">
      <c r="B23" s="47">
        <v>44490</v>
      </c>
      <c r="C23" s="46">
        <v>2413</v>
      </c>
      <c r="D23" s="45">
        <v>2415</v>
      </c>
      <c r="E23" s="44">
        <f t="shared" si="0"/>
        <v>2414</v>
      </c>
      <c r="F23" s="46">
        <v>2378</v>
      </c>
      <c r="G23" s="45">
        <v>2380</v>
      </c>
      <c r="H23" s="44">
        <f t="shared" si="1"/>
        <v>2379</v>
      </c>
      <c r="I23" s="46">
        <v>2263</v>
      </c>
      <c r="J23" s="45">
        <v>2268</v>
      </c>
      <c r="K23" s="44">
        <f t="shared" si="2"/>
        <v>2265.5</v>
      </c>
      <c r="L23" s="46">
        <v>2203</v>
      </c>
      <c r="M23" s="45">
        <v>2208</v>
      </c>
      <c r="N23" s="44">
        <f t="shared" si="3"/>
        <v>2205.5</v>
      </c>
      <c r="O23" s="46">
        <v>2163</v>
      </c>
      <c r="P23" s="45">
        <v>2168</v>
      </c>
      <c r="Q23" s="44">
        <f t="shared" si="4"/>
        <v>2165.5</v>
      </c>
      <c r="R23" s="52">
        <v>2415</v>
      </c>
      <c r="S23" s="51">
        <v>1.3812</v>
      </c>
      <c r="T23" s="51">
        <v>1.1644000000000001</v>
      </c>
      <c r="U23" s="50">
        <v>114.18</v>
      </c>
      <c r="V23" s="43">
        <v>1748.48</v>
      </c>
      <c r="W23" s="43">
        <v>1723.14</v>
      </c>
      <c r="X23" s="49">
        <f t="shared" si="5"/>
        <v>2074.0295431123322</v>
      </c>
      <c r="Y23" s="48">
        <v>1.3812</v>
      </c>
    </row>
    <row r="24" spans="2:25" x14ac:dyDescent="0.25">
      <c r="B24" s="47">
        <v>44491</v>
      </c>
      <c r="C24" s="46">
        <v>2438</v>
      </c>
      <c r="D24" s="45">
        <v>2439</v>
      </c>
      <c r="E24" s="44">
        <f t="shared" si="0"/>
        <v>2438.5</v>
      </c>
      <c r="F24" s="46">
        <v>2395</v>
      </c>
      <c r="G24" s="45">
        <v>2396</v>
      </c>
      <c r="H24" s="44">
        <f t="shared" si="1"/>
        <v>2395.5</v>
      </c>
      <c r="I24" s="46">
        <v>2298</v>
      </c>
      <c r="J24" s="45">
        <v>2303</v>
      </c>
      <c r="K24" s="44">
        <f t="shared" si="2"/>
        <v>2300.5</v>
      </c>
      <c r="L24" s="46">
        <v>2233</v>
      </c>
      <c r="M24" s="45">
        <v>2238</v>
      </c>
      <c r="N24" s="44">
        <f t="shared" si="3"/>
        <v>2235.5</v>
      </c>
      <c r="O24" s="46">
        <v>2193</v>
      </c>
      <c r="P24" s="45">
        <v>2198</v>
      </c>
      <c r="Q24" s="44">
        <f t="shared" si="4"/>
        <v>2195.5</v>
      </c>
      <c r="R24" s="52">
        <v>2439</v>
      </c>
      <c r="S24" s="51">
        <v>1.3784000000000001</v>
      </c>
      <c r="T24" s="51">
        <v>1.1632</v>
      </c>
      <c r="U24" s="50">
        <v>113.88</v>
      </c>
      <c r="V24" s="43">
        <v>1769.44</v>
      </c>
      <c r="W24" s="43">
        <v>1738.12</v>
      </c>
      <c r="X24" s="49">
        <f t="shared" si="5"/>
        <v>2096.8019257221458</v>
      </c>
      <c r="Y24" s="48">
        <v>1.3785000000000001</v>
      </c>
    </row>
    <row r="25" spans="2:25" x14ac:dyDescent="0.25">
      <c r="B25" s="47">
        <v>44494</v>
      </c>
      <c r="C25" s="46">
        <v>2484.5</v>
      </c>
      <c r="D25" s="45">
        <v>2485</v>
      </c>
      <c r="E25" s="44">
        <f t="shared" si="0"/>
        <v>2484.75</v>
      </c>
      <c r="F25" s="46">
        <v>2434</v>
      </c>
      <c r="G25" s="45">
        <v>2436</v>
      </c>
      <c r="H25" s="44">
        <f t="shared" si="1"/>
        <v>2435</v>
      </c>
      <c r="I25" s="46">
        <v>2330</v>
      </c>
      <c r="J25" s="45">
        <v>2335</v>
      </c>
      <c r="K25" s="44">
        <f t="shared" si="2"/>
        <v>2332.5</v>
      </c>
      <c r="L25" s="46">
        <v>2265</v>
      </c>
      <c r="M25" s="45">
        <v>2270</v>
      </c>
      <c r="N25" s="44">
        <f t="shared" si="3"/>
        <v>2267.5</v>
      </c>
      <c r="O25" s="46">
        <v>2200</v>
      </c>
      <c r="P25" s="45">
        <v>2205</v>
      </c>
      <c r="Q25" s="44">
        <f t="shared" si="4"/>
        <v>2202.5</v>
      </c>
      <c r="R25" s="52">
        <v>2485</v>
      </c>
      <c r="S25" s="51">
        <v>1.3754</v>
      </c>
      <c r="T25" s="51">
        <v>1.1608000000000001</v>
      </c>
      <c r="U25" s="50">
        <v>113.7</v>
      </c>
      <c r="V25" s="43">
        <v>1806.75</v>
      </c>
      <c r="W25" s="43">
        <v>1770.86</v>
      </c>
      <c r="X25" s="49">
        <f t="shared" si="5"/>
        <v>2140.7649896623016</v>
      </c>
      <c r="Y25" s="48">
        <v>1.3755999999999999</v>
      </c>
    </row>
    <row r="26" spans="2:25" x14ac:dyDescent="0.25">
      <c r="B26" s="47">
        <v>44495</v>
      </c>
      <c r="C26" s="46">
        <v>2445</v>
      </c>
      <c r="D26" s="45">
        <v>2445.5</v>
      </c>
      <c r="E26" s="44">
        <f t="shared" si="0"/>
        <v>2445.25</v>
      </c>
      <c r="F26" s="46">
        <v>2421</v>
      </c>
      <c r="G26" s="45">
        <v>2423</v>
      </c>
      <c r="H26" s="44">
        <f t="shared" si="1"/>
        <v>2422</v>
      </c>
      <c r="I26" s="46">
        <v>2317</v>
      </c>
      <c r="J26" s="45">
        <v>2322</v>
      </c>
      <c r="K26" s="44">
        <f t="shared" si="2"/>
        <v>2319.5</v>
      </c>
      <c r="L26" s="46">
        <v>2252</v>
      </c>
      <c r="M26" s="45">
        <v>2257</v>
      </c>
      <c r="N26" s="44">
        <f t="shared" si="3"/>
        <v>2254.5</v>
      </c>
      <c r="O26" s="46">
        <v>2187</v>
      </c>
      <c r="P26" s="45">
        <v>2192</v>
      </c>
      <c r="Q26" s="44">
        <f t="shared" si="4"/>
        <v>2189.5</v>
      </c>
      <c r="R26" s="52">
        <v>2445.5</v>
      </c>
      <c r="S26" s="51">
        <v>1.3807</v>
      </c>
      <c r="T26" s="51">
        <v>1.1617</v>
      </c>
      <c r="U26" s="50">
        <v>113.95</v>
      </c>
      <c r="V26" s="43">
        <v>1771.2</v>
      </c>
      <c r="W26" s="43">
        <v>1754.4</v>
      </c>
      <c r="X26" s="49">
        <f t="shared" si="5"/>
        <v>2105.1045881036412</v>
      </c>
      <c r="Y26" s="48">
        <v>1.3811</v>
      </c>
    </row>
    <row r="27" spans="2:25" x14ac:dyDescent="0.25">
      <c r="B27" s="47">
        <v>44496</v>
      </c>
      <c r="C27" s="46">
        <v>2428</v>
      </c>
      <c r="D27" s="45">
        <v>2430</v>
      </c>
      <c r="E27" s="44">
        <f t="shared" si="0"/>
        <v>2429</v>
      </c>
      <c r="F27" s="46">
        <v>2380.5</v>
      </c>
      <c r="G27" s="45">
        <v>2381</v>
      </c>
      <c r="H27" s="44">
        <f t="shared" si="1"/>
        <v>2380.75</v>
      </c>
      <c r="I27" s="46">
        <v>2280</v>
      </c>
      <c r="J27" s="45">
        <v>2285</v>
      </c>
      <c r="K27" s="44">
        <f t="shared" si="2"/>
        <v>2282.5</v>
      </c>
      <c r="L27" s="46">
        <v>2195</v>
      </c>
      <c r="M27" s="45">
        <v>2200</v>
      </c>
      <c r="N27" s="44">
        <f t="shared" si="3"/>
        <v>2197.5</v>
      </c>
      <c r="O27" s="46">
        <v>2130</v>
      </c>
      <c r="P27" s="45">
        <v>2135</v>
      </c>
      <c r="Q27" s="44">
        <f t="shared" si="4"/>
        <v>2132.5</v>
      </c>
      <c r="R27" s="52">
        <v>2430</v>
      </c>
      <c r="S27" s="51">
        <v>1.3733</v>
      </c>
      <c r="T27" s="51">
        <v>1.1605000000000001</v>
      </c>
      <c r="U27" s="50">
        <v>113.66</v>
      </c>
      <c r="V27" s="43">
        <v>1769.46</v>
      </c>
      <c r="W27" s="43">
        <v>1733.4</v>
      </c>
      <c r="X27" s="49">
        <f t="shared" si="5"/>
        <v>2093.9250323136575</v>
      </c>
      <c r="Y27" s="48">
        <v>1.3735999999999999</v>
      </c>
    </row>
    <row r="28" spans="2:25" x14ac:dyDescent="0.25">
      <c r="B28" s="47">
        <v>44497</v>
      </c>
      <c r="C28" s="46">
        <v>2436</v>
      </c>
      <c r="D28" s="45">
        <v>2438</v>
      </c>
      <c r="E28" s="44">
        <f t="shared" si="0"/>
        <v>2437</v>
      </c>
      <c r="F28" s="46">
        <v>2402</v>
      </c>
      <c r="G28" s="45">
        <v>2404</v>
      </c>
      <c r="H28" s="44">
        <f t="shared" si="1"/>
        <v>2403</v>
      </c>
      <c r="I28" s="46">
        <v>2305</v>
      </c>
      <c r="J28" s="45">
        <v>2310</v>
      </c>
      <c r="K28" s="44">
        <f t="shared" si="2"/>
        <v>2307.5</v>
      </c>
      <c r="L28" s="46">
        <v>2230</v>
      </c>
      <c r="M28" s="45">
        <v>2235</v>
      </c>
      <c r="N28" s="44">
        <f t="shared" si="3"/>
        <v>2232.5</v>
      </c>
      <c r="O28" s="46">
        <v>2165</v>
      </c>
      <c r="P28" s="45">
        <v>2170</v>
      </c>
      <c r="Q28" s="44">
        <f t="shared" si="4"/>
        <v>2167.5</v>
      </c>
      <c r="R28" s="52">
        <v>2438</v>
      </c>
      <c r="S28" s="51">
        <v>1.375</v>
      </c>
      <c r="T28" s="51">
        <v>1.1597</v>
      </c>
      <c r="U28" s="50">
        <v>113.62</v>
      </c>
      <c r="V28" s="43">
        <v>1773.09</v>
      </c>
      <c r="W28" s="43">
        <v>1748.11</v>
      </c>
      <c r="X28" s="49">
        <f t="shared" si="5"/>
        <v>2102.2678278865224</v>
      </c>
      <c r="Y28" s="48">
        <v>1.3752</v>
      </c>
    </row>
    <row r="29" spans="2:25" x14ac:dyDescent="0.25">
      <c r="B29" s="47">
        <v>44498</v>
      </c>
      <c r="C29" s="46">
        <v>2448</v>
      </c>
      <c r="D29" s="45">
        <v>2449</v>
      </c>
      <c r="E29" s="44">
        <f t="shared" si="0"/>
        <v>2448.5</v>
      </c>
      <c r="F29" s="46">
        <v>2401</v>
      </c>
      <c r="G29" s="45">
        <v>2402</v>
      </c>
      <c r="H29" s="44">
        <f t="shared" si="1"/>
        <v>2401.5</v>
      </c>
      <c r="I29" s="46">
        <v>2303</v>
      </c>
      <c r="J29" s="45">
        <v>2308</v>
      </c>
      <c r="K29" s="44">
        <f t="shared" si="2"/>
        <v>2305.5</v>
      </c>
      <c r="L29" s="46">
        <v>2228</v>
      </c>
      <c r="M29" s="45">
        <v>2233</v>
      </c>
      <c r="N29" s="44">
        <f t="shared" si="3"/>
        <v>2230.5</v>
      </c>
      <c r="O29" s="46">
        <v>2163</v>
      </c>
      <c r="P29" s="45">
        <v>2168</v>
      </c>
      <c r="Q29" s="44">
        <f t="shared" si="4"/>
        <v>2165.5</v>
      </c>
      <c r="R29" s="52">
        <v>2449</v>
      </c>
      <c r="S29" s="51">
        <v>1.379</v>
      </c>
      <c r="T29" s="51">
        <v>1.1648000000000001</v>
      </c>
      <c r="U29" s="50">
        <v>113.87</v>
      </c>
      <c r="V29" s="43">
        <v>1775.92</v>
      </c>
      <c r="W29" s="43">
        <v>1741.46</v>
      </c>
      <c r="X29" s="49">
        <f t="shared" si="5"/>
        <v>2102.506868131868</v>
      </c>
      <c r="Y29" s="48">
        <v>1.3793</v>
      </c>
    </row>
    <row r="30" spans="2:25" s="10" customFormat="1" x14ac:dyDescent="0.25">
      <c r="B30" s="42" t="s">
        <v>11</v>
      </c>
      <c r="C30" s="41">
        <f>ROUND(AVERAGE(C9:C29),2)</f>
        <v>2338.21</v>
      </c>
      <c r="D30" s="40">
        <f>ROUND(AVERAGE(D9:D29),2)</f>
        <v>2339.4499999999998</v>
      </c>
      <c r="E30" s="39">
        <f>ROUND(AVERAGE(C30:D30),2)</f>
        <v>2338.83</v>
      </c>
      <c r="F30" s="41">
        <f>ROUND(AVERAGE(F9:F29),2)</f>
        <v>2293.36</v>
      </c>
      <c r="G30" s="40">
        <f>ROUND(AVERAGE(G9:G29),2)</f>
        <v>2295.1</v>
      </c>
      <c r="H30" s="39">
        <f>ROUND(AVERAGE(F30:G30),2)</f>
        <v>2294.23</v>
      </c>
      <c r="I30" s="41">
        <f>ROUND(AVERAGE(I9:I29),2)</f>
        <v>2212.62</v>
      </c>
      <c r="J30" s="40">
        <f>ROUND(AVERAGE(J9:J29),2)</f>
        <v>2217.62</v>
      </c>
      <c r="K30" s="39">
        <f>ROUND(AVERAGE(I30:J30),2)</f>
        <v>2215.12</v>
      </c>
      <c r="L30" s="41">
        <f>ROUND(AVERAGE(L9:L29),2)</f>
        <v>2161.67</v>
      </c>
      <c r="M30" s="40">
        <f>ROUND(AVERAGE(M9:M29),2)</f>
        <v>2166.67</v>
      </c>
      <c r="N30" s="39">
        <f>ROUND(AVERAGE(L30:M30),2)</f>
        <v>2164.17</v>
      </c>
      <c r="O30" s="41">
        <f>ROUND(AVERAGE(O9:O29),2)</f>
        <v>2125.71</v>
      </c>
      <c r="P30" s="40">
        <f>ROUND(AVERAGE(P9:P29),2)</f>
        <v>2130.71</v>
      </c>
      <c r="Q30" s="39">
        <f>ROUND(AVERAGE(O30:P30),2)</f>
        <v>2128.21</v>
      </c>
      <c r="R30" s="38">
        <f>ROUND(AVERAGE(R9:R29),2)</f>
        <v>2339.4499999999998</v>
      </c>
      <c r="S30" s="37">
        <f>ROUND(AVERAGE(S9:S29),4)</f>
        <v>1.3696999999999999</v>
      </c>
      <c r="T30" s="36">
        <f>ROUND(AVERAGE(T9:T29),4)</f>
        <v>1.1600999999999999</v>
      </c>
      <c r="U30" s="175">
        <f>ROUND(AVERAGE(U9:U29),2)</f>
        <v>113.12</v>
      </c>
      <c r="V30" s="35">
        <f>AVERAGE(V9:V29)</f>
        <v>1707.5752380952379</v>
      </c>
      <c r="W30" s="35">
        <f>AVERAGE(W9:W29)</f>
        <v>1674.8838095238093</v>
      </c>
      <c r="X30" s="35">
        <f>AVERAGE(X9:X29)</f>
        <v>2016.4505300374776</v>
      </c>
      <c r="Y30" s="34">
        <f>AVERAGE(Y9:Y29)</f>
        <v>1.3699857142857144</v>
      </c>
    </row>
    <row r="31" spans="2:25" s="5" customFormat="1" x14ac:dyDescent="0.25">
      <c r="B31" s="33" t="s">
        <v>12</v>
      </c>
      <c r="C31" s="32">
        <f t="shared" ref="C31:Y31" si="6">MAX(C9:C29)</f>
        <v>2484.5</v>
      </c>
      <c r="D31" s="31">
        <f t="shared" si="6"/>
        <v>2485</v>
      </c>
      <c r="E31" s="30">
        <f t="shared" si="6"/>
        <v>2484.75</v>
      </c>
      <c r="F31" s="32">
        <f t="shared" si="6"/>
        <v>2434</v>
      </c>
      <c r="G31" s="31">
        <f t="shared" si="6"/>
        <v>2436</v>
      </c>
      <c r="H31" s="30">
        <f t="shared" si="6"/>
        <v>2435</v>
      </c>
      <c r="I31" s="32">
        <f t="shared" si="6"/>
        <v>2330</v>
      </c>
      <c r="J31" s="31">
        <f t="shared" si="6"/>
        <v>2335</v>
      </c>
      <c r="K31" s="30">
        <f t="shared" si="6"/>
        <v>2332.5</v>
      </c>
      <c r="L31" s="32">
        <f t="shared" si="6"/>
        <v>2265</v>
      </c>
      <c r="M31" s="31">
        <f t="shared" si="6"/>
        <v>2270</v>
      </c>
      <c r="N31" s="30">
        <f t="shared" si="6"/>
        <v>2267.5</v>
      </c>
      <c r="O31" s="32">
        <f t="shared" si="6"/>
        <v>2200</v>
      </c>
      <c r="P31" s="31">
        <f t="shared" si="6"/>
        <v>2205</v>
      </c>
      <c r="Q31" s="30">
        <f t="shared" si="6"/>
        <v>2202.5</v>
      </c>
      <c r="R31" s="29">
        <f t="shared" si="6"/>
        <v>2485</v>
      </c>
      <c r="S31" s="28">
        <f t="shared" si="6"/>
        <v>1.3826000000000001</v>
      </c>
      <c r="T31" s="27">
        <f t="shared" si="6"/>
        <v>1.1657</v>
      </c>
      <c r="U31" s="26">
        <f t="shared" si="6"/>
        <v>114.41</v>
      </c>
      <c r="V31" s="25">
        <f t="shared" si="6"/>
        <v>1806.75</v>
      </c>
      <c r="W31" s="25">
        <f t="shared" si="6"/>
        <v>1770.86</v>
      </c>
      <c r="X31" s="25">
        <f t="shared" si="6"/>
        <v>2140.7649896623016</v>
      </c>
      <c r="Y31" s="24">
        <f t="shared" si="6"/>
        <v>1.3826000000000001</v>
      </c>
    </row>
    <row r="32" spans="2:25" s="5" customFormat="1" ht="13.8" thickBot="1" x14ac:dyDescent="0.3">
      <c r="B32" s="23" t="s">
        <v>13</v>
      </c>
      <c r="C32" s="22">
        <f t="shared" ref="C32:Y32" si="7">MIN(C9:C29)</f>
        <v>2154</v>
      </c>
      <c r="D32" s="21">
        <f t="shared" si="7"/>
        <v>2155</v>
      </c>
      <c r="E32" s="20">
        <f t="shared" si="7"/>
        <v>2154.5</v>
      </c>
      <c r="F32" s="22">
        <f t="shared" si="7"/>
        <v>2124</v>
      </c>
      <c r="G32" s="21">
        <f t="shared" si="7"/>
        <v>2126</v>
      </c>
      <c r="H32" s="20">
        <f t="shared" si="7"/>
        <v>2125</v>
      </c>
      <c r="I32" s="22">
        <f t="shared" si="7"/>
        <v>2093</v>
      </c>
      <c r="J32" s="21">
        <f t="shared" si="7"/>
        <v>2098</v>
      </c>
      <c r="K32" s="20">
        <f t="shared" si="7"/>
        <v>2095.5</v>
      </c>
      <c r="L32" s="22">
        <f t="shared" si="7"/>
        <v>2065</v>
      </c>
      <c r="M32" s="21">
        <f t="shared" si="7"/>
        <v>2070</v>
      </c>
      <c r="N32" s="20">
        <f t="shared" si="7"/>
        <v>2067.5</v>
      </c>
      <c r="O32" s="22">
        <f t="shared" si="7"/>
        <v>2045</v>
      </c>
      <c r="P32" s="21">
        <f t="shared" si="7"/>
        <v>2050</v>
      </c>
      <c r="Q32" s="20">
        <f t="shared" si="7"/>
        <v>2047.5</v>
      </c>
      <c r="R32" s="19">
        <f t="shared" si="7"/>
        <v>2155</v>
      </c>
      <c r="S32" s="18">
        <f t="shared" si="7"/>
        <v>1.3541000000000001</v>
      </c>
      <c r="T32" s="17">
        <f t="shared" si="7"/>
        <v>1.1537999999999999</v>
      </c>
      <c r="U32" s="16">
        <f t="shared" si="7"/>
        <v>111.09</v>
      </c>
      <c r="V32" s="15">
        <f t="shared" si="7"/>
        <v>1591.46</v>
      </c>
      <c r="W32" s="15">
        <f t="shared" si="7"/>
        <v>1569.58</v>
      </c>
      <c r="X32" s="15">
        <f t="shared" si="7"/>
        <v>1858.0789791343336</v>
      </c>
      <c r="Y32" s="14">
        <f t="shared" si="7"/>
        <v>1.3545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44470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44470</v>
      </c>
      <c r="C9" s="46">
        <v>35550</v>
      </c>
      <c r="D9" s="45">
        <v>35600</v>
      </c>
      <c r="E9" s="44">
        <f t="shared" ref="E9:E29" si="0">AVERAGE(C9:D9)</f>
        <v>35575</v>
      </c>
      <c r="F9" s="46">
        <v>33950</v>
      </c>
      <c r="G9" s="45">
        <v>34000</v>
      </c>
      <c r="H9" s="44">
        <f t="shared" ref="H9:H29" si="1">AVERAGE(F9:G9)</f>
        <v>33975</v>
      </c>
      <c r="I9" s="46">
        <v>31145</v>
      </c>
      <c r="J9" s="45">
        <v>31195</v>
      </c>
      <c r="K9" s="44">
        <f t="shared" ref="K9:K29" si="2">AVERAGE(I9:J9)</f>
        <v>31170</v>
      </c>
      <c r="L9" s="52">
        <v>35600</v>
      </c>
      <c r="M9" s="51">
        <v>1.3541000000000001</v>
      </c>
      <c r="N9" s="53">
        <v>1.1597999999999999</v>
      </c>
      <c r="O9" s="50">
        <v>111.17</v>
      </c>
      <c r="P9" s="43">
        <v>26290.53</v>
      </c>
      <c r="Q9" s="43">
        <v>25101.51</v>
      </c>
      <c r="R9" s="49">
        <f t="shared" ref="R9:R29" si="3">L9/N9</f>
        <v>30694.947404724953</v>
      </c>
      <c r="S9" s="48">
        <v>1.3545</v>
      </c>
    </row>
    <row r="10" spans="1:19" x14ac:dyDescent="0.25">
      <c r="B10" s="47">
        <v>44473</v>
      </c>
      <c r="C10" s="46">
        <v>35750</v>
      </c>
      <c r="D10" s="45">
        <v>35800</v>
      </c>
      <c r="E10" s="44">
        <f t="shared" si="0"/>
        <v>35775</v>
      </c>
      <c r="F10" s="46">
        <v>34350</v>
      </c>
      <c r="G10" s="45">
        <v>34400</v>
      </c>
      <c r="H10" s="44">
        <f t="shared" si="1"/>
        <v>34375</v>
      </c>
      <c r="I10" s="46">
        <v>31560</v>
      </c>
      <c r="J10" s="45">
        <v>31610</v>
      </c>
      <c r="K10" s="44">
        <f t="shared" si="2"/>
        <v>31585</v>
      </c>
      <c r="L10" s="52">
        <v>35800</v>
      </c>
      <c r="M10" s="51">
        <v>1.3606</v>
      </c>
      <c r="N10" s="51">
        <v>1.1634</v>
      </c>
      <c r="O10" s="50">
        <v>111.09</v>
      </c>
      <c r="P10" s="43">
        <v>26311.919999999998</v>
      </c>
      <c r="Q10" s="43">
        <v>25275.53</v>
      </c>
      <c r="R10" s="49">
        <f t="shared" si="3"/>
        <v>30771.875537218497</v>
      </c>
      <c r="S10" s="48">
        <v>1.361</v>
      </c>
    </row>
    <row r="11" spans="1:19" x14ac:dyDescent="0.25">
      <c r="B11" s="47">
        <v>44474</v>
      </c>
      <c r="C11" s="46">
        <v>36395</v>
      </c>
      <c r="D11" s="45">
        <v>36400</v>
      </c>
      <c r="E11" s="44">
        <f t="shared" si="0"/>
        <v>36397.5</v>
      </c>
      <c r="F11" s="46">
        <v>35125</v>
      </c>
      <c r="G11" s="45">
        <v>35175</v>
      </c>
      <c r="H11" s="44">
        <f t="shared" si="1"/>
        <v>35150</v>
      </c>
      <c r="I11" s="46">
        <v>32340</v>
      </c>
      <c r="J11" s="45">
        <v>32390</v>
      </c>
      <c r="K11" s="44">
        <f t="shared" si="2"/>
        <v>32365</v>
      </c>
      <c r="L11" s="52">
        <v>36400</v>
      </c>
      <c r="M11" s="51">
        <v>1.3619000000000001</v>
      </c>
      <c r="N11" s="51">
        <v>1.1597999999999999</v>
      </c>
      <c r="O11" s="50">
        <v>111.23</v>
      </c>
      <c r="P11" s="43">
        <v>26727.37</v>
      </c>
      <c r="Q11" s="43">
        <v>25820.3</v>
      </c>
      <c r="R11" s="49">
        <f t="shared" si="3"/>
        <v>31384.721503707537</v>
      </c>
      <c r="S11" s="48">
        <v>1.3623000000000001</v>
      </c>
    </row>
    <row r="12" spans="1:19" x14ac:dyDescent="0.25">
      <c r="B12" s="47">
        <v>44475</v>
      </c>
      <c r="C12" s="46">
        <v>36700</v>
      </c>
      <c r="D12" s="45">
        <v>36750</v>
      </c>
      <c r="E12" s="44">
        <f t="shared" si="0"/>
        <v>36725</v>
      </c>
      <c r="F12" s="46">
        <v>35150</v>
      </c>
      <c r="G12" s="45">
        <v>35200</v>
      </c>
      <c r="H12" s="44">
        <f t="shared" si="1"/>
        <v>35175</v>
      </c>
      <c r="I12" s="46">
        <v>32385</v>
      </c>
      <c r="J12" s="45">
        <v>32435</v>
      </c>
      <c r="K12" s="44">
        <f t="shared" si="2"/>
        <v>32410</v>
      </c>
      <c r="L12" s="52">
        <v>36750</v>
      </c>
      <c r="M12" s="51">
        <v>1.3572</v>
      </c>
      <c r="N12" s="51">
        <v>1.1537999999999999</v>
      </c>
      <c r="O12" s="50">
        <v>111.37</v>
      </c>
      <c r="P12" s="43">
        <v>27077.81</v>
      </c>
      <c r="Q12" s="43">
        <v>25930.02</v>
      </c>
      <c r="R12" s="49">
        <f t="shared" si="3"/>
        <v>31851.274050962042</v>
      </c>
      <c r="S12" s="48">
        <v>1.3574999999999999</v>
      </c>
    </row>
    <row r="13" spans="1:19" x14ac:dyDescent="0.25">
      <c r="B13" s="47">
        <v>44476</v>
      </c>
      <c r="C13" s="46">
        <v>36200</v>
      </c>
      <c r="D13" s="45">
        <v>36205</v>
      </c>
      <c r="E13" s="44">
        <f t="shared" si="0"/>
        <v>36202.5</v>
      </c>
      <c r="F13" s="46">
        <v>35125</v>
      </c>
      <c r="G13" s="45">
        <v>35150</v>
      </c>
      <c r="H13" s="44">
        <f t="shared" si="1"/>
        <v>35137.5</v>
      </c>
      <c r="I13" s="46">
        <v>32355</v>
      </c>
      <c r="J13" s="45">
        <v>32405</v>
      </c>
      <c r="K13" s="44">
        <f t="shared" si="2"/>
        <v>32380</v>
      </c>
      <c r="L13" s="52">
        <v>36205</v>
      </c>
      <c r="M13" s="51">
        <v>1.3607</v>
      </c>
      <c r="N13" s="51">
        <v>1.1565000000000001</v>
      </c>
      <c r="O13" s="50">
        <v>111.36</v>
      </c>
      <c r="P13" s="43">
        <v>26607.63</v>
      </c>
      <c r="Q13" s="43">
        <v>25824.7</v>
      </c>
      <c r="R13" s="49">
        <f t="shared" si="3"/>
        <v>31305.663640293988</v>
      </c>
      <c r="S13" s="48">
        <v>1.3611</v>
      </c>
    </row>
    <row r="14" spans="1:19" x14ac:dyDescent="0.25">
      <c r="B14" s="47">
        <v>44477</v>
      </c>
      <c r="C14" s="46">
        <v>36875</v>
      </c>
      <c r="D14" s="45">
        <v>36925</v>
      </c>
      <c r="E14" s="44">
        <f t="shared" si="0"/>
        <v>36900</v>
      </c>
      <c r="F14" s="46">
        <v>35900</v>
      </c>
      <c r="G14" s="45">
        <v>36000</v>
      </c>
      <c r="H14" s="44">
        <f t="shared" si="1"/>
        <v>35950</v>
      </c>
      <c r="I14" s="46">
        <v>33235</v>
      </c>
      <c r="J14" s="45">
        <v>33285</v>
      </c>
      <c r="K14" s="44">
        <f t="shared" si="2"/>
        <v>33260</v>
      </c>
      <c r="L14" s="52">
        <v>36925</v>
      </c>
      <c r="M14" s="51">
        <v>1.3624000000000001</v>
      </c>
      <c r="N14" s="51">
        <v>1.1561999999999999</v>
      </c>
      <c r="O14" s="50">
        <v>111.75</v>
      </c>
      <c r="P14" s="43">
        <v>27102.91</v>
      </c>
      <c r="Q14" s="43">
        <v>26416.2</v>
      </c>
      <c r="R14" s="49">
        <f t="shared" si="3"/>
        <v>31936.516173672378</v>
      </c>
      <c r="S14" s="48">
        <v>1.3628</v>
      </c>
    </row>
    <row r="15" spans="1:19" x14ac:dyDescent="0.25">
      <c r="B15" s="47">
        <v>44480</v>
      </c>
      <c r="C15" s="46">
        <v>37600</v>
      </c>
      <c r="D15" s="45">
        <v>37700</v>
      </c>
      <c r="E15" s="44">
        <f t="shared" si="0"/>
        <v>37650</v>
      </c>
      <c r="F15" s="46">
        <v>36400</v>
      </c>
      <c r="G15" s="45">
        <v>36500</v>
      </c>
      <c r="H15" s="44">
        <f t="shared" si="1"/>
        <v>36450</v>
      </c>
      <c r="I15" s="46">
        <v>33200</v>
      </c>
      <c r="J15" s="45">
        <v>33250</v>
      </c>
      <c r="K15" s="44">
        <f t="shared" si="2"/>
        <v>33225</v>
      </c>
      <c r="L15" s="52">
        <v>37700</v>
      </c>
      <c r="M15" s="51">
        <v>1.363</v>
      </c>
      <c r="N15" s="51">
        <v>1.1569</v>
      </c>
      <c r="O15" s="50">
        <v>112.94</v>
      </c>
      <c r="P15" s="43">
        <v>27659.57</v>
      </c>
      <c r="Q15" s="43">
        <v>26773.27</v>
      </c>
      <c r="R15" s="49">
        <f t="shared" si="3"/>
        <v>32587.086178580688</v>
      </c>
      <c r="S15" s="48">
        <v>1.3633</v>
      </c>
    </row>
    <row r="16" spans="1:19" x14ac:dyDescent="0.25">
      <c r="B16" s="47">
        <v>44481</v>
      </c>
      <c r="C16" s="46">
        <v>37750</v>
      </c>
      <c r="D16" s="45">
        <v>37755</v>
      </c>
      <c r="E16" s="44">
        <f t="shared" si="0"/>
        <v>37752.5</v>
      </c>
      <c r="F16" s="46">
        <v>36450</v>
      </c>
      <c r="G16" s="45">
        <v>36550</v>
      </c>
      <c r="H16" s="44">
        <f t="shared" si="1"/>
        <v>36500</v>
      </c>
      <c r="I16" s="46">
        <v>33125</v>
      </c>
      <c r="J16" s="45">
        <v>33175</v>
      </c>
      <c r="K16" s="44">
        <f t="shared" si="2"/>
        <v>33150</v>
      </c>
      <c r="L16" s="52">
        <v>37755</v>
      </c>
      <c r="M16" s="51">
        <v>1.3625</v>
      </c>
      <c r="N16" s="51">
        <v>1.1556999999999999</v>
      </c>
      <c r="O16" s="50">
        <v>113.4</v>
      </c>
      <c r="P16" s="43">
        <v>27710.09</v>
      </c>
      <c r="Q16" s="43">
        <v>26819.78</v>
      </c>
      <c r="R16" s="49">
        <f t="shared" si="3"/>
        <v>32668.512589772432</v>
      </c>
      <c r="S16" s="48">
        <v>1.3628</v>
      </c>
    </row>
    <row r="17" spans="2:19" x14ac:dyDescent="0.25">
      <c r="B17" s="47">
        <v>44482</v>
      </c>
      <c r="C17" s="46">
        <v>37750</v>
      </c>
      <c r="D17" s="45">
        <v>37800</v>
      </c>
      <c r="E17" s="44">
        <f t="shared" si="0"/>
        <v>37775</v>
      </c>
      <c r="F17" s="46">
        <v>36450</v>
      </c>
      <c r="G17" s="45">
        <v>36550</v>
      </c>
      <c r="H17" s="44">
        <f t="shared" si="1"/>
        <v>36500</v>
      </c>
      <c r="I17" s="46">
        <v>33040</v>
      </c>
      <c r="J17" s="45">
        <v>33090</v>
      </c>
      <c r="K17" s="44">
        <f t="shared" si="2"/>
        <v>33065</v>
      </c>
      <c r="L17" s="52">
        <v>37800</v>
      </c>
      <c r="M17" s="51">
        <v>1.3621000000000001</v>
      </c>
      <c r="N17" s="51">
        <v>1.1566000000000001</v>
      </c>
      <c r="O17" s="50">
        <v>113.55</v>
      </c>
      <c r="P17" s="43">
        <v>27751.27</v>
      </c>
      <c r="Q17" s="43">
        <v>26827.66</v>
      </c>
      <c r="R17" s="49">
        <f t="shared" si="3"/>
        <v>32681.99896247622</v>
      </c>
      <c r="S17" s="48">
        <v>1.3624000000000001</v>
      </c>
    </row>
    <row r="18" spans="2:19" x14ac:dyDescent="0.25">
      <c r="B18" s="47">
        <v>44483</v>
      </c>
      <c r="C18" s="46">
        <v>37850</v>
      </c>
      <c r="D18" s="45">
        <v>37875</v>
      </c>
      <c r="E18" s="44">
        <f t="shared" si="0"/>
        <v>37862.5</v>
      </c>
      <c r="F18" s="46">
        <v>36750</v>
      </c>
      <c r="G18" s="45">
        <v>36775</v>
      </c>
      <c r="H18" s="44">
        <f t="shared" si="1"/>
        <v>36762.5</v>
      </c>
      <c r="I18" s="46">
        <v>33340</v>
      </c>
      <c r="J18" s="45">
        <v>33390</v>
      </c>
      <c r="K18" s="44">
        <f t="shared" si="2"/>
        <v>33365</v>
      </c>
      <c r="L18" s="52">
        <v>37875</v>
      </c>
      <c r="M18" s="51">
        <v>1.3715999999999999</v>
      </c>
      <c r="N18" s="51">
        <v>1.1603000000000001</v>
      </c>
      <c r="O18" s="50">
        <v>113.42</v>
      </c>
      <c r="P18" s="43">
        <v>27613.74</v>
      </c>
      <c r="Q18" s="43">
        <v>26805.89</v>
      </c>
      <c r="R18" s="49">
        <f t="shared" si="3"/>
        <v>32642.420063776608</v>
      </c>
      <c r="S18" s="48">
        <v>1.3718999999999999</v>
      </c>
    </row>
    <row r="19" spans="2:19" x14ac:dyDescent="0.25">
      <c r="B19" s="47">
        <v>44484</v>
      </c>
      <c r="C19" s="46">
        <v>38900</v>
      </c>
      <c r="D19" s="45">
        <v>38950</v>
      </c>
      <c r="E19" s="44">
        <f t="shared" si="0"/>
        <v>38925</v>
      </c>
      <c r="F19" s="46">
        <v>37450</v>
      </c>
      <c r="G19" s="45">
        <v>37500</v>
      </c>
      <c r="H19" s="44">
        <f t="shared" si="1"/>
        <v>37475</v>
      </c>
      <c r="I19" s="46">
        <v>33930</v>
      </c>
      <c r="J19" s="45">
        <v>33980</v>
      </c>
      <c r="K19" s="44">
        <f t="shared" si="2"/>
        <v>33955</v>
      </c>
      <c r="L19" s="52">
        <v>38950</v>
      </c>
      <c r="M19" s="51">
        <v>1.3751</v>
      </c>
      <c r="N19" s="51">
        <v>1.1604000000000001</v>
      </c>
      <c r="O19" s="50">
        <v>114.33</v>
      </c>
      <c r="P19" s="43">
        <v>28325.21</v>
      </c>
      <c r="Q19" s="43">
        <v>27264.799999999999</v>
      </c>
      <c r="R19" s="49">
        <f t="shared" si="3"/>
        <v>33566.011720096518</v>
      </c>
      <c r="S19" s="48">
        <v>1.3754</v>
      </c>
    </row>
    <row r="20" spans="2:19" x14ac:dyDescent="0.25">
      <c r="B20" s="47">
        <v>44487</v>
      </c>
      <c r="C20" s="46">
        <v>39550</v>
      </c>
      <c r="D20" s="45">
        <v>39600</v>
      </c>
      <c r="E20" s="44">
        <f t="shared" si="0"/>
        <v>39575</v>
      </c>
      <c r="F20" s="46">
        <v>38200</v>
      </c>
      <c r="G20" s="45">
        <v>38250</v>
      </c>
      <c r="H20" s="44">
        <f t="shared" si="1"/>
        <v>38225</v>
      </c>
      <c r="I20" s="46">
        <v>33035</v>
      </c>
      <c r="J20" s="45">
        <v>33085</v>
      </c>
      <c r="K20" s="44">
        <f t="shared" si="2"/>
        <v>33060</v>
      </c>
      <c r="L20" s="52">
        <v>39600</v>
      </c>
      <c r="M20" s="51">
        <v>1.3734</v>
      </c>
      <c r="N20" s="51">
        <v>1.1598999999999999</v>
      </c>
      <c r="O20" s="50">
        <v>114.38</v>
      </c>
      <c r="P20" s="43">
        <v>28833.55</v>
      </c>
      <c r="Q20" s="43">
        <v>27852.62</v>
      </c>
      <c r="R20" s="49">
        <f t="shared" si="3"/>
        <v>34140.87421329425</v>
      </c>
      <c r="S20" s="48">
        <v>1.3733</v>
      </c>
    </row>
    <row r="21" spans="2:19" x14ac:dyDescent="0.25">
      <c r="B21" s="47">
        <v>44488</v>
      </c>
      <c r="C21" s="46">
        <v>39600</v>
      </c>
      <c r="D21" s="45">
        <v>39650</v>
      </c>
      <c r="E21" s="44">
        <f t="shared" si="0"/>
        <v>39625</v>
      </c>
      <c r="F21" s="46">
        <v>38300</v>
      </c>
      <c r="G21" s="45">
        <v>38350</v>
      </c>
      <c r="H21" s="44">
        <f t="shared" si="1"/>
        <v>38325</v>
      </c>
      <c r="I21" s="46">
        <v>33320</v>
      </c>
      <c r="J21" s="45">
        <v>33370</v>
      </c>
      <c r="K21" s="44">
        <f t="shared" si="2"/>
        <v>33345</v>
      </c>
      <c r="L21" s="52">
        <v>39650</v>
      </c>
      <c r="M21" s="51">
        <v>1.3826000000000001</v>
      </c>
      <c r="N21" s="51">
        <v>1.1657</v>
      </c>
      <c r="O21" s="50">
        <v>114.2</v>
      </c>
      <c r="P21" s="43">
        <v>28677.85</v>
      </c>
      <c r="Q21" s="43">
        <v>27737.599999999999</v>
      </c>
      <c r="R21" s="49">
        <f t="shared" si="3"/>
        <v>34013.897229132708</v>
      </c>
      <c r="S21" s="48">
        <v>1.3826000000000001</v>
      </c>
    </row>
    <row r="22" spans="2:19" x14ac:dyDescent="0.25">
      <c r="B22" s="47">
        <v>44489</v>
      </c>
      <c r="C22" s="46">
        <v>38850</v>
      </c>
      <c r="D22" s="45">
        <v>38900</v>
      </c>
      <c r="E22" s="44">
        <f t="shared" si="0"/>
        <v>38875</v>
      </c>
      <c r="F22" s="46">
        <v>37700</v>
      </c>
      <c r="G22" s="45">
        <v>37750</v>
      </c>
      <c r="H22" s="44">
        <f t="shared" si="1"/>
        <v>37725</v>
      </c>
      <c r="I22" s="46">
        <v>32935</v>
      </c>
      <c r="J22" s="45">
        <v>32985</v>
      </c>
      <c r="K22" s="44">
        <f t="shared" si="2"/>
        <v>32960</v>
      </c>
      <c r="L22" s="52">
        <v>38900</v>
      </c>
      <c r="M22" s="51">
        <v>1.3743000000000001</v>
      </c>
      <c r="N22" s="51">
        <v>1.1623000000000001</v>
      </c>
      <c r="O22" s="50">
        <v>114.41</v>
      </c>
      <c r="P22" s="43">
        <v>28305.32</v>
      </c>
      <c r="Q22" s="43">
        <v>27468.53</v>
      </c>
      <c r="R22" s="49">
        <f t="shared" si="3"/>
        <v>33468.123548137308</v>
      </c>
      <c r="S22" s="48">
        <v>1.3743000000000001</v>
      </c>
    </row>
    <row r="23" spans="2:19" x14ac:dyDescent="0.25">
      <c r="B23" s="47">
        <v>44490</v>
      </c>
      <c r="C23" s="46">
        <v>38900</v>
      </c>
      <c r="D23" s="45">
        <v>38950</v>
      </c>
      <c r="E23" s="44">
        <f t="shared" si="0"/>
        <v>38925</v>
      </c>
      <c r="F23" s="46">
        <v>37375</v>
      </c>
      <c r="G23" s="45">
        <v>37400</v>
      </c>
      <c r="H23" s="44">
        <f t="shared" si="1"/>
        <v>37387.5</v>
      </c>
      <c r="I23" s="46">
        <v>32615</v>
      </c>
      <c r="J23" s="45">
        <v>32665</v>
      </c>
      <c r="K23" s="44">
        <f t="shared" si="2"/>
        <v>32640</v>
      </c>
      <c r="L23" s="52">
        <v>38950</v>
      </c>
      <c r="M23" s="51">
        <v>1.3812</v>
      </c>
      <c r="N23" s="51">
        <v>1.1644000000000001</v>
      </c>
      <c r="O23" s="50">
        <v>114.18</v>
      </c>
      <c r="P23" s="43">
        <v>28200.12</v>
      </c>
      <c r="Q23" s="43">
        <v>27077.9</v>
      </c>
      <c r="R23" s="49">
        <f t="shared" si="3"/>
        <v>33450.704225352107</v>
      </c>
      <c r="S23" s="48">
        <v>1.3812</v>
      </c>
    </row>
    <row r="24" spans="2:19" x14ac:dyDescent="0.25">
      <c r="B24" s="47">
        <v>44491</v>
      </c>
      <c r="C24" s="46">
        <v>38845</v>
      </c>
      <c r="D24" s="45">
        <v>38850</v>
      </c>
      <c r="E24" s="44">
        <f t="shared" si="0"/>
        <v>38847.5</v>
      </c>
      <c r="F24" s="46">
        <v>37050</v>
      </c>
      <c r="G24" s="45">
        <v>37100</v>
      </c>
      <c r="H24" s="44">
        <f t="shared" si="1"/>
        <v>37075</v>
      </c>
      <c r="I24" s="46">
        <v>32625</v>
      </c>
      <c r="J24" s="45">
        <v>32675</v>
      </c>
      <c r="K24" s="44">
        <f t="shared" si="2"/>
        <v>32650</v>
      </c>
      <c r="L24" s="52">
        <v>38850</v>
      </c>
      <c r="M24" s="51">
        <v>1.3784000000000001</v>
      </c>
      <c r="N24" s="51">
        <v>1.1632</v>
      </c>
      <c r="O24" s="50">
        <v>113.88</v>
      </c>
      <c r="P24" s="43">
        <v>28184.85</v>
      </c>
      <c r="Q24" s="43">
        <v>26913.31</v>
      </c>
      <c r="R24" s="49">
        <f t="shared" si="3"/>
        <v>33399.243466299864</v>
      </c>
      <c r="S24" s="48">
        <v>1.3785000000000001</v>
      </c>
    </row>
    <row r="25" spans="2:19" x14ac:dyDescent="0.25">
      <c r="B25" s="47">
        <v>44494</v>
      </c>
      <c r="C25" s="46">
        <v>39250</v>
      </c>
      <c r="D25" s="45">
        <v>39300</v>
      </c>
      <c r="E25" s="44">
        <f t="shared" si="0"/>
        <v>39275</v>
      </c>
      <c r="F25" s="46">
        <v>37500</v>
      </c>
      <c r="G25" s="45">
        <v>37550</v>
      </c>
      <c r="H25" s="44">
        <f t="shared" si="1"/>
        <v>37525</v>
      </c>
      <c r="I25" s="46">
        <v>33065</v>
      </c>
      <c r="J25" s="45">
        <v>33115</v>
      </c>
      <c r="K25" s="44">
        <f t="shared" si="2"/>
        <v>33090</v>
      </c>
      <c r="L25" s="52">
        <v>39300</v>
      </c>
      <c r="M25" s="51">
        <v>1.3754</v>
      </c>
      <c r="N25" s="51">
        <v>1.1608000000000001</v>
      </c>
      <c r="O25" s="50">
        <v>113.7</v>
      </c>
      <c r="P25" s="43">
        <v>28573.51</v>
      </c>
      <c r="Q25" s="43">
        <v>27297.18</v>
      </c>
      <c r="R25" s="49">
        <f t="shared" si="3"/>
        <v>33855.961405926944</v>
      </c>
      <c r="S25" s="48">
        <v>1.3755999999999999</v>
      </c>
    </row>
    <row r="26" spans="2:19" x14ac:dyDescent="0.25">
      <c r="B26" s="47">
        <v>44495</v>
      </c>
      <c r="C26" s="46">
        <v>39025</v>
      </c>
      <c r="D26" s="45">
        <v>39050</v>
      </c>
      <c r="E26" s="44">
        <f t="shared" si="0"/>
        <v>39037.5</v>
      </c>
      <c r="F26" s="46">
        <v>37350</v>
      </c>
      <c r="G26" s="45">
        <v>37400</v>
      </c>
      <c r="H26" s="44">
        <f t="shared" si="1"/>
        <v>37375</v>
      </c>
      <c r="I26" s="46">
        <v>32960</v>
      </c>
      <c r="J26" s="45">
        <v>33010</v>
      </c>
      <c r="K26" s="44">
        <f t="shared" si="2"/>
        <v>32985</v>
      </c>
      <c r="L26" s="52">
        <v>39050</v>
      </c>
      <c r="M26" s="51">
        <v>1.3807</v>
      </c>
      <c r="N26" s="51">
        <v>1.1617</v>
      </c>
      <c r="O26" s="50">
        <v>113.95</v>
      </c>
      <c r="P26" s="43">
        <v>28282.76</v>
      </c>
      <c r="Q26" s="43">
        <v>27079.86</v>
      </c>
      <c r="R26" s="49">
        <f t="shared" si="3"/>
        <v>33614.530429542916</v>
      </c>
      <c r="S26" s="48">
        <v>1.3811</v>
      </c>
    </row>
    <row r="27" spans="2:19" x14ac:dyDescent="0.25">
      <c r="B27" s="47">
        <v>44496</v>
      </c>
      <c r="C27" s="46">
        <v>38700</v>
      </c>
      <c r="D27" s="45">
        <v>38750</v>
      </c>
      <c r="E27" s="44">
        <f t="shared" si="0"/>
        <v>38725</v>
      </c>
      <c r="F27" s="46">
        <v>37100</v>
      </c>
      <c r="G27" s="45">
        <v>37150</v>
      </c>
      <c r="H27" s="44">
        <f t="shared" si="1"/>
        <v>37125</v>
      </c>
      <c r="I27" s="46">
        <v>32745</v>
      </c>
      <c r="J27" s="45">
        <v>32795</v>
      </c>
      <c r="K27" s="44">
        <f t="shared" si="2"/>
        <v>32770</v>
      </c>
      <c r="L27" s="52">
        <v>38750</v>
      </c>
      <c r="M27" s="51">
        <v>1.3733</v>
      </c>
      <c r="N27" s="51">
        <v>1.1605000000000001</v>
      </c>
      <c r="O27" s="50">
        <v>113.66</v>
      </c>
      <c r="P27" s="43">
        <v>28216.7</v>
      </c>
      <c r="Q27" s="43">
        <v>27045.72</v>
      </c>
      <c r="R27" s="49">
        <f t="shared" si="3"/>
        <v>33390.779836277463</v>
      </c>
      <c r="S27" s="48">
        <v>1.3735999999999999</v>
      </c>
    </row>
    <row r="28" spans="2:19" x14ac:dyDescent="0.25">
      <c r="B28" s="47">
        <v>44497</v>
      </c>
      <c r="C28" s="46">
        <v>37600</v>
      </c>
      <c r="D28" s="45">
        <v>37650</v>
      </c>
      <c r="E28" s="44">
        <f t="shared" si="0"/>
        <v>37625</v>
      </c>
      <c r="F28" s="46">
        <v>36050</v>
      </c>
      <c r="G28" s="45">
        <v>36150</v>
      </c>
      <c r="H28" s="44">
        <f t="shared" si="1"/>
        <v>36100</v>
      </c>
      <c r="I28" s="46">
        <v>31815</v>
      </c>
      <c r="J28" s="45">
        <v>31865</v>
      </c>
      <c r="K28" s="44">
        <f t="shared" si="2"/>
        <v>31840</v>
      </c>
      <c r="L28" s="52">
        <v>37650</v>
      </c>
      <c r="M28" s="51">
        <v>1.375</v>
      </c>
      <c r="N28" s="51">
        <v>1.1597</v>
      </c>
      <c r="O28" s="50">
        <v>113.62</v>
      </c>
      <c r="P28" s="43">
        <v>27381.82</v>
      </c>
      <c r="Q28" s="43">
        <v>26287.09</v>
      </c>
      <c r="R28" s="49">
        <f t="shared" si="3"/>
        <v>32465.292748124517</v>
      </c>
      <c r="S28" s="48">
        <v>1.3752</v>
      </c>
    </row>
    <row r="29" spans="2:19" x14ac:dyDescent="0.25">
      <c r="B29" s="47">
        <v>44498</v>
      </c>
      <c r="C29" s="46">
        <v>38700</v>
      </c>
      <c r="D29" s="45">
        <v>38750</v>
      </c>
      <c r="E29" s="44">
        <f t="shared" si="0"/>
        <v>38725</v>
      </c>
      <c r="F29" s="46">
        <v>36950</v>
      </c>
      <c r="G29" s="45">
        <v>37000</v>
      </c>
      <c r="H29" s="44">
        <f t="shared" si="1"/>
        <v>36975</v>
      </c>
      <c r="I29" s="46">
        <v>33125</v>
      </c>
      <c r="J29" s="45">
        <v>33175</v>
      </c>
      <c r="K29" s="44">
        <f t="shared" si="2"/>
        <v>33150</v>
      </c>
      <c r="L29" s="52">
        <v>38750</v>
      </c>
      <c r="M29" s="51">
        <v>1.379</v>
      </c>
      <c r="N29" s="51">
        <v>1.1648000000000001</v>
      </c>
      <c r="O29" s="50">
        <v>113.87</v>
      </c>
      <c r="P29" s="43">
        <v>28100.07</v>
      </c>
      <c r="Q29" s="43">
        <v>26825.200000000001</v>
      </c>
      <c r="R29" s="49">
        <f t="shared" si="3"/>
        <v>33267.513736263732</v>
      </c>
      <c r="S29" s="48">
        <v>1.3793</v>
      </c>
    </row>
    <row r="30" spans="2:19" s="10" customFormat="1" x14ac:dyDescent="0.25">
      <c r="B30" s="42" t="s">
        <v>11</v>
      </c>
      <c r="C30" s="41">
        <f>ROUND(AVERAGE(C9:C29),2)</f>
        <v>37920.949999999997</v>
      </c>
      <c r="D30" s="40">
        <f>ROUND(AVERAGE(D9:D29),2)</f>
        <v>37962.379999999997</v>
      </c>
      <c r="E30" s="39">
        <f>ROUND(AVERAGE(C30:D30),2)</f>
        <v>37941.67</v>
      </c>
      <c r="F30" s="41">
        <f>ROUND(AVERAGE(F9:F29),2)</f>
        <v>36508.33</v>
      </c>
      <c r="G30" s="40">
        <f>ROUND(AVERAGE(G9:G29),2)</f>
        <v>36566.67</v>
      </c>
      <c r="H30" s="39">
        <f>ROUND(AVERAGE(F30:G30),2)</f>
        <v>36537.5</v>
      </c>
      <c r="I30" s="41">
        <f>ROUND(AVERAGE(I9:I29),2)</f>
        <v>32756.9</v>
      </c>
      <c r="J30" s="40">
        <f>ROUND(AVERAGE(J9:J29),2)</f>
        <v>32806.9</v>
      </c>
      <c r="K30" s="39">
        <f>ROUND(AVERAGE(I30:J30),2)</f>
        <v>32781.9</v>
      </c>
      <c r="L30" s="38">
        <f>ROUND(AVERAGE(L9:L29),2)</f>
        <v>37962.379999999997</v>
      </c>
      <c r="M30" s="37">
        <f>ROUND(AVERAGE(M9:M29),4)</f>
        <v>1.3696999999999999</v>
      </c>
      <c r="N30" s="36">
        <f>ROUND(AVERAGE(N9:N29),4)</f>
        <v>1.1600999999999999</v>
      </c>
      <c r="O30" s="175">
        <f>ROUND(AVERAGE(O9:O29),2)</f>
        <v>113.12</v>
      </c>
      <c r="P30" s="35">
        <f>AVERAGE(P9:P29)</f>
        <v>27711.171428571422</v>
      </c>
      <c r="Q30" s="35">
        <f>AVERAGE(Q9:Q29)</f>
        <v>26687.841428571421</v>
      </c>
      <c r="R30" s="35">
        <f>AVERAGE(R9:R29)</f>
        <v>32721.807079220649</v>
      </c>
      <c r="S30" s="34">
        <f>AVERAGE(S9:S29)</f>
        <v>1.3699857142857144</v>
      </c>
    </row>
    <row r="31" spans="2:19" s="5" customFormat="1" x14ac:dyDescent="0.25">
      <c r="B31" s="33" t="s">
        <v>12</v>
      </c>
      <c r="C31" s="32">
        <f t="shared" ref="C31:S31" si="4">MAX(C9:C29)</f>
        <v>39600</v>
      </c>
      <c r="D31" s="31">
        <f t="shared" si="4"/>
        <v>39650</v>
      </c>
      <c r="E31" s="30">
        <f t="shared" si="4"/>
        <v>39625</v>
      </c>
      <c r="F31" s="32">
        <f t="shared" si="4"/>
        <v>38300</v>
      </c>
      <c r="G31" s="31">
        <f t="shared" si="4"/>
        <v>38350</v>
      </c>
      <c r="H31" s="30">
        <f t="shared" si="4"/>
        <v>38325</v>
      </c>
      <c r="I31" s="32">
        <f t="shared" si="4"/>
        <v>33930</v>
      </c>
      <c r="J31" s="31">
        <f t="shared" si="4"/>
        <v>33980</v>
      </c>
      <c r="K31" s="30">
        <f t="shared" si="4"/>
        <v>33955</v>
      </c>
      <c r="L31" s="29">
        <f t="shared" si="4"/>
        <v>39650</v>
      </c>
      <c r="M31" s="28">
        <f t="shared" si="4"/>
        <v>1.3826000000000001</v>
      </c>
      <c r="N31" s="27">
        <f t="shared" si="4"/>
        <v>1.1657</v>
      </c>
      <c r="O31" s="26">
        <f t="shared" si="4"/>
        <v>114.41</v>
      </c>
      <c r="P31" s="25">
        <f t="shared" si="4"/>
        <v>28833.55</v>
      </c>
      <c r="Q31" s="25">
        <f t="shared" si="4"/>
        <v>27852.62</v>
      </c>
      <c r="R31" s="25">
        <f t="shared" si="4"/>
        <v>34140.87421329425</v>
      </c>
      <c r="S31" s="24">
        <f t="shared" si="4"/>
        <v>1.3826000000000001</v>
      </c>
    </row>
    <row r="32" spans="2:19" s="5" customFormat="1" ht="13.8" thickBot="1" x14ac:dyDescent="0.3">
      <c r="B32" s="23" t="s">
        <v>13</v>
      </c>
      <c r="C32" s="22">
        <f t="shared" ref="C32:S32" si="5">MIN(C9:C29)</f>
        <v>35550</v>
      </c>
      <c r="D32" s="21">
        <f t="shared" si="5"/>
        <v>35600</v>
      </c>
      <c r="E32" s="20">
        <f t="shared" si="5"/>
        <v>35575</v>
      </c>
      <c r="F32" s="22">
        <f t="shared" si="5"/>
        <v>33950</v>
      </c>
      <c r="G32" s="21">
        <f t="shared" si="5"/>
        <v>34000</v>
      </c>
      <c r="H32" s="20">
        <f t="shared" si="5"/>
        <v>33975</v>
      </c>
      <c r="I32" s="22">
        <f t="shared" si="5"/>
        <v>31145</v>
      </c>
      <c r="J32" s="21">
        <f t="shared" si="5"/>
        <v>31195</v>
      </c>
      <c r="K32" s="20">
        <f t="shared" si="5"/>
        <v>31170</v>
      </c>
      <c r="L32" s="19">
        <f t="shared" si="5"/>
        <v>35600</v>
      </c>
      <c r="M32" s="18">
        <f t="shared" si="5"/>
        <v>1.3541000000000001</v>
      </c>
      <c r="N32" s="17">
        <f t="shared" si="5"/>
        <v>1.1537999999999999</v>
      </c>
      <c r="O32" s="16">
        <f t="shared" si="5"/>
        <v>111.09</v>
      </c>
      <c r="P32" s="15">
        <f t="shared" si="5"/>
        <v>26290.53</v>
      </c>
      <c r="Q32" s="15">
        <f t="shared" si="5"/>
        <v>25101.51</v>
      </c>
      <c r="R32" s="15">
        <f t="shared" si="5"/>
        <v>30694.947404724953</v>
      </c>
      <c r="S32" s="14">
        <f t="shared" si="5"/>
        <v>1.3545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44470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44470</v>
      </c>
      <c r="C9" s="46">
        <v>18120</v>
      </c>
      <c r="D9" s="45">
        <v>18125</v>
      </c>
      <c r="E9" s="44">
        <f t="shared" ref="E9:E29" si="0">AVERAGE(C9:D9)</f>
        <v>18122.5</v>
      </c>
      <c r="F9" s="46">
        <v>18080</v>
      </c>
      <c r="G9" s="45">
        <v>18100</v>
      </c>
      <c r="H9" s="44">
        <f t="shared" ref="H9:H29" si="1">AVERAGE(F9:G9)</f>
        <v>18090</v>
      </c>
      <c r="I9" s="46">
        <v>17985</v>
      </c>
      <c r="J9" s="45">
        <v>18035</v>
      </c>
      <c r="K9" s="44">
        <f t="shared" ref="K9:K29" si="2">AVERAGE(I9:J9)</f>
        <v>18010</v>
      </c>
      <c r="L9" s="46">
        <v>17965</v>
      </c>
      <c r="M9" s="45">
        <v>18015</v>
      </c>
      <c r="N9" s="44">
        <f t="shared" ref="N9:N29" si="3">AVERAGE(L9:M9)</f>
        <v>17990</v>
      </c>
      <c r="O9" s="46">
        <v>17965</v>
      </c>
      <c r="P9" s="45">
        <v>18015</v>
      </c>
      <c r="Q9" s="44">
        <f t="shared" ref="Q9:Q29" si="4">AVERAGE(O9:P9)</f>
        <v>17990</v>
      </c>
      <c r="R9" s="52">
        <v>18125</v>
      </c>
      <c r="S9" s="51">
        <v>1.3541000000000001</v>
      </c>
      <c r="T9" s="53">
        <v>1.1597999999999999</v>
      </c>
      <c r="U9" s="50">
        <v>111.17</v>
      </c>
      <c r="V9" s="43">
        <v>13385.27</v>
      </c>
      <c r="W9" s="43">
        <v>13362.86</v>
      </c>
      <c r="X9" s="49">
        <f t="shared" ref="X9:X29" si="5">R9/T9</f>
        <v>15627.694430074151</v>
      </c>
      <c r="Y9" s="48">
        <v>1.3545</v>
      </c>
    </row>
    <row r="10" spans="1:25" x14ac:dyDescent="0.25">
      <c r="B10" s="47">
        <v>44473</v>
      </c>
      <c r="C10" s="46">
        <v>18130</v>
      </c>
      <c r="D10" s="45">
        <v>18140</v>
      </c>
      <c r="E10" s="44">
        <f t="shared" si="0"/>
        <v>18135</v>
      </c>
      <c r="F10" s="46">
        <v>18100</v>
      </c>
      <c r="G10" s="45">
        <v>18125</v>
      </c>
      <c r="H10" s="44">
        <f t="shared" si="1"/>
        <v>18112.5</v>
      </c>
      <c r="I10" s="46">
        <v>18005</v>
      </c>
      <c r="J10" s="45">
        <v>18055</v>
      </c>
      <c r="K10" s="44">
        <f t="shared" si="2"/>
        <v>18030</v>
      </c>
      <c r="L10" s="46">
        <v>17980</v>
      </c>
      <c r="M10" s="45">
        <v>18030</v>
      </c>
      <c r="N10" s="44">
        <f t="shared" si="3"/>
        <v>18005</v>
      </c>
      <c r="O10" s="46">
        <v>17985</v>
      </c>
      <c r="P10" s="45">
        <v>18035</v>
      </c>
      <c r="Q10" s="44">
        <f t="shared" si="4"/>
        <v>18010</v>
      </c>
      <c r="R10" s="52">
        <v>18140</v>
      </c>
      <c r="S10" s="51">
        <v>1.3606</v>
      </c>
      <c r="T10" s="51">
        <v>1.1634</v>
      </c>
      <c r="U10" s="50">
        <v>111.09</v>
      </c>
      <c r="V10" s="43">
        <v>13332.35</v>
      </c>
      <c r="W10" s="43">
        <v>13317.41</v>
      </c>
      <c r="X10" s="49">
        <f t="shared" si="5"/>
        <v>15592.229671652054</v>
      </c>
      <c r="Y10" s="48">
        <v>1.361</v>
      </c>
    </row>
    <row r="11" spans="1:25" x14ac:dyDescent="0.25">
      <c r="B11" s="47">
        <v>44474</v>
      </c>
      <c r="C11" s="46">
        <v>17795</v>
      </c>
      <c r="D11" s="45">
        <v>17800</v>
      </c>
      <c r="E11" s="44">
        <f t="shared" si="0"/>
        <v>17797.5</v>
      </c>
      <c r="F11" s="46">
        <v>17800</v>
      </c>
      <c r="G11" s="45">
        <v>17810</v>
      </c>
      <c r="H11" s="44">
        <f t="shared" si="1"/>
        <v>17805</v>
      </c>
      <c r="I11" s="46">
        <v>17685</v>
      </c>
      <c r="J11" s="45">
        <v>17735</v>
      </c>
      <c r="K11" s="44">
        <f t="shared" si="2"/>
        <v>17710</v>
      </c>
      <c r="L11" s="46">
        <v>17660</v>
      </c>
      <c r="M11" s="45">
        <v>17710</v>
      </c>
      <c r="N11" s="44">
        <f t="shared" si="3"/>
        <v>17685</v>
      </c>
      <c r="O11" s="46">
        <v>17670</v>
      </c>
      <c r="P11" s="45">
        <v>17720</v>
      </c>
      <c r="Q11" s="44">
        <f t="shared" si="4"/>
        <v>17695</v>
      </c>
      <c r="R11" s="52">
        <v>17800</v>
      </c>
      <c r="S11" s="51">
        <v>1.3619000000000001</v>
      </c>
      <c r="T11" s="51">
        <v>1.1597999999999999</v>
      </c>
      <c r="U11" s="50">
        <v>111.23</v>
      </c>
      <c r="V11" s="43">
        <v>13069.98</v>
      </c>
      <c r="W11" s="43">
        <v>13073.48</v>
      </c>
      <c r="X11" s="49">
        <f t="shared" si="5"/>
        <v>15347.473702362477</v>
      </c>
      <c r="Y11" s="48">
        <v>1.3623000000000001</v>
      </c>
    </row>
    <row r="12" spans="1:25" x14ac:dyDescent="0.25">
      <c r="B12" s="47">
        <v>44475</v>
      </c>
      <c r="C12" s="46">
        <v>18090</v>
      </c>
      <c r="D12" s="45">
        <v>18095</v>
      </c>
      <c r="E12" s="44">
        <f t="shared" si="0"/>
        <v>18092.5</v>
      </c>
      <c r="F12" s="46">
        <v>18090</v>
      </c>
      <c r="G12" s="45">
        <v>18100</v>
      </c>
      <c r="H12" s="44">
        <f t="shared" si="1"/>
        <v>18095</v>
      </c>
      <c r="I12" s="46">
        <v>18000</v>
      </c>
      <c r="J12" s="45">
        <v>18050</v>
      </c>
      <c r="K12" s="44">
        <f t="shared" si="2"/>
        <v>18025</v>
      </c>
      <c r="L12" s="46">
        <v>18000</v>
      </c>
      <c r="M12" s="45">
        <v>18050</v>
      </c>
      <c r="N12" s="44">
        <f t="shared" si="3"/>
        <v>18025</v>
      </c>
      <c r="O12" s="46">
        <v>18030</v>
      </c>
      <c r="P12" s="45">
        <v>18080</v>
      </c>
      <c r="Q12" s="44">
        <f t="shared" si="4"/>
        <v>18055</v>
      </c>
      <c r="R12" s="52">
        <v>18095</v>
      </c>
      <c r="S12" s="51">
        <v>1.3572</v>
      </c>
      <c r="T12" s="51">
        <v>1.1537999999999999</v>
      </c>
      <c r="U12" s="50">
        <v>111.37</v>
      </c>
      <c r="V12" s="43">
        <v>13332.6</v>
      </c>
      <c r="W12" s="43">
        <v>13333.33</v>
      </c>
      <c r="X12" s="49">
        <f t="shared" si="5"/>
        <v>15682.960651759404</v>
      </c>
      <c r="Y12" s="48">
        <v>1.3574999999999999</v>
      </c>
    </row>
    <row r="13" spans="1:25" x14ac:dyDescent="0.25">
      <c r="B13" s="47">
        <v>44476</v>
      </c>
      <c r="C13" s="46">
        <v>18230</v>
      </c>
      <c r="D13" s="45">
        <v>18240</v>
      </c>
      <c r="E13" s="44">
        <f t="shared" si="0"/>
        <v>18235</v>
      </c>
      <c r="F13" s="46">
        <v>18235</v>
      </c>
      <c r="G13" s="45">
        <v>18240</v>
      </c>
      <c r="H13" s="44">
        <f t="shared" si="1"/>
        <v>18237.5</v>
      </c>
      <c r="I13" s="46">
        <v>18145</v>
      </c>
      <c r="J13" s="45">
        <v>18195</v>
      </c>
      <c r="K13" s="44">
        <f t="shared" si="2"/>
        <v>18170</v>
      </c>
      <c r="L13" s="46">
        <v>18145</v>
      </c>
      <c r="M13" s="45">
        <v>18195</v>
      </c>
      <c r="N13" s="44">
        <f t="shared" si="3"/>
        <v>18170</v>
      </c>
      <c r="O13" s="46">
        <v>18175</v>
      </c>
      <c r="P13" s="45">
        <v>18225</v>
      </c>
      <c r="Q13" s="44">
        <f t="shared" si="4"/>
        <v>18200</v>
      </c>
      <c r="R13" s="52">
        <v>18240</v>
      </c>
      <c r="S13" s="51">
        <v>1.3607</v>
      </c>
      <c r="T13" s="51">
        <v>1.1565000000000001</v>
      </c>
      <c r="U13" s="50">
        <v>111.36</v>
      </c>
      <c r="V13" s="43">
        <v>13404.87</v>
      </c>
      <c r="W13" s="43">
        <v>13400.93</v>
      </c>
      <c r="X13" s="49">
        <f t="shared" si="5"/>
        <v>15771.72503242542</v>
      </c>
      <c r="Y13" s="48">
        <v>1.3611</v>
      </c>
    </row>
    <row r="14" spans="1:25" x14ac:dyDescent="0.25">
      <c r="B14" s="47">
        <v>44477</v>
      </c>
      <c r="C14" s="46">
        <v>18860</v>
      </c>
      <c r="D14" s="45">
        <v>18870</v>
      </c>
      <c r="E14" s="44">
        <f t="shared" si="0"/>
        <v>18865</v>
      </c>
      <c r="F14" s="46">
        <v>18870</v>
      </c>
      <c r="G14" s="45">
        <v>18890</v>
      </c>
      <c r="H14" s="44">
        <f t="shared" si="1"/>
        <v>18880</v>
      </c>
      <c r="I14" s="46">
        <v>18780</v>
      </c>
      <c r="J14" s="45">
        <v>18830</v>
      </c>
      <c r="K14" s="44">
        <f t="shared" si="2"/>
        <v>18805</v>
      </c>
      <c r="L14" s="46">
        <v>18775</v>
      </c>
      <c r="M14" s="45">
        <v>18825</v>
      </c>
      <c r="N14" s="44">
        <f t="shared" si="3"/>
        <v>18800</v>
      </c>
      <c r="O14" s="46">
        <v>18775</v>
      </c>
      <c r="P14" s="45">
        <v>18825</v>
      </c>
      <c r="Q14" s="44">
        <f t="shared" si="4"/>
        <v>18800</v>
      </c>
      <c r="R14" s="52">
        <v>18870</v>
      </c>
      <c r="S14" s="51">
        <v>1.3624000000000001</v>
      </c>
      <c r="T14" s="51">
        <v>1.1561999999999999</v>
      </c>
      <c r="U14" s="50">
        <v>111.75</v>
      </c>
      <c r="V14" s="43">
        <v>13850.56</v>
      </c>
      <c r="W14" s="43">
        <v>13861.17</v>
      </c>
      <c r="X14" s="49">
        <f t="shared" si="5"/>
        <v>16320.705760249093</v>
      </c>
      <c r="Y14" s="48">
        <v>1.3628</v>
      </c>
    </row>
    <row r="15" spans="1:25" x14ac:dyDescent="0.25">
      <c r="B15" s="47">
        <v>44480</v>
      </c>
      <c r="C15" s="46">
        <v>19410</v>
      </c>
      <c r="D15" s="45">
        <v>19420</v>
      </c>
      <c r="E15" s="44">
        <f t="shared" si="0"/>
        <v>19415</v>
      </c>
      <c r="F15" s="46">
        <v>19360</v>
      </c>
      <c r="G15" s="45">
        <v>19370</v>
      </c>
      <c r="H15" s="44">
        <f t="shared" si="1"/>
        <v>19365</v>
      </c>
      <c r="I15" s="46">
        <v>19220</v>
      </c>
      <c r="J15" s="45">
        <v>19270</v>
      </c>
      <c r="K15" s="44">
        <f t="shared" si="2"/>
        <v>19245</v>
      </c>
      <c r="L15" s="46">
        <v>19190</v>
      </c>
      <c r="M15" s="45">
        <v>19240</v>
      </c>
      <c r="N15" s="44">
        <f t="shared" si="3"/>
        <v>19215</v>
      </c>
      <c r="O15" s="46">
        <v>19190</v>
      </c>
      <c r="P15" s="45">
        <v>19240</v>
      </c>
      <c r="Q15" s="44">
        <f t="shared" si="4"/>
        <v>19215</v>
      </c>
      <c r="R15" s="52">
        <v>19420</v>
      </c>
      <c r="S15" s="51">
        <v>1.363</v>
      </c>
      <c r="T15" s="51">
        <v>1.1569</v>
      </c>
      <c r="U15" s="50">
        <v>112.94</v>
      </c>
      <c r="V15" s="43">
        <v>14247.98</v>
      </c>
      <c r="W15" s="43">
        <v>14208.17</v>
      </c>
      <c r="X15" s="49">
        <f t="shared" si="5"/>
        <v>16786.239087215836</v>
      </c>
      <c r="Y15" s="48">
        <v>1.3633</v>
      </c>
    </row>
    <row r="16" spans="1:25" x14ac:dyDescent="0.25">
      <c r="B16" s="47">
        <v>44481</v>
      </c>
      <c r="C16" s="46">
        <v>19365</v>
      </c>
      <c r="D16" s="45">
        <v>19375</v>
      </c>
      <c r="E16" s="44">
        <f t="shared" si="0"/>
        <v>19370</v>
      </c>
      <c r="F16" s="46">
        <v>19330</v>
      </c>
      <c r="G16" s="45">
        <v>19350</v>
      </c>
      <c r="H16" s="44">
        <f t="shared" si="1"/>
        <v>19340</v>
      </c>
      <c r="I16" s="46">
        <v>19185</v>
      </c>
      <c r="J16" s="45">
        <v>19235</v>
      </c>
      <c r="K16" s="44">
        <f t="shared" si="2"/>
        <v>19210</v>
      </c>
      <c r="L16" s="46">
        <v>19155</v>
      </c>
      <c r="M16" s="45">
        <v>19205</v>
      </c>
      <c r="N16" s="44">
        <f t="shared" si="3"/>
        <v>19180</v>
      </c>
      <c r="O16" s="46">
        <v>19155</v>
      </c>
      <c r="P16" s="45">
        <v>19205</v>
      </c>
      <c r="Q16" s="44">
        <f t="shared" si="4"/>
        <v>19180</v>
      </c>
      <c r="R16" s="52">
        <v>19375</v>
      </c>
      <c r="S16" s="51">
        <v>1.3625</v>
      </c>
      <c r="T16" s="51">
        <v>1.1556999999999999</v>
      </c>
      <c r="U16" s="50">
        <v>113.4</v>
      </c>
      <c r="V16" s="43">
        <v>14220.18</v>
      </c>
      <c r="W16" s="43">
        <v>14198.71</v>
      </c>
      <c r="X16" s="49">
        <f t="shared" si="5"/>
        <v>16764.731331660467</v>
      </c>
      <c r="Y16" s="48">
        <v>1.3628</v>
      </c>
    </row>
    <row r="17" spans="2:25" x14ac:dyDescent="0.25">
      <c r="B17" s="47">
        <v>44482</v>
      </c>
      <c r="C17" s="46">
        <v>19230</v>
      </c>
      <c r="D17" s="45">
        <v>19235</v>
      </c>
      <c r="E17" s="44">
        <f t="shared" si="0"/>
        <v>19232.5</v>
      </c>
      <c r="F17" s="46">
        <v>19185</v>
      </c>
      <c r="G17" s="45">
        <v>19195</v>
      </c>
      <c r="H17" s="44">
        <f t="shared" si="1"/>
        <v>19190</v>
      </c>
      <c r="I17" s="46">
        <v>19020</v>
      </c>
      <c r="J17" s="45">
        <v>19070</v>
      </c>
      <c r="K17" s="44">
        <f t="shared" si="2"/>
        <v>19045</v>
      </c>
      <c r="L17" s="46">
        <v>18995</v>
      </c>
      <c r="M17" s="45">
        <v>19045</v>
      </c>
      <c r="N17" s="44">
        <f t="shared" si="3"/>
        <v>19020</v>
      </c>
      <c r="O17" s="46">
        <v>18980</v>
      </c>
      <c r="P17" s="45">
        <v>19030</v>
      </c>
      <c r="Q17" s="44">
        <f t="shared" si="4"/>
        <v>19005</v>
      </c>
      <c r="R17" s="52">
        <v>19235</v>
      </c>
      <c r="S17" s="51">
        <v>1.3621000000000001</v>
      </c>
      <c r="T17" s="51">
        <v>1.1566000000000001</v>
      </c>
      <c r="U17" s="50">
        <v>113.55</v>
      </c>
      <c r="V17" s="43">
        <v>14121.58</v>
      </c>
      <c r="W17" s="43">
        <v>14089.11</v>
      </c>
      <c r="X17" s="49">
        <f t="shared" si="5"/>
        <v>16630.641535535189</v>
      </c>
      <c r="Y17" s="48">
        <v>1.3624000000000001</v>
      </c>
    </row>
    <row r="18" spans="2:25" x14ac:dyDescent="0.25">
      <c r="B18" s="47">
        <v>44483</v>
      </c>
      <c r="C18" s="46">
        <v>19285</v>
      </c>
      <c r="D18" s="45">
        <v>19290</v>
      </c>
      <c r="E18" s="44">
        <f t="shared" si="0"/>
        <v>19287.5</v>
      </c>
      <c r="F18" s="46">
        <v>19255</v>
      </c>
      <c r="G18" s="45">
        <v>19260</v>
      </c>
      <c r="H18" s="44">
        <f t="shared" si="1"/>
        <v>19257.5</v>
      </c>
      <c r="I18" s="46">
        <v>19050</v>
      </c>
      <c r="J18" s="45">
        <v>19100</v>
      </c>
      <c r="K18" s="44">
        <f t="shared" si="2"/>
        <v>19075</v>
      </c>
      <c r="L18" s="46">
        <v>18980</v>
      </c>
      <c r="M18" s="45">
        <v>19030</v>
      </c>
      <c r="N18" s="44">
        <f t="shared" si="3"/>
        <v>19005</v>
      </c>
      <c r="O18" s="46">
        <v>18945</v>
      </c>
      <c r="P18" s="45">
        <v>18995</v>
      </c>
      <c r="Q18" s="44">
        <f t="shared" si="4"/>
        <v>18970</v>
      </c>
      <c r="R18" s="52">
        <v>19290</v>
      </c>
      <c r="S18" s="51">
        <v>1.3715999999999999</v>
      </c>
      <c r="T18" s="51">
        <v>1.1603000000000001</v>
      </c>
      <c r="U18" s="50">
        <v>113.42</v>
      </c>
      <c r="V18" s="43">
        <v>14063.87</v>
      </c>
      <c r="W18" s="43">
        <v>14038.92</v>
      </c>
      <c r="X18" s="49">
        <f t="shared" si="5"/>
        <v>16625.010773075926</v>
      </c>
      <c r="Y18" s="48">
        <v>1.3718999999999999</v>
      </c>
    </row>
    <row r="19" spans="2:25" x14ac:dyDescent="0.25">
      <c r="B19" s="47">
        <v>44484</v>
      </c>
      <c r="C19" s="46">
        <v>19850</v>
      </c>
      <c r="D19" s="45">
        <v>19860</v>
      </c>
      <c r="E19" s="44">
        <f t="shared" si="0"/>
        <v>19855</v>
      </c>
      <c r="F19" s="46">
        <v>19825</v>
      </c>
      <c r="G19" s="45">
        <v>19830</v>
      </c>
      <c r="H19" s="44">
        <f t="shared" si="1"/>
        <v>19827.5</v>
      </c>
      <c r="I19" s="46">
        <v>19625</v>
      </c>
      <c r="J19" s="45">
        <v>19675</v>
      </c>
      <c r="K19" s="44">
        <f t="shared" si="2"/>
        <v>19650</v>
      </c>
      <c r="L19" s="46">
        <v>19550</v>
      </c>
      <c r="M19" s="45">
        <v>19600</v>
      </c>
      <c r="N19" s="44">
        <f t="shared" si="3"/>
        <v>19575</v>
      </c>
      <c r="O19" s="46">
        <v>19515</v>
      </c>
      <c r="P19" s="45">
        <v>19565</v>
      </c>
      <c r="Q19" s="44">
        <f t="shared" si="4"/>
        <v>19540</v>
      </c>
      <c r="R19" s="52">
        <v>19860</v>
      </c>
      <c r="S19" s="51">
        <v>1.3751</v>
      </c>
      <c r="T19" s="51">
        <v>1.1604000000000001</v>
      </c>
      <c r="U19" s="50">
        <v>114.33</v>
      </c>
      <c r="V19" s="43">
        <v>14442.59</v>
      </c>
      <c r="W19" s="43">
        <v>14417.62</v>
      </c>
      <c r="X19" s="49">
        <f t="shared" si="5"/>
        <v>17114.788004136502</v>
      </c>
      <c r="Y19" s="48">
        <v>1.3754</v>
      </c>
    </row>
    <row r="20" spans="2:25" x14ac:dyDescent="0.25">
      <c r="B20" s="47">
        <v>44487</v>
      </c>
      <c r="C20" s="46">
        <v>20210</v>
      </c>
      <c r="D20" s="45">
        <v>20215</v>
      </c>
      <c r="E20" s="44">
        <f t="shared" si="0"/>
        <v>20212.5</v>
      </c>
      <c r="F20" s="46">
        <v>20150</v>
      </c>
      <c r="G20" s="45">
        <v>20175</v>
      </c>
      <c r="H20" s="44">
        <f t="shared" si="1"/>
        <v>20162.5</v>
      </c>
      <c r="I20" s="46">
        <v>19925</v>
      </c>
      <c r="J20" s="45">
        <v>19975</v>
      </c>
      <c r="K20" s="44">
        <f t="shared" si="2"/>
        <v>19950</v>
      </c>
      <c r="L20" s="46">
        <v>19800</v>
      </c>
      <c r="M20" s="45">
        <v>19850</v>
      </c>
      <c r="N20" s="44">
        <f t="shared" si="3"/>
        <v>19825</v>
      </c>
      <c r="O20" s="46">
        <v>19730</v>
      </c>
      <c r="P20" s="45">
        <v>19780</v>
      </c>
      <c r="Q20" s="44">
        <f t="shared" si="4"/>
        <v>19755</v>
      </c>
      <c r="R20" s="52">
        <v>20215</v>
      </c>
      <c r="S20" s="51">
        <v>1.3734</v>
      </c>
      <c r="T20" s="51">
        <v>1.1598999999999999</v>
      </c>
      <c r="U20" s="50">
        <v>114.38</v>
      </c>
      <c r="V20" s="43">
        <v>14718.95</v>
      </c>
      <c r="W20" s="43">
        <v>14690.89</v>
      </c>
      <c r="X20" s="49">
        <f t="shared" si="5"/>
        <v>17428.226571256142</v>
      </c>
      <c r="Y20" s="48">
        <v>1.3733</v>
      </c>
    </row>
    <row r="21" spans="2:25" x14ac:dyDescent="0.25">
      <c r="B21" s="47">
        <v>44488</v>
      </c>
      <c r="C21" s="46">
        <v>20450</v>
      </c>
      <c r="D21" s="45">
        <v>20455</v>
      </c>
      <c r="E21" s="44">
        <f t="shared" si="0"/>
        <v>20452.5</v>
      </c>
      <c r="F21" s="46">
        <v>20400</v>
      </c>
      <c r="G21" s="45">
        <v>20450</v>
      </c>
      <c r="H21" s="44">
        <f t="shared" si="1"/>
        <v>20425</v>
      </c>
      <c r="I21" s="46">
        <v>20155</v>
      </c>
      <c r="J21" s="45">
        <v>20205</v>
      </c>
      <c r="K21" s="44">
        <f t="shared" si="2"/>
        <v>20180</v>
      </c>
      <c r="L21" s="46">
        <v>20015</v>
      </c>
      <c r="M21" s="45">
        <v>20065</v>
      </c>
      <c r="N21" s="44">
        <f t="shared" si="3"/>
        <v>20040</v>
      </c>
      <c r="O21" s="46">
        <v>19915</v>
      </c>
      <c r="P21" s="45">
        <v>19965</v>
      </c>
      <c r="Q21" s="44">
        <f t="shared" si="4"/>
        <v>19940</v>
      </c>
      <c r="R21" s="52">
        <v>20455</v>
      </c>
      <c r="S21" s="51">
        <v>1.3826000000000001</v>
      </c>
      <c r="T21" s="51">
        <v>1.1657</v>
      </c>
      <c r="U21" s="50">
        <v>114.2</v>
      </c>
      <c r="V21" s="43">
        <v>14794.59</v>
      </c>
      <c r="W21" s="43">
        <v>14790.97</v>
      </c>
      <c r="X21" s="49">
        <f t="shared" si="5"/>
        <v>17547.396414171744</v>
      </c>
      <c r="Y21" s="48">
        <v>1.3826000000000001</v>
      </c>
    </row>
    <row r="22" spans="2:25" x14ac:dyDescent="0.25">
      <c r="B22" s="47">
        <v>44489</v>
      </c>
      <c r="C22" s="46">
        <v>20025</v>
      </c>
      <c r="D22" s="45">
        <v>20035</v>
      </c>
      <c r="E22" s="44">
        <f t="shared" si="0"/>
        <v>20030</v>
      </c>
      <c r="F22" s="46">
        <v>19955</v>
      </c>
      <c r="G22" s="45">
        <v>19960</v>
      </c>
      <c r="H22" s="44">
        <f t="shared" si="1"/>
        <v>19957.5</v>
      </c>
      <c r="I22" s="46">
        <v>19685</v>
      </c>
      <c r="J22" s="45">
        <v>19735</v>
      </c>
      <c r="K22" s="44">
        <f t="shared" si="2"/>
        <v>19710</v>
      </c>
      <c r="L22" s="46">
        <v>19540</v>
      </c>
      <c r="M22" s="45">
        <v>19590</v>
      </c>
      <c r="N22" s="44">
        <f t="shared" si="3"/>
        <v>19565</v>
      </c>
      <c r="O22" s="46">
        <v>19440</v>
      </c>
      <c r="P22" s="45">
        <v>19490</v>
      </c>
      <c r="Q22" s="44">
        <f t="shared" si="4"/>
        <v>19465</v>
      </c>
      <c r="R22" s="52">
        <v>20035</v>
      </c>
      <c r="S22" s="51">
        <v>1.3743000000000001</v>
      </c>
      <c r="T22" s="51">
        <v>1.1623000000000001</v>
      </c>
      <c r="U22" s="50">
        <v>114.41</v>
      </c>
      <c r="V22" s="43">
        <v>14578.33</v>
      </c>
      <c r="W22" s="43">
        <v>14523.76</v>
      </c>
      <c r="X22" s="49">
        <f t="shared" si="5"/>
        <v>17237.374171900541</v>
      </c>
      <c r="Y22" s="48">
        <v>1.3743000000000001</v>
      </c>
    </row>
    <row r="23" spans="2:25" x14ac:dyDescent="0.25">
      <c r="B23" s="47">
        <v>44490</v>
      </c>
      <c r="C23" s="46">
        <v>20520</v>
      </c>
      <c r="D23" s="45">
        <v>20530</v>
      </c>
      <c r="E23" s="44">
        <f t="shared" si="0"/>
        <v>20525</v>
      </c>
      <c r="F23" s="46">
        <v>20450</v>
      </c>
      <c r="G23" s="45">
        <v>20475</v>
      </c>
      <c r="H23" s="44">
        <f t="shared" si="1"/>
        <v>20462.5</v>
      </c>
      <c r="I23" s="46">
        <v>20105</v>
      </c>
      <c r="J23" s="45">
        <v>20155</v>
      </c>
      <c r="K23" s="44">
        <f t="shared" si="2"/>
        <v>20130</v>
      </c>
      <c r="L23" s="46">
        <v>19925</v>
      </c>
      <c r="M23" s="45">
        <v>19975</v>
      </c>
      <c r="N23" s="44">
        <f t="shared" si="3"/>
        <v>19950</v>
      </c>
      <c r="O23" s="46">
        <v>19825</v>
      </c>
      <c r="P23" s="45">
        <v>19875</v>
      </c>
      <c r="Q23" s="44">
        <f t="shared" si="4"/>
        <v>19850</v>
      </c>
      <c r="R23" s="52">
        <v>20530</v>
      </c>
      <c r="S23" s="51">
        <v>1.3812</v>
      </c>
      <c r="T23" s="51">
        <v>1.1644000000000001</v>
      </c>
      <c r="U23" s="50">
        <v>114.18</v>
      </c>
      <c r="V23" s="43">
        <v>14863.89</v>
      </c>
      <c r="W23" s="43">
        <v>14824.07</v>
      </c>
      <c r="X23" s="49">
        <f t="shared" si="5"/>
        <v>17631.398144967363</v>
      </c>
      <c r="Y23" s="48">
        <v>1.3812</v>
      </c>
    </row>
    <row r="24" spans="2:25" x14ac:dyDescent="0.25">
      <c r="B24" s="47">
        <v>44491</v>
      </c>
      <c r="C24" s="46">
        <v>20330</v>
      </c>
      <c r="D24" s="45">
        <v>20355</v>
      </c>
      <c r="E24" s="44">
        <f t="shared" si="0"/>
        <v>20342.5</v>
      </c>
      <c r="F24" s="46">
        <v>20210</v>
      </c>
      <c r="G24" s="45">
        <v>20220</v>
      </c>
      <c r="H24" s="44">
        <f t="shared" si="1"/>
        <v>20215</v>
      </c>
      <c r="I24" s="46">
        <v>19860</v>
      </c>
      <c r="J24" s="45">
        <v>19910</v>
      </c>
      <c r="K24" s="44">
        <f t="shared" si="2"/>
        <v>19885</v>
      </c>
      <c r="L24" s="46">
        <v>19710</v>
      </c>
      <c r="M24" s="45">
        <v>19760</v>
      </c>
      <c r="N24" s="44">
        <f t="shared" si="3"/>
        <v>19735</v>
      </c>
      <c r="O24" s="46">
        <v>19615</v>
      </c>
      <c r="P24" s="45">
        <v>19665</v>
      </c>
      <c r="Q24" s="44">
        <f t="shared" si="4"/>
        <v>19640</v>
      </c>
      <c r="R24" s="52">
        <v>20355</v>
      </c>
      <c r="S24" s="51">
        <v>1.3784000000000001</v>
      </c>
      <c r="T24" s="51">
        <v>1.1632</v>
      </c>
      <c r="U24" s="50">
        <v>113.88</v>
      </c>
      <c r="V24" s="43">
        <v>14767.12</v>
      </c>
      <c r="W24" s="43">
        <v>14668.12</v>
      </c>
      <c r="X24" s="49">
        <f t="shared" si="5"/>
        <v>17499.140302613479</v>
      </c>
      <c r="Y24" s="48">
        <v>1.3785000000000001</v>
      </c>
    </row>
    <row r="25" spans="2:25" x14ac:dyDescent="0.25">
      <c r="B25" s="47">
        <v>44494</v>
      </c>
      <c r="C25" s="46">
        <v>20130</v>
      </c>
      <c r="D25" s="45">
        <v>20135</v>
      </c>
      <c r="E25" s="44">
        <f t="shared" si="0"/>
        <v>20132.5</v>
      </c>
      <c r="F25" s="46">
        <v>20020</v>
      </c>
      <c r="G25" s="45">
        <v>20030</v>
      </c>
      <c r="H25" s="44">
        <f t="shared" si="1"/>
        <v>20025</v>
      </c>
      <c r="I25" s="46">
        <v>19645</v>
      </c>
      <c r="J25" s="45">
        <v>19695</v>
      </c>
      <c r="K25" s="44">
        <f t="shared" si="2"/>
        <v>19670</v>
      </c>
      <c r="L25" s="46">
        <v>19455</v>
      </c>
      <c r="M25" s="45">
        <v>19505</v>
      </c>
      <c r="N25" s="44">
        <f t="shared" si="3"/>
        <v>19480</v>
      </c>
      <c r="O25" s="46">
        <v>19360</v>
      </c>
      <c r="P25" s="45">
        <v>19410</v>
      </c>
      <c r="Q25" s="44">
        <f t="shared" si="4"/>
        <v>19385</v>
      </c>
      <c r="R25" s="52">
        <v>20135</v>
      </c>
      <c r="S25" s="51">
        <v>1.3754</v>
      </c>
      <c r="T25" s="51">
        <v>1.1608000000000001</v>
      </c>
      <c r="U25" s="50">
        <v>113.7</v>
      </c>
      <c r="V25" s="43">
        <v>14639.38</v>
      </c>
      <c r="W25" s="43">
        <v>14560.92</v>
      </c>
      <c r="X25" s="49">
        <f t="shared" si="5"/>
        <v>17345.796002756717</v>
      </c>
      <c r="Y25" s="48">
        <v>1.3755999999999999</v>
      </c>
    </row>
    <row r="26" spans="2:25" x14ac:dyDescent="0.25">
      <c r="B26" s="47">
        <v>44495</v>
      </c>
      <c r="C26" s="46">
        <v>20485</v>
      </c>
      <c r="D26" s="45">
        <v>20495</v>
      </c>
      <c r="E26" s="44">
        <f t="shared" si="0"/>
        <v>20490</v>
      </c>
      <c r="F26" s="46">
        <v>20350</v>
      </c>
      <c r="G26" s="45">
        <v>20375</v>
      </c>
      <c r="H26" s="44">
        <f t="shared" si="1"/>
        <v>20362.5</v>
      </c>
      <c r="I26" s="46">
        <v>19970</v>
      </c>
      <c r="J26" s="45">
        <v>20020</v>
      </c>
      <c r="K26" s="44">
        <f t="shared" si="2"/>
        <v>19995</v>
      </c>
      <c r="L26" s="46">
        <v>19770</v>
      </c>
      <c r="M26" s="45">
        <v>19820</v>
      </c>
      <c r="N26" s="44">
        <f t="shared" si="3"/>
        <v>19795</v>
      </c>
      <c r="O26" s="46">
        <v>19675</v>
      </c>
      <c r="P26" s="45">
        <v>19725</v>
      </c>
      <c r="Q26" s="44">
        <f t="shared" si="4"/>
        <v>19700</v>
      </c>
      <c r="R26" s="52">
        <v>20495</v>
      </c>
      <c r="S26" s="51">
        <v>1.3807</v>
      </c>
      <c r="T26" s="51">
        <v>1.1617</v>
      </c>
      <c r="U26" s="50">
        <v>113.95</v>
      </c>
      <c r="V26" s="43">
        <v>14843.92</v>
      </c>
      <c r="W26" s="43">
        <v>14752.73</v>
      </c>
      <c r="X26" s="49">
        <f t="shared" si="5"/>
        <v>17642.248429026429</v>
      </c>
      <c r="Y26" s="48">
        <v>1.3811</v>
      </c>
    </row>
    <row r="27" spans="2:25" x14ac:dyDescent="0.25">
      <c r="B27" s="47">
        <v>44496</v>
      </c>
      <c r="C27" s="46">
        <v>19845</v>
      </c>
      <c r="D27" s="45">
        <v>19850</v>
      </c>
      <c r="E27" s="44">
        <f t="shared" si="0"/>
        <v>19847.5</v>
      </c>
      <c r="F27" s="46">
        <v>19650</v>
      </c>
      <c r="G27" s="45">
        <v>19660</v>
      </c>
      <c r="H27" s="44">
        <f t="shared" si="1"/>
        <v>19655</v>
      </c>
      <c r="I27" s="46">
        <v>19370</v>
      </c>
      <c r="J27" s="45">
        <v>19420</v>
      </c>
      <c r="K27" s="44">
        <f t="shared" si="2"/>
        <v>19395</v>
      </c>
      <c r="L27" s="46">
        <v>19245</v>
      </c>
      <c r="M27" s="45">
        <v>19295</v>
      </c>
      <c r="N27" s="44">
        <f t="shared" si="3"/>
        <v>19270</v>
      </c>
      <c r="O27" s="46">
        <v>19170</v>
      </c>
      <c r="P27" s="45">
        <v>19220</v>
      </c>
      <c r="Q27" s="44">
        <f t="shared" si="4"/>
        <v>19195</v>
      </c>
      <c r="R27" s="52">
        <v>19850</v>
      </c>
      <c r="S27" s="51">
        <v>1.3733</v>
      </c>
      <c r="T27" s="51">
        <v>1.1605000000000001</v>
      </c>
      <c r="U27" s="50">
        <v>113.66</v>
      </c>
      <c r="V27" s="43">
        <v>14454.23</v>
      </c>
      <c r="W27" s="43">
        <v>14312.75</v>
      </c>
      <c r="X27" s="49">
        <f t="shared" si="5"/>
        <v>17104.696251615682</v>
      </c>
      <c r="Y27" s="48">
        <v>1.3735999999999999</v>
      </c>
    </row>
    <row r="28" spans="2:25" x14ac:dyDescent="0.25">
      <c r="B28" s="47">
        <v>44497</v>
      </c>
      <c r="C28" s="46">
        <v>19820</v>
      </c>
      <c r="D28" s="45">
        <v>19825</v>
      </c>
      <c r="E28" s="44">
        <f t="shared" si="0"/>
        <v>19822.5</v>
      </c>
      <c r="F28" s="46">
        <v>19670</v>
      </c>
      <c r="G28" s="45">
        <v>19690</v>
      </c>
      <c r="H28" s="44">
        <f t="shared" si="1"/>
        <v>19680</v>
      </c>
      <c r="I28" s="46">
        <v>19355</v>
      </c>
      <c r="J28" s="45">
        <v>19405</v>
      </c>
      <c r="K28" s="44">
        <f t="shared" si="2"/>
        <v>19380</v>
      </c>
      <c r="L28" s="46">
        <v>19205</v>
      </c>
      <c r="M28" s="45">
        <v>19255</v>
      </c>
      <c r="N28" s="44">
        <f t="shared" si="3"/>
        <v>19230</v>
      </c>
      <c r="O28" s="46">
        <v>19130</v>
      </c>
      <c r="P28" s="45">
        <v>19180</v>
      </c>
      <c r="Q28" s="44">
        <f t="shared" si="4"/>
        <v>19155</v>
      </c>
      <c r="R28" s="52">
        <v>19825</v>
      </c>
      <c r="S28" s="51">
        <v>1.375</v>
      </c>
      <c r="T28" s="51">
        <v>1.1597</v>
      </c>
      <c r="U28" s="50">
        <v>113.62</v>
      </c>
      <c r="V28" s="43">
        <v>14418.18</v>
      </c>
      <c r="W28" s="43">
        <v>14317.92</v>
      </c>
      <c r="X28" s="49">
        <f t="shared" si="5"/>
        <v>17094.938346124</v>
      </c>
      <c r="Y28" s="48">
        <v>1.3752</v>
      </c>
    </row>
    <row r="29" spans="2:25" x14ac:dyDescent="0.25">
      <c r="B29" s="47">
        <v>44498</v>
      </c>
      <c r="C29" s="46">
        <v>19475</v>
      </c>
      <c r="D29" s="45">
        <v>19480</v>
      </c>
      <c r="E29" s="44">
        <f t="shared" si="0"/>
        <v>19477.5</v>
      </c>
      <c r="F29" s="46">
        <v>19300</v>
      </c>
      <c r="G29" s="45">
        <v>19310</v>
      </c>
      <c r="H29" s="44">
        <f t="shared" si="1"/>
        <v>19305</v>
      </c>
      <c r="I29" s="46">
        <v>18980</v>
      </c>
      <c r="J29" s="45">
        <v>19030</v>
      </c>
      <c r="K29" s="44">
        <f t="shared" si="2"/>
        <v>19005</v>
      </c>
      <c r="L29" s="46">
        <v>18830</v>
      </c>
      <c r="M29" s="45">
        <v>18880</v>
      </c>
      <c r="N29" s="44">
        <f t="shared" si="3"/>
        <v>18855</v>
      </c>
      <c r="O29" s="46">
        <v>18780</v>
      </c>
      <c r="P29" s="45">
        <v>18830</v>
      </c>
      <c r="Q29" s="44">
        <f t="shared" si="4"/>
        <v>18805</v>
      </c>
      <c r="R29" s="52">
        <v>19480</v>
      </c>
      <c r="S29" s="51">
        <v>1.379</v>
      </c>
      <c r="T29" s="51">
        <v>1.1648000000000001</v>
      </c>
      <c r="U29" s="50">
        <v>113.87</v>
      </c>
      <c r="V29" s="43">
        <v>14126.18</v>
      </c>
      <c r="W29" s="43">
        <v>13999.85</v>
      </c>
      <c r="X29" s="49">
        <f t="shared" si="5"/>
        <v>16723.901098901097</v>
      </c>
      <c r="Y29" s="48">
        <v>1.3793</v>
      </c>
    </row>
    <row r="30" spans="2:25" s="10" customFormat="1" x14ac:dyDescent="0.25">
      <c r="B30" s="42" t="s">
        <v>11</v>
      </c>
      <c r="C30" s="41">
        <f>ROUND(AVERAGE(C9:C29),2)</f>
        <v>19412.14</v>
      </c>
      <c r="D30" s="40">
        <f>ROUND(AVERAGE(D9:D29),2)</f>
        <v>19420.240000000002</v>
      </c>
      <c r="E30" s="39">
        <f>ROUND(AVERAGE(C30:D30),2)</f>
        <v>19416.189999999999</v>
      </c>
      <c r="F30" s="41">
        <f>ROUND(AVERAGE(F9:F29),2)</f>
        <v>19346.900000000001</v>
      </c>
      <c r="G30" s="40">
        <f>ROUND(AVERAGE(G9:G29),2)</f>
        <v>19362.62</v>
      </c>
      <c r="H30" s="39">
        <f>ROUND(AVERAGE(F30:G30),2)</f>
        <v>19354.759999999998</v>
      </c>
      <c r="I30" s="41">
        <f>ROUND(AVERAGE(I9:I29),2)</f>
        <v>19130.95</v>
      </c>
      <c r="J30" s="40">
        <f>ROUND(AVERAGE(J9:J29),2)</f>
        <v>19180.95</v>
      </c>
      <c r="K30" s="39">
        <f>ROUND(AVERAGE(I30:J30),2)</f>
        <v>19155.95</v>
      </c>
      <c r="L30" s="41">
        <f>ROUND(AVERAGE(L9:L29),2)</f>
        <v>19042.38</v>
      </c>
      <c r="M30" s="40">
        <f>ROUND(AVERAGE(M9:M29),2)</f>
        <v>19092.38</v>
      </c>
      <c r="N30" s="39">
        <f>ROUND(AVERAGE(L30:M30),2)</f>
        <v>19067.38</v>
      </c>
      <c r="O30" s="41">
        <f>ROUND(AVERAGE(O9:O29),2)</f>
        <v>19001.189999999999</v>
      </c>
      <c r="P30" s="40">
        <f>ROUND(AVERAGE(P9:P29),2)</f>
        <v>19051.189999999999</v>
      </c>
      <c r="Q30" s="39">
        <f>ROUND(AVERAGE(O30:P30),2)</f>
        <v>19026.189999999999</v>
      </c>
      <c r="R30" s="38">
        <f>ROUND(AVERAGE(R9:R29),2)</f>
        <v>19420.240000000002</v>
      </c>
      <c r="S30" s="37">
        <f>ROUND(AVERAGE(S9:S29),4)</f>
        <v>1.3696999999999999</v>
      </c>
      <c r="T30" s="36">
        <f>ROUND(AVERAGE(T9:T29),4)</f>
        <v>1.1600999999999999</v>
      </c>
      <c r="U30" s="175">
        <f>ROUND(AVERAGE(U9:U29),2)</f>
        <v>113.12</v>
      </c>
      <c r="V30" s="35">
        <f>AVERAGE(V9:V29)</f>
        <v>14175.076190476193</v>
      </c>
      <c r="W30" s="35">
        <f>AVERAGE(W9:W29)</f>
        <v>14130.651904761904</v>
      </c>
      <c r="X30" s="35">
        <f>AVERAGE(X9:X29)</f>
        <v>16739.015033975225</v>
      </c>
      <c r="Y30" s="34">
        <f>AVERAGE(Y9:Y29)</f>
        <v>1.3699857142857144</v>
      </c>
    </row>
    <row r="31" spans="2:25" s="5" customFormat="1" x14ac:dyDescent="0.25">
      <c r="B31" s="33" t="s">
        <v>12</v>
      </c>
      <c r="C31" s="32">
        <f t="shared" ref="C31:Y31" si="6">MAX(C9:C29)</f>
        <v>20520</v>
      </c>
      <c r="D31" s="31">
        <f t="shared" si="6"/>
        <v>20530</v>
      </c>
      <c r="E31" s="30">
        <f t="shared" si="6"/>
        <v>20525</v>
      </c>
      <c r="F31" s="32">
        <f t="shared" si="6"/>
        <v>20450</v>
      </c>
      <c r="G31" s="31">
        <f t="shared" si="6"/>
        <v>20475</v>
      </c>
      <c r="H31" s="30">
        <f t="shared" si="6"/>
        <v>20462.5</v>
      </c>
      <c r="I31" s="32">
        <f t="shared" si="6"/>
        <v>20155</v>
      </c>
      <c r="J31" s="31">
        <f t="shared" si="6"/>
        <v>20205</v>
      </c>
      <c r="K31" s="30">
        <f t="shared" si="6"/>
        <v>20180</v>
      </c>
      <c r="L31" s="32">
        <f t="shared" si="6"/>
        <v>20015</v>
      </c>
      <c r="M31" s="31">
        <f t="shared" si="6"/>
        <v>20065</v>
      </c>
      <c r="N31" s="30">
        <f t="shared" si="6"/>
        <v>20040</v>
      </c>
      <c r="O31" s="32">
        <f t="shared" si="6"/>
        <v>19915</v>
      </c>
      <c r="P31" s="31">
        <f t="shared" si="6"/>
        <v>19965</v>
      </c>
      <c r="Q31" s="30">
        <f t="shared" si="6"/>
        <v>19940</v>
      </c>
      <c r="R31" s="29">
        <f t="shared" si="6"/>
        <v>20530</v>
      </c>
      <c r="S31" s="28">
        <f t="shared" si="6"/>
        <v>1.3826000000000001</v>
      </c>
      <c r="T31" s="27">
        <f t="shared" si="6"/>
        <v>1.1657</v>
      </c>
      <c r="U31" s="26">
        <f t="shared" si="6"/>
        <v>114.41</v>
      </c>
      <c r="V31" s="25">
        <f t="shared" si="6"/>
        <v>14863.89</v>
      </c>
      <c r="W31" s="25">
        <f t="shared" si="6"/>
        <v>14824.07</v>
      </c>
      <c r="X31" s="25">
        <f t="shared" si="6"/>
        <v>17642.248429026429</v>
      </c>
      <c r="Y31" s="24">
        <f t="shared" si="6"/>
        <v>1.3826000000000001</v>
      </c>
    </row>
    <row r="32" spans="2:25" s="5" customFormat="1" ht="13.8" thickBot="1" x14ac:dyDescent="0.3">
      <c r="B32" s="23" t="s">
        <v>13</v>
      </c>
      <c r="C32" s="22">
        <f t="shared" ref="C32:Y32" si="7">MIN(C9:C29)</f>
        <v>17795</v>
      </c>
      <c r="D32" s="21">
        <f t="shared" si="7"/>
        <v>17800</v>
      </c>
      <c r="E32" s="20">
        <f t="shared" si="7"/>
        <v>17797.5</v>
      </c>
      <c r="F32" s="22">
        <f t="shared" si="7"/>
        <v>17800</v>
      </c>
      <c r="G32" s="21">
        <f t="shared" si="7"/>
        <v>17810</v>
      </c>
      <c r="H32" s="20">
        <f t="shared" si="7"/>
        <v>17805</v>
      </c>
      <c r="I32" s="22">
        <f t="shared" si="7"/>
        <v>17685</v>
      </c>
      <c r="J32" s="21">
        <f t="shared" si="7"/>
        <v>17735</v>
      </c>
      <c r="K32" s="20">
        <f t="shared" si="7"/>
        <v>17710</v>
      </c>
      <c r="L32" s="22">
        <f t="shared" si="7"/>
        <v>17660</v>
      </c>
      <c r="M32" s="21">
        <f t="shared" si="7"/>
        <v>17710</v>
      </c>
      <c r="N32" s="20">
        <f t="shared" si="7"/>
        <v>17685</v>
      </c>
      <c r="O32" s="22">
        <f t="shared" si="7"/>
        <v>17670</v>
      </c>
      <c r="P32" s="21">
        <f t="shared" si="7"/>
        <v>17720</v>
      </c>
      <c r="Q32" s="20">
        <f t="shared" si="7"/>
        <v>17695</v>
      </c>
      <c r="R32" s="19">
        <f t="shared" si="7"/>
        <v>17800</v>
      </c>
      <c r="S32" s="18">
        <f t="shared" si="7"/>
        <v>1.3541000000000001</v>
      </c>
      <c r="T32" s="17">
        <f t="shared" si="7"/>
        <v>1.1537999999999999</v>
      </c>
      <c r="U32" s="16">
        <f t="shared" si="7"/>
        <v>111.09</v>
      </c>
      <c r="V32" s="15">
        <f t="shared" si="7"/>
        <v>13069.98</v>
      </c>
      <c r="W32" s="15">
        <f t="shared" si="7"/>
        <v>13073.48</v>
      </c>
      <c r="X32" s="15">
        <f t="shared" si="7"/>
        <v>15347.473702362477</v>
      </c>
      <c r="Y32" s="14">
        <f t="shared" si="7"/>
        <v>1.3545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5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44470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44470</v>
      </c>
      <c r="C9" s="46">
        <v>52480</v>
      </c>
      <c r="D9" s="45">
        <v>52980</v>
      </c>
      <c r="E9" s="44">
        <f t="shared" ref="E9:E29" si="0">AVERAGE(C9:D9)</f>
        <v>52730</v>
      </c>
      <c r="F9" s="46">
        <v>52880</v>
      </c>
      <c r="G9" s="45">
        <v>53380</v>
      </c>
      <c r="H9" s="44">
        <f t="shared" ref="H9:H29" si="1">AVERAGE(F9:G9)</f>
        <v>53130</v>
      </c>
      <c r="I9" s="46">
        <v>54515</v>
      </c>
      <c r="J9" s="45">
        <v>55515</v>
      </c>
      <c r="K9" s="44">
        <f t="shared" ref="K9:K29" si="2">AVERAGE(I9:J9)</f>
        <v>55015</v>
      </c>
      <c r="L9" s="52">
        <v>52980</v>
      </c>
      <c r="M9" s="51">
        <v>1.3541000000000001</v>
      </c>
      <c r="N9" s="53">
        <v>1.1597999999999999</v>
      </c>
      <c r="O9" s="50">
        <v>111.17</v>
      </c>
      <c r="P9" s="43">
        <v>39125.620000000003</v>
      </c>
      <c r="Q9" s="43">
        <v>39409.379999999997</v>
      </c>
      <c r="R9" s="49">
        <f t="shared" ref="R9:R29" si="3">L9/N9</f>
        <v>45680.289705121577</v>
      </c>
      <c r="S9" s="48">
        <v>1.3545</v>
      </c>
    </row>
    <row r="10" spans="1:19" x14ac:dyDescent="0.25">
      <c r="B10" s="47">
        <v>44473</v>
      </c>
      <c r="C10" s="46">
        <v>52465</v>
      </c>
      <c r="D10" s="45">
        <v>52965</v>
      </c>
      <c r="E10" s="44">
        <f t="shared" si="0"/>
        <v>52715</v>
      </c>
      <c r="F10" s="46">
        <v>52880</v>
      </c>
      <c r="G10" s="45">
        <v>53380</v>
      </c>
      <c r="H10" s="44">
        <f t="shared" si="1"/>
        <v>53130</v>
      </c>
      <c r="I10" s="46">
        <v>54495</v>
      </c>
      <c r="J10" s="45">
        <v>55495</v>
      </c>
      <c r="K10" s="44">
        <f t="shared" si="2"/>
        <v>54995</v>
      </c>
      <c r="L10" s="52">
        <v>52965</v>
      </c>
      <c r="M10" s="51">
        <v>1.3606</v>
      </c>
      <c r="N10" s="51">
        <v>1.1634</v>
      </c>
      <c r="O10" s="50">
        <v>111.09</v>
      </c>
      <c r="P10" s="43">
        <v>38927.68</v>
      </c>
      <c r="Q10" s="43">
        <v>39221.160000000003</v>
      </c>
      <c r="R10" s="49">
        <f t="shared" si="3"/>
        <v>45526.044352759156</v>
      </c>
      <c r="S10" s="48">
        <v>1.361</v>
      </c>
    </row>
    <row r="11" spans="1:19" x14ac:dyDescent="0.25">
      <c r="B11" s="47">
        <v>44474</v>
      </c>
      <c r="C11" s="46">
        <v>52460</v>
      </c>
      <c r="D11" s="45">
        <v>52960</v>
      </c>
      <c r="E11" s="44">
        <f t="shared" si="0"/>
        <v>52710</v>
      </c>
      <c r="F11" s="46">
        <v>52880</v>
      </c>
      <c r="G11" s="45">
        <v>53380</v>
      </c>
      <c r="H11" s="44">
        <f t="shared" si="1"/>
        <v>53130</v>
      </c>
      <c r="I11" s="46">
        <v>54490</v>
      </c>
      <c r="J11" s="45">
        <v>55490</v>
      </c>
      <c r="K11" s="44">
        <f t="shared" si="2"/>
        <v>54990</v>
      </c>
      <c r="L11" s="52">
        <v>52960</v>
      </c>
      <c r="M11" s="51">
        <v>1.3619000000000001</v>
      </c>
      <c r="N11" s="51">
        <v>1.1597999999999999</v>
      </c>
      <c r="O11" s="50">
        <v>111.23</v>
      </c>
      <c r="P11" s="43">
        <v>38886.85</v>
      </c>
      <c r="Q11" s="43">
        <v>39183.730000000003</v>
      </c>
      <c r="R11" s="49">
        <f t="shared" si="3"/>
        <v>45663.045352647008</v>
      </c>
      <c r="S11" s="48">
        <v>1.3623000000000001</v>
      </c>
    </row>
    <row r="12" spans="1:19" x14ac:dyDescent="0.25">
      <c r="B12" s="47">
        <v>44475</v>
      </c>
      <c r="C12" s="46">
        <v>52460</v>
      </c>
      <c r="D12" s="45">
        <v>52960</v>
      </c>
      <c r="E12" s="44">
        <f t="shared" si="0"/>
        <v>52710</v>
      </c>
      <c r="F12" s="46">
        <v>52880</v>
      </c>
      <c r="G12" s="45">
        <v>53380</v>
      </c>
      <c r="H12" s="44">
        <f t="shared" si="1"/>
        <v>53130</v>
      </c>
      <c r="I12" s="46">
        <v>54485</v>
      </c>
      <c r="J12" s="45">
        <v>55485</v>
      </c>
      <c r="K12" s="44">
        <f t="shared" si="2"/>
        <v>54985</v>
      </c>
      <c r="L12" s="52">
        <v>52960</v>
      </c>
      <c r="M12" s="51">
        <v>1.3572</v>
      </c>
      <c r="N12" s="51">
        <v>1.1537999999999999</v>
      </c>
      <c r="O12" s="50">
        <v>111.37</v>
      </c>
      <c r="P12" s="43">
        <v>39021.51</v>
      </c>
      <c r="Q12" s="43">
        <v>39322.28</v>
      </c>
      <c r="R12" s="49">
        <f t="shared" si="3"/>
        <v>45900.50268677414</v>
      </c>
      <c r="S12" s="48">
        <v>1.3574999999999999</v>
      </c>
    </row>
    <row r="13" spans="1:19" x14ac:dyDescent="0.25">
      <c r="B13" s="47">
        <v>44476</v>
      </c>
      <c r="C13" s="46">
        <v>52465</v>
      </c>
      <c r="D13" s="45">
        <v>52965</v>
      </c>
      <c r="E13" s="44">
        <f t="shared" si="0"/>
        <v>52715</v>
      </c>
      <c r="F13" s="46">
        <v>52880</v>
      </c>
      <c r="G13" s="45">
        <v>53380</v>
      </c>
      <c r="H13" s="44">
        <f t="shared" si="1"/>
        <v>53130</v>
      </c>
      <c r="I13" s="46">
        <v>54485</v>
      </c>
      <c r="J13" s="45">
        <v>55485</v>
      </c>
      <c r="K13" s="44">
        <f t="shared" si="2"/>
        <v>54985</v>
      </c>
      <c r="L13" s="52">
        <v>52965</v>
      </c>
      <c r="M13" s="51">
        <v>1.3607</v>
      </c>
      <c r="N13" s="51">
        <v>1.1565000000000001</v>
      </c>
      <c r="O13" s="50">
        <v>111.36</v>
      </c>
      <c r="P13" s="43">
        <v>38924.82</v>
      </c>
      <c r="Q13" s="43">
        <v>39218.28</v>
      </c>
      <c r="R13" s="49">
        <f t="shared" si="3"/>
        <v>45797.665369649803</v>
      </c>
      <c r="S13" s="48">
        <v>1.3611</v>
      </c>
    </row>
    <row r="14" spans="1:19" x14ac:dyDescent="0.25">
      <c r="B14" s="47">
        <v>44477</v>
      </c>
      <c r="C14" s="46">
        <v>52465</v>
      </c>
      <c r="D14" s="45">
        <v>52965</v>
      </c>
      <c r="E14" s="44">
        <f t="shared" si="0"/>
        <v>52715</v>
      </c>
      <c r="F14" s="46">
        <v>52880</v>
      </c>
      <c r="G14" s="45">
        <v>53380</v>
      </c>
      <c r="H14" s="44">
        <f t="shared" si="1"/>
        <v>53130</v>
      </c>
      <c r="I14" s="46">
        <v>54485</v>
      </c>
      <c r="J14" s="45">
        <v>55485</v>
      </c>
      <c r="K14" s="44">
        <f t="shared" si="2"/>
        <v>54985</v>
      </c>
      <c r="L14" s="52">
        <v>52965</v>
      </c>
      <c r="M14" s="51">
        <v>1.3624000000000001</v>
      </c>
      <c r="N14" s="51">
        <v>1.1561999999999999</v>
      </c>
      <c r="O14" s="50">
        <v>111.75</v>
      </c>
      <c r="P14" s="43">
        <v>38876.25</v>
      </c>
      <c r="Q14" s="43">
        <v>39169.360000000001</v>
      </c>
      <c r="R14" s="49">
        <f t="shared" si="3"/>
        <v>45809.548521017132</v>
      </c>
      <c r="S14" s="48">
        <v>1.3628</v>
      </c>
    </row>
    <row r="15" spans="1:19" x14ac:dyDescent="0.25">
      <c r="B15" s="47">
        <v>44480</v>
      </c>
      <c r="C15" s="46">
        <v>52450</v>
      </c>
      <c r="D15" s="45">
        <v>52950</v>
      </c>
      <c r="E15" s="44">
        <f t="shared" si="0"/>
        <v>52700</v>
      </c>
      <c r="F15" s="46">
        <v>52880</v>
      </c>
      <c r="G15" s="45">
        <v>53380</v>
      </c>
      <c r="H15" s="44">
        <f t="shared" si="1"/>
        <v>53130</v>
      </c>
      <c r="I15" s="46">
        <v>54465</v>
      </c>
      <c r="J15" s="45">
        <v>55465</v>
      </c>
      <c r="K15" s="44">
        <f t="shared" si="2"/>
        <v>54965</v>
      </c>
      <c r="L15" s="52">
        <v>52950</v>
      </c>
      <c r="M15" s="51">
        <v>1.363</v>
      </c>
      <c r="N15" s="51">
        <v>1.1569</v>
      </c>
      <c r="O15" s="50">
        <v>112.94</v>
      </c>
      <c r="P15" s="43">
        <v>38848.129999999997</v>
      </c>
      <c r="Q15" s="43">
        <v>39154.99</v>
      </c>
      <c r="R15" s="49">
        <f t="shared" si="3"/>
        <v>45768.865070446882</v>
      </c>
      <c r="S15" s="48">
        <v>1.3633</v>
      </c>
    </row>
    <row r="16" spans="1:19" x14ac:dyDescent="0.25">
      <c r="B16" s="47">
        <v>44481</v>
      </c>
      <c r="C16" s="46">
        <v>52450</v>
      </c>
      <c r="D16" s="45">
        <v>52950</v>
      </c>
      <c r="E16" s="44">
        <f t="shared" si="0"/>
        <v>52700</v>
      </c>
      <c r="F16" s="46">
        <v>52880</v>
      </c>
      <c r="G16" s="45">
        <v>53380</v>
      </c>
      <c r="H16" s="44">
        <f t="shared" si="1"/>
        <v>53130</v>
      </c>
      <c r="I16" s="46">
        <v>54460</v>
      </c>
      <c r="J16" s="45">
        <v>55460</v>
      </c>
      <c r="K16" s="44">
        <f t="shared" si="2"/>
        <v>54960</v>
      </c>
      <c r="L16" s="52">
        <v>52950</v>
      </c>
      <c r="M16" s="51">
        <v>1.3625</v>
      </c>
      <c r="N16" s="51">
        <v>1.1556999999999999</v>
      </c>
      <c r="O16" s="50">
        <v>113.4</v>
      </c>
      <c r="P16" s="43">
        <v>38862.39</v>
      </c>
      <c r="Q16" s="43">
        <v>39169.360000000001</v>
      </c>
      <c r="R16" s="49">
        <f t="shared" si="3"/>
        <v>45816.388336073374</v>
      </c>
      <c r="S16" s="48">
        <v>1.3628</v>
      </c>
    </row>
    <row r="17" spans="2:19" x14ac:dyDescent="0.25">
      <c r="B17" s="47">
        <v>44482</v>
      </c>
      <c r="C17" s="46">
        <v>54565</v>
      </c>
      <c r="D17" s="45">
        <v>55065</v>
      </c>
      <c r="E17" s="44">
        <f t="shared" si="0"/>
        <v>54815</v>
      </c>
      <c r="F17" s="46">
        <v>55000</v>
      </c>
      <c r="G17" s="45">
        <v>55500</v>
      </c>
      <c r="H17" s="44">
        <f t="shared" si="1"/>
        <v>55250</v>
      </c>
      <c r="I17" s="46">
        <v>56575</v>
      </c>
      <c r="J17" s="45">
        <v>57575</v>
      </c>
      <c r="K17" s="44">
        <f t="shared" si="2"/>
        <v>57075</v>
      </c>
      <c r="L17" s="52">
        <v>55065</v>
      </c>
      <c r="M17" s="51">
        <v>1.3621000000000001</v>
      </c>
      <c r="N17" s="51">
        <v>1.1566000000000001</v>
      </c>
      <c r="O17" s="50">
        <v>113.55</v>
      </c>
      <c r="P17" s="43">
        <v>40426.550000000003</v>
      </c>
      <c r="Q17" s="43">
        <v>40736.93</v>
      </c>
      <c r="R17" s="49">
        <f t="shared" si="3"/>
        <v>47609.372298115159</v>
      </c>
      <c r="S17" s="48">
        <v>1.3624000000000001</v>
      </c>
    </row>
    <row r="18" spans="2:19" x14ac:dyDescent="0.25">
      <c r="B18" s="47">
        <v>44483</v>
      </c>
      <c r="C18" s="46">
        <v>55370</v>
      </c>
      <c r="D18" s="45">
        <v>55870</v>
      </c>
      <c r="E18" s="44">
        <f t="shared" si="0"/>
        <v>55620</v>
      </c>
      <c r="F18" s="46">
        <v>55800</v>
      </c>
      <c r="G18" s="45">
        <v>56300</v>
      </c>
      <c r="H18" s="44">
        <f t="shared" si="1"/>
        <v>56050</v>
      </c>
      <c r="I18" s="46">
        <v>57370</v>
      </c>
      <c r="J18" s="45">
        <v>58370</v>
      </c>
      <c r="K18" s="44">
        <f t="shared" si="2"/>
        <v>57870</v>
      </c>
      <c r="L18" s="52">
        <v>55870</v>
      </c>
      <c r="M18" s="51">
        <v>1.3715999999999999</v>
      </c>
      <c r="N18" s="51">
        <v>1.1603000000000001</v>
      </c>
      <c r="O18" s="50">
        <v>113.42</v>
      </c>
      <c r="P18" s="43">
        <v>40733.449999999997</v>
      </c>
      <c r="Q18" s="43">
        <v>41037.980000000003</v>
      </c>
      <c r="R18" s="49">
        <f t="shared" si="3"/>
        <v>48151.340170645519</v>
      </c>
      <c r="S18" s="48">
        <v>1.3718999999999999</v>
      </c>
    </row>
    <row r="19" spans="2:19" x14ac:dyDescent="0.25">
      <c r="B19" s="47">
        <v>44484</v>
      </c>
      <c r="C19" s="46">
        <v>55570</v>
      </c>
      <c r="D19" s="45">
        <v>56070</v>
      </c>
      <c r="E19" s="44">
        <f t="shared" si="0"/>
        <v>55820</v>
      </c>
      <c r="F19" s="46">
        <v>56000</v>
      </c>
      <c r="G19" s="45">
        <v>56500</v>
      </c>
      <c r="H19" s="44">
        <f t="shared" si="1"/>
        <v>56250</v>
      </c>
      <c r="I19" s="46">
        <v>57570</v>
      </c>
      <c r="J19" s="45">
        <v>58570</v>
      </c>
      <c r="K19" s="44">
        <f t="shared" si="2"/>
        <v>58070</v>
      </c>
      <c r="L19" s="52">
        <v>56070</v>
      </c>
      <c r="M19" s="51">
        <v>1.3751</v>
      </c>
      <c r="N19" s="51">
        <v>1.1604000000000001</v>
      </c>
      <c r="O19" s="50">
        <v>114.33</v>
      </c>
      <c r="P19" s="43">
        <v>40775.22</v>
      </c>
      <c r="Q19" s="43">
        <v>41078.959999999999</v>
      </c>
      <c r="R19" s="49">
        <f t="shared" si="3"/>
        <v>48319.5449844881</v>
      </c>
      <c r="S19" s="48">
        <v>1.3754</v>
      </c>
    </row>
    <row r="20" spans="2:19" x14ac:dyDescent="0.25">
      <c r="B20" s="47">
        <v>44487</v>
      </c>
      <c r="C20" s="46">
        <v>55555</v>
      </c>
      <c r="D20" s="45">
        <v>56055</v>
      </c>
      <c r="E20" s="44">
        <f t="shared" si="0"/>
        <v>55805</v>
      </c>
      <c r="F20" s="46">
        <v>56000</v>
      </c>
      <c r="G20" s="45">
        <v>56500</v>
      </c>
      <c r="H20" s="44">
        <f t="shared" si="1"/>
        <v>56250</v>
      </c>
      <c r="I20" s="46">
        <v>57555</v>
      </c>
      <c r="J20" s="45">
        <v>58555</v>
      </c>
      <c r="K20" s="44">
        <f t="shared" si="2"/>
        <v>58055</v>
      </c>
      <c r="L20" s="52">
        <v>56055</v>
      </c>
      <c r="M20" s="51">
        <v>1.3734</v>
      </c>
      <c r="N20" s="51">
        <v>1.1598999999999999</v>
      </c>
      <c r="O20" s="50">
        <v>114.38</v>
      </c>
      <c r="P20" s="43">
        <v>40814.769999999997</v>
      </c>
      <c r="Q20" s="43">
        <v>41141.78</v>
      </c>
      <c r="R20" s="49">
        <f t="shared" si="3"/>
        <v>48327.442020863869</v>
      </c>
      <c r="S20" s="48">
        <v>1.3733</v>
      </c>
    </row>
    <row r="21" spans="2:19" x14ac:dyDescent="0.25">
      <c r="B21" s="47">
        <v>44488</v>
      </c>
      <c r="C21" s="46">
        <v>55600</v>
      </c>
      <c r="D21" s="45">
        <v>56100</v>
      </c>
      <c r="E21" s="44">
        <f t="shared" si="0"/>
        <v>55850</v>
      </c>
      <c r="F21" s="46">
        <v>56045</v>
      </c>
      <c r="G21" s="45">
        <v>56545</v>
      </c>
      <c r="H21" s="44">
        <f t="shared" si="1"/>
        <v>56295</v>
      </c>
      <c r="I21" s="46">
        <v>57595</v>
      </c>
      <c r="J21" s="45">
        <v>58595</v>
      </c>
      <c r="K21" s="44">
        <f t="shared" si="2"/>
        <v>58095</v>
      </c>
      <c r="L21" s="52">
        <v>56100</v>
      </c>
      <c r="M21" s="51">
        <v>1.3826000000000001</v>
      </c>
      <c r="N21" s="51">
        <v>1.1657</v>
      </c>
      <c r="O21" s="50">
        <v>114.2</v>
      </c>
      <c r="P21" s="43">
        <v>40575.730000000003</v>
      </c>
      <c r="Q21" s="43">
        <v>40897.58</v>
      </c>
      <c r="R21" s="49">
        <f t="shared" si="3"/>
        <v>48125.589774384491</v>
      </c>
      <c r="S21" s="48">
        <v>1.3826000000000001</v>
      </c>
    </row>
    <row r="22" spans="2:19" x14ac:dyDescent="0.25">
      <c r="B22" s="47">
        <v>44489</v>
      </c>
      <c r="C22" s="46">
        <v>55600</v>
      </c>
      <c r="D22" s="45">
        <v>56100</v>
      </c>
      <c r="E22" s="44">
        <f t="shared" si="0"/>
        <v>55850</v>
      </c>
      <c r="F22" s="46">
        <v>56045</v>
      </c>
      <c r="G22" s="45">
        <v>56545</v>
      </c>
      <c r="H22" s="44">
        <f t="shared" si="1"/>
        <v>56295</v>
      </c>
      <c r="I22" s="46">
        <v>57590</v>
      </c>
      <c r="J22" s="45">
        <v>58590</v>
      </c>
      <c r="K22" s="44">
        <f t="shared" si="2"/>
        <v>58090</v>
      </c>
      <c r="L22" s="52">
        <v>56100</v>
      </c>
      <c r="M22" s="51">
        <v>1.3743000000000001</v>
      </c>
      <c r="N22" s="51">
        <v>1.1623000000000001</v>
      </c>
      <c r="O22" s="50">
        <v>114.41</v>
      </c>
      <c r="P22" s="43">
        <v>40820.78</v>
      </c>
      <c r="Q22" s="43">
        <v>41144.58</v>
      </c>
      <c r="R22" s="49">
        <f t="shared" si="3"/>
        <v>48266.368407467948</v>
      </c>
      <c r="S22" s="48">
        <v>1.3743000000000001</v>
      </c>
    </row>
    <row r="23" spans="2:19" x14ac:dyDescent="0.25">
      <c r="B23" s="47">
        <v>44490</v>
      </c>
      <c r="C23" s="46">
        <v>55610</v>
      </c>
      <c r="D23" s="45">
        <v>56110</v>
      </c>
      <c r="E23" s="44">
        <f t="shared" si="0"/>
        <v>55860</v>
      </c>
      <c r="F23" s="46">
        <v>56045</v>
      </c>
      <c r="G23" s="45">
        <v>56545</v>
      </c>
      <c r="H23" s="44">
        <f t="shared" si="1"/>
        <v>56295</v>
      </c>
      <c r="I23" s="46">
        <v>57585</v>
      </c>
      <c r="J23" s="45">
        <v>58585</v>
      </c>
      <c r="K23" s="44">
        <f t="shared" si="2"/>
        <v>58085</v>
      </c>
      <c r="L23" s="52">
        <v>56110</v>
      </c>
      <c r="M23" s="51">
        <v>1.3812</v>
      </c>
      <c r="N23" s="51">
        <v>1.1644000000000001</v>
      </c>
      <c r="O23" s="50">
        <v>114.18</v>
      </c>
      <c r="P23" s="43">
        <v>40624.089999999997</v>
      </c>
      <c r="Q23" s="43">
        <v>40939.040000000001</v>
      </c>
      <c r="R23" s="49">
        <f t="shared" si="3"/>
        <v>48187.907935417381</v>
      </c>
      <c r="S23" s="48">
        <v>1.3812</v>
      </c>
    </row>
    <row r="24" spans="2:19" x14ac:dyDescent="0.25">
      <c r="B24" s="47">
        <v>44491</v>
      </c>
      <c r="C24" s="46">
        <v>55720</v>
      </c>
      <c r="D24" s="45">
        <v>56220</v>
      </c>
      <c r="E24" s="44">
        <f t="shared" si="0"/>
        <v>55970</v>
      </c>
      <c r="F24" s="46">
        <v>56045</v>
      </c>
      <c r="G24" s="45">
        <v>56545</v>
      </c>
      <c r="H24" s="44">
        <f t="shared" si="1"/>
        <v>56295</v>
      </c>
      <c r="I24" s="46">
        <v>57585</v>
      </c>
      <c r="J24" s="45">
        <v>58585</v>
      </c>
      <c r="K24" s="44">
        <f t="shared" si="2"/>
        <v>58085</v>
      </c>
      <c r="L24" s="52">
        <v>56220</v>
      </c>
      <c r="M24" s="51">
        <v>1.3784000000000001</v>
      </c>
      <c r="N24" s="51">
        <v>1.1632</v>
      </c>
      <c r="O24" s="50">
        <v>113.88</v>
      </c>
      <c r="P24" s="43">
        <v>40786.42</v>
      </c>
      <c r="Q24" s="43">
        <v>41019.22</v>
      </c>
      <c r="R24" s="49">
        <f t="shared" si="3"/>
        <v>48332.187070151303</v>
      </c>
      <c r="S24" s="48">
        <v>1.3785000000000001</v>
      </c>
    </row>
    <row r="25" spans="2:19" x14ac:dyDescent="0.25">
      <c r="B25" s="47">
        <v>44494</v>
      </c>
      <c r="C25" s="46">
        <v>55700</v>
      </c>
      <c r="D25" s="45">
        <v>56200</v>
      </c>
      <c r="E25" s="44">
        <f t="shared" si="0"/>
        <v>55950</v>
      </c>
      <c r="F25" s="46">
        <v>56045</v>
      </c>
      <c r="G25" s="45">
        <v>56545</v>
      </c>
      <c r="H25" s="44">
        <f t="shared" si="1"/>
        <v>56295</v>
      </c>
      <c r="I25" s="46">
        <v>57565</v>
      </c>
      <c r="J25" s="45">
        <v>58565</v>
      </c>
      <c r="K25" s="44">
        <f t="shared" si="2"/>
        <v>58065</v>
      </c>
      <c r="L25" s="52">
        <v>56200</v>
      </c>
      <c r="M25" s="51">
        <v>1.3754</v>
      </c>
      <c r="N25" s="51">
        <v>1.1608000000000001</v>
      </c>
      <c r="O25" s="50">
        <v>113.7</v>
      </c>
      <c r="P25" s="43">
        <v>40860.839999999997</v>
      </c>
      <c r="Q25" s="43">
        <v>41105.699999999997</v>
      </c>
      <c r="R25" s="49">
        <f t="shared" si="3"/>
        <v>48414.886285320463</v>
      </c>
      <c r="S25" s="48">
        <v>1.3755999999999999</v>
      </c>
    </row>
    <row r="26" spans="2:19" x14ac:dyDescent="0.25">
      <c r="B26" s="47">
        <v>44495</v>
      </c>
      <c r="C26" s="46">
        <v>55700</v>
      </c>
      <c r="D26" s="45">
        <v>56200</v>
      </c>
      <c r="E26" s="44">
        <f t="shared" si="0"/>
        <v>55950</v>
      </c>
      <c r="F26" s="46">
        <v>56045</v>
      </c>
      <c r="G26" s="45">
        <v>56545</v>
      </c>
      <c r="H26" s="44">
        <f t="shared" si="1"/>
        <v>56295</v>
      </c>
      <c r="I26" s="46">
        <v>57560</v>
      </c>
      <c r="J26" s="45">
        <v>58560</v>
      </c>
      <c r="K26" s="44">
        <f t="shared" si="2"/>
        <v>58060</v>
      </c>
      <c r="L26" s="52">
        <v>56200</v>
      </c>
      <c r="M26" s="51">
        <v>1.3807</v>
      </c>
      <c r="N26" s="51">
        <v>1.1617</v>
      </c>
      <c r="O26" s="50">
        <v>113.95</v>
      </c>
      <c r="P26" s="43">
        <v>40703.99</v>
      </c>
      <c r="Q26" s="43">
        <v>40942</v>
      </c>
      <c r="R26" s="49">
        <f t="shared" si="3"/>
        <v>48377.377980545753</v>
      </c>
      <c r="S26" s="48">
        <v>1.3811</v>
      </c>
    </row>
    <row r="27" spans="2:19" x14ac:dyDescent="0.25">
      <c r="B27" s="47">
        <v>44496</v>
      </c>
      <c r="C27" s="46">
        <v>55745</v>
      </c>
      <c r="D27" s="45">
        <v>56245</v>
      </c>
      <c r="E27" s="44">
        <f t="shared" si="0"/>
        <v>55995</v>
      </c>
      <c r="F27" s="46">
        <v>56045</v>
      </c>
      <c r="G27" s="45">
        <v>56545</v>
      </c>
      <c r="H27" s="44">
        <f t="shared" si="1"/>
        <v>56295</v>
      </c>
      <c r="I27" s="46">
        <v>57555</v>
      </c>
      <c r="J27" s="45">
        <v>58555</v>
      </c>
      <c r="K27" s="44">
        <f t="shared" si="2"/>
        <v>58055</v>
      </c>
      <c r="L27" s="52">
        <v>56245</v>
      </c>
      <c r="M27" s="51">
        <v>1.3733</v>
      </c>
      <c r="N27" s="51">
        <v>1.1605000000000001</v>
      </c>
      <c r="O27" s="50">
        <v>113.66</v>
      </c>
      <c r="P27" s="43">
        <v>40956.089999999997</v>
      </c>
      <c r="Q27" s="43">
        <v>41165.550000000003</v>
      </c>
      <c r="R27" s="49">
        <f t="shared" si="3"/>
        <v>48466.178371391637</v>
      </c>
      <c r="S27" s="48">
        <v>1.3735999999999999</v>
      </c>
    </row>
    <row r="28" spans="2:19" x14ac:dyDescent="0.25">
      <c r="B28" s="47">
        <v>44497</v>
      </c>
      <c r="C28" s="46">
        <v>55755</v>
      </c>
      <c r="D28" s="45">
        <v>56255</v>
      </c>
      <c r="E28" s="44">
        <f t="shared" si="0"/>
        <v>56005</v>
      </c>
      <c r="F28" s="46">
        <v>56045</v>
      </c>
      <c r="G28" s="45">
        <v>56545</v>
      </c>
      <c r="H28" s="44">
        <f t="shared" si="1"/>
        <v>56295</v>
      </c>
      <c r="I28" s="46">
        <v>57550</v>
      </c>
      <c r="J28" s="45">
        <v>58550</v>
      </c>
      <c r="K28" s="44">
        <f t="shared" si="2"/>
        <v>58050</v>
      </c>
      <c r="L28" s="52">
        <v>56255</v>
      </c>
      <c r="M28" s="51">
        <v>1.375</v>
      </c>
      <c r="N28" s="51">
        <v>1.1597</v>
      </c>
      <c r="O28" s="50">
        <v>113.62</v>
      </c>
      <c r="P28" s="43">
        <v>40912.730000000003</v>
      </c>
      <c r="Q28" s="43">
        <v>41117.660000000003</v>
      </c>
      <c r="R28" s="49">
        <f t="shared" si="3"/>
        <v>48508.234888333194</v>
      </c>
      <c r="S28" s="48">
        <v>1.3752</v>
      </c>
    </row>
    <row r="29" spans="2:19" x14ac:dyDescent="0.25">
      <c r="B29" s="47">
        <v>44498</v>
      </c>
      <c r="C29" s="46">
        <v>55760</v>
      </c>
      <c r="D29" s="45">
        <v>56260</v>
      </c>
      <c r="E29" s="44">
        <f t="shared" si="0"/>
        <v>56010</v>
      </c>
      <c r="F29" s="46">
        <v>56045</v>
      </c>
      <c r="G29" s="45">
        <v>56545</v>
      </c>
      <c r="H29" s="44">
        <f t="shared" si="1"/>
        <v>56295</v>
      </c>
      <c r="I29" s="46">
        <v>57550</v>
      </c>
      <c r="J29" s="45">
        <v>58550</v>
      </c>
      <c r="K29" s="44">
        <f t="shared" si="2"/>
        <v>58050</v>
      </c>
      <c r="L29" s="52">
        <v>56260</v>
      </c>
      <c r="M29" s="51">
        <v>1.379</v>
      </c>
      <c r="N29" s="51">
        <v>1.1648000000000001</v>
      </c>
      <c r="O29" s="50">
        <v>113.87</v>
      </c>
      <c r="P29" s="43">
        <v>40797.68</v>
      </c>
      <c r="Q29" s="43">
        <v>40995.43</v>
      </c>
      <c r="R29" s="49">
        <f t="shared" si="3"/>
        <v>48300.137362637361</v>
      </c>
      <c r="S29" s="48">
        <v>1.3793</v>
      </c>
    </row>
    <row r="30" spans="2:19" s="10" customFormat="1" x14ac:dyDescent="0.25">
      <c r="B30" s="42" t="s">
        <v>11</v>
      </c>
      <c r="C30" s="41">
        <f>ROUND(AVERAGE(C9:C29),2)</f>
        <v>54378.33</v>
      </c>
      <c r="D30" s="40">
        <f>ROUND(AVERAGE(D9:D29),2)</f>
        <v>54878.33</v>
      </c>
      <c r="E30" s="39">
        <f>ROUND(AVERAGE(C30:D30),2)</f>
        <v>54628.33</v>
      </c>
      <c r="F30" s="41">
        <f>ROUND(AVERAGE(F9:F29),2)</f>
        <v>54773.57</v>
      </c>
      <c r="G30" s="40">
        <f>ROUND(AVERAGE(G9:G29),2)</f>
        <v>55273.57</v>
      </c>
      <c r="H30" s="39">
        <f>ROUND(AVERAGE(F30:G30),2)</f>
        <v>55023.57</v>
      </c>
      <c r="I30" s="41">
        <f>ROUND(AVERAGE(I9:I29),2)</f>
        <v>56337.38</v>
      </c>
      <c r="J30" s="40">
        <f>ROUND(AVERAGE(J9:J29),2)</f>
        <v>57337.38</v>
      </c>
      <c r="K30" s="39">
        <f>ROUND(AVERAGE(I30:J30),2)</f>
        <v>56837.38</v>
      </c>
      <c r="L30" s="38">
        <f>ROUND(AVERAGE(L9:L29),2)</f>
        <v>54878.33</v>
      </c>
      <c r="M30" s="37">
        <f>ROUND(AVERAGE(M9:M29),4)</f>
        <v>1.3696999999999999</v>
      </c>
      <c r="N30" s="36">
        <f>ROUND(AVERAGE(N9:N29),4)</f>
        <v>1.1600999999999999</v>
      </c>
      <c r="O30" s="175">
        <f>ROUND(AVERAGE(O9:O29),2)</f>
        <v>113.12</v>
      </c>
      <c r="P30" s="35">
        <f>AVERAGE(P9:P29)</f>
        <v>40060.075714285711</v>
      </c>
      <c r="Q30" s="35">
        <f>AVERAGE(Q9:Q29)</f>
        <v>40341.473809523814</v>
      </c>
      <c r="R30" s="35">
        <f>AVERAGE(R9:R29)</f>
        <v>47302.329378297683</v>
      </c>
      <c r="S30" s="34">
        <f>AVERAGE(S9:S29)</f>
        <v>1.3699857142857144</v>
      </c>
    </row>
    <row r="31" spans="2:19" s="5" customFormat="1" x14ac:dyDescent="0.25">
      <c r="B31" s="33" t="s">
        <v>12</v>
      </c>
      <c r="C31" s="32">
        <f t="shared" ref="C31:S31" si="4">MAX(C9:C29)</f>
        <v>55760</v>
      </c>
      <c r="D31" s="31">
        <f t="shared" si="4"/>
        <v>56260</v>
      </c>
      <c r="E31" s="30">
        <f t="shared" si="4"/>
        <v>56010</v>
      </c>
      <c r="F31" s="32">
        <f t="shared" si="4"/>
        <v>56045</v>
      </c>
      <c r="G31" s="31">
        <f t="shared" si="4"/>
        <v>56545</v>
      </c>
      <c r="H31" s="30">
        <f t="shared" si="4"/>
        <v>56295</v>
      </c>
      <c r="I31" s="32">
        <f t="shared" si="4"/>
        <v>57595</v>
      </c>
      <c r="J31" s="31">
        <f t="shared" si="4"/>
        <v>58595</v>
      </c>
      <c r="K31" s="30">
        <f t="shared" si="4"/>
        <v>58095</v>
      </c>
      <c r="L31" s="29">
        <f t="shared" si="4"/>
        <v>56260</v>
      </c>
      <c r="M31" s="28">
        <f t="shared" si="4"/>
        <v>1.3826000000000001</v>
      </c>
      <c r="N31" s="27">
        <f t="shared" si="4"/>
        <v>1.1657</v>
      </c>
      <c r="O31" s="26">
        <f t="shared" si="4"/>
        <v>114.41</v>
      </c>
      <c r="P31" s="25">
        <f t="shared" si="4"/>
        <v>40956.089999999997</v>
      </c>
      <c r="Q31" s="25">
        <f t="shared" si="4"/>
        <v>41165.550000000003</v>
      </c>
      <c r="R31" s="25">
        <f t="shared" si="4"/>
        <v>48508.234888333194</v>
      </c>
      <c r="S31" s="24">
        <f t="shared" si="4"/>
        <v>1.3826000000000001</v>
      </c>
    </row>
    <row r="32" spans="2:19" s="5" customFormat="1" ht="13.8" thickBot="1" x14ac:dyDescent="0.3">
      <c r="B32" s="23" t="s">
        <v>13</v>
      </c>
      <c r="C32" s="22">
        <f t="shared" ref="C32:S32" si="5">MIN(C9:C29)</f>
        <v>52450</v>
      </c>
      <c r="D32" s="21">
        <f t="shared" si="5"/>
        <v>52950</v>
      </c>
      <c r="E32" s="20">
        <f t="shared" si="5"/>
        <v>52700</v>
      </c>
      <c r="F32" s="22">
        <f t="shared" si="5"/>
        <v>52880</v>
      </c>
      <c r="G32" s="21">
        <f t="shared" si="5"/>
        <v>53380</v>
      </c>
      <c r="H32" s="20">
        <f t="shared" si="5"/>
        <v>53130</v>
      </c>
      <c r="I32" s="22">
        <f t="shared" si="5"/>
        <v>54460</v>
      </c>
      <c r="J32" s="21">
        <f t="shared" si="5"/>
        <v>55460</v>
      </c>
      <c r="K32" s="20">
        <f t="shared" si="5"/>
        <v>54960</v>
      </c>
      <c r="L32" s="19">
        <f t="shared" si="5"/>
        <v>52950</v>
      </c>
      <c r="M32" s="18">
        <f t="shared" si="5"/>
        <v>1.3541000000000001</v>
      </c>
      <c r="N32" s="17">
        <f t="shared" si="5"/>
        <v>1.1537999999999999</v>
      </c>
      <c r="O32" s="16">
        <f t="shared" si="5"/>
        <v>111.09</v>
      </c>
      <c r="P32" s="15">
        <f t="shared" si="5"/>
        <v>38848.129999999997</v>
      </c>
      <c r="Q32" s="15">
        <f t="shared" si="5"/>
        <v>39154.99</v>
      </c>
      <c r="R32" s="15">
        <f t="shared" si="5"/>
        <v>45526.044352759156</v>
      </c>
      <c r="S32" s="14">
        <f t="shared" si="5"/>
        <v>1.3545</v>
      </c>
    </row>
    <row r="34" spans="2:14" x14ac:dyDescent="0.25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5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2021-11-01T09:31:52Z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2b9370cb-5e25-47b7-ac82-157d4e6a089e</vt:lpwstr>
  </property>
</Properties>
</file>