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9040" windowHeight="12816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E31" i="10"/>
  <c r="D31" i="10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K9" i="10"/>
  <c r="H9" i="10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Q31" i="8" s="1"/>
  <c r="N31" i="8"/>
  <c r="M31" i="8"/>
  <c r="L31" i="8"/>
  <c r="K31" i="8"/>
  <c r="J31" i="8"/>
  <c r="I31" i="8"/>
  <c r="G31" i="8"/>
  <c r="F31" i="8"/>
  <c r="H31" i="8" s="1"/>
  <c r="D31" i="8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Q9" i="8"/>
  <c r="N9" i="8"/>
  <c r="K9" i="8"/>
  <c r="K32" i="8" s="1"/>
  <c r="H9" i="8"/>
  <c r="H32" i="8" s="1"/>
  <c r="E9" i="8"/>
  <c r="S33" i="7"/>
  <c r="Q33" i="7"/>
  <c r="P33" i="7"/>
  <c r="O33" i="7"/>
  <c r="N33" i="7"/>
  <c r="M33" i="7"/>
  <c r="L33" i="7"/>
  <c r="J33" i="7"/>
  <c r="I33" i="7"/>
  <c r="H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K31" i="7" s="1"/>
  <c r="G31" i="7"/>
  <c r="F31" i="7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2" i="7" s="1"/>
  <c r="K9" i="7"/>
  <c r="H9" i="7"/>
  <c r="H32" i="7" s="1"/>
  <c r="E9" i="7"/>
  <c r="E32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J31" i="6"/>
  <c r="I31" i="6"/>
  <c r="G31" i="6"/>
  <c r="F31" i="6"/>
  <c r="E31" i="6"/>
  <c r="D31" i="6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E32" i="6" s="1"/>
  <c r="X9" i="6"/>
  <c r="X31" i="6" s="1"/>
  <c r="Q9" i="6"/>
  <c r="N9" i="6"/>
  <c r="N32" i="6" s="1"/>
  <c r="K9" i="6"/>
  <c r="K32" i="6" s="1"/>
  <c r="H9" i="6"/>
  <c r="H33" i="6" s="1"/>
  <c r="E9" i="6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N31" i="5"/>
  <c r="M31" i="5"/>
  <c r="L31" i="5"/>
  <c r="J31" i="5"/>
  <c r="I31" i="5"/>
  <c r="G31" i="5"/>
  <c r="F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1" i="5" s="1"/>
  <c r="Q9" i="5"/>
  <c r="Q33" i="5" s="1"/>
  <c r="N9" i="5"/>
  <c r="K9" i="5"/>
  <c r="H9" i="5"/>
  <c r="H32" i="5" s="1"/>
  <c r="E9" i="5"/>
  <c r="E33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M31" i="4"/>
  <c r="N31" i="4" s="1"/>
  <c r="L31" i="4"/>
  <c r="J31" i="4"/>
  <c r="I31" i="4"/>
  <c r="G31" i="4"/>
  <c r="F31" i="4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N9" i="4"/>
  <c r="N32" i="4" s="1"/>
  <c r="K9" i="4"/>
  <c r="H9" i="4"/>
  <c r="H32" i="4" s="1"/>
  <c r="E9" i="4"/>
  <c r="E33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2" i="3" s="1"/>
  <c r="K9" i="3"/>
  <c r="K33" i="3" s="1"/>
  <c r="H9" i="3"/>
  <c r="E9" i="3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D31" i="2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1" i="2" s="1"/>
  <c r="K9" i="2"/>
  <c r="K33" i="2" s="1"/>
  <c r="H9" i="2"/>
  <c r="H33" i="2" s="1"/>
  <c r="E9" i="2"/>
  <c r="E32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Q31" i="1" s="1"/>
  <c r="M31" i="1"/>
  <c r="L31" i="1"/>
  <c r="N31" i="1" s="1"/>
  <c r="J31" i="1"/>
  <c r="I31" i="1"/>
  <c r="K31" i="1" s="1"/>
  <c r="G31" i="1"/>
  <c r="F31" i="1"/>
  <c r="H31" i="1" s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2" i="1" s="1"/>
  <c r="Q10" i="1"/>
  <c r="N10" i="1"/>
  <c r="K10" i="1"/>
  <c r="H10" i="1"/>
  <c r="E10" i="1"/>
  <c r="X9" i="1"/>
  <c r="Q9" i="1"/>
  <c r="Q33" i="1" s="1"/>
  <c r="N9" i="1"/>
  <c r="K9" i="1"/>
  <c r="H9" i="1"/>
  <c r="E9" i="1"/>
  <c r="E32" i="1" s="1"/>
  <c r="H32" i="1" l="1"/>
  <c r="N32" i="1"/>
  <c r="Q32" i="1"/>
  <c r="E31" i="2"/>
  <c r="R32" i="2"/>
  <c r="H32" i="3"/>
  <c r="E31" i="3"/>
  <c r="X31" i="4"/>
  <c r="N32" i="5"/>
  <c r="K31" i="6"/>
  <c r="X32" i="6"/>
  <c r="K33" i="6"/>
  <c r="R31" i="7"/>
  <c r="H31" i="7"/>
  <c r="H33" i="8"/>
  <c r="H32" i="10"/>
  <c r="H33" i="10"/>
  <c r="K31" i="10"/>
  <c r="E32" i="5"/>
  <c r="E33" i="7"/>
  <c r="K32" i="10"/>
  <c r="K33" i="10"/>
  <c r="K32" i="1"/>
  <c r="E31" i="1"/>
  <c r="N33" i="4"/>
  <c r="K31" i="4"/>
  <c r="E31" i="5"/>
  <c r="K31" i="5"/>
  <c r="Q32" i="5"/>
  <c r="H32" i="6"/>
  <c r="N32" i="8"/>
  <c r="X31" i="8"/>
  <c r="R31" i="10"/>
  <c r="R32" i="10"/>
  <c r="X33" i="1"/>
  <c r="X31" i="1"/>
  <c r="H32" i="2"/>
  <c r="E33" i="3"/>
  <c r="R31" i="3"/>
  <c r="K32" i="3"/>
  <c r="R33" i="3"/>
  <c r="K32" i="4"/>
  <c r="Q33" i="4"/>
  <c r="H31" i="4"/>
  <c r="K32" i="5"/>
  <c r="H31" i="5"/>
  <c r="Q31" i="5"/>
  <c r="E33" i="6"/>
  <c r="Q32" i="6"/>
  <c r="H31" i="6"/>
  <c r="N31" i="6"/>
  <c r="X33" i="6"/>
  <c r="K32" i="7"/>
  <c r="K33" i="7"/>
  <c r="E32" i="8"/>
  <c r="Q32" i="8"/>
  <c r="E31" i="8"/>
  <c r="Q33" i="8"/>
  <c r="H31" i="10"/>
  <c r="E32" i="10"/>
  <c r="E33" i="2"/>
  <c r="K32" i="2"/>
  <c r="R33" i="2"/>
  <c r="H33" i="4"/>
  <c r="K33" i="5"/>
  <c r="N33" i="6"/>
  <c r="E33" i="1"/>
  <c r="H33" i="1"/>
  <c r="E32" i="3"/>
  <c r="X33" i="5"/>
  <c r="K33" i="8"/>
  <c r="X32" i="5"/>
  <c r="X33" i="8"/>
  <c r="K33" i="4"/>
  <c r="N33" i="5"/>
  <c r="Q33" i="6"/>
  <c r="X32" i="8"/>
  <c r="H33" i="3"/>
  <c r="E32" i="4"/>
  <c r="K33" i="1"/>
  <c r="X33" i="4"/>
  <c r="N33" i="8"/>
  <c r="R33" i="10"/>
  <c r="Q32" i="4"/>
  <c r="X32" i="4"/>
  <c r="R33" i="7"/>
  <c r="E33" i="8"/>
  <c r="N33" i="1"/>
  <c r="H33" i="5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<sst xmlns="http://schemas.openxmlformats.org/spreadsheetml/2006/main" count="429" uniqueCount="99">
  <si>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</si>
  <si>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</si>
  <si>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</si>
  <si>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</si>
  <si>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</si>
  <si>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</si>
  <si>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</si>
  <si>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</si>
  <si>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</si>
  <si>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</si>
  <si>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</si>
  <si>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</si>
  <si>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</si>
  <si>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</si>
  <si>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</si>
  <si>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</si>
  <si>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</si>
  <si>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</si>
  <si>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</si>
  <si>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</si>
  <si>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</si>
  <si>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</si>
  <si>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</si>
  <si>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</si>
  <si>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</si>
  <si>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</si>
  <si>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</si>
  <si>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</si>
  <si>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</si>
  <si>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</si>
  <si>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</si>
  <si>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</si>
  <si>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</si>
  <si>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</si>
  <si>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</si>
  <si>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</si>
  <si>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</si>
  <si>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</si>
  <si>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</si>
  <si>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</si>
  <si>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</si>
  <si>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</si>
  <si>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</si>
  <si>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</si>
  <si>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</si>
  <si>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</si>
  <si>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</si>
  <si>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</si>
  <si>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</si>
  <si>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</si>
  <si>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</si>
  <si>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</si>
  <si>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</si>
  <si>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</si>
  <si>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</si>
  <si>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</si>
  <si>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</si>
  <si>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</si>
  <si>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</si>
  <si>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</si>
  <si>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</si>
  <si>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</si>
  <si>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</si>
  <si>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</si>
  <si>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</si>
  <si>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</si>
  <si>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</si>
  <si>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</si>
  <si>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</si>
  <si>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</si>
  <si>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</si>
  <si>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</si>
  <si>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</si>
  <si>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</si>
  <si>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</si>
  <si>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</si>
  <si>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</si>
  <si>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</si>
  <si>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</si>
  <si>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</si>
  <si>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</si>
  <si>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</si>
  <si>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</si>
  <si>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</si>
  <si>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</si>
  <si>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</si>
  <si>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</si>
  <si>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</si>
  <si>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</si>
  <si>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</si>
  <si>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</si>
  <si>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</si>
  <si>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</si>
  <si>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</si>
  <si>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</si>
  <si>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SEPTEMBER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</si>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</sst>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 activeCell="C18" sqref="C18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44440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44440</v>
      </c>
      <c r="C9" s="46">
        <v>9312</v>
      </c>
      <c r="D9" s="45">
        <v>9312</v>
      </c>
      <c r="E9" s="44">
        <f t="shared" ref="E9:E30" si="0">AVERAGE(C9:D9)</f>
        <v>9312</v>
      </c>
      <c r="F9" s="46">
        <v>9310.5</v>
      </c>
      <c r="G9" s="45">
        <v>9310.5</v>
      </c>
      <c r="H9" s="44">
        <f t="shared" ref="H9:H30" si="1">AVERAGE(F9:G9)</f>
        <v>9310.5</v>
      </c>
      <c r="I9" s="46">
        <v>9254</v>
      </c>
      <c r="J9" s="45">
        <v>9254</v>
      </c>
      <c r="K9" s="44">
        <f t="shared" ref="K9:K30" si="2">AVERAGE(I9:J9)</f>
        <v>9254</v>
      </c>
      <c r="L9" s="46">
        <v>9159</v>
      </c>
      <c r="M9" s="45">
        <v>9159</v>
      </c>
      <c r="N9" s="44">
        <f t="shared" ref="N9:N30" si="3">AVERAGE(L9:M9)</f>
        <v>9159</v>
      </c>
      <c r="O9" s="46">
        <v>9064</v>
      </c>
      <c r="P9" s="45">
        <v>9064</v>
      </c>
      <c r="Q9" s="44">
        <f t="shared" ref="Q9:Q30" si="4">AVERAGE(O9:P9)</f>
        <v>9064</v>
      </c>
      <c r="R9" s="52">
        <v>9312</v>
      </c>
      <c r="S9" s="51">
        <v>1.3756999999999999</v>
      </c>
      <c r="T9" s="53">
        <v>1.1816</v>
      </c>
      <c r="U9" s="50">
        <v>110.38</v>
      </c>
      <c r="V9" s="43">
        <v>6768.92</v>
      </c>
      <c r="W9" s="43">
        <v>6766.84</v>
      </c>
      <c r="X9" s="49">
        <f t="shared" ref="X9:X30" si="5">R9/T9</f>
        <v>7880.839539607312</v>
      </c>
      <c r="Y9" s="48">
        <v>1.3758999999999999</v>
      </c>
    </row>
    <row r="10" spans="1:25" x14ac:dyDescent="0.25">
      <c r="B10" s="47">
        <v>44441</v>
      </c>
      <c r="C10" s="46">
        <v>9347</v>
      </c>
      <c r="D10" s="45">
        <v>9347</v>
      </c>
      <c r="E10" s="44">
        <f t="shared" si="0"/>
        <v>9347</v>
      </c>
      <c r="F10" s="46">
        <v>9354.5</v>
      </c>
      <c r="G10" s="45">
        <v>9354.5</v>
      </c>
      <c r="H10" s="44">
        <f t="shared" si="1"/>
        <v>9354.5</v>
      </c>
      <c r="I10" s="46">
        <v>9316</v>
      </c>
      <c r="J10" s="45">
        <v>9316</v>
      </c>
      <c r="K10" s="44">
        <f t="shared" si="2"/>
        <v>9316</v>
      </c>
      <c r="L10" s="46">
        <v>9221</v>
      </c>
      <c r="M10" s="45">
        <v>9221</v>
      </c>
      <c r="N10" s="44">
        <f t="shared" si="3"/>
        <v>9221</v>
      </c>
      <c r="O10" s="46">
        <v>9126</v>
      </c>
      <c r="P10" s="45">
        <v>9126</v>
      </c>
      <c r="Q10" s="44">
        <f t="shared" si="4"/>
        <v>9126</v>
      </c>
      <c r="R10" s="52">
        <v>9347</v>
      </c>
      <c r="S10" s="51">
        <v>1.379</v>
      </c>
      <c r="T10" s="51">
        <v>1.1847000000000001</v>
      </c>
      <c r="U10" s="50">
        <v>110</v>
      </c>
      <c r="V10" s="43">
        <v>6778.1</v>
      </c>
      <c r="W10" s="43">
        <v>6782.56</v>
      </c>
      <c r="X10" s="49">
        <f t="shared" si="5"/>
        <v>7889.7611209588922</v>
      </c>
      <c r="Y10" s="48">
        <v>1.3792</v>
      </c>
    </row>
    <row r="11" spans="1:25" x14ac:dyDescent="0.25">
      <c r="B11" s="47">
        <v>44442</v>
      </c>
      <c r="C11" s="46">
        <v>9361</v>
      </c>
      <c r="D11" s="45">
        <v>9361</v>
      </c>
      <c r="E11" s="44">
        <f t="shared" si="0"/>
        <v>9361</v>
      </c>
      <c r="F11" s="46">
        <v>9372</v>
      </c>
      <c r="G11" s="45">
        <v>9372</v>
      </c>
      <c r="H11" s="44">
        <f t="shared" si="1"/>
        <v>9372</v>
      </c>
      <c r="I11" s="46">
        <v>9323</v>
      </c>
      <c r="J11" s="45">
        <v>9323</v>
      </c>
      <c r="K11" s="44">
        <f t="shared" si="2"/>
        <v>9323</v>
      </c>
      <c r="L11" s="46">
        <v>9202</v>
      </c>
      <c r="M11" s="45">
        <v>9202</v>
      </c>
      <c r="N11" s="44">
        <f t="shared" si="3"/>
        <v>9202</v>
      </c>
      <c r="O11" s="46">
        <v>9078</v>
      </c>
      <c r="P11" s="45">
        <v>9078</v>
      </c>
      <c r="Q11" s="44">
        <f t="shared" si="4"/>
        <v>9078</v>
      </c>
      <c r="R11" s="52">
        <v>9361</v>
      </c>
      <c r="S11" s="51">
        <v>1.3832</v>
      </c>
      <c r="T11" s="51">
        <v>1.1873</v>
      </c>
      <c r="U11" s="50">
        <v>109.95</v>
      </c>
      <c r="V11" s="43">
        <v>6767.64</v>
      </c>
      <c r="W11" s="43">
        <v>6774.61</v>
      </c>
      <c r="X11" s="49">
        <f t="shared" si="5"/>
        <v>7884.2752463572815</v>
      </c>
      <c r="Y11" s="48">
        <v>1.3834</v>
      </c>
    </row>
    <row r="12" spans="1:25" x14ac:dyDescent="0.25">
      <c r="B12" s="47">
        <v>44445</v>
      </c>
      <c r="C12" s="46">
        <v>9401</v>
      </c>
      <c r="D12" s="45">
        <v>9401.5</v>
      </c>
      <c r="E12" s="44">
        <f t="shared" si="0"/>
        <v>9401.25</v>
      </c>
      <c r="F12" s="46">
        <v>9411</v>
      </c>
      <c r="G12" s="45">
        <v>9412</v>
      </c>
      <c r="H12" s="44">
        <f t="shared" si="1"/>
        <v>9411.5</v>
      </c>
      <c r="I12" s="46">
        <v>9340</v>
      </c>
      <c r="J12" s="45">
        <v>9350</v>
      </c>
      <c r="K12" s="44">
        <f t="shared" si="2"/>
        <v>9345</v>
      </c>
      <c r="L12" s="46">
        <v>9180</v>
      </c>
      <c r="M12" s="45">
        <v>9190</v>
      </c>
      <c r="N12" s="44">
        <f t="shared" si="3"/>
        <v>9185</v>
      </c>
      <c r="O12" s="46">
        <v>9030</v>
      </c>
      <c r="P12" s="45">
        <v>9040</v>
      </c>
      <c r="Q12" s="44">
        <f t="shared" si="4"/>
        <v>9035</v>
      </c>
      <c r="R12" s="52">
        <v>9401.5</v>
      </c>
      <c r="S12" s="51">
        <v>1.3846000000000001</v>
      </c>
      <c r="T12" s="51">
        <v>1.1862999999999999</v>
      </c>
      <c r="U12" s="50">
        <v>109.86</v>
      </c>
      <c r="V12" s="43">
        <v>6790.05</v>
      </c>
      <c r="W12" s="43">
        <v>6796.65</v>
      </c>
      <c r="X12" s="49">
        <f t="shared" si="5"/>
        <v>7925.0611143892784</v>
      </c>
      <c r="Y12" s="48">
        <v>1.3848</v>
      </c>
    </row>
    <row r="13" spans="1:25" x14ac:dyDescent="0.25">
      <c r="B13" s="47">
        <v>44446</v>
      </c>
      <c r="C13" s="46">
        <v>9324</v>
      </c>
      <c r="D13" s="45">
        <v>9325</v>
      </c>
      <c r="E13" s="44">
        <f t="shared" si="0"/>
        <v>9324.5</v>
      </c>
      <c r="F13" s="46">
        <v>9335</v>
      </c>
      <c r="G13" s="45">
        <v>9340</v>
      </c>
      <c r="H13" s="44">
        <f t="shared" si="1"/>
        <v>9337.5</v>
      </c>
      <c r="I13" s="46">
        <v>9260</v>
      </c>
      <c r="J13" s="45">
        <v>9270</v>
      </c>
      <c r="K13" s="44">
        <f t="shared" si="2"/>
        <v>9265</v>
      </c>
      <c r="L13" s="46">
        <v>9090</v>
      </c>
      <c r="M13" s="45">
        <v>9100</v>
      </c>
      <c r="N13" s="44">
        <f t="shared" si="3"/>
        <v>9095</v>
      </c>
      <c r="O13" s="46">
        <v>8945</v>
      </c>
      <c r="P13" s="45">
        <v>8955</v>
      </c>
      <c r="Q13" s="44">
        <f t="shared" si="4"/>
        <v>8950</v>
      </c>
      <c r="R13" s="52">
        <v>9325</v>
      </c>
      <c r="S13" s="51">
        <v>1.3774999999999999</v>
      </c>
      <c r="T13" s="51">
        <v>1.1860999999999999</v>
      </c>
      <c r="U13" s="50">
        <v>110.03</v>
      </c>
      <c r="V13" s="43">
        <v>6769.51</v>
      </c>
      <c r="W13" s="43">
        <v>6779.41</v>
      </c>
      <c r="X13" s="49">
        <f t="shared" si="5"/>
        <v>7861.900345670686</v>
      </c>
      <c r="Y13" s="48">
        <v>1.3776999999999999</v>
      </c>
    </row>
    <row r="14" spans="1:25" x14ac:dyDescent="0.25">
      <c r="B14" s="47">
        <v>44447</v>
      </c>
      <c r="C14" s="46">
        <v>9255</v>
      </c>
      <c r="D14" s="45">
        <v>9256</v>
      </c>
      <c r="E14" s="44">
        <f t="shared" si="0"/>
        <v>9255.5</v>
      </c>
      <c r="F14" s="46">
        <v>9275</v>
      </c>
      <c r="G14" s="45">
        <v>9280</v>
      </c>
      <c r="H14" s="44">
        <f t="shared" si="1"/>
        <v>9277.5</v>
      </c>
      <c r="I14" s="46">
        <v>9225</v>
      </c>
      <c r="J14" s="45">
        <v>9235</v>
      </c>
      <c r="K14" s="44">
        <f t="shared" si="2"/>
        <v>9230</v>
      </c>
      <c r="L14" s="46">
        <v>9095</v>
      </c>
      <c r="M14" s="45">
        <v>9105</v>
      </c>
      <c r="N14" s="44">
        <f t="shared" si="3"/>
        <v>9100</v>
      </c>
      <c r="O14" s="46">
        <v>8960</v>
      </c>
      <c r="P14" s="45">
        <v>8970</v>
      </c>
      <c r="Q14" s="44">
        <f t="shared" si="4"/>
        <v>8965</v>
      </c>
      <c r="R14" s="52">
        <v>9256</v>
      </c>
      <c r="S14" s="51">
        <v>1.3769</v>
      </c>
      <c r="T14" s="51">
        <v>1.1822999999999999</v>
      </c>
      <c r="U14" s="50">
        <v>110.3</v>
      </c>
      <c r="V14" s="43">
        <v>6722.35</v>
      </c>
      <c r="W14" s="43">
        <v>6738.8</v>
      </c>
      <c r="X14" s="49">
        <f t="shared" si="5"/>
        <v>7828.8082550959998</v>
      </c>
      <c r="Y14" s="48">
        <v>1.3771</v>
      </c>
    </row>
    <row r="15" spans="1:25" x14ac:dyDescent="0.25">
      <c r="B15" s="47">
        <v>44448</v>
      </c>
      <c r="C15" s="46">
        <v>9356</v>
      </c>
      <c r="D15" s="45">
        <v>9356.5</v>
      </c>
      <c r="E15" s="44">
        <f t="shared" si="0"/>
        <v>9356.25</v>
      </c>
      <c r="F15" s="46">
        <v>9379</v>
      </c>
      <c r="G15" s="45">
        <v>9381</v>
      </c>
      <c r="H15" s="44">
        <f t="shared" si="1"/>
        <v>9380</v>
      </c>
      <c r="I15" s="46">
        <v>9325</v>
      </c>
      <c r="J15" s="45">
        <v>9335</v>
      </c>
      <c r="K15" s="44">
        <f t="shared" si="2"/>
        <v>9330</v>
      </c>
      <c r="L15" s="46">
        <v>9190</v>
      </c>
      <c r="M15" s="45">
        <v>9200</v>
      </c>
      <c r="N15" s="44">
        <f t="shared" si="3"/>
        <v>9195</v>
      </c>
      <c r="O15" s="46">
        <v>9035</v>
      </c>
      <c r="P15" s="45">
        <v>9045</v>
      </c>
      <c r="Q15" s="44">
        <f t="shared" si="4"/>
        <v>9040</v>
      </c>
      <c r="R15" s="52">
        <v>9356.5</v>
      </c>
      <c r="S15" s="51">
        <v>1.3836999999999999</v>
      </c>
      <c r="T15" s="51">
        <v>1.1839999999999999</v>
      </c>
      <c r="U15" s="50">
        <v>109.87</v>
      </c>
      <c r="V15" s="43">
        <v>6761.94</v>
      </c>
      <c r="W15" s="43">
        <v>6778.67</v>
      </c>
      <c r="X15" s="49">
        <f t="shared" si="5"/>
        <v>7902.4493243243251</v>
      </c>
      <c r="Y15" s="48">
        <v>1.3838999999999999</v>
      </c>
    </row>
    <row r="16" spans="1:25" x14ac:dyDescent="0.25">
      <c r="B16" s="47">
        <v>44449</v>
      </c>
      <c r="C16" s="46">
        <v>9514.5</v>
      </c>
      <c r="D16" s="45">
        <v>9515</v>
      </c>
      <c r="E16" s="44">
        <f t="shared" si="0"/>
        <v>9514.75</v>
      </c>
      <c r="F16" s="46">
        <v>9533</v>
      </c>
      <c r="G16" s="45">
        <v>9533.5</v>
      </c>
      <c r="H16" s="44">
        <f t="shared" si="1"/>
        <v>9533.25</v>
      </c>
      <c r="I16" s="46">
        <v>9445</v>
      </c>
      <c r="J16" s="45">
        <v>9455</v>
      </c>
      <c r="K16" s="44">
        <f t="shared" si="2"/>
        <v>9450</v>
      </c>
      <c r="L16" s="46">
        <v>9295</v>
      </c>
      <c r="M16" s="45">
        <v>9305</v>
      </c>
      <c r="N16" s="44">
        <f t="shared" si="3"/>
        <v>9300</v>
      </c>
      <c r="O16" s="46">
        <v>9125</v>
      </c>
      <c r="P16" s="45">
        <v>9135</v>
      </c>
      <c r="Q16" s="44">
        <f t="shared" si="4"/>
        <v>9130</v>
      </c>
      <c r="R16" s="52">
        <v>9515</v>
      </c>
      <c r="S16" s="51">
        <v>1.3884000000000001</v>
      </c>
      <c r="T16" s="51">
        <v>1.1834</v>
      </c>
      <c r="U16" s="50">
        <v>109.87</v>
      </c>
      <c r="V16" s="43">
        <v>6853.21</v>
      </c>
      <c r="W16" s="43">
        <v>6865.55</v>
      </c>
      <c r="X16" s="49">
        <f t="shared" si="5"/>
        <v>8040.3920905864461</v>
      </c>
      <c r="Y16" s="48">
        <v>1.3886000000000001</v>
      </c>
    </row>
    <row r="17" spans="2:25" x14ac:dyDescent="0.25">
      <c r="B17" s="47">
        <v>44452</v>
      </c>
      <c r="C17" s="46">
        <v>9626</v>
      </c>
      <c r="D17" s="45">
        <v>9627</v>
      </c>
      <c r="E17" s="44">
        <f t="shared" si="0"/>
        <v>9626.5</v>
      </c>
      <c r="F17" s="46">
        <v>9639.5</v>
      </c>
      <c r="G17" s="45">
        <v>9640</v>
      </c>
      <c r="H17" s="44">
        <f t="shared" si="1"/>
        <v>9639.75</v>
      </c>
      <c r="I17" s="46">
        <v>9535</v>
      </c>
      <c r="J17" s="45">
        <v>9545</v>
      </c>
      <c r="K17" s="44">
        <f t="shared" si="2"/>
        <v>9540</v>
      </c>
      <c r="L17" s="46">
        <v>9355</v>
      </c>
      <c r="M17" s="45">
        <v>9365</v>
      </c>
      <c r="N17" s="44">
        <f t="shared" si="3"/>
        <v>9360</v>
      </c>
      <c r="O17" s="46">
        <v>9185</v>
      </c>
      <c r="P17" s="45">
        <v>9195</v>
      </c>
      <c r="Q17" s="44">
        <f t="shared" si="4"/>
        <v>9190</v>
      </c>
      <c r="R17" s="52">
        <v>9627</v>
      </c>
      <c r="S17" s="51">
        <v>1.3826000000000001</v>
      </c>
      <c r="T17" s="51">
        <v>1.1774</v>
      </c>
      <c r="U17" s="50">
        <v>110.1</v>
      </c>
      <c r="V17" s="43">
        <v>6962.97</v>
      </c>
      <c r="W17" s="43">
        <v>6971.36</v>
      </c>
      <c r="X17" s="49">
        <f t="shared" si="5"/>
        <v>8176.4905724477667</v>
      </c>
      <c r="Y17" s="48">
        <v>1.3828</v>
      </c>
    </row>
    <row r="18" spans="2:25" x14ac:dyDescent="0.25">
      <c r="B18" s="47">
        <v>44453</v>
      </c>
      <c r="C18" s="46">
        <v>9406</v>
      </c>
      <c r="D18" s="45">
        <v>9407</v>
      </c>
      <c r="E18" s="44">
        <f t="shared" si="0"/>
        <v>9406.5</v>
      </c>
      <c r="F18" s="46">
        <v>9416</v>
      </c>
      <c r="G18" s="45">
        <v>9416.5</v>
      </c>
      <c r="H18" s="44">
        <f t="shared" si="1"/>
        <v>9416.25</v>
      </c>
      <c r="I18" s="46">
        <v>9345</v>
      </c>
      <c r="J18" s="45">
        <v>9355</v>
      </c>
      <c r="K18" s="44">
        <f t="shared" si="2"/>
        <v>9350</v>
      </c>
      <c r="L18" s="46">
        <v>9215</v>
      </c>
      <c r="M18" s="45">
        <v>9225</v>
      </c>
      <c r="N18" s="44">
        <f t="shared" si="3"/>
        <v>9220</v>
      </c>
      <c r="O18" s="46">
        <v>9090</v>
      </c>
      <c r="P18" s="45">
        <v>9100</v>
      </c>
      <c r="Q18" s="44">
        <f t="shared" si="4"/>
        <v>9095</v>
      </c>
      <c r="R18" s="52">
        <v>9407</v>
      </c>
      <c r="S18" s="51">
        <v>1.3853</v>
      </c>
      <c r="T18" s="51">
        <v>1.181</v>
      </c>
      <c r="U18" s="50">
        <v>110.12</v>
      </c>
      <c r="V18" s="43">
        <v>6790.59</v>
      </c>
      <c r="W18" s="43">
        <v>6796.46</v>
      </c>
      <c r="X18" s="49">
        <f t="shared" si="5"/>
        <v>7965.2836579170189</v>
      </c>
      <c r="Y18" s="48">
        <v>1.3855</v>
      </c>
    </row>
    <row r="19" spans="2:25" x14ac:dyDescent="0.25">
      <c r="B19" s="47">
        <v>44454</v>
      </c>
      <c r="C19" s="46">
        <v>9488</v>
      </c>
      <c r="D19" s="45">
        <v>9488.5</v>
      </c>
      <c r="E19" s="44">
        <f t="shared" si="0"/>
        <v>9488.25</v>
      </c>
      <c r="F19" s="46">
        <v>9503</v>
      </c>
      <c r="G19" s="45">
        <v>9505</v>
      </c>
      <c r="H19" s="44">
        <f t="shared" si="1"/>
        <v>9504</v>
      </c>
      <c r="I19" s="46">
        <v>9435</v>
      </c>
      <c r="J19" s="45">
        <v>9445</v>
      </c>
      <c r="K19" s="44">
        <f t="shared" si="2"/>
        <v>9440</v>
      </c>
      <c r="L19" s="46">
        <v>9300</v>
      </c>
      <c r="M19" s="45">
        <v>9310</v>
      </c>
      <c r="N19" s="44">
        <f t="shared" si="3"/>
        <v>9305</v>
      </c>
      <c r="O19" s="46">
        <v>9170</v>
      </c>
      <c r="P19" s="45">
        <v>9180</v>
      </c>
      <c r="Q19" s="44">
        <f t="shared" si="4"/>
        <v>9175</v>
      </c>
      <c r="R19" s="52">
        <v>9488.5</v>
      </c>
      <c r="S19" s="51">
        <v>1.3825000000000001</v>
      </c>
      <c r="T19" s="51">
        <v>1.1821999999999999</v>
      </c>
      <c r="U19" s="50">
        <v>109.24</v>
      </c>
      <c r="V19" s="43">
        <v>6863.29</v>
      </c>
      <c r="W19" s="43">
        <v>6874.23</v>
      </c>
      <c r="X19" s="49">
        <f t="shared" si="5"/>
        <v>8026.1377093554393</v>
      </c>
      <c r="Y19" s="48">
        <v>1.3827</v>
      </c>
    </row>
    <row r="20" spans="2:25" x14ac:dyDescent="0.25">
      <c r="B20" s="47">
        <v>44455</v>
      </c>
      <c r="C20" s="46">
        <v>9391</v>
      </c>
      <c r="D20" s="45">
        <v>9392</v>
      </c>
      <c r="E20" s="44">
        <f t="shared" si="0"/>
        <v>9391.5</v>
      </c>
      <c r="F20" s="46">
        <v>9418</v>
      </c>
      <c r="G20" s="45">
        <v>9420</v>
      </c>
      <c r="H20" s="44">
        <f t="shared" si="1"/>
        <v>9419</v>
      </c>
      <c r="I20" s="46">
        <v>9355</v>
      </c>
      <c r="J20" s="45">
        <v>9365</v>
      </c>
      <c r="K20" s="44">
        <f t="shared" si="2"/>
        <v>9360</v>
      </c>
      <c r="L20" s="46">
        <v>9205</v>
      </c>
      <c r="M20" s="45">
        <v>9215</v>
      </c>
      <c r="N20" s="44">
        <f t="shared" si="3"/>
        <v>9210</v>
      </c>
      <c r="O20" s="46">
        <v>9070</v>
      </c>
      <c r="P20" s="45">
        <v>9080</v>
      </c>
      <c r="Q20" s="44">
        <f t="shared" si="4"/>
        <v>9075</v>
      </c>
      <c r="R20" s="52">
        <v>9392</v>
      </c>
      <c r="S20" s="51">
        <v>1.3837999999999999</v>
      </c>
      <c r="T20" s="51">
        <v>1.1769000000000001</v>
      </c>
      <c r="U20" s="50">
        <v>109.41</v>
      </c>
      <c r="V20" s="43">
        <v>6787.11</v>
      </c>
      <c r="W20" s="43">
        <v>6806.36</v>
      </c>
      <c r="X20" s="49">
        <f t="shared" si="5"/>
        <v>7980.2871951737616</v>
      </c>
      <c r="Y20" s="48">
        <v>1.3839999999999999</v>
      </c>
    </row>
    <row r="21" spans="2:25" x14ac:dyDescent="0.25">
      <c r="B21" s="47">
        <v>44456</v>
      </c>
      <c r="C21" s="46">
        <v>9435</v>
      </c>
      <c r="D21" s="45">
        <v>9435.5</v>
      </c>
      <c r="E21" s="44">
        <f t="shared" si="0"/>
        <v>9435.25</v>
      </c>
      <c r="F21" s="46">
        <v>9455</v>
      </c>
      <c r="G21" s="45">
        <v>9457</v>
      </c>
      <c r="H21" s="44">
        <f t="shared" si="1"/>
        <v>9456</v>
      </c>
      <c r="I21" s="46">
        <v>9390</v>
      </c>
      <c r="J21" s="45">
        <v>9400</v>
      </c>
      <c r="K21" s="44">
        <f t="shared" si="2"/>
        <v>9395</v>
      </c>
      <c r="L21" s="46">
        <v>9240</v>
      </c>
      <c r="M21" s="45">
        <v>9250</v>
      </c>
      <c r="N21" s="44">
        <f t="shared" si="3"/>
        <v>9245</v>
      </c>
      <c r="O21" s="46">
        <v>9125</v>
      </c>
      <c r="P21" s="45">
        <v>9135</v>
      </c>
      <c r="Q21" s="44">
        <f t="shared" si="4"/>
        <v>9130</v>
      </c>
      <c r="R21" s="52">
        <v>9435.5</v>
      </c>
      <c r="S21" s="51">
        <v>1.3797999999999999</v>
      </c>
      <c r="T21" s="51">
        <v>1.1788000000000001</v>
      </c>
      <c r="U21" s="50">
        <v>109.99</v>
      </c>
      <c r="V21" s="43">
        <v>6838.31</v>
      </c>
      <c r="W21" s="43">
        <v>6852.9</v>
      </c>
      <c r="X21" s="49">
        <f t="shared" si="5"/>
        <v>8004.3264336613502</v>
      </c>
      <c r="Y21" s="48">
        <v>1.38</v>
      </c>
    </row>
    <row r="22" spans="2:25" x14ac:dyDescent="0.25">
      <c r="B22" s="47">
        <v>44459</v>
      </c>
      <c r="C22" s="46">
        <v>9145</v>
      </c>
      <c r="D22" s="45">
        <v>9145.5</v>
      </c>
      <c r="E22" s="44">
        <f t="shared" si="0"/>
        <v>9145.25</v>
      </c>
      <c r="F22" s="46">
        <v>9131</v>
      </c>
      <c r="G22" s="45">
        <v>9132</v>
      </c>
      <c r="H22" s="44">
        <f t="shared" si="1"/>
        <v>9131.5</v>
      </c>
      <c r="I22" s="46">
        <v>9055</v>
      </c>
      <c r="J22" s="45">
        <v>9065</v>
      </c>
      <c r="K22" s="44">
        <f t="shared" si="2"/>
        <v>9060</v>
      </c>
      <c r="L22" s="46">
        <v>8915</v>
      </c>
      <c r="M22" s="45">
        <v>8925</v>
      </c>
      <c r="N22" s="44">
        <f t="shared" si="3"/>
        <v>8920</v>
      </c>
      <c r="O22" s="46">
        <v>8795</v>
      </c>
      <c r="P22" s="45">
        <v>8805</v>
      </c>
      <c r="Q22" s="44">
        <f t="shared" si="4"/>
        <v>8800</v>
      </c>
      <c r="R22" s="52">
        <v>9145.5</v>
      </c>
      <c r="S22" s="51">
        <v>1.3657999999999999</v>
      </c>
      <c r="T22" s="51">
        <v>1.1706000000000001</v>
      </c>
      <c r="U22" s="50">
        <v>109.53</v>
      </c>
      <c r="V22" s="43">
        <v>6696.08</v>
      </c>
      <c r="W22" s="43">
        <v>6685.21</v>
      </c>
      <c r="X22" s="49">
        <f t="shared" si="5"/>
        <v>7812.6601742696048</v>
      </c>
      <c r="Y22" s="48">
        <v>1.3660000000000001</v>
      </c>
    </row>
    <row r="23" spans="2:25" x14ac:dyDescent="0.25">
      <c r="B23" s="47">
        <v>44460</v>
      </c>
      <c r="C23" s="46">
        <v>9105.5</v>
      </c>
      <c r="D23" s="45">
        <v>9106</v>
      </c>
      <c r="E23" s="44">
        <f t="shared" si="0"/>
        <v>9105.75</v>
      </c>
      <c r="F23" s="46">
        <v>9106.5</v>
      </c>
      <c r="G23" s="45">
        <v>9107</v>
      </c>
      <c r="H23" s="44">
        <f t="shared" si="1"/>
        <v>9106.75</v>
      </c>
      <c r="I23" s="46">
        <v>9045</v>
      </c>
      <c r="J23" s="45">
        <v>9055</v>
      </c>
      <c r="K23" s="44">
        <f t="shared" si="2"/>
        <v>9050</v>
      </c>
      <c r="L23" s="46">
        <v>8915</v>
      </c>
      <c r="M23" s="45">
        <v>8925</v>
      </c>
      <c r="N23" s="44">
        <f t="shared" si="3"/>
        <v>8920</v>
      </c>
      <c r="O23" s="46">
        <v>8800</v>
      </c>
      <c r="P23" s="45">
        <v>8810</v>
      </c>
      <c r="Q23" s="44">
        <f t="shared" si="4"/>
        <v>8805</v>
      </c>
      <c r="R23" s="52">
        <v>9106</v>
      </c>
      <c r="S23" s="51">
        <v>1.3678999999999999</v>
      </c>
      <c r="T23" s="51">
        <v>1.1745000000000001</v>
      </c>
      <c r="U23" s="50">
        <v>109.4</v>
      </c>
      <c r="V23" s="43">
        <v>6656.92</v>
      </c>
      <c r="W23" s="43">
        <v>6656.68</v>
      </c>
      <c r="X23" s="49">
        <f t="shared" si="5"/>
        <v>7753.0864197530855</v>
      </c>
      <c r="Y23" s="48">
        <v>1.3681000000000001</v>
      </c>
    </row>
    <row r="24" spans="2:25" x14ac:dyDescent="0.25">
      <c r="B24" s="47">
        <v>44461</v>
      </c>
      <c r="C24" s="46">
        <v>9253</v>
      </c>
      <c r="D24" s="45">
        <v>9255</v>
      </c>
      <c r="E24" s="44">
        <f t="shared" si="0"/>
        <v>9254</v>
      </c>
      <c r="F24" s="46">
        <v>9245</v>
      </c>
      <c r="G24" s="45">
        <v>9246</v>
      </c>
      <c r="H24" s="44">
        <f t="shared" si="1"/>
        <v>9245.5</v>
      </c>
      <c r="I24" s="46">
        <v>9175</v>
      </c>
      <c r="J24" s="45">
        <v>9185</v>
      </c>
      <c r="K24" s="44">
        <f t="shared" si="2"/>
        <v>9180</v>
      </c>
      <c r="L24" s="46">
        <v>9055</v>
      </c>
      <c r="M24" s="45">
        <v>9065</v>
      </c>
      <c r="N24" s="44">
        <f t="shared" si="3"/>
        <v>9060</v>
      </c>
      <c r="O24" s="46">
        <v>8940</v>
      </c>
      <c r="P24" s="45">
        <v>8950</v>
      </c>
      <c r="Q24" s="44">
        <f t="shared" si="4"/>
        <v>8945</v>
      </c>
      <c r="R24" s="52">
        <v>9255</v>
      </c>
      <c r="S24" s="51">
        <v>1.3641000000000001</v>
      </c>
      <c r="T24" s="51">
        <v>1.1727000000000001</v>
      </c>
      <c r="U24" s="50">
        <v>109.53</v>
      </c>
      <c r="V24" s="43">
        <v>6784.69</v>
      </c>
      <c r="W24" s="43">
        <v>6777.1</v>
      </c>
      <c r="X24" s="49">
        <f t="shared" si="5"/>
        <v>7892.0440010232787</v>
      </c>
      <c r="Y24" s="48">
        <v>1.3643000000000001</v>
      </c>
    </row>
    <row r="25" spans="2:25" x14ac:dyDescent="0.25">
      <c r="B25" s="47">
        <v>44462</v>
      </c>
      <c r="C25" s="46">
        <v>9251</v>
      </c>
      <c r="D25" s="45">
        <v>9252</v>
      </c>
      <c r="E25" s="44">
        <f t="shared" si="0"/>
        <v>9251.5</v>
      </c>
      <c r="F25" s="46">
        <v>9250.5</v>
      </c>
      <c r="G25" s="45">
        <v>9251</v>
      </c>
      <c r="H25" s="44">
        <f t="shared" si="1"/>
        <v>9250.75</v>
      </c>
      <c r="I25" s="46">
        <v>9175</v>
      </c>
      <c r="J25" s="45">
        <v>9185</v>
      </c>
      <c r="K25" s="44">
        <f t="shared" si="2"/>
        <v>9180</v>
      </c>
      <c r="L25" s="46">
        <v>9025</v>
      </c>
      <c r="M25" s="45">
        <v>9035</v>
      </c>
      <c r="N25" s="44">
        <f t="shared" si="3"/>
        <v>9030</v>
      </c>
      <c r="O25" s="46">
        <v>8905</v>
      </c>
      <c r="P25" s="45">
        <v>8915</v>
      </c>
      <c r="Q25" s="44">
        <f t="shared" si="4"/>
        <v>8910</v>
      </c>
      <c r="R25" s="52">
        <v>9252</v>
      </c>
      <c r="S25" s="51">
        <v>1.3718999999999999</v>
      </c>
      <c r="T25" s="51">
        <v>1.1716</v>
      </c>
      <c r="U25" s="50">
        <v>110.04</v>
      </c>
      <c r="V25" s="43">
        <v>6743.93</v>
      </c>
      <c r="W25" s="43">
        <v>6742.22</v>
      </c>
      <c r="X25" s="49">
        <f t="shared" si="5"/>
        <v>7896.8931375896209</v>
      </c>
      <c r="Y25" s="48">
        <v>1.3721000000000001</v>
      </c>
    </row>
    <row r="26" spans="2:25" x14ac:dyDescent="0.25">
      <c r="B26" s="47">
        <v>44463</v>
      </c>
      <c r="C26" s="46">
        <v>9274.5</v>
      </c>
      <c r="D26" s="45">
        <v>9275</v>
      </c>
      <c r="E26" s="44">
        <f t="shared" si="0"/>
        <v>9274.75</v>
      </c>
      <c r="F26" s="46">
        <v>9270.5</v>
      </c>
      <c r="G26" s="45">
        <v>9271</v>
      </c>
      <c r="H26" s="44">
        <f t="shared" si="1"/>
        <v>9270.75</v>
      </c>
      <c r="I26" s="46">
        <v>9205</v>
      </c>
      <c r="J26" s="45">
        <v>9215</v>
      </c>
      <c r="K26" s="44">
        <f t="shared" si="2"/>
        <v>9210</v>
      </c>
      <c r="L26" s="46">
        <v>9065</v>
      </c>
      <c r="M26" s="45">
        <v>9075</v>
      </c>
      <c r="N26" s="44">
        <f t="shared" si="3"/>
        <v>9070</v>
      </c>
      <c r="O26" s="46">
        <v>8925</v>
      </c>
      <c r="P26" s="45">
        <v>8935</v>
      </c>
      <c r="Q26" s="44">
        <f t="shared" si="4"/>
        <v>8930</v>
      </c>
      <c r="R26" s="52">
        <v>9275</v>
      </c>
      <c r="S26" s="51">
        <v>1.3675999999999999</v>
      </c>
      <c r="T26" s="51">
        <v>1.1714</v>
      </c>
      <c r="U26" s="50">
        <v>110.54</v>
      </c>
      <c r="V26" s="43">
        <v>6781.95</v>
      </c>
      <c r="W26" s="43">
        <v>6778.53</v>
      </c>
      <c r="X26" s="49">
        <f t="shared" si="5"/>
        <v>7917.8760457572134</v>
      </c>
      <c r="Y26" s="48">
        <v>1.3676999999999999</v>
      </c>
    </row>
    <row r="27" spans="2:25" x14ac:dyDescent="0.25">
      <c r="B27" s="47">
        <v>44466</v>
      </c>
      <c r="C27" s="46">
        <v>9339</v>
      </c>
      <c r="D27" s="45">
        <v>9341</v>
      </c>
      <c r="E27" s="44">
        <f t="shared" si="0"/>
        <v>9340</v>
      </c>
      <c r="F27" s="46">
        <v>9326</v>
      </c>
      <c r="G27" s="45">
        <v>9328</v>
      </c>
      <c r="H27" s="44">
        <f t="shared" si="1"/>
        <v>9327</v>
      </c>
      <c r="I27" s="46">
        <v>9250</v>
      </c>
      <c r="J27" s="45">
        <v>9260</v>
      </c>
      <c r="K27" s="44">
        <f t="shared" si="2"/>
        <v>9255</v>
      </c>
      <c r="L27" s="46">
        <v>9100</v>
      </c>
      <c r="M27" s="45">
        <v>9110</v>
      </c>
      <c r="N27" s="44">
        <f t="shared" si="3"/>
        <v>9105</v>
      </c>
      <c r="O27" s="46">
        <v>8935</v>
      </c>
      <c r="P27" s="45">
        <v>8945</v>
      </c>
      <c r="Q27" s="44">
        <f t="shared" si="4"/>
        <v>8940</v>
      </c>
      <c r="R27" s="52">
        <v>9341</v>
      </c>
      <c r="S27" s="51">
        <v>1.3687</v>
      </c>
      <c r="T27" s="51">
        <v>1.1692</v>
      </c>
      <c r="U27" s="50">
        <v>111.04</v>
      </c>
      <c r="V27" s="43">
        <v>6824.72</v>
      </c>
      <c r="W27" s="43">
        <v>6814.73</v>
      </c>
      <c r="X27" s="49">
        <f t="shared" si="5"/>
        <v>7989.223400615806</v>
      </c>
      <c r="Y27" s="48">
        <v>1.3688</v>
      </c>
    </row>
    <row r="28" spans="2:25" x14ac:dyDescent="0.25">
      <c r="B28" s="47">
        <v>44467</v>
      </c>
      <c r="C28" s="46">
        <v>9262.5</v>
      </c>
      <c r="D28" s="45">
        <v>9263</v>
      </c>
      <c r="E28" s="44">
        <f t="shared" si="0"/>
        <v>9262.75</v>
      </c>
      <c r="F28" s="46">
        <v>9258</v>
      </c>
      <c r="G28" s="45">
        <v>9260</v>
      </c>
      <c r="H28" s="44">
        <f t="shared" si="1"/>
        <v>9259</v>
      </c>
      <c r="I28" s="46">
        <v>9195</v>
      </c>
      <c r="J28" s="45">
        <v>9205</v>
      </c>
      <c r="K28" s="44">
        <f t="shared" si="2"/>
        <v>9200</v>
      </c>
      <c r="L28" s="46">
        <v>9045</v>
      </c>
      <c r="M28" s="45">
        <v>9055</v>
      </c>
      <c r="N28" s="44">
        <f t="shared" si="3"/>
        <v>9050</v>
      </c>
      <c r="O28" s="46">
        <v>8880</v>
      </c>
      <c r="P28" s="45">
        <v>8890</v>
      </c>
      <c r="Q28" s="44">
        <f t="shared" si="4"/>
        <v>8885</v>
      </c>
      <c r="R28" s="52">
        <v>9263</v>
      </c>
      <c r="S28" s="51">
        <v>1.3597999999999999</v>
      </c>
      <c r="T28" s="51">
        <v>1.1687000000000001</v>
      </c>
      <c r="U28" s="50">
        <v>111.44</v>
      </c>
      <c r="V28" s="43">
        <v>6812.03</v>
      </c>
      <c r="W28" s="43">
        <v>6809.32</v>
      </c>
      <c r="X28" s="49">
        <f t="shared" si="5"/>
        <v>7925.9005732865571</v>
      </c>
      <c r="Y28" s="48">
        <v>1.3599000000000001</v>
      </c>
    </row>
    <row r="29" spans="2:25" x14ac:dyDescent="0.25">
      <c r="B29" s="47">
        <v>44468</v>
      </c>
      <c r="C29" s="46">
        <v>9226</v>
      </c>
      <c r="D29" s="45">
        <v>9227</v>
      </c>
      <c r="E29" s="44">
        <f t="shared" si="0"/>
        <v>9226.5</v>
      </c>
      <c r="F29" s="46">
        <v>9215</v>
      </c>
      <c r="G29" s="45">
        <v>9215.5</v>
      </c>
      <c r="H29" s="44">
        <f t="shared" si="1"/>
        <v>9215.25</v>
      </c>
      <c r="I29" s="46">
        <v>9155</v>
      </c>
      <c r="J29" s="45">
        <v>9165</v>
      </c>
      <c r="K29" s="44">
        <f t="shared" si="2"/>
        <v>9160</v>
      </c>
      <c r="L29" s="46">
        <v>9005</v>
      </c>
      <c r="M29" s="45">
        <v>9015</v>
      </c>
      <c r="N29" s="44">
        <f t="shared" si="3"/>
        <v>9010</v>
      </c>
      <c r="O29" s="46">
        <v>8840</v>
      </c>
      <c r="P29" s="45">
        <v>8850</v>
      </c>
      <c r="Q29" s="44">
        <f t="shared" si="4"/>
        <v>8845</v>
      </c>
      <c r="R29" s="52">
        <v>9227</v>
      </c>
      <c r="S29" s="51">
        <v>1.3489</v>
      </c>
      <c r="T29" s="51">
        <v>1.1649</v>
      </c>
      <c r="U29" s="50">
        <v>111.41</v>
      </c>
      <c r="V29" s="43">
        <v>6840.39</v>
      </c>
      <c r="W29" s="43">
        <v>6828.83</v>
      </c>
      <c r="X29" s="49">
        <f t="shared" si="5"/>
        <v>7920.8515752425101</v>
      </c>
      <c r="Y29" s="48">
        <v>1.3494999999999999</v>
      </c>
    </row>
    <row r="30" spans="2:25" x14ac:dyDescent="0.25">
      <c r="B30" s="47">
        <v>44469</v>
      </c>
      <c r="C30" s="46">
        <v>9040</v>
      </c>
      <c r="D30" s="45">
        <v>9041</v>
      </c>
      <c r="E30" s="44">
        <f t="shared" si="0"/>
        <v>9040.5</v>
      </c>
      <c r="F30" s="46">
        <v>9020</v>
      </c>
      <c r="G30" s="45">
        <v>9021</v>
      </c>
      <c r="H30" s="44">
        <f t="shared" si="1"/>
        <v>9020.5</v>
      </c>
      <c r="I30" s="46">
        <v>8955</v>
      </c>
      <c r="J30" s="45">
        <v>8965</v>
      </c>
      <c r="K30" s="44">
        <f t="shared" si="2"/>
        <v>8960</v>
      </c>
      <c r="L30" s="46">
        <v>8800</v>
      </c>
      <c r="M30" s="45">
        <v>8810</v>
      </c>
      <c r="N30" s="44">
        <f t="shared" si="3"/>
        <v>8805</v>
      </c>
      <c r="O30" s="46">
        <v>8635</v>
      </c>
      <c r="P30" s="45">
        <v>8645</v>
      </c>
      <c r="Q30" s="44">
        <f t="shared" si="4"/>
        <v>8640</v>
      </c>
      <c r="R30" s="52">
        <v>9041</v>
      </c>
      <c r="S30" s="51">
        <v>1.345</v>
      </c>
      <c r="T30" s="51">
        <v>1.1576</v>
      </c>
      <c r="U30" s="50">
        <v>111.99</v>
      </c>
      <c r="V30" s="43">
        <v>6721.93</v>
      </c>
      <c r="W30" s="43">
        <v>6705.07</v>
      </c>
      <c r="X30" s="49">
        <f t="shared" si="5"/>
        <v>7810.1243953006224</v>
      </c>
      <c r="Y30" s="48">
        <v>1.3453999999999999</v>
      </c>
    </row>
    <row r="31" spans="2:25" s="10" customFormat="1" x14ac:dyDescent="0.25">
      <c r="B31" s="42" t="s">
        <v>11</v>
      </c>
      <c r="C31" s="41">
        <f>ROUND(AVERAGE(C9:C30),2)</f>
        <v>9323.32</v>
      </c>
      <c r="D31" s="40">
        <f>ROUND(AVERAGE(D9:D30),2)</f>
        <v>9324.07</v>
      </c>
      <c r="E31" s="39">
        <f>ROUND(AVERAGE(C31:D31),2)</f>
        <v>9323.7000000000007</v>
      </c>
      <c r="F31" s="41">
        <f>ROUND(AVERAGE(F9:F30),2)</f>
        <v>9328.36</v>
      </c>
      <c r="G31" s="40">
        <f>ROUND(AVERAGE(G9:G30),2)</f>
        <v>9329.7000000000007</v>
      </c>
      <c r="H31" s="39">
        <f>ROUND(AVERAGE(F31:G31),2)</f>
        <v>9329.0300000000007</v>
      </c>
      <c r="I31" s="41">
        <f>ROUND(AVERAGE(I9:I30),2)</f>
        <v>9261.73</v>
      </c>
      <c r="J31" s="40">
        <f>ROUND(AVERAGE(J9:J30),2)</f>
        <v>9270.36</v>
      </c>
      <c r="K31" s="39">
        <f>ROUND(AVERAGE(I31:J31),2)</f>
        <v>9266.0499999999993</v>
      </c>
      <c r="L31" s="41">
        <f>ROUND(AVERAGE(L9:L30),2)</f>
        <v>9121.4500000000007</v>
      </c>
      <c r="M31" s="40">
        <f>ROUND(AVERAGE(M9:M30),2)</f>
        <v>9130.09</v>
      </c>
      <c r="N31" s="39">
        <f>ROUND(AVERAGE(L31:M31),2)</f>
        <v>9125.77</v>
      </c>
      <c r="O31" s="41">
        <f>ROUND(AVERAGE(O9:O30),2)</f>
        <v>8984.4500000000007</v>
      </c>
      <c r="P31" s="40">
        <f>ROUND(AVERAGE(P9:P30),2)</f>
        <v>8993.09</v>
      </c>
      <c r="Q31" s="39">
        <f>ROUND(AVERAGE(O31:P31),2)</f>
        <v>8988.77</v>
      </c>
      <c r="R31" s="38">
        <f>ROUND(AVERAGE(R9:R30),2)</f>
        <v>9324.07</v>
      </c>
      <c r="S31" s="37">
        <f>ROUND(AVERAGE(S9:S30),4)</f>
        <v>1.3737999999999999</v>
      </c>
      <c r="T31" s="36">
        <f>ROUND(AVERAGE(T9:T30),4)</f>
        <v>1.177</v>
      </c>
      <c r="U31" s="175">
        <f>ROUND(AVERAGE(U9:U30),2)</f>
        <v>110.18</v>
      </c>
      <c r="V31" s="35">
        <f>AVERAGE(V9:V30)</f>
        <v>6787.1195454545459</v>
      </c>
      <c r="W31" s="35">
        <f>AVERAGE(W9:W30)</f>
        <v>6790.0950000000003</v>
      </c>
      <c r="X31" s="35">
        <f>AVERAGE(X9:X30)</f>
        <v>7922.0305603810839</v>
      </c>
      <c r="Y31" s="34">
        <f>AVERAGE(Y9:Y30)</f>
        <v>1.3739727272727273</v>
      </c>
    </row>
    <row r="32" spans="2:25" s="5" customFormat="1" x14ac:dyDescent="0.25">
      <c r="B32" s="33" t="s">
        <v>12</v>
      </c>
      <c r="C32" s="32">
        <f t="shared" ref="C32:Y32" si="6">MAX(C9:C30)</f>
        <v>9626</v>
      </c>
      <c r="D32" s="31">
        <f t="shared" si="6"/>
        <v>9627</v>
      </c>
      <c r="E32" s="30">
        <f t="shared" si="6"/>
        <v>9626.5</v>
      </c>
      <c r="F32" s="32">
        <f t="shared" si="6"/>
        <v>9639.5</v>
      </c>
      <c r="G32" s="31">
        <f t="shared" si="6"/>
        <v>9640</v>
      </c>
      <c r="H32" s="30">
        <f t="shared" si="6"/>
        <v>9639.75</v>
      </c>
      <c r="I32" s="32">
        <f t="shared" si="6"/>
        <v>9535</v>
      </c>
      <c r="J32" s="31">
        <f t="shared" si="6"/>
        <v>9545</v>
      </c>
      <c r="K32" s="30">
        <f t="shared" si="6"/>
        <v>9540</v>
      </c>
      <c r="L32" s="32">
        <f t="shared" si="6"/>
        <v>9355</v>
      </c>
      <c r="M32" s="31">
        <f t="shared" si="6"/>
        <v>9365</v>
      </c>
      <c r="N32" s="30">
        <f t="shared" si="6"/>
        <v>9360</v>
      </c>
      <c r="O32" s="32">
        <f t="shared" si="6"/>
        <v>9185</v>
      </c>
      <c r="P32" s="31">
        <f t="shared" si="6"/>
        <v>9195</v>
      </c>
      <c r="Q32" s="30">
        <f t="shared" si="6"/>
        <v>9190</v>
      </c>
      <c r="R32" s="29">
        <f t="shared" si="6"/>
        <v>9627</v>
      </c>
      <c r="S32" s="28">
        <f t="shared" si="6"/>
        <v>1.3884000000000001</v>
      </c>
      <c r="T32" s="27">
        <f t="shared" si="6"/>
        <v>1.1873</v>
      </c>
      <c r="U32" s="26">
        <f t="shared" si="6"/>
        <v>111.99</v>
      </c>
      <c r="V32" s="25">
        <f t="shared" si="6"/>
        <v>6962.97</v>
      </c>
      <c r="W32" s="25">
        <f t="shared" si="6"/>
        <v>6971.36</v>
      </c>
      <c r="X32" s="25">
        <f t="shared" si="6"/>
        <v>8176.4905724477667</v>
      </c>
      <c r="Y32" s="24">
        <f t="shared" si="6"/>
        <v>1.3886000000000001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9040</v>
      </c>
      <c r="D33" s="21">
        <f t="shared" si="7"/>
        <v>9041</v>
      </c>
      <c r="E33" s="20">
        <f t="shared" si="7"/>
        <v>9040.5</v>
      </c>
      <c r="F33" s="22">
        <f t="shared" si="7"/>
        <v>9020</v>
      </c>
      <c r="G33" s="21">
        <f t="shared" si="7"/>
        <v>9021</v>
      </c>
      <c r="H33" s="20">
        <f t="shared" si="7"/>
        <v>9020.5</v>
      </c>
      <c r="I33" s="22">
        <f t="shared" si="7"/>
        <v>8955</v>
      </c>
      <c r="J33" s="21">
        <f t="shared" si="7"/>
        <v>8965</v>
      </c>
      <c r="K33" s="20">
        <f t="shared" si="7"/>
        <v>8960</v>
      </c>
      <c r="L33" s="22">
        <f t="shared" si="7"/>
        <v>8800</v>
      </c>
      <c r="M33" s="21">
        <f t="shared" si="7"/>
        <v>8810</v>
      </c>
      <c r="N33" s="20">
        <f t="shared" si="7"/>
        <v>8805</v>
      </c>
      <c r="O33" s="22">
        <f t="shared" si="7"/>
        <v>8635</v>
      </c>
      <c r="P33" s="21">
        <f t="shared" si="7"/>
        <v>8645</v>
      </c>
      <c r="Q33" s="20">
        <f t="shared" si="7"/>
        <v>8640</v>
      </c>
      <c r="R33" s="19">
        <f t="shared" si="7"/>
        <v>9041</v>
      </c>
      <c r="S33" s="18">
        <f t="shared" si="7"/>
        <v>1.345</v>
      </c>
      <c r="T33" s="17">
        <f t="shared" si="7"/>
        <v>1.1576</v>
      </c>
      <c r="U33" s="16">
        <f t="shared" si="7"/>
        <v>109.24</v>
      </c>
      <c r="V33" s="15">
        <f t="shared" si="7"/>
        <v>6656.92</v>
      </c>
      <c r="W33" s="15">
        <f t="shared" si="7"/>
        <v>6656.68</v>
      </c>
      <c r="X33" s="15">
        <f t="shared" si="7"/>
        <v>7753.0864197530855</v>
      </c>
      <c r="Y33" s="14">
        <f t="shared" si="7"/>
        <v>1.3453999999999999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O38" sqref="O38"/>
    </sheetView>
  </sheetViews>
  <sheetFormatPr baseColWidth="10" defaultColWidth="9.1093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44469</v>
      </c>
      <c r="D5" s="74"/>
      <c r="F5" s="75">
        <v>44469</v>
      </c>
      <c r="G5" s="74"/>
      <c r="I5" s="75">
        <v>44469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44440</v>
      </c>
      <c r="D8" s="68">
        <v>9380.73</v>
      </c>
      <c r="F8" s="69">
        <f t="shared" ref="F8:F29" si="0">C8</f>
        <v>44440</v>
      </c>
      <c r="G8" s="68">
        <v>2690.01</v>
      </c>
      <c r="I8" s="69">
        <f t="shared" ref="I8:I29" si="1">C8</f>
        <v>44440</v>
      </c>
      <c r="J8" s="68">
        <v>2981.95</v>
      </c>
    </row>
    <row r="9" spans="2:10" x14ac:dyDescent="0.25">
      <c r="C9" s="69">
        <v>44441</v>
      </c>
      <c r="D9" s="68">
        <v>9384.23</v>
      </c>
      <c r="F9" s="69">
        <f t="shared" si="0"/>
        <v>44441</v>
      </c>
      <c r="G9" s="68">
        <v>2728.42</v>
      </c>
      <c r="I9" s="69">
        <f t="shared" si="1"/>
        <v>44441</v>
      </c>
      <c r="J9" s="68">
        <v>2994.54</v>
      </c>
    </row>
    <row r="10" spans="2:10" x14ac:dyDescent="0.25">
      <c r="C10" s="69">
        <v>44442</v>
      </c>
      <c r="D10" s="68">
        <v>9389.73</v>
      </c>
      <c r="F10" s="69">
        <f t="shared" si="0"/>
        <v>44442</v>
      </c>
      <c r="G10" s="68">
        <v>2690.39</v>
      </c>
      <c r="I10" s="69">
        <f t="shared" si="1"/>
        <v>44442</v>
      </c>
      <c r="J10" s="68">
        <v>2997.5</v>
      </c>
    </row>
    <row r="11" spans="2:10" x14ac:dyDescent="0.25">
      <c r="C11" s="69">
        <v>44445</v>
      </c>
      <c r="D11" s="68">
        <v>9438.51</v>
      </c>
      <c r="F11" s="69">
        <f t="shared" si="0"/>
        <v>44445</v>
      </c>
      <c r="G11" s="68">
        <v>2762.38</v>
      </c>
      <c r="I11" s="69">
        <f t="shared" si="1"/>
        <v>44445</v>
      </c>
      <c r="J11" s="68">
        <v>3011.9</v>
      </c>
    </row>
    <row r="12" spans="2:10" x14ac:dyDescent="0.25">
      <c r="C12" s="69">
        <v>44446</v>
      </c>
      <c r="D12" s="68">
        <v>9373.99</v>
      </c>
      <c r="F12" s="69">
        <f t="shared" si="0"/>
        <v>44446</v>
      </c>
      <c r="G12" s="68">
        <v>2765.5</v>
      </c>
      <c r="I12" s="69">
        <f t="shared" si="1"/>
        <v>44446</v>
      </c>
      <c r="J12" s="68">
        <v>3010.32</v>
      </c>
    </row>
    <row r="13" spans="2:10" x14ac:dyDescent="0.25">
      <c r="C13" s="69">
        <v>44447</v>
      </c>
      <c r="D13" s="68">
        <v>9316.77</v>
      </c>
      <c r="F13" s="69">
        <f t="shared" si="0"/>
        <v>44447</v>
      </c>
      <c r="G13" s="68">
        <v>2787.86</v>
      </c>
      <c r="I13" s="69">
        <f t="shared" si="1"/>
        <v>44447</v>
      </c>
      <c r="J13" s="68">
        <v>3051.25</v>
      </c>
    </row>
    <row r="14" spans="2:10" x14ac:dyDescent="0.25">
      <c r="C14" s="69">
        <v>44448</v>
      </c>
      <c r="D14" s="68">
        <v>9366.74</v>
      </c>
      <c r="F14" s="69">
        <f t="shared" si="0"/>
        <v>44448</v>
      </c>
      <c r="G14" s="68">
        <v>2840.5</v>
      </c>
      <c r="I14" s="69">
        <f t="shared" si="1"/>
        <v>44448</v>
      </c>
      <c r="J14" s="68">
        <v>3074.26</v>
      </c>
    </row>
    <row r="15" spans="2:10" x14ac:dyDescent="0.25">
      <c r="C15" s="69">
        <v>44449</v>
      </c>
      <c r="D15" s="68">
        <v>9493.6299999999992</v>
      </c>
      <c r="F15" s="69">
        <f t="shared" si="0"/>
        <v>44449</v>
      </c>
      <c r="G15" s="68">
        <v>2869.5</v>
      </c>
      <c r="I15" s="69">
        <f t="shared" si="1"/>
        <v>44449</v>
      </c>
      <c r="J15" s="68">
        <v>3084.37</v>
      </c>
    </row>
    <row r="16" spans="2:10" x14ac:dyDescent="0.25">
      <c r="C16" s="69">
        <v>44452</v>
      </c>
      <c r="D16" s="68">
        <v>9687.9599999999991</v>
      </c>
      <c r="F16" s="69">
        <f t="shared" si="0"/>
        <v>44452</v>
      </c>
      <c r="G16" s="68">
        <v>2967.88</v>
      </c>
      <c r="I16" s="69">
        <f t="shared" si="1"/>
        <v>44452</v>
      </c>
      <c r="J16" s="68">
        <v>3087</v>
      </c>
    </row>
    <row r="17" spans="2:10" x14ac:dyDescent="0.25">
      <c r="C17" s="69">
        <v>44453</v>
      </c>
      <c r="D17" s="68">
        <v>9480.19</v>
      </c>
      <c r="F17" s="69">
        <f t="shared" si="0"/>
        <v>44453</v>
      </c>
      <c r="G17" s="68">
        <v>2842.68</v>
      </c>
      <c r="I17" s="69">
        <f t="shared" si="1"/>
        <v>44453</v>
      </c>
      <c r="J17" s="68">
        <v>3052</v>
      </c>
    </row>
    <row r="18" spans="2:10" x14ac:dyDescent="0.25">
      <c r="C18" s="69">
        <v>44454</v>
      </c>
      <c r="D18" s="68">
        <v>9479.7800000000007</v>
      </c>
      <c r="F18" s="69">
        <f t="shared" si="0"/>
        <v>44454</v>
      </c>
      <c r="G18" s="68">
        <v>2877.99</v>
      </c>
      <c r="I18" s="69">
        <f t="shared" si="1"/>
        <v>44454</v>
      </c>
      <c r="J18" s="68">
        <v>3052</v>
      </c>
    </row>
    <row r="19" spans="2:10" x14ac:dyDescent="0.25">
      <c r="C19" s="69">
        <v>44455</v>
      </c>
      <c r="D19" s="68">
        <v>9469.34</v>
      </c>
      <c r="F19" s="69">
        <f t="shared" si="0"/>
        <v>44455</v>
      </c>
      <c r="G19" s="68">
        <v>2877.74</v>
      </c>
      <c r="I19" s="69">
        <f t="shared" si="1"/>
        <v>44455</v>
      </c>
      <c r="J19" s="68">
        <v>3050.87</v>
      </c>
    </row>
    <row r="20" spans="2:10" x14ac:dyDescent="0.25">
      <c r="C20" s="69">
        <v>44456</v>
      </c>
      <c r="D20" s="68">
        <v>9384.61</v>
      </c>
      <c r="F20" s="69">
        <f t="shared" si="0"/>
        <v>44456</v>
      </c>
      <c r="G20" s="68">
        <v>2877.75</v>
      </c>
      <c r="I20" s="69">
        <f t="shared" si="1"/>
        <v>44456</v>
      </c>
      <c r="J20" s="68">
        <v>3079.34</v>
      </c>
    </row>
    <row r="21" spans="2:10" x14ac:dyDescent="0.25">
      <c r="C21" s="69">
        <v>44459</v>
      </c>
      <c r="D21" s="68">
        <v>9094.7999999999993</v>
      </c>
      <c r="F21" s="69">
        <f t="shared" si="0"/>
        <v>44459</v>
      </c>
      <c r="G21" s="68">
        <v>2833.79</v>
      </c>
      <c r="I21" s="69">
        <f t="shared" si="1"/>
        <v>44459</v>
      </c>
      <c r="J21" s="68">
        <v>3027.16</v>
      </c>
    </row>
    <row r="22" spans="2:10" x14ac:dyDescent="0.25">
      <c r="C22" s="69">
        <v>44460</v>
      </c>
      <c r="D22" s="68">
        <v>9023.11</v>
      </c>
      <c r="F22" s="69">
        <f t="shared" si="0"/>
        <v>44460</v>
      </c>
      <c r="G22" s="68">
        <v>2849.53</v>
      </c>
      <c r="I22" s="69">
        <f t="shared" si="1"/>
        <v>44460</v>
      </c>
      <c r="J22" s="68">
        <v>3008.68</v>
      </c>
    </row>
    <row r="23" spans="2:10" x14ac:dyDescent="0.25">
      <c r="C23" s="69">
        <v>44461</v>
      </c>
      <c r="D23" s="68">
        <v>9258.27</v>
      </c>
      <c r="F23" s="69">
        <f t="shared" si="0"/>
        <v>44461</v>
      </c>
      <c r="G23" s="68">
        <v>2915.54</v>
      </c>
      <c r="I23" s="69">
        <f t="shared" si="1"/>
        <v>44461</v>
      </c>
      <c r="J23" s="68">
        <v>3050.89</v>
      </c>
    </row>
    <row r="24" spans="2:10" x14ac:dyDescent="0.25">
      <c r="C24" s="69">
        <v>44462</v>
      </c>
      <c r="D24" s="68">
        <v>9228.17</v>
      </c>
      <c r="F24" s="69">
        <f t="shared" si="0"/>
        <v>44462</v>
      </c>
      <c r="G24" s="68">
        <v>2949.38</v>
      </c>
      <c r="I24" s="69">
        <f t="shared" si="1"/>
        <v>44462</v>
      </c>
      <c r="J24" s="68">
        <v>3034.07</v>
      </c>
    </row>
    <row r="25" spans="2:10" x14ac:dyDescent="0.25">
      <c r="C25" s="69">
        <v>44463</v>
      </c>
      <c r="D25" s="68">
        <v>9312.6</v>
      </c>
      <c r="F25" s="69">
        <f t="shared" si="0"/>
        <v>44463</v>
      </c>
      <c r="G25" s="68">
        <v>2921.39</v>
      </c>
      <c r="I25" s="69">
        <f t="shared" si="1"/>
        <v>44463</v>
      </c>
      <c r="J25" s="68">
        <v>3094.33</v>
      </c>
    </row>
    <row r="26" spans="2:10" x14ac:dyDescent="0.25">
      <c r="C26" s="69">
        <v>44466</v>
      </c>
      <c r="D26" s="68">
        <v>9357.94</v>
      </c>
      <c r="F26" s="69">
        <f t="shared" si="0"/>
        <v>44466</v>
      </c>
      <c r="G26" s="68">
        <v>2891.44</v>
      </c>
      <c r="I26" s="69">
        <f t="shared" si="1"/>
        <v>44466</v>
      </c>
      <c r="J26" s="68">
        <v>3108.55</v>
      </c>
    </row>
    <row r="27" spans="2:10" x14ac:dyDescent="0.25">
      <c r="C27" s="69">
        <v>44467</v>
      </c>
      <c r="D27" s="68">
        <v>9350.19</v>
      </c>
      <c r="F27" s="69">
        <f t="shared" si="0"/>
        <v>44467</v>
      </c>
      <c r="G27" s="68">
        <v>2893.1</v>
      </c>
      <c r="I27" s="69">
        <f t="shared" si="1"/>
        <v>44467</v>
      </c>
      <c r="J27" s="68">
        <v>3080.15</v>
      </c>
    </row>
    <row r="28" spans="2:10" x14ac:dyDescent="0.25">
      <c r="C28" s="69">
        <v>44468</v>
      </c>
      <c r="D28" s="68">
        <v>9242.01</v>
      </c>
      <c r="F28" s="69">
        <f t="shared" si="0"/>
        <v>44468</v>
      </c>
      <c r="G28" s="68">
        <v>2917.73</v>
      </c>
      <c r="I28" s="69">
        <f t="shared" si="1"/>
        <v>44468</v>
      </c>
      <c r="J28" s="68">
        <v>3079.87</v>
      </c>
    </row>
    <row r="29" spans="2:10" ht="13.8" thickBot="1" x14ac:dyDescent="0.3">
      <c r="C29" s="69">
        <v>44469</v>
      </c>
      <c r="D29" s="68">
        <v>9152.66</v>
      </c>
      <c r="F29" s="69">
        <f t="shared" si="0"/>
        <v>44469</v>
      </c>
      <c r="G29" s="68">
        <v>2904.76</v>
      </c>
      <c r="I29" s="69">
        <f t="shared" si="1"/>
        <v>44469</v>
      </c>
      <c r="J29" s="68">
        <v>3039.09</v>
      </c>
    </row>
    <row r="30" spans="2:10" x14ac:dyDescent="0.25">
      <c r="B30" s="5"/>
      <c r="C30" s="67" t="s">
        <v>11</v>
      </c>
      <c r="D30" s="66">
        <f>ROUND(AVERAGE(D8:D29),2)</f>
        <v>9348.4500000000007</v>
      </c>
      <c r="F30" s="67" t="s">
        <v>11</v>
      </c>
      <c r="G30" s="66">
        <f>ROUND(AVERAGE(G8:G29),2)</f>
        <v>2847.97</v>
      </c>
      <c r="I30" s="67" t="s">
        <v>11</v>
      </c>
      <c r="J30" s="66">
        <f>ROUND(AVERAGE(J8:J29),2)</f>
        <v>3047.73</v>
      </c>
    </row>
    <row r="31" spans="2:10" x14ac:dyDescent="0.25">
      <c r="B31" s="5"/>
      <c r="C31" s="65" t="s">
        <v>12</v>
      </c>
      <c r="D31" s="64">
        <f>MAX(D8:D29)</f>
        <v>9687.9599999999991</v>
      </c>
      <c r="F31" s="65" t="s">
        <v>12</v>
      </c>
      <c r="G31" s="64">
        <f>MAX(G8:G29)</f>
        <v>2967.88</v>
      </c>
      <c r="I31" s="65" t="s">
        <v>12</v>
      </c>
      <c r="J31" s="64">
        <f>MAX(J8:J29)</f>
        <v>3108.55</v>
      </c>
    </row>
    <row r="32" spans="2:10" x14ac:dyDescent="0.25">
      <c r="B32" s="5"/>
      <c r="C32" s="63" t="s">
        <v>13</v>
      </c>
      <c r="D32" s="62">
        <f>MIN(D8:D29)</f>
        <v>9023.11</v>
      </c>
      <c r="F32" s="63" t="s">
        <v>13</v>
      </c>
      <c r="G32" s="62">
        <f>MIN(G8:G29)</f>
        <v>2690.01</v>
      </c>
      <c r="I32" s="63" t="s">
        <v>13</v>
      </c>
      <c r="J32" s="62">
        <f>MIN(J8:J29)</f>
        <v>2981.95</v>
      </c>
    </row>
    <row r="35" spans="2:2" x14ac:dyDescent="0.25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ABR!D30</f>
        <v>9348.4500000000007</v>
      </c>
      <c r="D11" s="155">
        <f>ABR!G30</f>
        <v>2847.97</v>
      </c>
      <c r="E11" s="155">
        <f>ABR!J30</f>
        <v>3047.73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1.3737999999999999</v>
      </c>
    </row>
    <row r="18" spans="2:9" x14ac:dyDescent="0.25">
      <c r="B18" s="151" t="s">
        <v>43</v>
      </c>
      <c r="C18" s="150">
        <f>'Averages Inc. Euro Eq'!F67</f>
        <v>110.18</v>
      </c>
    </row>
    <row r="19" spans="2:9" x14ac:dyDescent="0.25">
      <c r="B19" s="151" t="s">
        <v>41</v>
      </c>
      <c r="C19" s="149">
        <f>'Averages Inc. Euro Eq'!F68</f>
        <v>1.177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9.1093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2839.16</v>
      </c>
      <c r="D13" s="113">
        <v>2462.6799999999998</v>
      </c>
      <c r="E13" s="113">
        <v>9323.32</v>
      </c>
      <c r="F13" s="113">
        <v>2256.48</v>
      </c>
      <c r="G13" s="113">
        <v>19389.32</v>
      </c>
      <c r="H13" s="113">
        <v>35020.5</v>
      </c>
      <c r="I13" s="113">
        <v>3041.05</v>
      </c>
      <c r="J13" s="113">
        <v>2428.59</v>
      </c>
      <c r="K13" s="113">
        <v>0.5</v>
      </c>
      <c r="L13" s="113">
        <v>51280.45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2839.68</v>
      </c>
      <c r="D15" s="113">
        <v>2471.3200000000002</v>
      </c>
      <c r="E15" s="113">
        <v>9324.07</v>
      </c>
      <c r="F15" s="113">
        <v>2257.25</v>
      </c>
      <c r="G15" s="113">
        <v>19398.41</v>
      </c>
      <c r="H15" s="113">
        <v>35048.230000000003</v>
      </c>
      <c r="I15" s="113">
        <v>3042.02</v>
      </c>
      <c r="J15" s="113">
        <v>2437</v>
      </c>
      <c r="K15" s="113">
        <v>1</v>
      </c>
      <c r="L15" s="113">
        <v>51712.27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2839.42</v>
      </c>
      <c r="D17" s="113">
        <v>2467</v>
      </c>
      <c r="E17" s="113">
        <v>9323.69</v>
      </c>
      <c r="F17" s="113">
        <v>2256.86</v>
      </c>
      <c r="G17" s="113">
        <v>19393.86</v>
      </c>
      <c r="H17" s="113">
        <v>35034.36</v>
      </c>
      <c r="I17" s="113">
        <v>3041.53</v>
      </c>
      <c r="J17" s="113">
        <v>2432.8000000000002</v>
      </c>
      <c r="K17" s="113">
        <v>0.75</v>
      </c>
      <c r="L17" s="113">
        <v>51496.36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2852.11</v>
      </c>
      <c r="D19" s="113">
        <v>2445.4499999999998</v>
      </c>
      <c r="E19" s="113">
        <v>9328.36</v>
      </c>
      <c r="F19" s="113">
        <v>2219.25</v>
      </c>
      <c r="G19" s="113">
        <v>19349.55</v>
      </c>
      <c r="H19" s="113">
        <v>34075.730000000003</v>
      </c>
      <c r="I19" s="113">
        <v>3052.23</v>
      </c>
      <c r="J19" s="113">
        <v>2418.0500000000002</v>
      </c>
      <c r="K19" s="113">
        <v>0.5</v>
      </c>
      <c r="L19" s="113">
        <v>51657.27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2852.86</v>
      </c>
      <c r="D21" s="113">
        <v>2454.09</v>
      </c>
      <c r="E21" s="113">
        <v>9329.7000000000007</v>
      </c>
      <c r="F21" s="113">
        <v>2220.4499999999998</v>
      </c>
      <c r="G21" s="113">
        <v>19364.32</v>
      </c>
      <c r="H21" s="113">
        <v>34108.68</v>
      </c>
      <c r="I21" s="113">
        <v>3053.48</v>
      </c>
      <c r="J21" s="113">
        <v>2426.6799999999998</v>
      </c>
      <c r="K21" s="113">
        <v>1</v>
      </c>
      <c r="L21" s="113">
        <v>52089.09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2852.49</v>
      </c>
      <c r="D23" s="113">
        <v>2449.77</v>
      </c>
      <c r="E23" s="113">
        <v>9329.0300000000007</v>
      </c>
      <c r="F23" s="113">
        <v>2219.85</v>
      </c>
      <c r="G23" s="113">
        <v>19356.93</v>
      </c>
      <c r="H23" s="113">
        <v>34092.199999999997</v>
      </c>
      <c r="I23" s="113">
        <v>3052.85</v>
      </c>
      <c r="J23" s="113">
        <v>2422.36</v>
      </c>
      <c r="K23" s="113">
        <v>0.75</v>
      </c>
      <c r="L23" s="113">
        <v>51873.18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2736.82</v>
      </c>
      <c r="D25" s="113">
        <v>2445.4499999999998</v>
      </c>
      <c r="E25" s="113">
        <v>9261.73</v>
      </c>
      <c r="F25" s="113">
        <v>2182.73</v>
      </c>
      <c r="G25" s="113">
        <v>19202.05</v>
      </c>
      <c r="H25" s="113"/>
      <c r="I25" s="113">
        <v>3002.34</v>
      </c>
      <c r="J25" s="113">
        <v>2417.9499999999998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2741.14</v>
      </c>
      <c r="D27" s="113">
        <v>2454.09</v>
      </c>
      <c r="E27" s="113">
        <v>9270.36</v>
      </c>
      <c r="F27" s="113">
        <v>2187.0500000000002</v>
      </c>
      <c r="G27" s="113">
        <v>19245.23</v>
      </c>
      <c r="H27" s="113"/>
      <c r="I27" s="113">
        <v>3006.66</v>
      </c>
      <c r="J27" s="113">
        <v>2426.59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2738.98</v>
      </c>
      <c r="D29" s="113">
        <v>2449.77</v>
      </c>
      <c r="E29" s="113">
        <v>9266.0499999999993</v>
      </c>
      <c r="F29" s="113">
        <v>2184.89</v>
      </c>
      <c r="G29" s="113">
        <v>19223.64</v>
      </c>
      <c r="H29" s="113"/>
      <c r="I29" s="113">
        <v>3004.5</v>
      </c>
      <c r="J29" s="113">
        <v>2422.27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2600.64</v>
      </c>
      <c r="D31" s="113"/>
      <c r="E31" s="113">
        <v>9121.4500000000007</v>
      </c>
      <c r="F31" s="113">
        <v>2151.36</v>
      </c>
      <c r="G31" s="113">
        <v>19166.36</v>
      </c>
      <c r="H31" s="113"/>
      <c r="I31" s="113">
        <v>2903.02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2604.9499999999998</v>
      </c>
      <c r="D33" s="113"/>
      <c r="E33" s="113">
        <v>9130.09</v>
      </c>
      <c r="F33" s="113">
        <v>2155.6799999999998</v>
      </c>
      <c r="G33" s="113">
        <v>19209.55</v>
      </c>
      <c r="H33" s="113"/>
      <c r="I33" s="113">
        <v>2907.34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2602.8000000000002</v>
      </c>
      <c r="D35" s="113"/>
      <c r="E35" s="113">
        <v>9125.77</v>
      </c>
      <c r="F35" s="113">
        <v>2153.52</v>
      </c>
      <c r="G35" s="113">
        <v>19187.95</v>
      </c>
      <c r="H35" s="113"/>
      <c r="I35" s="113">
        <v>2905.18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2476.52</v>
      </c>
      <c r="D37" s="113"/>
      <c r="E37" s="113">
        <v>8984.4500000000007</v>
      </c>
      <c r="F37" s="113">
        <v>2131.36</v>
      </c>
      <c r="G37" s="113">
        <v>19164.77</v>
      </c>
      <c r="H37" s="113"/>
      <c r="I37" s="113">
        <v>2819.91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2480.84</v>
      </c>
      <c r="D39" s="113"/>
      <c r="E39" s="113">
        <v>8993.09</v>
      </c>
      <c r="F39" s="113">
        <v>2135.6799999999998</v>
      </c>
      <c r="G39" s="113">
        <v>19207.95</v>
      </c>
      <c r="H39" s="113"/>
      <c r="I39" s="113">
        <v>2824.23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2478.6799999999998</v>
      </c>
      <c r="D41" s="113"/>
      <c r="E41" s="113">
        <v>8988.77</v>
      </c>
      <c r="F41" s="113">
        <v>2133.52</v>
      </c>
      <c r="G41" s="113">
        <v>19186.36</v>
      </c>
      <c r="H41" s="113"/>
      <c r="I41" s="113">
        <v>2822.07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31922.41</v>
      </c>
      <c r="I43" s="113"/>
      <c r="J43" s="113"/>
      <c r="K43" s="113">
        <v>0.5</v>
      </c>
      <c r="L43" s="113">
        <v>53253.18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31965.59</v>
      </c>
      <c r="I45" s="113"/>
      <c r="J45" s="113"/>
      <c r="K45" s="113">
        <v>1</v>
      </c>
      <c r="L45" s="113">
        <v>54116.82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31944</v>
      </c>
      <c r="I47" s="110"/>
      <c r="J47" s="110"/>
      <c r="K47" s="110">
        <v>0.75</v>
      </c>
      <c r="L47" s="110">
        <v>53685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2413.09</v>
      </c>
    </row>
    <row r="55" spans="2:5" x14ac:dyDescent="0.25">
      <c r="B55" s="100" t="s">
        <v>56</v>
      </c>
      <c r="C55" s="101">
        <v>2100.06</v>
      </c>
    </row>
    <row r="56" spans="2:5" x14ac:dyDescent="0.25">
      <c r="B56" s="100" t="s">
        <v>55</v>
      </c>
      <c r="C56" s="101">
        <v>7922.03</v>
      </c>
    </row>
    <row r="57" spans="2:5" x14ac:dyDescent="0.25">
      <c r="B57" s="100" t="s">
        <v>54</v>
      </c>
      <c r="C57" s="101">
        <v>1917.5</v>
      </c>
    </row>
    <row r="58" spans="2:5" x14ac:dyDescent="0.25">
      <c r="B58" s="100" t="s">
        <v>53</v>
      </c>
      <c r="C58" s="101">
        <v>16480.02</v>
      </c>
    </row>
    <row r="59" spans="2:5" x14ac:dyDescent="0.25">
      <c r="B59" s="100" t="s">
        <v>52</v>
      </c>
      <c r="C59" s="101">
        <v>29786.51</v>
      </c>
    </row>
    <row r="60" spans="2:5" x14ac:dyDescent="0.25">
      <c r="B60" s="100" t="s">
        <v>51</v>
      </c>
      <c r="C60" s="101">
        <v>2584.79</v>
      </c>
    </row>
    <row r="61" spans="2:5" x14ac:dyDescent="0.25">
      <c r="B61" s="98" t="s">
        <v>50</v>
      </c>
      <c r="C61" s="97">
        <v>2070.81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6787.12</v>
      </c>
      <c r="E65" s="96" t="s">
        <v>46</v>
      </c>
    </row>
    <row r="66" spans="2:9" x14ac:dyDescent="0.25">
      <c r="B66" s="93" t="s">
        <v>45</v>
      </c>
      <c r="D66" s="92">
        <v>6790.1</v>
      </c>
      <c r="E66" s="95" t="s">
        <v>10</v>
      </c>
      <c r="F66" s="90">
        <v>1.3737999999999999</v>
      </c>
    </row>
    <row r="67" spans="2:9" x14ac:dyDescent="0.25">
      <c r="B67" s="93" t="s">
        <v>44</v>
      </c>
      <c r="D67" s="92">
        <v>1642.83</v>
      </c>
      <c r="E67" s="95" t="s">
        <v>43</v>
      </c>
      <c r="F67" s="94">
        <v>110.18</v>
      </c>
    </row>
    <row r="68" spans="2:9" x14ac:dyDescent="0.25">
      <c r="B68" s="93" t="s">
        <v>42</v>
      </c>
      <c r="D68" s="92">
        <v>1615.86</v>
      </c>
      <c r="E68" s="91" t="s">
        <v>41</v>
      </c>
      <c r="F68" s="90">
        <v>1.177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 activeCell="K44" sqref="K44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44440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44440</v>
      </c>
      <c r="C9" s="46">
        <v>2270</v>
      </c>
      <c r="D9" s="45">
        <v>2270</v>
      </c>
      <c r="E9" s="44">
        <f t="shared" ref="E9:E30" si="0">AVERAGE(C9:D9)</f>
        <v>2270</v>
      </c>
      <c r="F9" s="46">
        <v>2270</v>
      </c>
      <c r="G9" s="45">
        <v>2270</v>
      </c>
      <c r="H9" s="44">
        <f t="shared" ref="H9:H30" si="1">AVERAGE(F9:G9)</f>
        <v>2270</v>
      </c>
      <c r="I9" s="46">
        <v>2270</v>
      </c>
      <c r="J9" s="45">
        <v>2270</v>
      </c>
      <c r="K9" s="44">
        <f t="shared" ref="K9:K30" si="2">AVERAGE(I9:J9)</f>
        <v>2270</v>
      </c>
      <c r="L9" s="52">
        <v>2270</v>
      </c>
      <c r="M9" s="51">
        <v>1.3756999999999999</v>
      </c>
      <c r="N9" s="53">
        <v>1.1816</v>
      </c>
      <c r="O9" s="50">
        <v>110.38</v>
      </c>
      <c r="P9" s="43">
        <v>1650.07</v>
      </c>
      <c r="Q9" s="43">
        <v>1649.83</v>
      </c>
      <c r="R9" s="49">
        <f t="shared" ref="R9:R30" si="3">L9/N9</f>
        <v>1921.1238997968856</v>
      </c>
      <c r="S9" s="48">
        <v>1.3758999999999999</v>
      </c>
    </row>
    <row r="10" spans="1:19" x14ac:dyDescent="0.25">
      <c r="B10" s="47">
        <v>44441</v>
      </c>
      <c r="C10" s="46">
        <v>2300</v>
      </c>
      <c r="D10" s="45">
        <v>2300</v>
      </c>
      <c r="E10" s="44">
        <f t="shared" si="0"/>
        <v>2300</v>
      </c>
      <c r="F10" s="46">
        <v>2300</v>
      </c>
      <c r="G10" s="45">
        <v>2300</v>
      </c>
      <c r="H10" s="44">
        <f t="shared" si="1"/>
        <v>2300</v>
      </c>
      <c r="I10" s="46">
        <v>2300</v>
      </c>
      <c r="J10" s="45">
        <v>2300</v>
      </c>
      <c r="K10" s="44">
        <f t="shared" si="2"/>
        <v>2300</v>
      </c>
      <c r="L10" s="52">
        <v>2300</v>
      </c>
      <c r="M10" s="51">
        <v>1.379</v>
      </c>
      <c r="N10" s="51">
        <v>1.1847000000000001</v>
      </c>
      <c r="O10" s="50">
        <v>110</v>
      </c>
      <c r="P10" s="43">
        <v>1667.88</v>
      </c>
      <c r="Q10" s="43">
        <v>1667.63</v>
      </c>
      <c r="R10" s="49">
        <f t="shared" si="3"/>
        <v>1941.4197687178187</v>
      </c>
      <c r="S10" s="48">
        <v>1.3792</v>
      </c>
    </row>
    <row r="11" spans="1:19" x14ac:dyDescent="0.25">
      <c r="B11" s="47">
        <v>44442</v>
      </c>
      <c r="C11" s="46">
        <v>2300</v>
      </c>
      <c r="D11" s="45">
        <v>2300</v>
      </c>
      <c r="E11" s="44">
        <f t="shared" si="0"/>
        <v>2300</v>
      </c>
      <c r="F11" s="46">
        <v>2300</v>
      </c>
      <c r="G11" s="45">
        <v>2300</v>
      </c>
      <c r="H11" s="44">
        <f t="shared" si="1"/>
        <v>2300</v>
      </c>
      <c r="I11" s="46">
        <v>2300</v>
      </c>
      <c r="J11" s="45">
        <v>2300</v>
      </c>
      <c r="K11" s="44">
        <f t="shared" si="2"/>
        <v>2300</v>
      </c>
      <c r="L11" s="52">
        <v>2300</v>
      </c>
      <c r="M11" s="51">
        <v>1.3832</v>
      </c>
      <c r="N11" s="51">
        <v>1.1873</v>
      </c>
      <c r="O11" s="50">
        <v>109.95</v>
      </c>
      <c r="P11" s="43">
        <v>1662.81</v>
      </c>
      <c r="Q11" s="43">
        <v>1662.57</v>
      </c>
      <c r="R11" s="49">
        <f t="shared" si="3"/>
        <v>1937.1683651983492</v>
      </c>
      <c r="S11" s="48">
        <v>1.3834</v>
      </c>
    </row>
    <row r="12" spans="1:19" x14ac:dyDescent="0.25">
      <c r="B12" s="47">
        <v>44445</v>
      </c>
      <c r="C12" s="46">
        <v>2315</v>
      </c>
      <c r="D12" s="45">
        <v>2325</v>
      </c>
      <c r="E12" s="44">
        <f t="shared" si="0"/>
        <v>2320</v>
      </c>
      <c r="F12" s="46">
        <v>2315</v>
      </c>
      <c r="G12" s="45">
        <v>2325</v>
      </c>
      <c r="H12" s="44">
        <f t="shared" si="1"/>
        <v>2320</v>
      </c>
      <c r="I12" s="46">
        <v>2315</v>
      </c>
      <c r="J12" s="45">
        <v>2325</v>
      </c>
      <c r="K12" s="44">
        <f t="shared" si="2"/>
        <v>2320</v>
      </c>
      <c r="L12" s="52">
        <v>2325</v>
      </c>
      <c r="M12" s="51">
        <v>1.3846000000000001</v>
      </c>
      <c r="N12" s="51">
        <v>1.1862999999999999</v>
      </c>
      <c r="O12" s="50">
        <v>109.86</v>
      </c>
      <c r="P12" s="43">
        <v>1679.19</v>
      </c>
      <c r="Q12" s="43">
        <v>1678.94</v>
      </c>
      <c r="R12" s="49">
        <f t="shared" si="3"/>
        <v>1959.8752423501646</v>
      </c>
      <c r="S12" s="48">
        <v>1.3848</v>
      </c>
    </row>
    <row r="13" spans="1:19" x14ac:dyDescent="0.25">
      <c r="B13" s="47">
        <v>44446</v>
      </c>
      <c r="C13" s="46">
        <v>2315</v>
      </c>
      <c r="D13" s="45">
        <v>2325</v>
      </c>
      <c r="E13" s="44">
        <f t="shared" si="0"/>
        <v>2320</v>
      </c>
      <c r="F13" s="46">
        <v>2315</v>
      </c>
      <c r="G13" s="45">
        <v>2325</v>
      </c>
      <c r="H13" s="44">
        <f t="shared" si="1"/>
        <v>2320</v>
      </c>
      <c r="I13" s="46">
        <v>2315</v>
      </c>
      <c r="J13" s="45">
        <v>2325</v>
      </c>
      <c r="K13" s="44">
        <f t="shared" si="2"/>
        <v>2320</v>
      </c>
      <c r="L13" s="52">
        <v>2325</v>
      </c>
      <c r="M13" s="51">
        <v>1.3774999999999999</v>
      </c>
      <c r="N13" s="51">
        <v>1.1860999999999999</v>
      </c>
      <c r="O13" s="50">
        <v>110.03</v>
      </c>
      <c r="P13" s="43">
        <v>1687.84</v>
      </c>
      <c r="Q13" s="43">
        <v>1687.6</v>
      </c>
      <c r="R13" s="49">
        <f t="shared" si="3"/>
        <v>1960.2057162127983</v>
      </c>
      <c r="S13" s="48">
        <v>1.3776999999999999</v>
      </c>
    </row>
    <row r="14" spans="1:19" x14ac:dyDescent="0.25">
      <c r="B14" s="47">
        <v>44447</v>
      </c>
      <c r="C14" s="46">
        <v>2350</v>
      </c>
      <c r="D14" s="45">
        <v>2360</v>
      </c>
      <c r="E14" s="44">
        <f t="shared" si="0"/>
        <v>2355</v>
      </c>
      <c r="F14" s="46">
        <v>2350</v>
      </c>
      <c r="G14" s="45">
        <v>2360</v>
      </c>
      <c r="H14" s="44">
        <f t="shared" si="1"/>
        <v>2355</v>
      </c>
      <c r="I14" s="46">
        <v>2350</v>
      </c>
      <c r="J14" s="45">
        <v>2360</v>
      </c>
      <c r="K14" s="44">
        <f t="shared" si="2"/>
        <v>2355</v>
      </c>
      <c r="L14" s="52">
        <v>2360</v>
      </c>
      <c r="M14" s="51">
        <v>1.3769</v>
      </c>
      <c r="N14" s="51">
        <v>1.1822999999999999</v>
      </c>
      <c r="O14" s="50">
        <v>110.3</v>
      </c>
      <c r="P14" s="43">
        <v>1714</v>
      </c>
      <c r="Q14" s="43">
        <v>1713.75</v>
      </c>
      <c r="R14" s="49">
        <f t="shared" si="3"/>
        <v>1996.1092785249093</v>
      </c>
      <c r="S14" s="48">
        <v>1.3771</v>
      </c>
    </row>
    <row r="15" spans="1:19" x14ac:dyDescent="0.25">
      <c r="B15" s="47">
        <v>44448</v>
      </c>
      <c r="C15" s="46">
        <v>3000</v>
      </c>
      <c r="D15" s="45">
        <v>3010</v>
      </c>
      <c r="E15" s="44">
        <f t="shared" si="0"/>
        <v>3005</v>
      </c>
      <c r="F15" s="46">
        <v>3000</v>
      </c>
      <c r="G15" s="45">
        <v>3010</v>
      </c>
      <c r="H15" s="44">
        <f t="shared" si="1"/>
        <v>3005</v>
      </c>
      <c r="I15" s="46">
        <v>3000</v>
      </c>
      <c r="J15" s="45">
        <v>3010</v>
      </c>
      <c r="K15" s="44">
        <f t="shared" si="2"/>
        <v>3005</v>
      </c>
      <c r="L15" s="52">
        <v>3010</v>
      </c>
      <c r="M15" s="51">
        <v>1.3836999999999999</v>
      </c>
      <c r="N15" s="51">
        <v>1.1839999999999999</v>
      </c>
      <c r="O15" s="50">
        <v>109.87</v>
      </c>
      <c r="P15" s="43">
        <v>2175.33</v>
      </c>
      <c r="Q15" s="43">
        <v>2175.0100000000002</v>
      </c>
      <c r="R15" s="49">
        <f t="shared" si="3"/>
        <v>2542.22972972973</v>
      </c>
      <c r="S15" s="48">
        <v>1.3838999999999999</v>
      </c>
    </row>
    <row r="16" spans="1:19" x14ac:dyDescent="0.25">
      <c r="B16" s="47">
        <v>44449</v>
      </c>
      <c r="C16" s="46">
        <v>2540</v>
      </c>
      <c r="D16" s="45">
        <v>2550</v>
      </c>
      <c r="E16" s="44">
        <f t="shared" si="0"/>
        <v>2545</v>
      </c>
      <c r="F16" s="46">
        <v>2540</v>
      </c>
      <c r="G16" s="45">
        <v>2550</v>
      </c>
      <c r="H16" s="44">
        <f t="shared" si="1"/>
        <v>2545</v>
      </c>
      <c r="I16" s="46">
        <v>2540</v>
      </c>
      <c r="J16" s="45">
        <v>2550</v>
      </c>
      <c r="K16" s="44">
        <f t="shared" si="2"/>
        <v>2545</v>
      </c>
      <c r="L16" s="52">
        <v>2550</v>
      </c>
      <c r="M16" s="51">
        <v>1.3884000000000001</v>
      </c>
      <c r="N16" s="51">
        <v>1.1834</v>
      </c>
      <c r="O16" s="50">
        <v>109.87</v>
      </c>
      <c r="P16" s="43">
        <v>1836.65</v>
      </c>
      <c r="Q16" s="43">
        <v>1836.38</v>
      </c>
      <c r="R16" s="49">
        <f t="shared" si="3"/>
        <v>2154.808179820855</v>
      </c>
      <c r="S16" s="48">
        <v>1.3886000000000001</v>
      </c>
    </row>
    <row r="17" spans="2:19" x14ac:dyDescent="0.25">
      <c r="B17" s="47">
        <v>44452</v>
      </c>
      <c r="C17" s="46">
        <v>2465</v>
      </c>
      <c r="D17" s="45">
        <v>2475</v>
      </c>
      <c r="E17" s="44">
        <f t="shared" si="0"/>
        <v>2470</v>
      </c>
      <c r="F17" s="46">
        <v>2440</v>
      </c>
      <c r="G17" s="45">
        <v>2450</v>
      </c>
      <c r="H17" s="44">
        <f t="shared" si="1"/>
        <v>2445</v>
      </c>
      <c r="I17" s="46">
        <v>2440</v>
      </c>
      <c r="J17" s="45">
        <v>2450</v>
      </c>
      <c r="K17" s="44">
        <f t="shared" si="2"/>
        <v>2445</v>
      </c>
      <c r="L17" s="52">
        <v>2475</v>
      </c>
      <c r="M17" s="51">
        <v>1.3826000000000001</v>
      </c>
      <c r="N17" s="51">
        <v>1.1774</v>
      </c>
      <c r="O17" s="50">
        <v>110.1</v>
      </c>
      <c r="P17" s="43">
        <v>1790.11</v>
      </c>
      <c r="Q17" s="43">
        <v>1771.77</v>
      </c>
      <c r="R17" s="49">
        <f t="shared" si="3"/>
        <v>2102.0893494139632</v>
      </c>
      <c r="S17" s="48">
        <v>1.3828</v>
      </c>
    </row>
    <row r="18" spans="2:19" x14ac:dyDescent="0.25">
      <c r="B18" s="47">
        <v>44453</v>
      </c>
      <c r="C18" s="46">
        <v>2465</v>
      </c>
      <c r="D18" s="45">
        <v>2475</v>
      </c>
      <c r="E18" s="44">
        <f t="shared" si="0"/>
        <v>2470</v>
      </c>
      <c r="F18" s="46">
        <v>2440</v>
      </c>
      <c r="G18" s="45">
        <v>2450</v>
      </c>
      <c r="H18" s="44">
        <f t="shared" si="1"/>
        <v>2445</v>
      </c>
      <c r="I18" s="46">
        <v>2440</v>
      </c>
      <c r="J18" s="45">
        <v>2450</v>
      </c>
      <c r="K18" s="44">
        <f t="shared" si="2"/>
        <v>2445</v>
      </c>
      <c r="L18" s="52">
        <v>2475</v>
      </c>
      <c r="M18" s="51">
        <v>1.3853</v>
      </c>
      <c r="N18" s="51">
        <v>1.181</v>
      </c>
      <c r="O18" s="50">
        <v>110.12</v>
      </c>
      <c r="P18" s="43">
        <v>1786.62</v>
      </c>
      <c r="Q18" s="43">
        <v>1768.31</v>
      </c>
      <c r="R18" s="49">
        <f t="shared" si="3"/>
        <v>2095.6816257408973</v>
      </c>
      <c r="S18" s="48">
        <v>1.3855</v>
      </c>
    </row>
    <row r="19" spans="2:19" x14ac:dyDescent="0.25">
      <c r="B19" s="47">
        <v>44454</v>
      </c>
      <c r="C19" s="46">
        <v>2440</v>
      </c>
      <c r="D19" s="45">
        <v>2450</v>
      </c>
      <c r="E19" s="44">
        <f t="shared" si="0"/>
        <v>2445</v>
      </c>
      <c r="F19" s="46">
        <v>2410</v>
      </c>
      <c r="G19" s="45">
        <v>2420</v>
      </c>
      <c r="H19" s="44">
        <f t="shared" si="1"/>
        <v>2415</v>
      </c>
      <c r="I19" s="46">
        <v>2410</v>
      </c>
      <c r="J19" s="45">
        <v>2420</v>
      </c>
      <c r="K19" s="44">
        <f t="shared" si="2"/>
        <v>2415</v>
      </c>
      <c r="L19" s="52">
        <v>2450</v>
      </c>
      <c r="M19" s="51">
        <v>1.3825000000000001</v>
      </c>
      <c r="N19" s="51">
        <v>1.1821999999999999</v>
      </c>
      <c r="O19" s="50">
        <v>109.24</v>
      </c>
      <c r="P19" s="43">
        <v>1772.15</v>
      </c>
      <c r="Q19" s="43">
        <v>1750.2</v>
      </c>
      <c r="R19" s="49">
        <f t="shared" si="3"/>
        <v>2072.4073760784977</v>
      </c>
      <c r="S19" s="48">
        <v>1.3827</v>
      </c>
    </row>
    <row r="20" spans="2:19" x14ac:dyDescent="0.25">
      <c r="B20" s="47">
        <v>44455</v>
      </c>
      <c r="C20" s="46">
        <v>2439</v>
      </c>
      <c r="D20" s="45">
        <v>2449</v>
      </c>
      <c r="E20" s="44">
        <f t="shared" si="0"/>
        <v>2444</v>
      </c>
      <c r="F20" s="46">
        <v>2410</v>
      </c>
      <c r="G20" s="45">
        <v>2420</v>
      </c>
      <c r="H20" s="44">
        <f t="shared" si="1"/>
        <v>2415</v>
      </c>
      <c r="I20" s="46">
        <v>2410</v>
      </c>
      <c r="J20" s="45">
        <v>2420</v>
      </c>
      <c r="K20" s="44">
        <f t="shared" si="2"/>
        <v>2415</v>
      </c>
      <c r="L20" s="52">
        <v>2449</v>
      </c>
      <c r="M20" s="51">
        <v>1.3837999999999999</v>
      </c>
      <c r="N20" s="51">
        <v>1.1769000000000001</v>
      </c>
      <c r="O20" s="50">
        <v>109.41</v>
      </c>
      <c r="P20" s="43">
        <v>1769.76</v>
      </c>
      <c r="Q20" s="43">
        <v>1748.55</v>
      </c>
      <c r="R20" s="49">
        <f t="shared" si="3"/>
        <v>2080.8904749766334</v>
      </c>
      <c r="S20" s="48">
        <v>1.3839999999999999</v>
      </c>
    </row>
    <row r="21" spans="2:19" x14ac:dyDescent="0.25">
      <c r="B21" s="47">
        <v>44456</v>
      </c>
      <c r="C21" s="46">
        <v>2439</v>
      </c>
      <c r="D21" s="45">
        <v>2449</v>
      </c>
      <c r="E21" s="44">
        <f t="shared" si="0"/>
        <v>2444</v>
      </c>
      <c r="F21" s="46">
        <v>2410</v>
      </c>
      <c r="G21" s="45">
        <v>2420</v>
      </c>
      <c r="H21" s="44">
        <f t="shared" si="1"/>
        <v>2415</v>
      </c>
      <c r="I21" s="46">
        <v>2410</v>
      </c>
      <c r="J21" s="45">
        <v>2420</v>
      </c>
      <c r="K21" s="44">
        <f t="shared" si="2"/>
        <v>2415</v>
      </c>
      <c r="L21" s="52">
        <v>2449</v>
      </c>
      <c r="M21" s="51">
        <v>1.3797999999999999</v>
      </c>
      <c r="N21" s="51">
        <v>1.1788000000000001</v>
      </c>
      <c r="O21" s="50">
        <v>109.99</v>
      </c>
      <c r="P21" s="43">
        <v>1774.89</v>
      </c>
      <c r="Q21" s="43">
        <v>1753.62</v>
      </c>
      <c r="R21" s="49">
        <f t="shared" si="3"/>
        <v>2077.5364777740074</v>
      </c>
      <c r="S21" s="48">
        <v>1.38</v>
      </c>
    </row>
    <row r="22" spans="2:19" x14ac:dyDescent="0.25">
      <c r="B22" s="47">
        <v>44459</v>
      </c>
      <c r="C22" s="46">
        <v>2448</v>
      </c>
      <c r="D22" s="45">
        <v>2458</v>
      </c>
      <c r="E22" s="44">
        <f t="shared" si="0"/>
        <v>2453</v>
      </c>
      <c r="F22" s="46">
        <v>2420</v>
      </c>
      <c r="G22" s="45">
        <v>2430</v>
      </c>
      <c r="H22" s="44">
        <f t="shared" si="1"/>
        <v>2425</v>
      </c>
      <c r="I22" s="46">
        <v>2420</v>
      </c>
      <c r="J22" s="45">
        <v>2430</v>
      </c>
      <c r="K22" s="44">
        <f t="shared" si="2"/>
        <v>2425</v>
      </c>
      <c r="L22" s="52">
        <v>2458</v>
      </c>
      <c r="M22" s="51">
        <v>1.3657999999999999</v>
      </c>
      <c r="N22" s="51">
        <v>1.1706000000000001</v>
      </c>
      <c r="O22" s="50">
        <v>109.53</v>
      </c>
      <c r="P22" s="43">
        <v>1799.68</v>
      </c>
      <c r="Q22" s="43">
        <v>1778.92</v>
      </c>
      <c r="R22" s="49">
        <f t="shared" si="3"/>
        <v>2099.7778916794805</v>
      </c>
      <c r="S22" s="48">
        <v>1.3660000000000001</v>
      </c>
    </row>
    <row r="23" spans="2:19" x14ac:dyDescent="0.25">
      <c r="B23" s="47">
        <v>44460</v>
      </c>
      <c r="C23" s="46">
        <v>2448</v>
      </c>
      <c r="D23" s="45">
        <v>2458</v>
      </c>
      <c r="E23" s="44">
        <f t="shared" si="0"/>
        <v>2453</v>
      </c>
      <c r="F23" s="46">
        <v>2420</v>
      </c>
      <c r="G23" s="45">
        <v>2430</v>
      </c>
      <c r="H23" s="44">
        <f t="shared" si="1"/>
        <v>2425</v>
      </c>
      <c r="I23" s="46">
        <v>2420</v>
      </c>
      <c r="J23" s="45">
        <v>2430</v>
      </c>
      <c r="K23" s="44">
        <f t="shared" si="2"/>
        <v>2425</v>
      </c>
      <c r="L23" s="52">
        <v>2458</v>
      </c>
      <c r="M23" s="51">
        <v>1.3678999999999999</v>
      </c>
      <c r="N23" s="51">
        <v>1.1745000000000001</v>
      </c>
      <c r="O23" s="50">
        <v>109.4</v>
      </c>
      <c r="P23" s="43">
        <v>1796.91</v>
      </c>
      <c r="Q23" s="43">
        <v>1776.19</v>
      </c>
      <c r="R23" s="49">
        <f t="shared" si="3"/>
        <v>2092.8054491272878</v>
      </c>
      <c r="S23" s="48">
        <v>1.3681000000000001</v>
      </c>
    </row>
    <row r="24" spans="2:19" x14ac:dyDescent="0.25">
      <c r="B24" s="47">
        <v>44461</v>
      </c>
      <c r="C24" s="46">
        <v>2518</v>
      </c>
      <c r="D24" s="45">
        <v>2528</v>
      </c>
      <c r="E24" s="44">
        <f t="shared" si="0"/>
        <v>2523</v>
      </c>
      <c r="F24" s="46">
        <v>2490</v>
      </c>
      <c r="G24" s="45">
        <v>2500</v>
      </c>
      <c r="H24" s="44">
        <f t="shared" si="1"/>
        <v>2495</v>
      </c>
      <c r="I24" s="46">
        <v>2490</v>
      </c>
      <c r="J24" s="45">
        <v>2500</v>
      </c>
      <c r="K24" s="44">
        <f t="shared" si="2"/>
        <v>2495</v>
      </c>
      <c r="L24" s="52">
        <v>2528</v>
      </c>
      <c r="M24" s="51">
        <v>1.3641000000000001</v>
      </c>
      <c r="N24" s="51">
        <v>1.1727000000000001</v>
      </c>
      <c r="O24" s="50">
        <v>109.53</v>
      </c>
      <c r="P24" s="43">
        <v>1853.24</v>
      </c>
      <c r="Q24" s="43">
        <v>1832.44</v>
      </c>
      <c r="R24" s="49">
        <f t="shared" si="3"/>
        <v>2155.7090474972283</v>
      </c>
      <c r="S24" s="48">
        <v>1.3643000000000001</v>
      </c>
    </row>
    <row r="25" spans="2:19" x14ac:dyDescent="0.25">
      <c r="B25" s="47">
        <v>44462</v>
      </c>
      <c r="C25" s="46">
        <v>2518</v>
      </c>
      <c r="D25" s="45">
        <v>2528</v>
      </c>
      <c r="E25" s="44">
        <f t="shared" si="0"/>
        <v>2523</v>
      </c>
      <c r="F25" s="46">
        <v>2490</v>
      </c>
      <c r="G25" s="45">
        <v>2500</v>
      </c>
      <c r="H25" s="44">
        <f t="shared" si="1"/>
        <v>2495</v>
      </c>
      <c r="I25" s="46">
        <v>2490</v>
      </c>
      <c r="J25" s="45">
        <v>2500</v>
      </c>
      <c r="K25" s="44">
        <f t="shared" si="2"/>
        <v>2495</v>
      </c>
      <c r="L25" s="52">
        <v>2528</v>
      </c>
      <c r="M25" s="51">
        <v>1.3718999999999999</v>
      </c>
      <c r="N25" s="51">
        <v>1.1716</v>
      </c>
      <c r="O25" s="50">
        <v>110.04</v>
      </c>
      <c r="P25" s="43">
        <v>1842.7</v>
      </c>
      <c r="Q25" s="43">
        <v>1822.02</v>
      </c>
      <c r="R25" s="49">
        <f t="shared" si="3"/>
        <v>2157.7330146807785</v>
      </c>
      <c r="S25" s="48">
        <v>1.3721000000000001</v>
      </c>
    </row>
    <row r="26" spans="2:19" x14ac:dyDescent="0.25">
      <c r="B26" s="47">
        <v>44463</v>
      </c>
      <c r="C26" s="46">
        <v>2517</v>
      </c>
      <c r="D26" s="45">
        <v>2527</v>
      </c>
      <c r="E26" s="44">
        <f t="shared" si="0"/>
        <v>2522</v>
      </c>
      <c r="F26" s="46">
        <v>2490</v>
      </c>
      <c r="G26" s="45">
        <v>2500</v>
      </c>
      <c r="H26" s="44">
        <f t="shared" si="1"/>
        <v>2495</v>
      </c>
      <c r="I26" s="46">
        <v>2490</v>
      </c>
      <c r="J26" s="45">
        <v>2500</v>
      </c>
      <c r="K26" s="44">
        <f t="shared" si="2"/>
        <v>2495</v>
      </c>
      <c r="L26" s="52">
        <v>2527</v>
      </c>
      <c r="M26" s="51">
        <v>1.3675999999999999</v>
      </c>
      <c r="N26" s="51">
        <v>1.1714</v>
      </c>
      <c r="O26" s="50">
        <v>110.54</v>
      </c>
      <c r="P26" s="43">
        <v>1847.76</v>
      </c>
      <c r="Q26" s="43">
        <v>1827.89</v>
      </c>
      <c r="R26" s="49">
        <f t="shared" si="3"/>
        <v>2157.2477377497012</v>
      </c>
      <c r="S26" s="48">
        <v>1.3676999999999999</v>
      </c>
    </row>
    <row r="27" spans="2:19" x14ac:dyDescent="0.25">
      <c r="B27" s="47">
        <v>44466</v>
      </c>
      <c r="C27" s="46">
        <v>2516</v>
      </c>
      <c r="D27" s="45">
        <v>2526</v>
      </c>
      <c r="E27" s="44">
        <f t="shared" si="0"/>
        <v>2521</v>
      </c>
      <c r="F27" s="46">
        <v>2490</v>
      </c>
      <c r="G27" s="45">
        <v>2500</v>
      </c>
      <c r="H27" s="44">
        <f t="shared" si="1"/>
        <v>2495</v>
      </c>
      <c r="I27" s="46">
        <v>2490</v>
      </c>
      <c r="J27" s="45">
        <v>2500</v>
      </c>
      <c r="K27" s="44">
        <f t="shared" si="2"/>
        <v>2495</v>
      </c>
      <c r="L27" s="52">
        <v>2526</v>
      </c>
      <c r="M27" s="51">
        <v>1.3687</v>
      </c>
      <c r="N27" s="51">
        <v>1.1692</v>
      </c>
      <c r="O27" s="50">
        <v>111.04</v>
      </c>
      <c r="P27" s="43">
        <v>1845.55</v>
      </c>
      <c r="Q27" s="43">
        <v>1826.42</v>
      </c>
      <c r="R27" s="49">
        <f t="shared" si="3"/>
        <v>2160.4515908313379</v>
      </c>
      <c r="S27" s="48">
        <v>1.3688</v>
      </c>
    </row>
    <row r="28" spans="2:19" x14ac:dyDescent="0.25">
      <c r="B28" s="47">
        <v>44467</v>
      </c>
      <c r="C28" s="46">
        <v>2526</v>
      </c>
      <c r="D28" s="45">
        <v>2536</v>
      </c>
      <c r="E28" s="44">
        <f t="shared" si="0"/>
        <v>2531</v>
      </c>
      <c r="F28" s="46">
        <v>2500</v>
      </c>
      <c r="G28" s="45">
        <v>2510</v>
      </c>
      <c r="H28" s="44">
        <f t="shared" si="1"/>
        <v>2505</v>
      </c>
      <c r="I28" s="46">
        <v>2500</v>
      </c>
      <c r="J28" s="45">
        <v>2510</v>
      </c>
      <c r="K28" s="44">
        <f t="shared" si="2"/>
        <v>2505</v>
      </c>
      <c r="L28" s="52">
        <v>2536</v>
      </c>
      <c r="M28" s="51">
        <v>1.3597999999999999</v>
      </c>
      <c r="N28" s="51">
        <v>1.1687000000000001</v>
      </c>
      <c r="O28" s="50">
        <v>111.44</v>
      </c>
      <c r="P28" s="43">
        <v>1864.98</v>
      </c>
      <c r="Q28" s="43">
        <v>1845.72</v>
      </c>
      <c r="R28" s="49">
        <f t="shared" si="3"/>
        <v>2169.9324035252844</v>
      </c>
      <c r="S28" s="48">
        <v>1.3599000000000001</v>
      </c>
    </row>
    <row r="29" spans="2:19" x14ac:dyDescent="0.25">
      <c r="B29" s="47">
        <v>44468</v>
      </c>
      <c r="C29" s="46">
        <v>2525</v>
      </c>
      <c r="D29" s="45">
        <v>2535</v>
      </c>
      <c r="E29" s="44">
        <f t="shared" si="0"/>
        <v>2530</v>
      </c>
      <c r="F29" s="46">
        <v>2500</v>
      </c>
      <c r="G29" s="45">
        <v>2510</v>
      </c>
      <c r="H29" s="44">
        <f t="shared" si="1"/>
        <v>2505</v>
      </c>
      <c r="I29" s="46">
        <v>2500</v>
      </c>
      <c r="J29" s="45">
        <v>2510</v>
      </c>
      <c r="K29" s="44">
        <f t="shared" si="2"/>
        <v>2505</v>
      </c>
      <c r="L29" s="52">
        <v>2535</v>
      </c>
      <c r="M29" s="51">
        <v>1.3489</v>
      </c>
      <c r="N29" s="51">
        <v>1.1649</v>
      </c>
      <c r="O29" s="50">
        <v>111.41</v>
      </c>
      <c r="P29" s="43">
        <v>1879.31</v>
      </c>
      <c r="Q29" s="43">
        <v>1859.95</v>
      </c>
      <c r="R29" s="49">
        <f t="shared" si="3"/>
        <v>2176.1524594385783</v>
      </c>
      <c r="S29" s="48">
        <v>1.3494999999999999</v>
      </c>
    </row>
    <row r="30" spans="2:19" x14ac:dyDescent="0.25">
      <c r="B30" s="47">
        <v>44469</v>
      </c>
      <c r="C30" s="46">
        <v>2525</v>
      </c>
      <c r="D30" s="45">
        <v>2535</v>
      </c>
      <c r="E30" s="44">
        <f t="shared" si="0"/>
        <v>2530</v>
      </c>
      <c r="F30" s="46">
        <v>2500</v>
      </c>
      <c r="G30" s="45">
        <v>2510</v>
      </c>
      <c r="H30" s="44">
        <f t="shared" si="1"/>
        <v>2505</v>
      </c>
      <c r="I30" s="46">
        <v>2500</v>
      </c>
      <c r="J30" s="45">
        <v>2510</v>
      </c>
      <c r="K30" s="44">
        <f t="shared" si="2"/>
        <v>2505</v>
      </c>
      <c r="L30" s="52">
        <v>2535</v>
      </c>
      <c r="M30" s="51">
        <v>1.345</v>
      </c>
      <c r="N30" s="51">
        <v>1.1576</v>
      </c>
      <c r="O30" s="50">
        <v>111.99</v>
      </c>
      <c r="P30" s="43">
        <v>1884.76</v>
      </c>
      <c r="Q30" s="43">
        <v>1865.62</v>
      </c>
      <c r="R30" s="49">
        <f t="shared" si="3"/>
        <v>2189.8756046993781</v>
      </c>
      <c r="S30" s="48">
        <v>1.3453999999999999</v>
      </c>
    </row>
    <row r="31" spans="2:19" s="10" customFormat="1" x14ac:dyDescent="0.25">
      <c r="B31" s="42" t="s">
        <v>11</v>
      </c>
      <c r="C31" s="41">
        <f>ROUND(AVERAGE(C9:C30),2)</f>
        <v>2462.6799999999998</v>
      </c>
      <c r="D31" s="40">
        <f>ROUND(AVERAGE(D9:D30),2)</f>
        <v>2471.3200000000002</v>
      </c>
      <c r="E31" s="39">
        <f>ROUND(AVERAGE(C31:D31),2)</f>
        <v>2467</v>
      </c>
      <c r="F31" s="41">
        <f>ROUND(AVERAGE(F9:F30),2)</f>
        <v>2445.4499999999998</v>
      </c>
      <c r="G31" s="40">
        <f>ROUND(AVERAGE(G9:G30),2)</f>
        <v>2454.09</v>
      </c>
      <c r="H31" s="39">
        <f>ROUND(AVERAGE(F31:G31),2)</f>
        <v>2449.77</v>
      </c>
      <c r="I31" s="41">
        <f>ROUND(AVERAGE(I9:I30),2)</f>
        <v>2445.4499999999998</v>
      </c>
      <c r="J31" s="40">
        <f>ROUND(AVERAGE(J9:J30),2)</f>
        <v>2454.09</v>
      </c>
      <c r="K31" s="39">
        <f>ROUND(AVERAGE(I31:J31),2)</f>
        <v>2449.77</v>
      </c>
      <c r="L31" s="38">
        <f>ROUND(AVERAGE(L9:L30),2)</f>
        <v>2471.3200000000002</v>
      </c>
      <c r="M31" s="37">
        <f>ROUND(AVERAGE(M9:M30),4)</f>
        <v>1.3737999999999999</v>
      </c>
      <c r="N31" s="36">
        <f>ROUND(AVERAGE(N9:N30),4)</f>
        <v>1.177</v>
      </c>
      <c r="O31" s="175">
        <f>ROUND(AVERAGE(O9:O30),2)</f>
        <v>110.18</v>
      </c>
      <c r="P31" s="35">
        <f>AVERAGE(P9:P30)</f>
        <v>1799.1904545454547</v>
      </c>
      <c r="Q31" s="35">
        <f>AVERAGE(Q9:Q30)</f>
        <v>1786.3331818181819</v>
      </c>
      <c r="R31" s="35">
        <f>AVERAGE(R9:R30)</f>
        <v>2100.0559401620262</v>
      </c>
      <c r="S31" s="34">
        <f>AVERAGE(S9:S30)</f>
        <v>1.3739727272727273</v>
      </c>
    </row>
    <row r="32" spans="2:19" s="5" customFormat="1" x14ac:dyDescent="0.25">
      <c r="B32" s="33" t="s">
        <v>12</v>
      </c>
      <c r="C32" s="32">
        <f t="shared" ref="C32:S32" si="4">MAX(C9:C30)</f>
        <v>3000</v>
      </c>
      <c r="D32" s="31">
        <f t="shared" si="4"/>
        <v>3010</v>
      </c>
      <c r="E32" s="30">
        <f t="shared" si="4"/>
        <v>3005</v>
      </c>
      <c r="F32" s="32">
        <f t="shared" si="4"/>
        <v>3000</v>
      </c>
      <c r="G32" s="31">
        <f t="shared" si="4"/>
        <v>3010</v>
      </c>
      <c r="H32" s="30">
        <f t="shared" si="4"/>
        <v>3005</v>
      </c>
      <c r="I32" s="32">
        <f t="shared" si="4"/>
        <v>3000</v>
      </c>
      <c r="J32" s="31">
        <f t="shared" si="4"/>
        <v>3010</v>
      </c>
      <c r="K32" s="30">
        <f t="shared" si="4"/>
        <v>3005</v>
      </c>
      <c r="L32" s="29">
        <f t="shared" si="4"/>
        <v>3010</v>
      </c>
      <c r="M32" s="28">
        <f t="shared" si="4"/>
        <v>1.3884000000000001</v>
      </c>
      <c r="N32" s="27">
        <f t="shared" si="4"/>
        <v>1.1873</v>
      </c>
      <c r="O32" s="26">
        <f t="shared" si="4"/>
        <v>111.99</v>
      </c>
      <c r="P32" s="25">
        <f t="shared" si="4"/>
        <v>2175.33</v>
      </c>
      <c r="Q32" s="25">
        <f t="shared" si="4"/>
        <v>2175.0100000000002</v>
      </c>
      <c r="R32" s="25">
        <f t="shared" si="4"/>
        <v>2542.22972972973</v>
      </c>
      <c r="S32" s="24">
        <f t="shared" si="4"/>
        <v>1.3886000000000001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2270</v>
      </c>
      <c r="D33" s="21">
        <f t="shared" si="5"/>
        <v>2270</v>
      </c>
      <c r="E33" s="20">
        <f t="shared" si="5"/>
        <v>2270</v>
      </c>
      <c r="F33" s="22">
        <f t="shared" si="5"/>
        <v>2270</v>
      </c>
      <c r="G33" s="21">
        <f t="shared" si="5"/>
        <v>2270</v>
      </c>
      <c r="H33" s="20">
        <f t="shared" si="5"/>
        <v>2270</v>
      </c>
      <c r="I33" s="22">
        <f t="shared" si="5"/>
        <v>2270</v>
      </c>
      <c r="J33" s="21">
        <f t="shared" si="5"/>
        <v>2270</v>
      </c>
      <c r="K33" s="20">
        <f t="shared" si="5"/>
        <v>2270</v>
      </c>
      <c r="L33" s="19">
        <f t="shared" si="5"/>
        <v>2270</v>
      </c>
      <c r="M33" s="18">
        <f t="shared" si="5"/>
        <v>1.345</v>
      </c>
      <c r="N33" s="17">
        <f t="shared" si="5"/>
        <v>1.1576</v>
      </c>
      <c r="O33" s="16">
        <f t="shared" si="5"/>
        <v>109.24</v>
      </c>
      <c r="P33" s="15">
        <f t="shared" si="5"/>
        <v>1650.07</v>
      </c>
      <c r="Q33" s="15">
        <f t="shared" si="5"/>
        <v>1649.83</v>
      </c>
      <c r="R33" s="15">
        <f t="shared" si="5"/>
        <v>1921.1238997968856</v>
      </c>
      <c r="S33" s="14">
        <f t="shared" si="5"/>
        <v>1.3453999999999999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44440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44440</v>
      </c>
      <c r="C9" s="46">
        <v>2325</v>
      </c>
      <c r="D9" s="45">
        <v>2325</v>
      </c>
      <c r="E9" s="44">
        <f t="shared" ref="E9:E30" si="0">AVERAGE(C9:D9)</f>
        <v>2325</v>
      </c>
      <c r="F9" s="46">
        <v>2300</v>
      </c>
      <c r="G9" s="45">
        <v>2300</v>
      </c>
      <c r="H9" s="44">
        <f t="shared" ref="H9:H30" si="1">AVERAGE(F9:G9)</f>
        <v>2300</v>
      </c>
      <c r="I9" s="46">
        <v>2300</v>
      </c>
      <c r="J9" s="45">
        <v>2300</v>
      </c>
      <c r="K9" s="44">
        <f t="shared" ref="K9:K30" si="2">AVERAGE(I9:J9)</f>
        <v>2300</v>
      </c>
      <c r="L9" s="52">
        <v>2325</v>
      </c>
      <c r="M9" s="51">
        <v>1.3756999999999999</v>
      </c>
      <c r="N9" s="53">
        <v>1.1816</v>
      </c>
      <c r="O9" s="50">
        <v>110.38</v>
      </c>
      <c r="P9" s="43">
        <v>1690.05</v>
      </c>
      <c r="Q9" s="43">
        <v>1671.63</v>
      </c>
      <c r="R9" s="49">
        <f t="shared" ref="R9:R30" si="3">L9/N9</f>
        <v>1967.6709546377792</v>
      </c>
      <c r="S9" s="48">
        <v>1.3758999999999999</v>
      </c>
    </row>
    <row r="10" spans="1:19" x14ac:dyDescent="0.25">
      <c r="B10" s="47">
        <v>44441</v>
      </c>
      <c r="C10" s="46">
        <v>2344.5</v>
      </c>
      <c r="D10" s="45">
        <v>2344.5</v>
      </c>
      <c r="E10" s="44">
        <f t="shared" si="0"/>
        <v>2344.5</v>
      </c>
      <c r="F10" s="46">
        <v>2320</v>
      </c>
      <c r="G10" s="45">
        <v>2320</v>
      </c>
      <c r="H10" s="44">
        <f t="shared" si="1"/>
        <v>2320</v>
      </c>
      <c r="I10" s="46">
        <v>2320</v>
      </c>
      <c r="J10" s="45">
        <v>2320</v>
      </c>
      <c r="K10" s="44">
        <f t="shared" si="2"/>
        <v>2320</v>
      </c>
      <c r="L10" s="52">
        <v>2344.5</v>
      </c>
      <c r="M10" s="51">
        <v>1.379</v>
      </c>
      <c r="N10" s="51">
        <v>1.1847000000000001</v>
      </c>
      <c r="O10" s="50">
        <v>110</v>
      </c>
      <c r="P10" s="43">
        <v>1700.15</v>
      </c>
      <c r="Q10" s="43">
        <v>1682.13</v>
      </c>
      <c r="R10" s="49">
        <f t="shared" si="3"/>
        <v>1978.9820207647504</v>
      </c>
      <c r="S10" s="48">
        <v>1.3792</v>
      </c>
    </row>
    <row r="11" spans="1:19" x14ac:dyDescent="0.25">
      <c r="B11" s="47">
        <v>44442</v>
      </c>
      <c r="C11" s="46">
        <v>2344.5</v>
      </c>
      <c r="D11" s="45">
        <v>2344.5</v>
      </c>
      <c r="E11" s="44">
        <f t="shared" si="0"/>
        <v>2344.5</v>
      </c>
      <c r="F11" s="46">
        <v>2320</v>
      </c>
      <c r="G11" s="45">
        <v>2320</v>
      </c>
      <c r="H11" s="44">
        <f t="shared" si="1"/>
        <v>2320</v>
      </c>
      <c r="I11" s="46">
        <v>2320</v>
      </c>
      <c r="J11" s="45">
        <v>2320</v>
      </c>
      <c r="K11" s="44">
        <f t="shared" si="2"/>
        <v>2320</v>
      </c>
      <c r="L11" s="52">
        <v>2344.5</v>
      </c>
      <c r="M11" s="51">
        <v>1.3832</v>
      </c>
      <c r="N11" s="51">
        <v>1.1873</v>
      </c>
      <c r="O11" s="50">
        <v>109.95</v>
      </c>
      <c r="P11" s="43">
        <v>1694.98</v>
      </c>
      <c r="Q11" s="43">
        <v>1677.03</v>
      </c>
      <c r="R11" s="49">
        <f t="shared" si="3"/>
        <v>1974.6483618293607</v>
      </c>
      <c r="S11" s="48">
        <v>1.3834</v>
      </c>
    </row>
    <row r="12" spans="1:19" x14ac:dyDescent="0.25">
      <c r="B12" s="47">
        <v>44445</v>
      </c>
      <c r="C12" s="46">
        <v>2373.5</v>
      </c>
      <c r="D12" s="45">
        <v>2383.5</v>
      </c>
      <c r="E12" s="44">
        <f t="shared" si="0"/>
        <v>2378.5</v>
      </c>
      <c r="F12" s="46">
        <v>2350</v>
      </c>
      <c r="G12" s="45">
        <v>2360</v>
      </c>
      <c r="H12" s="44">
        <f t="shared" si="1"/>
        <v>2355</v>
      </c>
      <c r="I12" s="46">
        <v>2350</v>
      </c>
      <c r="J12" s="45">
        <v>2360</v>
      </c>
      <c r="K12" s="44">
        <f t="shared" si="2"/>
        <v>2355</v>
      </c>
      <c r="L12" s="52">
        <v>2383.5</v>
      </c>
      <c r="M12" s="51">
        <v>1.3846000000000001</v>
      </c>
      <c r="N12" s="51">
        <v>1.1862999999999999</v>
      </c>
      <c r="O12" s="50">
        <v>109.86</v>
      </c>
      <c r="P12" s="43">
        <v>1721.44</v>
      </c>
      <c r="Q12" s="43">
        <v>1704.22</v>
      </c>
      <c r="R12" s="49">
        <f t="shared" si="3"/>
        <v>2009.1882323189752</v>
      </c>
      <c r="S12" s="48">
        <v>1.3848</v>
      </c>
    </row>
    <row r="13" spans="1:19" x14ac:dyDescent="0.25">
      <c r="B13" s="47">
        <v>44446</v>
      </c>
      <c r="C13" s="46">
        <v>2370</v>
      </c>
      <c r="D13" s="45">
        <v>2375</v>
      </c>
      <c r="E13" s="44">
        <f t="shared" si="0"/>
        <v>2372.5</v>
      </c>
      <c r="F13" s="46">
        <v>2350</v>
      </c>
      <c r="G13" s="45">
        <v>2360</v>
      </c>
      <c r="H13" s="44">
        <f t="shared" si="1"/>
        <v>2355</v>
      </c>
      <c r="I13" s="46">
        <v>2350</v>
      </c>
      <c r="J13" s="45">
        <v>2360</v>
      </c>
      <c r="K13" s="44">
        <f t="shared" si="2"/>
        <v>2355</v>
      </c>
      <c r="L13" s="52">
        <v>2375</v>
      </c>
      <c r="M13" s="51">
        <v>1.3774999999999999</v>
      </c>
      <c r="N13" s="51">
        <v>1.1860999999999999</v>
      </c>
      <c r="O13" s="50">
        <v>110.03</v>
      </c>
      <c r="P13" s="43">
        <v>1724.14</v>
      </c>
      <c r="Q13" s="43">
        <v>1713</v>
      </c>
      <c r="R13" s="49">
        <f t="shared" si="3"/>
        <v>2002.3606778517833</v>
      </c>
      <c r="S13" s="48">
        <v>1.3776999999999999</v>
      </c>
    </row>
    <row r="14" spans="1:19" x14ac:dyDescent="0.25">
      <c r="B14" s="47">
        <v>44447</v>
      </c>
      <c r="C14" s="46">
        <v>2372</v>
      </c>
      <c r="D14" s="45">
        <v>2382</v>
      </c>
      <c r="E14" s="44">
        <f t="shared" si="0"/>
        <v>2377</v>
      </c>
      <c r="F14" s="46">
        <v>2350</v>
      </c>
      <c r="G14" s="45">
        <v>2360</v>
      </c>
      <c r="H14" s="44">
        <f t="shared" si="1"/>
        <v>2355</v>
      </c>
      <c r="I14" s="46">
        <v>2350</v>
      </c>
      <c r="J14" s="45">
        <v>2360</v>
      </c>
      <c r="K14" s="44">
        <f t="shared" si="2"/>
        <v>2355</v>
      </c>
      <c r="L14" s="52">
        <v>2382</v>
      </c>
      <c r="M14" s="51">
        <v>1.3769</v>
      </c>
      <c r="N14" s="51">
        <v>1.1822999999999999</v>
      </c>
      <c r="O14" s="50">
        <v>110.3</v>
      </c>
      <c r="P14" s="43">
        <v>1729.97</v>
      </c>
      <c r="Q14" s="43">
        <v>1713.75</v>
      </c>
      <c r="R14" s="49">
        <f t="shared" si="3"/>
        <v>2014.7170768840397</v>
      </c>
      <c r="S14" s="48">
        <v>1.3771</v>
      </c>
    </row>
    <row r="15" spans="1:19" x14ac:dyDescent="0.25">
      <c r="B15" s="47">
        <v>44448</v>
      </c>
      <c r="C15" s="46">
        <v>2390</v>
      </c>
      <c r="D15" s="45">
        <v>2400</v>
      </c>
      <c r="E15" s="44">
        <f t="shared" si="0"/>
        <v>2395</v>
      </c>
      <c r="F15" s="46">
        <v>2370</v>
      </c>
      <c r="G15" s="45">
        <v>2380</v>
      </c>
      <c r="H15" s="44">
        <f t="shared" si="1"/>
        <v>2375</v>
      </c>
      <c r="I15" s="46">
        <v>2370</v>
      </c>
      <c r="J15" s="45">
        <v>2380</v>
      </c>
      <c r="K15" s="44">
        <f t="shared" si="2"/>
        <v>2375</v>
      </c>
      <c r="L15" s="52">
        <v>2400</v>
      </c>
      <c r="M15" s="51">
        <v>1.3836999999999999</v>
      </c>
      <c r="N15" s="51">
        <v>1.1839999999999999</v>
      </c>
      <c r="O15" s="50">
        <v>109.87</v>
      </c>
      <c r="P15" s="43">
        <v>1734.48</v>
      </c>
      <c r="Q15" s="43">
        <v>1719.78</v>
      </c>
      <c r="R15" s="49">
        <f t="shared" si="3"/>
        <v>2027.0270270270271</v>
      </c>
      <c r="S15" s="48">
        <v>1.3838999999999999</v>
      </c>
    </row>
    <row r="16" spans="1:19" x14ac:dyDescent="0.25">
      <c r="B16" s="47">
        <v>44449</v>
      </c>
      <c r="C16" s="46">
        <v>2552</v>
      </c>
      <c r="D16" s="45">
        <v>2562</v>
      </c>
      <c r="E16" s="44">
        <f t="shared" si="0"/>
        <v>2557</v>
      </c>
      <c r="F16" s="46">
        <v>2540</v>
      </c>
      <c r="G16" s="45">
        <v>2550</v>
      </c>
      <c r="H16" s="44">
        <f t="shared" si="1"/>
        <v>2545</v>
      </c>
      <c r="I16" s="46">
        <v>2540</v>
      </c>
      <c r="J16" s="45">
        <v>2550</v>
      </c>
      <c r="K16" s="44">
        <f t="shared" si="2"/>
        <v>2545</v>
      </c>
      <c r="L16" s="52">
        <v>2562</v>
      </c>
      <c r="M16" s="51">
        <v>1.3884000000000001</v>
      </c>
      <c r="N16" s="51">
        <v>1.1834</v>
      </c>
      <c r="O16" s="50">
        <v>109.87</v>
      </c>
      <c r="P16" s="43">
        <v>1845.29</v>
      </c>
      <c r="Q16" s="43">
        <v>1836.38</v>
      </c>
      <c r="R16" s="49">
        <f t="shared" si="3"/>
        <v>2164.9484536082473</v>
      </c>
      <c r="S16" s="48">
        <v>1.3886000000000001</v>
      </c>
    </row>
    <row r="17" spans="2:19" x14ac:dyDescent="0.25">
      <c r="B17" s="47">
        <v>44452</v>
      </c>
      <c r="C17" s="46">
        <v>2452</v>
      </c>
      <c r="D17" s="45">
        <v>2462</v>
      </c>
      <c r="E17" s="44">
        <f t="shared" si="0"/>
        <v>2457</v>
      </c>
      <c r="F17" s="46">
        <v>2440</v>
      </c>
      <c r="G17" s="45">
        <v>2450</v>
      </c>
      <c r="H17" s="44">
        <f t="shared" si="1"/>
        <v>2445</v>
      </c>
      <c r="I17" s="46">
        <v>2440</v>
      </c>
      <c r="J17" s="45">
        <v>2450</v>
      </c>
      <c r="K17" s="44">
        <f t="shared" si="2"/>
        <v>2445</v>
      </c>
      <c r="L17" s="52">
        <v>2462</v>
      </c>
      <c r="M17" s="51">
        <v>1.3826000000000001</v>
      </c>
      <c r="N17" s="51">
        <v>1.1774</v>
      </c>
      <c r="O17" s="50">
        <v>110.1</v>
      </c>
      <c r="P17" s="43">
        <v>1780.7</v>
      </c>
      <c r="Q17" s="43">
        <v>1771.77</v>
      </c>
      <c r="R17" s="49">
        <f t="shared" si="3"/>
        <v>2091.0480720231017</v>
      </c>
      <c r="S17" s="48">
        <v>1.3828</v>
      </c>
    </row>
    <row r="18" spans="2:19" x14ac:dyDescent="0.25">
      <c r="B18" s="47">
        <v>44453</v>
      </c>
      <c r="C18" s="46">
        <v>2452</v>
      </c>
      <c r="D18" s="45">
        <v>2462</v>
      </c>
      <c r="E18" s="44">
        <f t="shared" si="0"/>
        <v>2457</v>
      </c>
      <c r="F18" s="46">
        <v>2440</v>
      </c>
      <c r="G18" s="45">
        <v>2450</v>
      </c>
      <c r="H18" s="44">
        <f t="shared" si="1"/>
        <v>2445</v>
      </c>
      <c r="I18" s="46">
        <v>2440</v>
      </c>
      <c r="J18" s="45">
        <v>2450</v>
      </c>
      <c r="K18" s="44">
        <f t="shared" si="2"/>
        <v>2445</v>
      </c>
      <c r="L18" s="52">
        <v>2462</v>
      </c>
      <c r="M18" s="51">
        <v>1.3853</v>
      </c>
      <c r="N18" s="51">
        <v>1.181</v>
      </c>
      <c r="O18" s="50">
        <v>110.12</v>
      </c>
      <c r="P18" s="43">
        <v>1777.23</v>
      </c>
      <c r="Q18" s="43">
        <v>1768.31</v>
      </c>
      <c r="R18" s="49">
        <f t="shared" si="3"/>
        <v>2084.6740050804401</v>
      </c>
      <c r="S18" s="48">
        <v>1.3855</v>
      </c>
    </row>
    <row r="19" spans="2:19" x14ac:dyDescent="0.25">
      <c r="B19" s="47">
        <v>44454</v>
      </c>
      <c r="C19" s="46">
        <v>2465</v>
      </c>
      <c r="D19" s="45">
        <v>2475</v>
      </c>
      <c r="E19" s="44">
        <f t="shared" si="0"/>
        <v>2470</v>
      </c>
      <c r="F19" s="46">
        <v>2455</v>
      </c>
      <c r="G19" s="45">
        <v>2465</v>
      </c>
      <c r="H19" s="44">
        <f t="shared" si="1"/>
        <v>2460</v>
      </c>
      <c r="I19" s="46">
        <v>2455</v>
      </c>
      <c r="J19" s="45">
        <v>2465</v>
      </c>
      <c r="K19" s="44">
        <f t="shared" si="2"/>
        <v>2460</v>
      </c>
      <c r="L19" s="52">
        <v>2475</v>
      </c>
      <c r="M19" s="51">
        <v>1.3825000000000001</v>
      </c>
      <c r="N19" s="51">
        <v>1.1821999999999999</v>
      </c>
      <c r="O19" s="50">
        <v>109.24</v>
      </c>
      <c r="P19" s="43">
        <v>1790.24</v>
      </c>
      <c r="Q19" s="43">
        <v>1782.74</v>
      </c>
      <c r="R19" s="49">
        <f t="shared" si="3"/>
        <v>2093.5543901201154</v>
      </c>
      <c r="S19" s="48">
        <v>1.3827</v>
      </c>
    </row>
    <row r="20" spans="2:19" x14ac:dyDescent="0.25">
      <c r="B20" s="47">
        <v>44455</v>
      </c>
      <c r="C20" s="46">
        <v>2465</v>
      </c>
      <c r="D20" s="45">
        <v>2475</v>
      </c>
      <c r="E20" s="44">
        <f t="shared" si="0"/>
        <v>2470</v>
      </c>
      <c r="F20" s="46">
        <v>2455</v>
      </c>
      <c r="G20" s="45">
        <v>2465</v>
      </c>
      <c r="H20" s="44">
        <f t="shared" si="1"/>
        <v>2460</v>
      </c>
      <c r="I20" s="46">
        <v>2455</v>
      </c>
      <c r="J20" s="45">
        <v>2465</v>
      </c>
      <c r="K20" s="44">
        <f t="shared" si="2"/>
        <v>2460</v>
      </c>
      <c r="L20" s="52">
        <v>2475</v>
      </c>
      <c r="M20" s="51">
        <v>1.3837999999999999</v>
      </c>
      <c r="N20" s="51">
        <v>1.1769000000000001</v>
      </c>
      <c r="O20" s="50">
        <v>109.41</v>
      </c>
      <c r="P20" s="43">
        <v>1788.55</v>
      </c>
      <c r="Q20" s="43">
        <v>1781.07</v>
      </c>
      <c r="R20" s="49">
        <f t="shared" si="3"/>
        <v>2102.9824114198318</v>
      </c>
      <c r="S20" s="48">
        <v>1.3839999999999999</v>
      </c>
    </row>
    <row r="21" spans="2:19" x14ac:dyDescent="0.25">
      <c r="B21" s="47">
        <v>44456</v>
      </c>
      <c r="C21" s="46">
        <v>2465</v>
      </c>
      <c r="D21" s="45">
        <v>2475</v>
      </c>
      <c r="E21" s="44">
        <f t="shared" si="0"/>
        <v>2470</v>
      </c>
      <c r="F21" s="46">
        <v>2455</v>
      </c>
      <c r="G21" s="45">
        <v>2465</v>
      </c>
      <c r="H21" s="44">
        <f t="shared" si="1"/>
        <v>2460</v>
      </c>
      <c r="I21" s="46">
        <v>2455</v>
      </c>
      <c r="J21" s="45">
        <v>2465</v>
      </c>
      <c r="K21" s="44">
        <f t="shared" si="2"/>
        <v>2460</v>
      </c>
      <c r="L21" s="52">
        <v>2475</v>
      </c>
      <c r="M21" s="51">
        <v>1.3797999999999999</v>
      </c>
      <c r="N21" s="51">
        <v>1.1788000000000001</v>
      </c>
      <c r="O21" s="50">
        <v>109.99</v>
      </c>
      <c r="P21" s="43">
        <v>1793.74</v>
      </c>
      <c r="Q21" s="43">
        <v>1786.23</v>
      </c>
      <c r="R21" s="49">
        <f t="shared" si="3"/>
        <v>2099.5928062436374</v>
      </c>
      <c r="S21" s="48">
        <v>1.38</v>
      </c>
    </row>
    <row r="22" spans="2:19" x14ac:dyDescent="0.25">
      <c r="B22" s="47">
        <v>44459</v>
      </c>
      <c r="C22" s="46">
        <v>2464</v>
      </c>
      <c r="D22" s="45">
        <v>2474</v>
      </c>
      <c r="E22" s="44">
        <f t="shared" si="0"/>
        <v>2469</v>
      </c>
      <c r="F22" s="46">
        <v>2455</v>
      </c>
      <c r="G22" s="45">
        <v>2465</v>
      </c>
      <c r="H22" s="44">
        <f t="shared" si="1"/>
        <v>2460</v>
      </c>
      <c r="I22" s="46">
        <v>2455</v>
      </c>
      <c r="J22" s="45">
        <v>2465</v>
      </c>
      <c r="K22" s="44">
        <f t="shared" si="2"/>
        <v>2460</v>
      </c>
      <c r="L22" s="52">
        <v>2474</v>
      </c>
      <c r="M22" s="51">
        <v>1.3657999999999999</v>
      </c>
      <c r="N22" s="51">
        <v>1.1706000000000001</v>
      </c>
      <c r="O22" s="50">
        <v>109.53</v>
      </c>
      <c r="P22" s="43">
        <v>1811.39</v>
      </c>
      <c r="Q22" s="43">
        <v>1804.54</v>
      </c>
      <c r="R22" s="49">
        <f t="shared" si="3"/>
        <v>2113.4460960191354</v>
      </c>
      <c r="S22" s="48">
        <v>1.3660000000000001</v>
      </c>
    </row>
    <row r="23" spans="2:19" x14ac:dyDescent="0.25">
      <c r="B23" s="47">
        <v>44460</v>
      </c>
      <c r="C23" s="46">
        <v>2459</v>
      </c>
      <c r="D23" s="45">
        <v>2469</v>
      </c>
      <c r="E23" s="44">
        <f t="shared" si="0"/>
        <v>2464</v>
      </c>
      <c r="F23" s="46">
        <v>2451</v>
      </c>
      <c r="G23" s="45">
        <v>2461</v>
      </c>
      <c r="H23" s="44">
        <f t="shared" si="1"/>
        <v>2456</v>
      </c>
      <c r="I23" s="46">
        <v>2450</v>
      </c>
      <c r="J23" s="45">
        <v>2460</v>
      </c>
      <c r="K23" s="44">
        <f t="shared" si="2"/>
        <v>2455</v>
      </c>
      <c r="L23" s="52">
        <v>2469</v>
      </c>
      <c r="M23" s="51">
        <v>1.3678999999999999</v>
      </c>
      <c r="N23" s="51">
        <v>1.1745000000000001</v>
      </c>
      <c r="O23" s="50">
        <v>109.4</v>
      </c>
      <c r="P23" s="43">
        <v>1804.96</v>
      </c>
      <c r="Q23" s="43">
        <v>1798.85</v>
      </c>
      <c r="R23" s="49">
        <f t="shared" si="3"/>
        <v>2102.1711366538952</v>
      </c>
      <c r="S23" s="48">
        <v>1.3681000000000001</v>
      </c>
    </row>
    <row r="24" spans="2:19" x14ac:dyDescent="0.25">
      <c r="B24" s="47">
        <v>44461</v>
      </c>
      <c r="C24" s="46">
        <v>2450</v>
      </c>
      <c r="D24" s="45">
        <v>2460</v>
      </c>
      <c r="E24" s="44">
        <f t="shared" si="0"/>
        <v>2455</v>
      </c>
      <c r="F24" s="46">
        <v>2450</v>
      </c>
      <c r="G24" s="45">
        <v>2460</v>
      </c>
      <c r="H24" s="44">
        <f t="shared" si="1"/>
        <v>2455</v>
      </c>
      <c r="I24" s="46">
        <v>2450</v>
      </c>
      <c r="J24" s="45">
        <v>2460</v>
      </c>
      <c r="K24" s="44">
        <f t="shared" si="2"/>
        <v>2455</v>
      </c>
      <c r="L24" s="52">
        <v>2460</v>
      </c>
      <c r="M24" s="51">
        <v>1.3641000000000001</v>
      </c>
      <c r="N24" s="51">
        <v>1.1727000000000001</v>
      </c>
      <c r="O24" s="50">
        <v>109.53</v>
      </c>
      <c r="P24" s="43">
        <v>1803.39</v>
      </c>
      <c r="Q24" s="43">
        <v>1803.12</v>
      </c>
      <c r="R24" s="49">
        <f t="shared" si="3"/>
        <v>2097.7232028651829</v>
      </c>
      <c r="S24" s="48">
        <v>1.3643000000000001</v>
      </c>
    </row>
    <row r="25" spans="2:19" x14ac:dyDescent="0.25">
      <c r="B25" s="47">
        <v>44462</v>
      </c>
      <c r="C25" s="46">
        <v>2450</v>
      </c>
      <c r="D25" s="45">
        <v>2460</v>
      </c>
      <c r="E25" s="44">
        <f t="shared" si="0"/>
        <v>2455</v>
      </c>
      <c r="F25" s="46">
        <v>2450</v>
      </c>
      <c r="G25" s="45">
        <v>2460</v>
      </c>
      <c r="H25" s="44">
        <f t="shared" si="1"/>
        <v>2455</v>
      </c>
      <c r="I25" s="46">
        <v>2450</v>
      </c>
      <c r="J25" s="45">
        <v>2460</v>
      </c>
      <c r="K25" s="44">
        <f t="shared" si="2"/>
        <v>2455</v>
      </c>
      <c r="L25" s="52">
        <v>2460</v>
      </c>
      <c r="M25" s="51">
        <v>1.3718999999999999</v>
      </c>
      <c r="N25" s="51">
        <v>1.1716</v>
      </c>
      <c r="O25" s="50">
        <v>110.04</v>
      </c>
      <c r="P25" s="43">
        <v>1793.13</v>
      </c>
      <c r="Q25" s="43">
        <v>1792.87</v>
      </c>
      <c r="R25" s="49">
        <f t="shared" si="3"/>
        <v>2099.6927278934791</v>
      </c>
      <c r="S25" s="48">
        <v>1.3721000000000001</v>
      </c>
    </row>
    <row r="26" spans="2:19" x14ac:dyDescent="0.25">
      <c r="B26" s="47">
        <v>44463</v>
      </c>
      <c r="C26" s="46">
        <v>2439</v>
      </c>
      <c r="D26" s="45">
        <v>2449</v>
      </c>
      <c r="E26" s="44">
        <f t="shared" si="0"/>
        <v>2444</v>
      </c>
      <c r="F26" s="46">
        <v>2440</v>
      </c>
      <c r="G26" s="45">
        <v>2450</v>
      </c>
      <c r="H26" s="44">
        <f t="shared" si="1"/>
        <v>2445</v>
      </c>
      <c r="I26" s="46">
        <v>2440</v>
      </c>
      <c r="J26" s="45">
        <v>2450</v>
      </c>
      <c r="K26" s="44">
        <f t="shared" si="2"/>
        <v>2445</v>
      </c>
      <c r="L26" s="52">
        <v>2449</v>
      </c>
      <c r="M26" s="51">
        <v>1.3675999999999999</v>
      </c>
      <c r="N26" s="51">
        <v>1.1714</v>
      </c>
      <c r="O26" s="50">
        <v>110.54</v>
      </c>
      <c r="P26" s="43">
        <v>1790.73</v>
      </c>
      <c r="Q26" s="43">
        <v>1791.33</v>
      </c>
      <c r="R26" s="49">
        <f t="shared" si="3"/>
        <v>2090.6607478231176</v>
      </c>
      <c r="S26" s="48">
        <v>1.3676999999999999</v>
      </c>
    </row>
    <row r="27" spans="2:19" x14ac:dyDescent="0.25">
      <c r="B27" s="47">
        <v>44466</v>
      </c>
      <c r="C27" s="46">
        <v>2438</v>
      </c>
      <c r="D27" s="45">
        <v>2448</v>
      </c>
      <c r="E27" s="44">
        <f t="shared" si="0"/>
        <v>2443</v>
      </c>
      <c r="F27" s="46">
        <v>2440</v>
      </c>
      <c r="G27" s="45">
        <v>2450</v>
      </c>
      <c r="H27" s="44">
        <f t="shared" si="1"/>
        <v>2445</v>
      </c>
      <c r="I27" s="46">
        <v>2440</v>
      </c>
      <c r="J27" s="45">
        <v>2450</v>
      </c>
      <c r="K27" s="44">
        <f t="shared" si="2"/>
        <v>2445</v>
      </c>
      <c r="L27" s="52">
        <v>2448</v>
      </c>
      <c r="M27" s="51">
        <v>1.3687</v>
      </c>
      <c r="N27" s="51">
        <v>1.1692</v>
      </c>
      <c r="O27" s="50">
        <v>111.04</v>
      </c>
      <c r="P27" s="43">
        <v>1788.56</v>
      </c>
      <c r="Q27" s="43">
        <v>1789.89</v>
      </c>
      <c r="R27" s="49">
        <f t="shared" si="3"/>
        <v>2093.7393089291822</v>
      </c>
      <c r="S27" s="48">
        <v>1.3688</v>
      </c>
    </row>
    <row r="28" spans="2:19" x14ac:dyDescent="0.25">
      <c r="B28" s="47">
        <v>44467</v>
      </c>
      <c r="C28" s="46">
        <v>2448</v>
      </c>
      <c r="D28" s="45">
        <v>2458</v>
      </c>
      <c r="E28" s="44">
        <f t="shared" si="0"/>
        <v>2453</v>
      </c>
      <c r="F28" s="46">
        <v>2450</v>
      </c>
      <c r="G28" s="45">
        <v>2460</v>
      </c>
      <c r="H28" s="44">
        <f t="shared" si="1"/>
        <v>2455</v>
      </c>
      <c r="I28" s="46">
        <v>2450</v>
      </c>
      <c r="J28" s="45">
        <v>2460</v>
      </c>
      <c r="K28" s="44">
        <f t="shared" si="2"/>
        <v>2455</v>
      </c>
      <c r="L28" s="52">
        <v>2458</v>
      </c>
      <c r="M28" s="51">
        <v>1.3597999999999999</v>
      </c>
      <c r="N28" s="51">
        <v>1.1687000000000001</v>
      </c>
      <c r="O28" s="50">
        <v>111.44</v>
      </c>
      <c r="P28" s="43">
        <v>1807.62</v>
      </c>
      <c r="Q28" s="43">
        <v>1808.96</v>
      </c>
      <c r="R28" s="49">
        <f t="shared" si="3"/>
        <v>2103.1915803884658</v>
      </c>
      <c r="S28" s="48">
        <v>1.3599000000000001</v>
      </c>
    </row>
    <row r="29" spans="2:19" x14ac:dyDescent="0.25">
      <c r="B29" s="47">
        <v>44468</v>
      </c>
      <c r="C29" s="46">
        <v>2462.5</v>
      </c>
      <c r="D29" s="45">
        <v>2472.5</v>
      </c>
      <c r="E29" s="44">
        <f t="shared" si="0"/>
        <v>2467.5</v>
      </c>
      <c r="F29" s="46">
        <v>2466</v>
      </c>
      <c r="G29" s="45">
        <v>2476</v>
      </c>
      <c r="H29" s="44">
        <f t="shared" si="1"/>
        <v>2471</v>
      </c>
      <c r="I29" s="46">
        <v>2465</v>
      </c>
      <c r="J29" s="45">
        <v>2475</v>
      </c>
      <c r="K29" s="44">
        <f t="shared" si="2"/>
        <v>2470</v>
      </c>
      <c r="L29" s="52">
        <v>2472.5</v>
      </c>
      <c r="M29" s="51">
        <v>1.3489</v>
      </c>
      <c r="N29" s="51">
        <v>1.1649</v>
      </c>
      <c r="O29" s="50">
        <v>111.41</v>
      </c>
      <c r="P29" s="43">
        <v>1832.98</v>
      </c>
      <c r="Q29" s="43">
        <v>1834.75</v>
      </c>
      <c r="R29" s="49">
        <f t="shared" si="3"/>
        <v>2122.4997853893037</v>
      </c>
      <c r="S29" s="48">
        <v>1.3494999999999999</v>
      </c>
    </row>
    <row r="30" spans="2:19" x14ac:dyDescent="0.25">
      <c r="B30" s="47">
        <v>44469</v>
      </c>
      <c r="C30" s="46">
        <v>2448</v>
      </c>
      <c r="D30" s="45">
        <v>2458</v>
      </c>
      <c r="E30" s="44">
        <f t="shared" si="0"/>
        <v>2453</v>
      </c>
      <c r="F30" s="46">
        <v>2450</v>
      </c>
      <c r="G30" s="45">
        <v>2460</v>
      </c>
      <c r="H30" s="44">
        <f t="shared" si="1"/>
        <v>2455</v>
      </c>
      <c r="I30" s="46">
        <v>2450</v>
      </c>
      <c r="J30" s="45">
        <v>2460</v>
      </c>
      <c r="K30" s="44">
        <f t="shared" si="2"/>
        <v>2455</v>
      </c>
      <c r="L30" s="52">
        <v>2458</v>
      </c>
      <c r="M30" s="51">
        <v>1.345</v>
      </c>
      <c r="N30" s="51">
        <v>1.1576</v>
      </c>
      <c r="O30" s="50">
        <v>111.99</v>
      </c>
      <c r="P30" s="43">
        <v>1827.51</v>
      </c>
      <c r="Q30" s="43">
        <v>1828.45</v>
      </c>
      <c r="R30" s="49">
        <f t="shared" si="3"/>
        <v>2123.3586731167934</v>
      </c>
      <c r="S30" s="48">
        <v>1.3453999999999999</v>
      </c>
    </row>
    <row r="31" spans="2:19" s="10" customFormat="1" x14ac:dyDescent="0.25">
      <c r="B31" s="42" t="s">
        <v>11</v>
      </c>
      <c r="C31" s="41">
        <f>ROUND(AVERAGE(C9:C30),2)</f>
        <v>2428.59</v>
      </c>
      <c r="D31" s="40">
        <f>ROUND(AVERAGE(D9:D30),2)</f>
        <v>2437</v>
      </c>
      <c r="E31" s="39">
        <f>ROUND(AVERAGE(C31:D31),2)</f>
        <v>2432.8000000000002</v>
      </c>
      <c r="F31" s="41">
        <f>ROUND(AVERAGE(F9:F30),2)</f>
        <v>2418.0500000000002</v>
      </c>
      <c r="G31" s="40">
        <f>ROUND(AVERAGE(G9:G30),2)</f>
        <v>2426.6799999999998</v>
      </c>
      <c r="H31" s="39">
        <f>ROUND(AVERAGE(F31:G31),2)</f>
        <v>2422.37</v>
      </c>
      <c r="I31" s="41">
        <f>ROUND(AVERAGE(I9:I30),2)</f>
        <v>2417.9499999999998</v>
      </c>
      <c r="J31" s="40">
        <f>ROUND(AVERAGE(J9:J30),2)</f>
        <v>2426.59</v>
      </c>
      <c r="K31" s="39">
        <f>ROUND(AVERAGE(I31:J31),2)</f>
        <v>2422.27</v>
      </c>
      <c r="L31" s="38">
        <f>ROUND(AVERAGE(L9:L30),2)</f>
        <v>2437</v>
      </c>
      <c r="M31" s="37">
        <f>ROUND(AVERAGE(M9:M30),4)</f>
        <v>1.3737999999999999</v>
      </c>
      <c r="N31" s="36">
        <f>ROUND(AVERAGE(N9:N30),4)</f>
        <v>1.177</v>
      </c>
      <c r="O31" s="175">
        <f>ROUND(AVERAGE(O9:O30),2)</f>
        <v>110.18</v>
      </c>
      <c r="P31" s="35">
        <f>AVERAGE(P9:P30)</f>
        <v>1774.1468181818186</v>
      </c>
      <c r="Q31" s="35">
        <f>AVERAGE(Q9:Q30)</f>
        <v>1766.3999999999999</v>
      </c>
      <c r="R31" s="35">
        <f>AVERAGE(R9:R30)</f>
        <v>2070.8126249494385</v>
      </c>
      <c r="S31" s="34">
        <f>AVERAGE(S9:S30)</f>
        <v>1.3739727272727273</v>
      </c>
    </row>
    <row r="32" spans="2:19" s="5" customFormat="1" x14ac:dyDescent="0.25">
      <c r="B32" s="33" t="s">
        <v>12</v>
      </c>
      <c r="C32" s="32">
        <f t="shared" ref="C32:S32" si="4">MAX(C9:C30)</f>
        <v>2552</v>
      </c>
      <c r="D32" s="31">
        <f t="shared" si="4"/>
        <v>2562</v>
      </c>
      <c r="E32" s="30">
        <f t="shared" si="4"/>
        <v>2557</v>
      </c>
      <c r="F32" s="32">
        <f t="shared" si="4"/>
        <v>2540</v>
      </c>
      <c r="G32" s="31">
        <f t="shared" si="4"/>
        <v>2550</v>
      </c>
      <c r="H32" s="30">
        <f t="shared" si="4"/>
        <v>2545</v>
      </c>
      <c r="I32" s="32">
        <f t="shared" si="4"/>
        <v>2540</v>
      </c>
      <c r="J32" s="31">
        <f t="shared" si="4"/>
        <v>2550</v>
      </c>
      <c r="K32" s="30">
        <f t="shared" si="4"/>
        <v>2545</v>
      </c>
      <c r="L32" s="29">
        <f t="shared" si="4"/>
        <v>2562</v>
      </c>
      <c r="M32" s="28">
        <f t="shared" si="4"/>
        <v>1.3884000000000001</v>
      </c>
      <c r="N32" s="27">
        <f t="shared" si="4"/>
        <v>1.1873</v>
      </c>
      <c r="O32" s="26">
        <f t="shared" si="4"/>
        <v>111.99</v>
      </c>
      <c r="P32" s="25">
        <f t="shared" si="4"/>
        <v>1845.29</v>
      </c>
      <c r="Q32" s="25">
        <f t="shared" si="4"/>
        <v>1836.38</v>
      </c>
      <c r="R32" s="25">
        <f t="shared" si="4"/>
        <v>2164.9484536082473</v>
      </c>
      <c r="S32" s="24">
        <f t="shared" si="4"/>
        <v>1.3886000000000001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2325</v>
      </c>
      <c r="D33" s="21">
        <f t="shared" si="5"/>
        <v>2325</v>
      </c>
      <c r="E33" s="20">
        <f t="shared" si="5"/>
        <v>2325</v>
      </c>
      <c r="F33" s="22">
        <f t="shared" si="5"/>
        <v>2300</v>
      </c>
      <c r="G33" s="21">
        <f t="shared" si="5"/>
        <v>2300</v>
      </c>
      <c r="H33" s="20">
        <f t="shared" si="5"/>
        <v>2300</v>
      </c>
      <c r="I33" s="22">
        <f t="shared" si="5"/>
        <v>2300</v>
      </c>
      <c r="J33" s="21">
        <f t="shared" si="5"/>
        <v>2300</v>
      </c>
      <c r="K33" s="20">
        <f t="shared" si="5"/>
        <v>2300</v>
      </c>
      <c r="L33" s="19">
        <f t="shared" si="5"/>
        <v>2325</v>
      </c>
      <c r="M33" s="18">
        <f t="shared" si="5"/>
        <v>1.345</v>
      </c>
      <c r="N33" s="17">
        <f t="shared" si="5"/>
        <v>1.1576</v>
      </c>
      <c r="O33" s="16">
        <f t="shared" si="5"/>
        <v>109.24</v>
      </c>
      <c r="P33" s="15">
        <f t="shared" si="5"/>
        <v>1690.05</v>
      </c>
      <c r="Q33" s="15">
        <f t="shared" si="5"/>
        <v>1671.63</v>
      </c>
      <c r="R33" s="15">
        <f t="shared" si="5"/>
        <v>1967.6709546377792</v>
      </c>
      <c r="S33" s="14">
        <f t="shared" si="5"/>
        <v>1.3453999999999999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44440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44440</v>
      </c>
      <c r="C9" s="46">
        <v>2667.5</v>
      </c>
      <c r="D9" s="45">
        <v>2667.5</v>
      </c>
      <c r="E9" s="44">
        <f t="shared" ref="E9:E30" si="0">AVERAGE(C9:D9)</f>
        <v>2667.5</v>
      </c>
      <c r="F9" s="46">
        <v>2664.5</v>
      </c>
      <c r="G9" s="45">
        <v>2664.5</v>
      </c>
      <c r="H9" s="44">
        <f t="shared" ref="H9:H30" si="1">AVERAGE(F9:G9)</f>
        <v>2664.5</v>
      </c>
      <c r="I9" s="46">
        <v>2620</v>
      </c>
      <c r="J9" s="45">
        <v>2620</v>
      </c>
      <c r="K9" s="44">
        <f t="shared" ref="K9:K30" si="2">AVERAGE(I9:J9)</f>
        <v>2620</v>
      </c>
      <c r="L9" s="46">
        <v>2568</v>
      </c>
      <c r="M9" s="45">
        <v>2568</v>
      </c>
      <c r="N9" s="44">
        <f t="shared" ref="N9:N30" si="3">AVERAGE(L9:M9)</f>
        <v>2568</v>
      </c>
      <c r="O9" s="46">
        <v>2526.5</v>
      </c>
      <c r="P9" s="45">
        <v>2526.5</v>
      </c>
      <c r="Q9" s="44">
        <f t="shared" ref="Q9:Q30" si="4">AVERAGE(O9:P9)</f>
        <v>2526.5</v>
      </c>
      <c r="R9" s="52">
        <v>2667.5</v>
      </c>
      <c r="S9" s="51">
        <v>1.3756999999999999</v>
      </c>
      <c r="T9" s="53">
        <v>1.1816</v>
      </c>
      <c r="U9" s="50">
        <v>110.38</v>
      </c>
      <c r="V9" s="43">
        <v>1939.01</v>
      </c>
      <c r="W9" s="43">
        <v>1936.55</v>
      </c>
      <c r="X9" s="49">
        <f t="shared" ref="X9:X30" si="5">R9/T9</f>
        <v>2257.5321597833445</v>
      </c>
      <c r="Y9" s="48">
        <v>1.3758999999999999</v>
      </c>
    </row>
    <row r="10" spans="1:25" x14ac:dyDescent="0.25">
      <c r="B10" s="47">
        <v>44441</v>
      </c>
      <c r="C10" s="46">
        <v>2694.5</v>
      </c>
      <c r="D10" s="45">
        <v>2694.5</v>
      </c>
      <c r="E10" s="44">
        <f t="shared" si="0"/>
        <v>2694.5</v>
      </c>
      <c r="F10" s="46">
        <v>2705.5</v>
      </c>
      <c r="G10" s="45">
        <v>2705.5</v>
      </c>
      <c r="H10" s="44">
        <f t="shared" si="1"/>
        <v>2705.5</v>
      </c>
      <c r="I10" s="46">
        <v>2661.5</v>
      </c>
      <c r="J10" s="45">
        <v>2661.5</v>
      </c>
      <c r="K10" s="44">
        <f t="shared" si="2"/>
        <v>2661.5</v>
      </c>
      <c r="L10" s="46">
        <v>2609.5</v>
      </c>
      <c r="M10" s="45">
        <v>2609.5</v>
      </c>
      <c r="N10" s="44">
        <f t="shared" si="3"/>
        <v>2609.5</v>
      </c>
      <c r="O10" s="46">
        <v>2561.5</v>
      </c>
      <c r="P10" s="45">
        <v>2561.5</v>
      </c>
      <c r="Q10" s="44">
        <f t="shared" si="4"/>
        <v>2561.5</v>
      </c>
      <c r="R10" s="52">
        <v>2694.5</v>
      </c>
      <c r="S10" s="51">
        <v>1.379</v>
      </c>
      <c r="T10" s="51">
        <v>1.1847000000000001</v>
      </c>
      <c r="U10" s="50">
        <v>110</v>
      </c>
      <c r="V10" s="43">
        <v>1953.95</v>
      </c>
      <c r="W10" s="43">
        <v>1961.64</v>
      </c>
      <c r="X10" s="49">
        <f t="shared" si="5"/>
        <v>2274.4154638305054</v>
      </c>
      <c r="Y10" s="48">
        <v>1.3792</v>
      </c>
    </row>
    <row r="11" spans="1:25" x14ac:dyDescent="0.25">
      <c r="B11" s="47">
        <v>44442</v>
      </c>
      <c r="C11" s="46">
        <v>2696</v>
      </c>
      <c r="D11" s="45">
        <v>2696</v>
      </c>
      <c r="E11" s="44">
        <f t="shared" si="0"/>
        <v>2696</v>
      </c>
      <c r="F11" s="46">
        <v>2703.5</v>
      </c>
      <c r="G11" s="45">
        <v>2703.5</v>
      </c>
      <c r="H11" s="44">
        <f t="shared" si="1"/>
        <v>2703.5</v>
      </c>
      <c r="I11" s="46">
        <v>2647.5</v>
      </c>
      <c r="J11" s="45">
        <v>2647.5</v>
      </c>
      <c r="K11" s="44">
        <f t="shared" si="2"/>
        <v>2647.5</v>
      </c>
      <c r="L11" s="46">
        <v>2592.5</v>
      </c>
      <c r="M11" s="45">
        <v>2592.5</v>
      </c>
      <c r="N11" s="44">
        <f t="shared" si="3"/>
        <v>2592.5</v>
      </c>
      <c r="O11" s="46">
        <v>2542.5</v>
      </c>
      <c r="P11" s="45">
        <v>2542.5</v>
      </c>
      <c r="Q11" s="44">
        <f t="shared" si="4"/>
        <v>2542.5</v>
      </c>
      <c r="R11" s="52">
        <v>2696</v>
      </c>
      <c r="S11" s="51">
        <v>1.3832</v>
      </c>
      <c r="T11" s="51">
        <v>1.1873</v>
      </c>
      <c r="U11" s="50">
        <v>109.95</v>
      </c>
      <c r="V11" s="43">
        <v>1949.1</v>
      </c>
      <c r="W11" s="43">
        <v>1954.24</v>
      </c>
      <c r="X11" s="49">
        <f t="shared" si="5"/>
        <v>2270.6982228585866</v>
      </c>
      <c r="Y11" s="48">
        <v>1.3834</v>
      </c>
    </row>
    <row r="12" spans="1:25" x14ac:dyDescent="0.25">
      <c r="B12" s="47">
        <v>44445</v>
      </c>
      <c r="C12" s="46">
        <v>2745</v>
      </c>
      <c r="D12" s="45">
        <v>2745.5</v>
      </c>
      <c r="E12" s="44">
        <f t="shared" si="0"/>
        <v>2745.25</v>
      </c>
      <c r="F12" s="46">
        <v>2756</v>
      </c>
      <c r="G12" s="45">
        <v>2758</v>
      </c>
      <c r="H12" s="44">
        <f t="shared" si="1"/>
        <v>2757</v>
      </c>
      <c r="I12" s="46">
        <v>2690</v>
      </c>
      <c r="J12" s="45">
        <v>2695</v>
      </c>
      <c r="K12" s="44">
        <f t="shared" si="2"/>
        <v>2692.5</v>
      </c>
      <c r="L12" s="46">
        <v>2610</v>
      </c>
      <c r="M12" s="45">
        <v>2615</v>
      </c>
      <c r="N12" s="44">
        <f t="shared" si="3"/>
        <v>2612.5</v>
      </c>
      <c r="O12" s="46">
        <v>2545</v>
      </c>
      <c r="P12" s="45">
        <v>2550</v>
      </c>
      <c r="Q12" s="44">
        <f t="shared" si="4"/>
        <v>2547.5</v>
      </c>
      <c r="R12" s="52">
        <v>2745.5</v>
      </c>
      <c r="S12" s="51">
        <v>1.3846000000000001</v>
      </c>
      <c r="T12" s="51">
        <v>1.1862999999999999</v>
      </c>
      <c r="U12" s="50">
        <v>109.86</v>
      </c>
      <c r="V12" s="43">
        <v>1982.88</v>
      </c>
      <c r="W12" s="43">
        <v>1991.62</v>
      </c>
      <c r="X12" s="49">
        <f t="shared" si="5"/>
        <v>2314.3387001601618</v>
      </c>
      <c r="Y12" s="48">
        <v>1.3848</v>
      </c>
    </row>
    <row r="13" spans="1:25" x14ac:dyDescent="0.25">
      <c r="B13" s="47">
        <v>44446</v>
      </c>
      <c r="C13" s="46">
        <v>2740</v>
      </c>
      <c r="D13" s="45">
        <v>2740.5</v>
      </c>
      <c r="E13" s="44">
        <f t="shared" si="0"/>
        <v>2740.25</v>
      </c>
      <c r="F13" s="46">
        <v>2759</v>
      </c>
      <c r="G13" s="45">
        <v>2760</v>
      </c>
      <c r="H13" s="44">
        <f t="shared" si="1"/>
        <v>2759.5</v>
      </c>
      <c r="I13" s="46">
        <v>2688</v>
      </c>
      <c r="J13" s="45">
        <v>2693</v>
      </c>
      <c r="K13" s="44">
        <f t="shared" si="2"/>
        <v>2690.5</v>
      </c>
      <c r="L13" s="46">
        <v>2593</v>
      </c>
      <c r="M13" s="45">
        <v>2598</v>
      </c>
      <c r="N13" s="44">
        <f t="shared" si="3"/>
        <v>2595.5</v>
      </c>
      <c r="O13" s="46">
        <v>2503</v>
      </c>
      <c r="P13" s="45">
        <v>2508</v>
      </c>
      <c r="Q13" s="44">
        <f t="shared" si="4"/>
        <v>2505.5</v>
      </c>
      <c r="R13" s="52">
        <v>2740.5</v>
      </c>
      <c r="S13" s="51">
        <v>1.3774999999999999</v>
      </c>
      <c r="T13" s="51">
        <v>1.1860999999999999</v>
      </c>
      <c r="U13" s="50">
        <v>110.03</v>
      </c>
      <c r="V13" s="43">
        <v>1989.47</v>
      </c>
      <c r="W13" s="43">
        <v>2003.34</v>
      </c>
      <c r="X13" s="49">
        <f t="shared" si="5"/>
        <v>2310.5134474327629</v>
      </c>
      <c r="Y13" s="48">
        <v>1.3776999999999999</v>
      </c>
    </row>
    <row r="14" spans="1:25" x14ac:dyDescent="0.25">
      <c r="B14" s="47">
        <v>44447</v>
      </c>
      <c r="C14" s="46">
        <v>2774.5</v>
      </c>
      <c r="D14" s="45">
        <v>2775</v>
      </c>
      <c r="E14" s="44">
        <f t="shared" si="0"/>
        <v>2774.75</v>
      </c>
      <c r="F14" s="46">
        <v>2792</v>
      </c>
      <c r="G14" s="45">
        <v>2793</v>
      </c>
      <c r="H14" s="44">
        <f t="shared" si="1"/>
        <v>2792.5</v>
      </c>
      <c r="I14" s="46">
        <v>2720</v>
      </c>
      <c r="J14" s="45">
        <v>2725</v>
      </c>
      <c r="K14" s="44">
        <f t="shared" si="2"/>
        <v>2722.5</v>
      </c>
      <c r="L14" s="46">
        <v>2635</v>
      </c>
      <c r="M14" s="45">
        <v>2640</v>
      </c>
      <c r="N14" s="44">
        <f t="shared" si="3"/>
        <v>2637.5</v>
      </c>
      <c r="O14" s="46">
        <v>2540</v>
      </c>
      <c r="P14" s="45">
        <v>2545</v>
      </c>
      <c r="Q14" s="44">
        <f t="shared" si="4"/>
        <v>2542.5</v>
      </c>
      <c r="R14" s="52">
        <v>2775</v>
      </c>
      <c r="S14" s="51">
        <v>1.3769</v>
      </c>
      <c r="T14" s="51">
        <v>1.1822999999999999</v>
      </c>
      <c r="U14" s="50">
        <v>110.3</v>
      </c>
      <c r="V14" s="43">
        <v>2015.4</v>
      </c>
      <c r="W14" s="43">
        <v>2028.18</v>
      </c>
      <c r="X14" s="49">
        <f t="shared" si="5"/>
        <v>2347.1200202994164</v>
      </c>
      <c r="Y14" s="48">
        <v>1.3771</v>
      </c>
    </row>
    <row r="15" spans="1:25" x14ac:dyDescent="0.25">
      <c r="B15" s="47">
        <v>44448</v>
      </c>
      <c r="C15" s="46">
        <v>2816.5</v>
      </c>
      <c r="D15" s="45">
        <v>2817</v>
      </c>
      <c r="E15" s="44">
        <f t="shared" si="0"/>
        <v>2816.75</v>
      </c>
      <c r="F15" s="46">
        <v>2827</v>
      </c>
      <c r="G15" s="45">
        <v>2828</v>
      </c>
      <c r="H15" s="44">
        <f t="shared" si="1"/>
        <v>2827.5</v>
      </c>
      <c r="I15" s="46">
        <v>2743</v>
      </c>
      <c r="J15" s="45">
        <v>2748</v>
      </c>
      <c r="K15" s="44">
        <f t="shared" si="2"/>
        <v>2745.5</v>
      </c>
      <c r="L15" s="46">
        <v>2638</v>
      </c>
      <c r="M15" s="45">
        <v>2643</v>
      </c>
      <c r="N15" s="44">
        <f t="shared" si="3"/>
        <v>2640.5</v>
      </c>
      <c r="O15" s="46">
        <v>2548</v>
      </c>
      <c r="P15" s="45">
        <v>2553</v>
      </c>
      <c r="Q15" s="44">
        <f t="shared" si="4"/>
        <v>2550.5</v>
      </c>
      <c r="R15" s="52">
        <v>2817</v>
      </c>
      <c r="S15" s="51">
        <v>1.3836999999999999</v>
      </c>
      <c r="T15" s="51">
        <v>1.1839999999999999</v>
      </c>
      <c r="U15" s="50">
        <v>109.87</v>
      </c>
      <c r="V15" s="43">
        <v>2035.85</v>
      </c>
      <c r="W15" s="43">
        <v>2043.5</v>
      </c>
      <c r="X15" s="49">
        <f t="shared" si="5"/>
        <v>2379.2229729729729</v>
      </c>
      <c r="Y15" s="48">
        <v>1.3838999999999999</v>
      </c>
    </row>
    <row r="16" spans="1:25" x14ac:dyDescent="0.25">
      <c r="B16" s="47">
        <v>44449</v>
      </c>
      <c r="C16" s="46">
        <v>2896</v>
      </c>
      <c r="D16" s="45">
        <v>2896.5</v>
      </c>
      <c r="E16" s="44">
        <f t="shared" si="0"/>
        <v>2896.25</v>
      </c>
      <c r="F16" s="46">
        <v>2906</v>
      </c>
      <c r="G16" s="45">
        <v>2907</v>
      </c>
      <c r="H16" s="44">
        <f t="shared" si="1"/>
        <v>2906.5</v>
      </c>
      <c r="I16" s="46">
        <v>2783</v>
      </c>
      <c r="J16" s="45">
        <v>2788</v>
      </c>
      <c r="K16" s="44">
        <f t="shared" si="2"/>
        <v>2785.5</v>
      </c>
      <c r="L16" s="46">
        <v>2653</v>
      </c>
      <c r="M16" s="45">
        <v>2658</v>
      </c>
      <c r="N16" s="44">
        <f t="shared" si="3"/>
        <v>2655.5</v>
      </c>
      <c r="O16" s="46">
        <v>2545</v>
      </c>
      <c r="P16" s="45">
        <v>2550</v>
      </c>
      <c r="Q16" s="44">
        <f t="shared" si="4"/>
        <v>2547.5</v>
      </c>
      <c r="R16" s="52">
        <v>2896.5</v>
      </c>
      <c r="S16" s="51">
        <v>1.3884000000000001</v>
      </c>
      <c r="T16" s="51">
        <v>1.1834</v>
      </c>
      <c r="U16" s="50">
        <v>109.87</v>
      </c>
      <c r="V16" s="43">
        <v>2086.21</v>
      </c>
      <c r="W16" s="43">
        <v>2093.48</v>
      </c>
      <c r="X16" s="49">
        <f t="shared" si="5"/>
        <v>2447.6085854318067</v>
      </c>
      <c r="Y16" s="48">
        <v>1.3886000000000001</v>
      </c>
    </row>
    <row r="17" spans="2:25" x14ac:dyDescent="0.25">
      <c r="B17" s="47">
        <v>44452</v>
      </c>
      <c r="C17" s="46">
        <v>2949</v>
      </c>
      <c r="D17" s="45">
        <v>2950</v>
      </c>
      <c r="E17" s="44">
        <f t="shared" si="0"/>
        <v>2949.5</v>
      </c>
      <c r="F17" s="46">
        <v>2949.5</v>
      </c>
      <c r="G17" s="45">
        <v>2950</v>
      </c>
      <c r="H17" s="44">
        <f t="shared" si="1"/>
        <v>2949.75</v>
      </c>
      <c r="I17" s="46">
        <v>2787</v>
      </c>
      <c r="J17" s="45">
        <v>2792</v>
      </c>
      <c r="K17" s="44">
        <f t="shared" si="2"/>
        <v>2789.5</v>
      </c>
      <c r="L17" s="46">
        <v>2602</v>
      </c>
      <c r="M17" s="45">
        <v>2607</v>
      </c>
      <c r="N17" s="44">
        <f t="shared" si="3"/>
        <v>2604.5</v>
      </c>
      <c r="O17" s="46">
        <v>2492</v>
      </c>
      <c r="P17" s="45">
        <v>2497</v>
      </c>
      <c r="Q17" s="44">
        <f t="shared" si="4"/>
        <v>2494.5</v>
      </c>
      <c r="R17" s="52">
        <v>2950</v>
      </c>
      <c r="S17" s="51">
        <v>1.3826000000000001</v>
      </c>
      <c r="T17" s="51">
        <v>1.1774</v>
      </c>
      <c r="U17" s="50">
        <v>110.1</v>
      </c>
      <c r="V17" s="43">
        <v>2133.66</v>
      </c>
      <c r="W17" s="43">
        <v>2133.35</v>
      </c>
      <c r="X17" s="49">
        <f t="shared" si="5"/>
        <v>2505.5206386954305</v>
      </c>
      <c r="Y17" s="48">
        <v>1.3828</v>
      </c>
    </row>
    <row r="18" spans="2:25" x14ac:dyDescent="0.25">
      <c r="B18" s="47">
        <v>44453</v>
      </c>
      <c r="C18" s="46">
        <v>2846.5</v>
      </c>
      <c r="D18" s="45">
        <v>2847</v>
      </c>
      <c r="E18" s="44">
        <f t="shared" si="0"/>
        <v>2846.75</v>
      </c>
      <c r="F18" s="46">
        <v>2857</v>
      </c>
      <c r="G18" s="45">
        <v>2858</v>
      </c>
      <c r="H18" s="44">
        <f t="shared" si="1"/>
        <v>2857.5</v>
      </c>
      <c r="I18" s="46">
        <v>2725</v>
      </c>
      <c r="J18" s="45">
        <v>2730</v>
      </c>
      <c r="K18" s="44">
        <f t="shared" si="2"/>
        <v>2727.5</v>
      </c>
      <c r="L18" s="46">
        <v>2565</v>
      </c>
      <c r="M18" s="45">
        <v>2570</v>
      </c>
      <c r="N18" s="44">
        <f t="shared" si="3"/>
        <v>2567.5</v>
      </c>
      <c r="O18" s="46">
        <v>2455</v>
      </c>
      <c r="P18" s="45">
        <v>2460</v>
      </c>
      <c r="Q18" s="44">
        <f t="shared" si="4"/>
        <v>2457.5</v>
      </c>
      <c r="R18" s="52">
        <v>2847</v>
      </c>
      <c r="S18" s="51">
        <v>1.3853</v>
      </c>
      <c r="T18" s="51">
        <v>1.181</v>
      </c>
      <c r="U18" s="50">
        <v>110.12</v>
      </c>
      <c r="V18" s="43">
        <v>2055.15</v>
      </c>
      <c r="W18" s="43">
        <v>2062.79</v>
      </c>
      <c r="X18" s="49">
        <f t="shared" si="5"/>
        <v>2410.6689246401352</v>
      </c>
      <c r="Y18" s="48">
        <v>1.3855</v>
      </c>
    </row>
    <row r="19" spans="2:25" x14ac:dyDescent="0.25">
      <c r="B19" s="47">
        <v>44454</v>
      </c>
      <c r="C19" s="46">
        <v>2867</v>
      </c>
      <c r="D19" s="45">
        <v>2868</v>
      </c>
      <c r="E19" s="44">
        <f t="shared" si="0"/>
        <v>2867.5</v>
      </c>
      <c r="F19" s="46">
        <v>2887.5</v>
      </c>
      <c r="G19" s="45">
        <v>2888</v>
      </c>
      <c r="H19" s="44">
        <f t="shared" si="1"/>
        <v>2887.75</v>
      </c>
      <c r="I19" s="46">
        <v>2758</v>
      </c>
      <c r="J19" s="45">
        <v>2763</v>
      </c>
      <c r="K19" s="44">
        <f t="shared" si="2"/>
        <v>2760.5</v>
      </c>
      <c r="L19" s="46">
        <v>2598</v>
      </c>
      <c r="M19" s="45">
        <v>2603</v>
      </c>
      <c r="N19" s="44">
        <f t="shared" si="3"/>
        <v>2600.5</v>
      </c>
      <c r="O19" s="46">
        <v>2487</v>
      </c>
      <c r="P19" s="45">
        <v>2492</v>
      </c>
      <c r="Q19" s="44">
        <f t="shared" si="4"/>
        <v>2489.5</v>
      </c>
      <c r="R19" s="52">
        <v>2868</v>
      </c>
      <c r="S19" s="51">
        <v>1.3825000000000001</v>
      </c>
      <c r="T19" s="51">
        <v>1.1821999999999999</v>
      </c>
      <c r="U19" s="50">
        <v>109.24</v>
      </c>
      <c r="V19" s="43">
        <v>2074.5</v>
      </c>
      <c r="W19" s="43">
        <v>2088.67</v>
      </c>
      <c r="X19" s="49">
        <f t="shared" si="5"/>
        <v>2425.9854508543394</v>
      </c>
      <c r="Y19" s="48">
        <v>1.3827</v>
      </c>
    </row>
    <row r="20" spans="2:25" x14ac:dyDescent="0.25">
      <c r="B20" s="47">
        <v>44455</v>
      </c>
      <c r="C20" s="46">
        <v>2868.5</v>
      </c>
      <c r="D20" s="45">
        <v>2869</v>
      </c>
      <c r="E20" s="44">
        <f t="shared" si="0"/>
        <v>2868.75</v>
      </c>
      <c r="F20" s="46">
        <v>2892.5</v>
      </c>
      <c r="G20" s="45">
        <v>2893</v>
      </c>
      <c r="H20" s="44">
        <f t="shared" si="1"/>
        <v>2892.75</v>
      </c>
      <c r="I20" s="46">
        <v>2752</v>
      </c>
      <c r="J20" s="45">
        <v>2757</v>
      </c>
      <c r="K20" s="44">
        <f t="shared" si="2"/>
        <v>2754.5</v>
      </c>
      <c r="L20" s="46">
        <v>2592</v>
      </c>
      <c r="M20" s="45">
        <v>2597</v>
      </c>
      <c r="N20" s="44">
        <f t="shared" si="3"/>
        <v>2594.5</v>
      </c>
      <c r="O20" s="46">
        <v>2447</v>
      </c>
      <c r="P20" s="45">
        <v>2452</v>
      </c>
      <c r="Q20" s="44">
        <f t="shared" si="4"/>
        <v>2449.5</v>
      </c>
      <c r="R20" s="52">
        <v>2869</v>
      </c>
      <c r="S20" s="51">
        <v>1.3837999999999999</v>
      </c>
      <c r="T20" s="51">
        <v>1.1769000000000001</v>
      </c>
      <c r="U20" s="50">
        <v>109.41</v>
      </c>
      <c r="V20" s="43">
        <v>2073.2800000000002</v>
      </c>
      <c r="W20" s="43">
        <v>2090.3200000000002</v>
      </c>
      <c r="X20" s="49">
        <f t="shared" si="5"/>
        <v>2437.7602175206048</v>
      </c>
      <c r="Y20" s="48">
        <v>1.3839999999999999</v>
      </c>
    </row>
    <row r="21" spans="2:25" x14ac:dyDescent="0.25">
      <c r="B21" s="47">
        <v>44456</v>
      </c>
      <c r="C21" s="46">
        <v>2914</v>
      </c>
      <c r="D21" s="45">
        <v>2915</v>
      </c>
      <c r="E21" s="44">
        <f t="shared" si="0"/>
        <v>2914.5</v>
      </c>
      <c r="F21" s="46">
        <v>2926.5</v>
      </c>
      <c r="G21" s="45">
        <v>2927</v>
      </c>
      <c r="H21" s="44">
        <f t="shared" si="1"/>
        <v>2926.75</v>
      </c>
      <c r="I21" s="46">
        <v>2758</v>
      </c>
      <c r="J21" s="45">
        <v>2763</v>
      </c>
      <c r="K21" s="44">
        <f t="shared" si="2"/>
        <v>2760.5</v>
      </c>
      <c r="L21" s="46">
        <v>2573</v>
      </c>
      <c r="M21" s="45">
        <v>2578</v>
      </c>
      <c r="N21" s="44">
        <f t="shared" si="3"/>
        <v>2575.5</v>
      </c>
      <c r="O21" s="46">
        <v>2413</v>
      </c>
      <c r="P21" s="45">
        <v>2418</v>
      </c>
      <c r="Q21" s="44">
        <f t="shared" si="4"/>
        <v>2415.5</v>
      </c>
      <c r="R21" s="52">
        <v>2915</v>
      </c>
      <c r="S21" s="51">
        <v>1.3797999999999999</v>
      </c>
      <c r="T21" s="51">
        <v>1.1788000000000001</v>
      </c>
      <c r="U21" s="50">
        <v>109.99</v>
      </c>
      <c r="V21" s="43">
        <v>2112.63</v>
      </c>
      <c r="W21" s="43">
        <v>2121.0100000000002</v>
      </c>
      <c r="X21" s="49">
        <f t="shared" si="5"/>
        <v>2472.8537495758396</v>
      </c>
      <c r="Y21" s="48">
        <v>1.38</v>
      </c>
    </row>
    <row r="22" spans="2:25" x14ac:dyDescent="0.25">
      <c r="B22" s="47">
        <v>44459</v>
      </c>
      <c r="C22" s="46">
        <v>2846.5</v>
      </c>
      <c r="D22" s="45">
        <v>2847</v>
      </c>
      <c r="E22" s="44">
        <f t="shared" si="0"/>
        <v>2846.75</v>
      </c>
      <c r="F22" s="46">
        <v>2856</v>
      </c>
      <c r="G22" s="45">
        <v>2857</v>
      </c>
      <c r="H22" s="44">
        <f t="shared" si="1"/>
        <v>2856.5</v>
      </c>
      <c r="I22" s="46">
        <v>2695</v>
      </c>
      <c r="J22" s="45">
        <v>2700</v>
      </c>
      <c r="K22" s="44">
        <f t="shared" si="2"/>
        <v>2697.5</v>
      </c>
      <c r="L22" s="46">
        <v>2520</v>
      </c>
      <c r="M22" s="45">
        <v>2525</v>
      </c>
      <c r="N22" s="44">
        <f t="shared" si="3"/>
        <v>2522.5</v>
      </c>
      <c r="O22" s="46">
        <v>2350</v>
      </c>
      <c r="P22" s="45">
        <v>2355</v>
      </c>
      <c r="Q22" s="44">
        <f t="shared" si="4"/>
        <v>2352.5</v>
      </c>
      <c r="R22" s="52">
        <v>2847</v>
      </c>
      <c r="S22" s="51">
        <v>1.3657999999999999</v>
      </c>
      <c r="T22" s="51">
        <v>1.1706000000000001</v>
      </c>
      <c r="U22" s="50">
        <v>109.53</v>
      </c>
      <c r="V22" s="43">
        <v>2084.4899999999998</v>
      </c>
      <c r="W22" s="43">
        <v>2091.5100000000002</v>
      </c>
      <c r="X22" s="49">
        <f t="shared" si="5"/>
        <v>2432.0861096873396</v>
      </c>
      <c r="Y22" s="48">
        <v>1.3660000000000001</v>
      </c>
    </row>
    <row r="23" spans="2:25" x14ac:dyDescent="0.25">
      <c r="B23" s="47">
        <v>44460</v>
      </c>
      <c r="C23" s="46">
        <v>2863.5</v>
      </c>
      <c r="D23" s="45">
        <v>2864</v>
      </c>
      <c r="E23" s="44">
        <f t="shared" si="0"/>
        <v>2863.75</v>
      </c>
      <c r="F23" s="46">
        <v>2878</v>
      </c>
      <c r="G23" s="45">
        <v>2878.5</v>
      </c>
      <c r="H23" s="44">
        <f t="shared" si="1"/>
        <v>2878.25</v>
      </c>
      <c r="I23" s="46">
        <v>2728</v>
      </c>
      <c r="J23" s="45">
        <v>2733</v>
      </c>
      <c r="K23" s="44">
        <f t="shared" si="2"/>
        <v>2730.5</v>
      </c>
      <c r="L23" s="46">
        <v>2558</v>
      </c>
      <c r="M23" s="45">
        <v>2563</v>
      </c>
      <c r="N23" s="44">
        <f t="shared" si="3"/>
        <v>2560.5</v>
      </c>
      <c r="O23" s="46">
        <v>2388</v>
      </c>
      <c r="P23" s="45">
        <v>2393</v>
      </c>
      <c r="Q23" s="44">
        <f t="shared" si="4"/>
        <v>2390.5</v>
      </c>
      <c r="R23" s="52">
        <v>2864</v>
      </c>
      <c r="S23" s="51">
        <v>1.3678999999999999</v>
      </c>
      <c r="T23" s="51">
        <v>1.1745000000000001</v>
      </c>
      <c r="U23" s="50">
        <v>109.4</v>
      </c>
      <c r="V23" s="43">
        <v>2093.7199999999998</v>
      </c>
      <c r="W23" s="43">
        <v>2104.0100000000002</v>
      </c>
      <c r="X23" s="49">
        <f t="shared" si="5"/>
        <v>2438.4844614729668</v>
      </c>
      <c r="Y23" s="48">
        <v>1.3681000000000001</v>
      </c>
    </row>
    <row r="24" spans="2:25" x14ac:dyDescent="0.25">
      <c r="B24" s="47">
        <v>44461</v>
      </c>
      <c r="C24" s="46">
        <v>2886</v>
      </c>
      <c r="D24" s="45">
        <v>2887</v>
      </c>
      <c r="E24" s="44">
        <f t="shared" si="0"/>
        <v>2886.5</v>
      </c>
      <c r="F24" s="46">
        <v>2905.5</v>
      </c>
      <c r="G24" s="45">
        <v>2906</v>
      </c>
      <c r="H24" s="44">
        <f t="shared" si="1"/>
        <v>2905.75</v>
      </c>
      <c r="I24" s="46">
        <v>2770</v>
      </c>
      <c r="J24" s="45">
        <v>2775</v>
      </c>
      <c r="K24" s="44">
        <f t="shared" si="2"/>
        <v>2772.5</v>
      </c>
      <c r="L24" s="46">
        <v>2595</v>
      </c>
      <c r="M24" s="45">
        <v>2600</v>
      </c>
      <c r="N24" s="44">
        <f t="shared" si="3"/>
        <v>2597.5</v>
      </c>
      <c r="O24" s="46">
        <v>2423</v>
      </c>
      <c r="P24" s="45">
        <v>2428</v>
      </c>
      <c r="Q24" s="44">
        <f t="shared" si="4"/>
        <v>2425.5</v>
      </c>
      <c r="R24" s="52">
        <v>2887</v>
      </c>
      <c r="S24" s="51">
        <v>1.3641000000000001</v>
      </c>
      <c r="T24" s="51">
        <v>1.1727000000000001</v>
      </c>
      <c r="U24" s="50">
        <v>109.53</v>
      </c>
      <c r="V24" s="43">
        <v>2116.41</v>
      </c>
      <c r="W24" s="43">
        <v>2130.0300000000002</v>
      </c>
      <c r="X24" s="49">
        <f t="shared" si="5"/>
        <v>2461.840197834058</v>
      </c>
      <c r="Y24" s="48">
        <v>1.3643000000000001</v>
      </c>
    </row>
    <row r="25" spans="2:25" x14ac:dyDescent="0.25">
      <c r="B25" s="47">
        <v>44462</v>
      </c>
      <c r="C25" s="46">
        <v>2936.5</v>
      </c>
      <c r="D25" s="45">
        <v>2937</v>
      </c>
      <c r="E25" s="44">
        <f t="shared" si="0"/>
        <v>2936.75</v>
      </c>
      <c r="F25" s="46">
        <v>2950</v>
      </c>
      <c r="G25" s="45">
        <v>2951</v>
      </c>
      <c r="H25" s="44">
        <f t="shared" si="1"/>
        <v>2950.5</v>
      </c>
      <c r="I25" s="46">
        <v>2788</v>
      </c>
      <c r="J25" s="45">
        <v>2793</v>
      </c>
      <c r="K25" s="44">
        <f t="shared" si="2"/>
        <v>2790.5</v>
      </c>
      <c r="L25" s="46">
        <v>2603</v>
      </c>
      <c r="M25" s="45">
        <v>2608</v>
      </c>
      <c r="N25" s="44">
        <f t="shared" si="3"/>
        <v>2605.5</v>
      </c>
      <c r="O25" s="46">
        <v>2423</v>
      </c>
      <c r="P25" s="45">
        <v>2428</v>
      </c>
      <c r="Q25" s="44">
        <f t="shared" si="4"/>
        <v>2425.5</v>
      </c>
      <c r="R25" s="52">
        <v>2937</v>
      </c>
      <c r="S25" s="51">
        <v>1.3718999999999999</v>
      </c>
      <c r="T25" s="51">
        <v>1.1716</v>
      </c>
      <c r="U25" s="50">
        <v>110.04</v>
      </c>
      <c r="V25" s="43">
        <v>2140.83</v>
      </c>
      <c r="W25" s="43">
        <v>2150.7199999999998</v>
      </c>
      <c r="X25" s="49">
        <f t="shared" si="5"/>
        <v>2506.8282690338001</v>
      </c>
      <c r="Y25" s="48">
        <v>1.3721000000000001</v>
      </c>
    </row>
    <row r="26" spans="2:25" x14ac:dyDescent="0.25">
      <c r="B26" s="47">
        <v>44463</v>
      </c>
      <c r="C26" s="46">
        <v>2905</v>
      </c>
      <c r="D26" s="45">
        <v>2905.5</v>
      </c>
      <c r="E26" s="44">
        <f t="shared" si="0"/>
        <v>2905.25</v>
      </c>
      <c r="F26" s="46">
        <v>2917.5</v>
      </c>
      <c r="G26" s="45">
        <v>2918</v>
      </c>
      <c r="H26" s="44">
        <f t="shared" si="1"/>
        <v>2917.75</v>
      </c>
      <c r="I26" s="46">
        <v>2768</v>
      </c>
      <c r="J26" s="45">
        <v>2773</v>
      </c>
      <c r="K26" s="44">
        <f t="shared" si="2"/>
        <v>2770.5</v>
      </c>
      <c r="L26" s="46">
        <v>2603</v>
      </c>
      <c r="M26" s="45">
        <v>2608</v>
      </c>
      <c r="N26" s="44">
        <f t="shared" si="3"/>
        <v>2605.5</v>
      </c>
      <c r="O26" s="46">
        <v>2423</v>
      </c>
      <c r="P26" s="45">
        <v>2428</v>
      </c>
      <c r="Q26" s="44">
        <f t="shared" si="4"/>
        <v>2425.5</v>
      </c>
      <c r="R26" s="52">
        <v>2905.5</v>
      </c>
      <c r="S26" s="51">
        <v>1.3675999999999999</v>
      </c>
      <c r="T26" s="51">
        <v>1.1714</v>
      </c>
      <c r="U26" s="50">
        <v>110.54</v>
      </c>
      <c r="V26" s="43">
        <v>2124.52</v>
      </c>
      <c r="W26" s="43">
        <v>2133.5100000000002</v>
      </c>
      <c r="X26" s="49">
        <f t="shared" si="5"/>
        <v>2480.3653747652384</v>
      </c>
      <c r="Y26" s="48">
        <v>1.3676999999999999</v>
      </c>
    </row>
    <row r="27" spans="2:25" x14ac:dyDescent="0.25">
      <c r="B27" s="47">
        <v>44466</v>
      </c>
      <c r="C27" s="46">
        <v>2887.5</v>
      </c>
      <c r="D27" s="45">
        <v>2888</v>
      </c>
      <c r="E27" s="44">
        <f t="shared" si="0"/>
        <v>2887.75</v>
      </c>
      <c r="F27" s="46">
        <v>2903</v>
      </c>
      <c r="G27" s="45">
        <v>2904</v>
      </c>
      <c r="H27" s="44">
        <f t="shared" si="1"/>
        <v>2903.5</v>
      </c>
      <c r="I27" s="46">
        <v>2777</v>
      </c>
      <c r="J27" s="45">
        <v>2782</v>
      </c>
      <c r="K27" s="44">
        <f t="shared" si="2"/>
        <v>2779.5</v>
      </c>
      <c r="L27" s="46">
        <v>2623</v>
      </c>
      <c r="M27" s="45">
        <v>2628</v>
      </c>
      <c r="N27" s="44">
        <f t="shared" si="3"/>
        <v>2625.5</v>
      </c>
      <c r="O27" s="46">
        <v>2468</v>
      </c>
      <c r="P27" s="45">
        <v>2473</v>
      </c>
      <c r="Q27" s="44">
        <f t="shared" si="4"/>
        <v>2470.5</v>
      </c>
      <c r="R27" s="52">
        <v>2888</v>
      </c>
      <c r="S27" s="51">
        <v>1.3687</v>
      </c>
      <c r="T27" s="51">
        <v>1.1692</v>
      </c>
      <c r="U27" s="50">
        <v>111.04</v>
      </c>
      <c r="V27" s="43">
        <v>2110.0300000000002</v>
      </c>
      <c r="W27" s="43">
        <v>2121.5700000000002</v>
      </c>
      <c r="X27" s="49">
        <f t="shared" si="5"/>
        <v>2470.0650017105713</v>
      </c>
      <c r="Y27" s="48">
        <v>1.3688</v>
      </c>
    </row>
    <row r="28" spans="2:25" x14ac:dyDescent="0.25">
      <c r="B28" s="47">
        <v>44467</v>
      </c>
      <c r="C28" s="46">
        <v>2898.5</v>
      </c>
      <c r="D28" s="45">
        <v>2899</v>
      </c>
      <c r="E28" s="44">
        <f t="shared" si="0"/>
        <v>2898.75</v>
      </c>
      <c r="F28" s="46">
        <v>2915</v>
      </c>
      <c r="G28" s="45">
        <v>2916</v>
      </c>
      <c r="H28" s="44">
        <f t="shared" si="1"/>
        <v>2915.5</v>
      </c>
      <c r="I28" s="46">
        <v>2798</v>
      </c>
      <c r="J28" s="45">
        <v>2803</v>
      </c>
      <c r="K28" s="44">
        <f t="shared" si="2"/>
        <v>2800.5</v>
      </c>
      <c r="L28" s="46">
        <v>2650</v>
      </c>
      <c r="M28" s="45">
        <v>2655</v>
      </c>
      <c r="N28" s="44">
        <f t="shared" si="3"/>
        <v>2652.5</v>
      </c>
      <c r="O28" s="46">
        <v>2500</v>
      </c>
      <c r="P28" s="45">
        <v>2505</v>
      </c>
      <c r="Q28" s="44">
        <f t="shared" si="4"/>
        <v>2502.5</v>
      </c>
      <c r="R28" s="52">
        <v>2899</v>
      </c>
      <c r="S28" s="51">
        <v>1.3597999999999999</v>
      </c>
      <c r="T28" s="51">
        <v>1.1687000000000001</v>
      </c>
      <c r="U28" s="50">
        <v>111.44</v>
      </c>
      <c r="V28" s="43">
        <v>2131.9299999999998</v>
      </c>
      <c r="W28" s="43">
        <v>2144.2800000000002</v>
      </c>
      <c r="X28" s="49">
        <f t="shared" si="5"/>
        <v>2480.5339265850944</v>
      </c>
      <c r="Y28" s="48">
        <v>1.3599000000000001</v>
      </c>
    </row>
    <row r="29" spans="2:25" x14ac:dyDescent="0.25">
      <c r="B29" s="47">
        <v>44468</v>
      </c>
      <c r="C29" s="46">
        <v>2912.5</v>
      </c>
      <c r="D29" s="45">
        <v>2913</v>
      </c>
      <c r="E29" s="44">
        <f t="shared" si="0"/>
        <v>2912.75</v>
      </c>
      <c r="F29" s="46">
        <v>2929</v>
      </c>
      <c r="G29" s="45">
        <v>2930</v>
      </c>
      <c r="H29" s="44">
        <f t="shared" si="1"/>
        <v>2929.5</v>
      </c>
      <c r="I29" s="46">
        <v>2798</v>
      </c>
      <c r="J29" s="45">
        <v>2803</v>
      </c>
      <c r="K29" s="44">
        <f t="shared" si="2"/>
        <v>2800.5</v>
      </c>
      <c r="L29" s="46">
        <v>2628</v>
      </c>
      <c r="M29" s="45">
        <v>2633</v>
      </c>
      <c r="N29" s="44">
        <f t="shared" si="3"/>
        <v>2630.5</v>
      </c>
      <c r="O29" s="46">
        <v>2463</v>
      </c>
      <c r="P29" s="45">
        <v>2468</v>
      </c>
      <c r="Q29" s="44">
        <f t="shared" si="4"/>
        <v>2465.5</v>
      </c>
      <c r="R29" s="52">
        <v>2913</v>
      </c>
      <c r="S29" s="51">
        <v>1.3489</v>
      </c>
      <c r="T29" s="51">
        <v>1.1649</v>
      </c>
      <c r="U29" s="50">
        <v>111.41</v>
      </c>
      <c r="V29" s="43">
        <v>2159.54</v>
      </c>
      <c r="W29" s="43">
        <v>2171.17</v>
      </c>
      <c r="X29" s="49">
        <f t="shared" si="5"/>
        <v>2500.6438320885914</v>
      </c>
      <c r="Y29" s="48">
        <v>1.3494999999999999</v>
      </c>
    </row>
    <row r="30" spans="2:25" x14ac:dyDescent="0.25">
      <c r="B30" s="47">
        <v>44469</v>
      </c>
      <c r="C30" s="46">
        <v>2850.5</v>
      </c>
      <c r="D30" s="45">
        <v>2851</v>
      </c>
      <c r="E30" s="44">
        <f t="shared" si="0"/>
        <v>2850.75</v>
      </c>
      <c r="F30" s="46">
        <v>2866</v>
      </c>
      <c r="G30" s="45">
        <v>2867</v>
      </c>
      <c r="H30" s="44">
        <f t="shared" si="1"/>
        <v>2866.5</v>
      </c>
      <c r="I30" s="46">
        <v>2755</v>
      </c>
      <c r="J30" s="45">
        <v>2760</v>
      </c>
      <c r="K30" s="44">
        <f t="shared" si="2"/>
        <v>2757.5</v>
      </c>
      <c r="L30" s="46">
        <v>2605</v>
      </c>
      <c r="M30" s="45">
        <v>2610</v>
      </c>
      <c r="N30" s="44">
        <f t="shared" si="3"/>
        <v>2607.5</v>
      </c>
      <c r="O30" s="46">
        <v>2440</v>
      </c>
      <c r="P30" s="45">
        <v>2445</v>
      </c>
      <c r="Q30" s="44">
        <f t="shared" si="4"/>
        <v>2442.5</v>
      </c>
      <c r="R30" s="52">
        <v>2851</v>
      </c>
      <c r="S30" s="51">
        <v>1.345</v>
      </c>
      <c r="T30" s="51">
        <v>1.1576</v>
      </c>
      <c r="U30" s="50">
        <v>111.99</v>
      </c>
      <c r="V30" s="43">
        <v>2119.6999999999998</v>
      </c>
      <c r="W30" s="43">
        <v>2130.96</v>
      </c>
      <c r="X30" s="49">
        <f t="shared" si="5"/>
        <v>2462.854181064271</v>
      </c>
      <c r="Y30" s="48">
        <v>1.3453999999999999</v>
      </c>
    </row>
    <row r="31" spans="2:25" s="10" customFormat="1" x14ac:dyDescent="0.25">
      <c r="B31" s="42" t="s">
        <v>11</v>
      </c>
      <c r="C31" s="41">
        <f>ROUND(AVERAGE(C9:C30),2)</f>
        <v>2839.16</v>
      </c>
      <c r="D31" s="40">
        <f>ROUND(AVERAGE(D9:D30),2)</f>
        <v>2839.68</v>
      </c>
      <c r="E31" s="39">
        <f>ROUND(AVERAGE(C31:D31),2)</f>
        <v>2839.42</v>
      </c>
      <c r="F31" s="41">
        <f>ROUND(AVERAGE(F9:F30),2)</f>
        <v>2852.11</v>
      </c>
      <c r="G31" s="40">
        <f>ROUND(AVERAGE(G9:G30),2)</f>
        <v>2852.86</v>
      </c>
      <c r="H31" s="39">
        <f>ROUND(AVERAGE(F31:G31),2)</f>
        <v>2852.49</v>
      </c>
      <c r="I31" s="41">
        <f>ROUND(AVERAGE(I9:I30),2)</f>
        <v>2736.82</v>
      </c>
      <c r="J31" s="40">
        <f>ROUND(AVERAGE(J9:J30),2)</f>
        <v>2741.14</v>
      </c>
      <c r="K31" s="39">
        <f>ROUND(AVERAGE(I31:J31),2)</f>
        <v>2738.98</v>
      </c>
      <c r="L31" s="41">
        <f>ROUND(AVERAGE(L9:L30),2)</f>
        <v>2600.64</v>
      </c>
      <c r="M31" s="40">
        <f>ROUND(AVERAGE(M9:M30),2)</f>
        <v>2604.9499999999998</v>
      </c>
      <c r="N31" s="39">
        <f>ROUND(AVERAGE(L31:M31),2)</f>
        <v>2602.8000000000002</v>
      </c>
      <c r="O31" s="41">
        <f>ROUND(AVERAGE(O9:O30),2)</f>
        <v>2476.52</v>
      </c>
      <c r="P31" s="40">
        <f>ROUND(AVERAGE(P9:P30),2)</f>
        <v>2480.84</v>
      </c>
      <c r="Q31" s="39">
        <f>ROUND(AVERAGE(O31:P31),2)</f>
        <v>2478.6799999999998</v>
      </c>
      <c r="R31" s="38">
        <f>ROUND(AVERAGE(R9:R30),2)</f>
        <v>2839.68</v>
      </c>
      <c r="S31" s="37">
        <f>ROUND(AVERAGE(S9:S30),4)</f>
        <v>1.3737999999999999</v>
      </c>
      <c r="T31" s="36">
        <f>ROUND(AVERAGE(T9:T30),4)</f>
        <v>1.177</v>
      </c>
      <c r="U31" s="175">
        <f>ROUND(AVERAGE(U9:U30),2)</f>
        <v>110.18</v>
      </c>
      <c r="V31" s="35">
        <f>AVERAGE(V9:V30)</f>
        <v>2067.3754545454544</v>
      </c>
      <c r="W31" s="35">
        <f>AVERAGE(W9:W30)</f>
        <v>2076.6568181818184</v>
      </c>
      <c r="X31" s="35">
        <f>AVERAGE(X9:X30)</f>
        <v>2413.0881776499014</v>
      </c>
      <c r="Y31" s="34">
        <f>AVERAGE(Y9:Y30)</f>
        <v>1.3739727272727273</v>
      </c>
    </row>
    <row r="32" spans="2:25" s="5" customFormat="1" x14ac:dyDescent="0.25">
      <c r="B32" s="33" t="s">
        <v>12</v>
      </c>
      <c r="C32" s="32">
        <f t="shared" ref="C32:Y32" si="6">MAX(C9:C30)</f>
        <v>2949</v>
      </c>
      <c r="D32" s="31">
        <f t="shared" si="6"/>
        <v>2950</v>
      </c>
      <c r="E32" s="30">
        <f t="shared" si="6"/>
        <v>2949.5</v>
      </c>
      <c r="F32" s="32">
        <f t="shared" si="6"/>
        <v>2950</v>
      </c>
      <c r="G32" s="31">
        <f t="shared" si="6"/>
        <v>2951</v>
      </c>
      <c r="H32" s="30">
        <f t="shared" si="6"/>
        <v>2950.5</v>
      </c>
      <c r="I32" s="32">
        <f t="shared" si="6"/>
        <v>2798</v>
      </c>
      <c r="J32" s="31">
        <f t="shared" si="6"/>
        <v>2803</v>
      </c>
      <c r="K32" s="30">
        <f t="shared" si="6"/>
        <v>2800.5</v>
      </c>
      <c r="L32" s="32">
        <f t="shared" si="6"/>
        <v>2653</v>
      </c>
      <c r="M32" s="31">
        <f t="shared" si="6"/>
        <v>2658</v>
      </c>
      <c r="N32" s="30">
        <f t="shared" si="6"/>
        <v>2655.5</v>
      </c>
      <c r="O32" s="32">
        <f t="shared" si="6"/>
        <v>2561.5</v>
      </c>
      <c r="P32" s="31">
        <f t="shared" si="6"/>
        <v>2561.5</v>
      </c>
      <c r="Q32" s="30">
        <f t="shared" si="6"/>
        <v>2561.5</v>
      </c>
      <c r="R32" s="29">
        <f t="shared" si="6"/>
        <v>2950</v>
      </c>
      <c r="S32" s="28">
        <f t="shared" si="6"/>
        <v>1.3884000000000001</v>
      </c>
      <c r="T32" s="27">
        <f t="shared" si="6"/>
        <v>1.1873</v>
      </c>
      <c r="U32" s="26">
        <f t="shared" si="6"/>
        <v>111.99</v>
      </c>
      <c r="V32" s="25">
        <f t="shared" si="6"/>
        <v>2159.54</v>
      </c>
      <c r="W32" s="25">
        <f t="shared" si="6"/>
        <v>2171.17</v>
      </c>
      <c r="X32" s="25">
        <f t="shared" si="6"/>
        <v>2506.8282690338001</v>
      </c>
      <c r="Y32" s="24">
        <f t="shared" si="6"/>
        <v>1.3886000000000001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2667.5</v>
      </c>
      <c r="D33" s="21">
        <f t="shared" si="7"/>
        <v>2667.5</v>
      </c>
      <c r="E33" s="20">
        <f t="shared" si="7"/>
        <v>2667.5</v>
      </c>
      <c r="F33" s="22">
        <f t="shared" si="7"/>
        <v>2664.5</v>
      </c>
      <c r="G33" s="21">
        <f t="shared" si="7"/>
        <v>2664.5</v>
      </c>
      <c r="H33" s="20">
        <f t="shared" si="7"/>
        <v>2664.5</v>
      </c>
      <c r="I33" s="22">
        <f t="shared" si="7"/>
        <v>2620</v>
      </c>
      <c r="J33" s="21">
        <f t="shared" si="7"/>
        <v>2620</v>
      </c>
      <c r="K33" s="20">
        <f t="shared" si="7"/>
        <v>2620</v>
      </c>
      <c r="L33" s="22">
        <f t="shared" si="7"/>
        <v>2520</v>
      </c>
      <c r="M33" s="21">
        <f t="shared" si="7"/>
        <v>2525</v>
      </c>
      <c r="N33" s="20">
        <f t="shared" si="7"/>
        <v>2522.5</v>
      </c>
      <c r="O33" s="22">
        <f t="shared" si="7"/>
        <v>2350</v>
      </c>
      <c r="P33" s="21">
        <f t="shared" si="7"/>
        <v>2355</v>
      </c>
      <c r="Q33" s="20">
        <f t="shared" si="7"/>
        <v>2352.5</v>
      </c>
      <c r="R33" s="19">
        <f t="shared" si="7"/>
        <v>2667.5</v>
      </c>
      <c r="S33" s="18">
        <f t="shared" si="7"/>
        <v>1.345</v>
      </c>
      <c r="T33" s="17">
        <f t="shared" si="7"/>
        <v>1.1576</v>
      </c>
      <c r="U33" s="16">
        <f t="shared" si="7"/>
        <v>109.24</v>
      </c>
      <c r="V33" s="15">
        <f t="shared" si="7"/>
        <v>1939.01</v>
      </c>
      <c r="W33" s="15">
        <f t="shared" si="7"/>
        <v>1936.55</v>
      </c>
      <c r="X33" s="15">
        <f t="shared" si="7"/>
        <v>2257.5321597833445</v>
      </c>
      <c r="Y33" s="14">
        <f t="shared" si="7"/>
        <v>1.3453999999999999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44440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44440</v>
      </c>
      <c r="C9" s="46">
        <v>2977.5</v>
      </c>
      <c r="D9" s="45">
        <v>2977.5</v>
      </c>
      <c r="E9" s="44">
        <f t="shared" ref="E9:E30" si="0">AVERAGE(C9:D9)</f>
        <v>2977.5</v>
      </c>
      <c r="F9" s="46">
        <v>2993.5</v>
      </c>
      <c r="G9" s="45">
        <v>2993.5</v>
      </c>
      <c r="H9" s="44">
        <f t="shared" ref="H9:H30" si="1">AVERAGE(F9:G9)</f>
        <v>2993.5</v>
      </c>
      <c r="I9" s="46">
        <v>2963</v>
      </c>
      <c r="J9" s="45">
        <v>2963</v>
      </c>
      <c r="K9" s="44">
        <f t="shared" ref="K9:K30" si="2">AVERAGE(I9:J9)</f>
        <v>2963</v>
      </c>
      <c r="L9" s="46">
        <v>2893</v>
      </c>
      <c r="M9" s="45">
        <v>2893</v>
      </c>
      <c r="N9" s="44">
        <f t="shared" ref="N9:N30" si="3">AVERAGE(L9:M9)</f>
        <v>2893</v>
      </c>
      <c r="O9" s="46">
        <v>2826.5</v>
      </c>
      <c r="P9" s="45">
        <v>2826.5</v>
      </c>
      <c r="Q9" s="44">
        <f t="shared" ref="Q9:Q30" si="4">AVERAGE(O9:P9)</f>
        <v>2826.5</v>
      </c>
      <c r="R9" s="52">
        <v>2977.5</v>
      </c>
      <c r="S9" s="51">
        <v>1.3756999999999999</v>
      </c>
      <c r="T9" s="53">
        <v>1.1816</v>
      </c>
      <c r="U9" s="50">
        <v>110.38</v>
      </c>
      <c r="V9" s="43">
        <v>2164.35</v>
      </c>
      <c r="W9" s="43">
        <v>2175.67</v>
      </c>
      <c r="X9" s="49">
        <f t="shared" ref="X9:X30" si="5">R9/T9</f>
        <v>2519.8882870683819</v>
      </c>
      <c r="Y9" s="48">
        <v>1.3758999999999999</v>
      </c>
    </row>
    <row r="10" spans="1:25" x14ac:dyDescent="0.25">
      <c r="B10" s="47">
        <v>44441</v>
      </c>
      <c r="C10" s="46">
        <v>2987.5</v>
      </c>
      <c r="D10" s="45">
        <v>2987.5</v>
      </c>
      <c r="E10" s="44">
        <f t="shared" si="0"/>
        <v>2987.5</v>
      </c>
      <c r="F10" s="46">
        <v>2996</v>
      </c>
      <c r="G10" s="45">
        <v>2996</v>
      </c>
      <c r="H10" s="44">
        <f t="shared" si="1"/>
        <v>2996</v>
      </c>
      <c r="I10" s="46">
        <v>2970</v>
      </c>
      <c r="J10" s="45">
        <v>2970</v>
      </c>
      <c r="K10" s="44">
        <f t="shared" si="2"/>
        <v>2970</v>
      </c>
      <c r="L10" s="46">
        <v>2900</v>
      </c>
      <c r="M10" s="45">
        <v>2900</v>
      </c>
      <c r="N10" s="44">
        <f t="shared" si="3"/>
        <v>2900</v>
      </c>
      <c r="O10" s="46">
        <v>2833.5</v>
      </c>
      <c r="P10" s="45">
        <v>2833.5</v>
      </c>
      <c r="Q10" s="44">
        <f t="shared" si="4"/>
        <v>2833.5</v>
      </c>
      <c r="R10" s="52">
        <v>2987.5</v>
      </c>
      <c r="S10" s="51">
        <v>1.379</v>
      </c>
      <c r="T10" s="51">
        <v>1.1847000000000001</v>
      </c>
      <c r="U10" s="50">
        <v>110</v>
      </c>
      <c r="V10" s="43">
        <v>2166.42</v>
      </c>
      <c r="W10" s="43">
        <v>2172.27</v>
      </c>
      <c r="X10" s="49">
        <f t="shared" si="5"/>
        <v>2521.7354604541233</v>
      </c>
      <c r="Y10" s="48">
        <v>1.3792</v>
      </c>
    </row>
    <row r="11" spans="1:25" x14ac:dyDescent="0.25">
      <c r="B11" s="47">
        <v>44442</v>
      </c>
      <c r="C11" s="46">
        <v>2984.5</v>
      </c>
      <c r="D11" s="45">
        <v>2984.5</v>
      </c>
      <c r="E11" s="44">
        <f t="shared" si="0"/>
        <v>2984.5</v>
      </c>
      <c r="F11" s="46">
        <v>2996.5</v>
      </c>
      <c r="G11" s="45">
        <v>2996.5</v>
      </c>
      <c r="H11" s="44">
        <f t="shared" si="1"/>
        <v>2996.5</v>
      </c>
      <c r="I11" s="46">
        <v>2969.5</v>
      </c>
      <c r="J11" s="45">
        <v>2969.5</v>
      </c>
      <c r="K11" s="44">
        <f t="shared" si="2"/>
        <v>2969.5</v>
      </c>
      <c r="L11" s="46">
        <v>2901.5</v>
      </c>
      <c r="M11" s="45">
        <v>2901.5</v>
      </c>
      <c r="N11" s="44">
        <f t="shared" si="3"/>
        <v>2901.5</v>
      </c>
      <c r="O11" s="46">
        <v>2835</v>
      </c>
      <c r="P11" s="45">
        <v>2835</v>
      </c>
      <c r="Q11" s="44">
        <f t="shared" si="4"/>
        <v>2835</v>
      </c>
      <c r="R11" s="52">
        <v>2984.5</v>
      </c>
      <c r="S11" s="51">
        <v>1.3832</v>
      </c>
      <c r="T11" s="51">
        <v>1.1873</v>
      </c>
      <c r="U11" s="50">
        <v>109.95</v>
      </c>
      <c r="V11" s="43">
        <v>2157.6799999999998</v>
      </c>
      <c r="W11" s="43">
        <v>2166.04</v>
      </c>
      <c r="X11" s="49">
        <f t="shared" si="5"/>
        <v>2513.686515623684</v>
      </c>
      <c r="Y11" s="48">
        <v>1.3834</v>
      </c>
    </row>
    <row r="12" spans="1:25" x14ac:dyDescent="0.25">
      <c r="B12" s="47">
        <v>44445</v>
      </c>
      <c r="C12" s="46">
        <v>3007.5</v>
      </c>
      <c r="D12" s="45">
        <v>3008</v>
      </c>
      <c r="E12" s="44">
        <f t="shared" si="0"/>
        <v>3007.75</v>
      </c>
      <c r="F12" s="46">
        <v>3018</v>
      </c>
      <c r="G12" s="45">
        <v>3019</v>
      </c>
      <c r="H12" s="44">
        <f t="shared" si="1"/>
        <v>3018.5</v>
      </c>
      <c r="I12" s="46">
        <v>2983</v>
      </c>
      <c r="J12" s="45">
        <v>2988</v>
      </c>
      <c r="K12" s="44">
        <f t="shared" si="2"/>
        <v>2985.5</v>
      </c>
      <c r="L12" s="46">
        <v>2913</v>
      </c>
      <c r="M12" s="45">
        <v>2918</v>
      </c>
      <c r="N12" s="44">
        <f t="shared" si="3"/>
        <v>2915.5</v>
      </c>
      <c r="O12" s="46">
        <v>2847</v>
      </c>
      <c r="P12" s="45">
        <v>2852</v>
      </c>
      <c r="Q12" s="44">
        <f t="shared" si="4"/>
        <v>2849.5</v>
      </c>
      <c r="R12" s="52">
        <v>3008</v>
      </c>
      <c r="S12" s="51">
        <v>1.3846000000000001</v>
      </c>
      <c r="T12" s="51">
        <v>1.1862999999999999</v>
      </c>
      <c r="U12" s="50">
        <v>109.86</v>
      </c>
      <c r="V12" s="43">
        <v>2172.4699999999998</v>
      </c>
      <c r="W12" s="43">
        <v>2180.1</v>
      </c>
      <c r="X12" s="49">
        <f t="shared" si="5"/>
        <v>2535.6149371996967</v>
      </c>
      <c r="Y12" s="48">
        <v>1.3848</v>
      </c>
    </row>
    <row r="13" spans="1:25" x14ac:dyDescent="0.25">
      <c r="B13" s="47">
        <v>44446</v>
      </c>
      <c r="C13" s="46">
        <v>3018</v>
      </c>
      <c r="D13" s="45">
        <v>3020</v>
      </c>
      <c r="E13" s="44">
        <f t="shared" si="0"/>
        <v>3019</v>
      </c>
      <c r="F13" s="46">
        <v>3029</v>
      </c>
      <c r="G13" s="45">
        <v>3031</v>
      </c>
      <c r="H13" s="44">
        <f t="shared" si="1"/>
        <v>3030</v>
      </c>
      <c r="I13" s="46">
        <v>2993</v>
      </c>
      <c r="J13" s="45">
        <v>2998</v>
      </c>
      <c r="K13" s="44">
        <f t="shared" si="2"/>
        <v>2995.5</v>
      </c>
      <c r="L13" s="46">
        <v>2925</v>
      </c>
      <c r="M13" s="45">
        <v>2930</v>
      </c>
      <c r="N13" s="44">
        <f t="shared" si="3"/>
        <v>2927.5</v>
      </c>
      <c r="O13" s="46">
        <v>2858</v>
      </c>
      <c r="P13" s="45">
        <v>2863</v>
      </c>
      <c r="Q13" s="44">
        <f t="shared" si="4"/>
        <v>2860.5</v>
      </c>
      <c r="R13" s="52">
        <v>3020</v>
      </c>
      <c r="S13" s="51">
        <v>1.3774999999999999</v>
      </c>
      <c r="T13" s="51">
        <v>1.1860999999999999</v>
      </c>
      <c r="U13" s="50">
        <v>110.03</v>
      </c>
      <c r="V13" s="43">
        <v>2192.38</v>
      </c>
      <c r="W13" s="43">
        <v>2200.04</v>
      </c>
      <c r="X13" s="49">
        <f t="shared" si="5"/>
        <v>2546.1596829946884</v>
      </c>
      <c r="Y13" s="48">
        <v>1.3776999999999999</v>
      </c>
    </row>
    <row r="14" spans="1:25" x14ac:dyDescent="0.25">
      <c r="B14" s="47">
        <v>44447</v>
      </c>
      <c r="C14" s="46">
        <v>3051</v>
      </c>
      <c r="D14" s="45">
        <v>3052</v>
      </c>
      <c r="E14" s="44">
        <f t="shared" si="0"/>
        <v>3051.5</v>
      </c>
      <c r="F14" s="46">
        <v>3063</v>
      </c>
      <c r="G14" s="45">
        <v>3064</v>
      </c>
      <c r="H14" s="44">
        <f t="shared" si="1"/>
        <v>3063.5</v>
      </c>
      <c r="I14" s="46">
        <v>3027</v>
      </c>
      <c r="J14" s="45">
        <v>3032</v>
      </c>
      <c r="K14" s="44">
        <f t="shared" si="2"/>
        <v>3029.5</v>
      </c>
      <c r="L14" s="46">
        <v>2958</v>
      </c>
      <c r="M14" s="45">
        <v>2963</v>
      </c>
      <c r="N14" s="44">
        <f t="shared" si="3"/>
        <v>2960.5</v>
      </c>
      <c r="O14" s="46">
        <v>2893</v>
      </c>
      <c r="P14" s="45">
        <v>2898</v>
      </c>
      <c r="Q14" s="44">
        <f t="shared" si="4"/>
        <v>2895.5</v>
      </c>
      <c r="R14" s="52">
        <v>3052</v>
      </c>
      <c r="S14" s="51">
        <v>1.3769</v>
      </c>
      <c r="T14" s="51">
        <v>1.1822999999999999</v>
      </c>
      <c r="U14" s="50">
        <v>110.3</v>
      </c>
      <c r="V14" s="43">
        <v>2216.5700000000002</v>
      </c>
      <c r="W14" s="43">
        <v>2224.9699999999998</v>
      </c>
      <c r="X14" s="49">
        <f t="shared" si="5"/>
        <v>2581.4091178211961</v>
      </c>
      <c r="Y14" s="48">
        <v>1.3771</v>
      </c>
    </row>
    <row r="15" spans="1:25" x14ac:dyDescent="0.25">
      <c r="B15" s="47">
        <v>44448</v>
      </c>
      <c r="C15" s="46">
        <v>3071.5</v>
      </c>
      <c r="D15" s="45">
        <v>3072</v>
      </c>
      <c r="E15" s="44">
        <f t="shared" si="0"/>
        <v>3071.75</v>
      </c>
      <c r="F15" s="46">
        <v>3083</v>
      </c>
      <c r="G15" s="45">
        <v>3084</v>
      </c>
      <c r="H15" s="44">
        <f t="shared" si="1"/>
        <v>3083.5</v>
      </c>
      <c r="I15" s="46">
        <v>3038</v>
      </c>
      <c r="J15" s="45">
        <v>3043</v>
      </c>
      <c r="K15" s="44">
        <f t="shared" si="2"/>
        <v>3040.5</v>
      </c>
      <c r="L15" s="46">
        <v>2958</v>
      </c>
      <c r="M15" s="45">
        <v>2963</v>
      </c>
      <c r="N15" s="44">
        <f t="shared" si="3"/>
        <v>2960.5</v>
      </c>
      <c r="O15" s="46">
        <v>2890</v>
      </c>
      <c r="P15" s="45">
        <v>2895</v>
      </c>
      <c r="Q15" s="44">
        <f t="shared" si="4"/>
        <v>2892.5</v>
      </c>
      <c r="R15" s="52">
        <v>3072</v>
      </c>
      <c r="S15" s="51">
        <v>1.3836999999999999</v>
      </c>
      <c r="T15" s="51">
        <v>1.1839999999999999</v>
      </c>
      <c r="U15" s="50">
        <v>109.87</v>
      </c>
      <c r="V15" s="43">
        <v>2220.13</v>
      </c>
      <c r="W15" s="43">
        <v>2228.48</v>
      </c>
      <c r="X15" s="49">
        <f t="shared" si="5"/>
        <v>2594.5945945945946</v>
      </c>
      <c r="Y15" s="48">
        <v>1.3838999999999999</v>
      </c>
    </row>
    <row r="16" spans="1:25" x14ac:dyDescent="0.25">
      <c r="B16" s="47">
        <v>44449</v>
      </c>
      <c r="C16" s="46">
        <v>3087</v>
      </c>
      <c r="D16" s="45">
        <v>3089</v>
      </c>
      <c r="E16" s="44">
        <f t="shared" si="0"/>
        <v>3088</v>
      </c>
      <c r="F16" s="46">
        <v>3100</v>
      </c>
      <c r="G16" s="45">
        <v>3102</v>
      </c>
      <c r="H16" s="44">
        <f t="shared" si="1"/>
        <v>3101</v>
      </c>
      <c r="I16" s="46">
        <v>3055</v>
      </c>
      <c r="J16" s="45">
        <v>3060</v>
      </c>
      <c r="K16" s="44">
        <f t="shared" si="2"/>
        <v>3057.5</v>
      </c>
      <c r="L16" s="46">
        <v>2975</v>
      </c>
      <c r="M16" s="45">
        <v>2980</v>
      </c>
      <c r="N16" s="44">
        <f t="shared" si="3"/>
        <v>2977.5</v>
      </c>
      <c r="O16" s="46">
        <v>2908</v>
      </c>
      <c r="P16" s="45">
        <v>2913</v>
      </c>
      <c r="Q16" s="44">
        <f t="shared" si="4"/>
        <v>2910.5</v>
      </c>
      <c r="R16" s="52">
        <v>3089</v>
      </c>
      <c r="S16" s="51">
        <v>1.3884000000000001</v>
      </c>
      <c r="T16" s="51">
        <v>1.1834</v>
      </c>
      <c r="U16" s="50">
        <v>109.87</v>
      </c>
      <c r="V16" s="43">
        <v>2224.86</v>
      </c>
      <c r="W16" s="43">
        <v>2233.9</v>
      </c>
      <c r="X16" s="49">
        <f t="shared" si="5"/>
        <v>2610.2754774378909</v>
      </c>
      <c r="Y16" s="48">
        <v>1.3886000000000001</v>
      </c>
    </row>
    <row r="17" spans="2:25" x14ac:dyDescent="0.25">
      <c r="B17" s="47">
        <v>44452</v>
      </c>
      <c r="C17" s="46">
        <v>3071.5</v>
      </c>
      <c r="D17" s="45">
        <v>3072.5</v>
      </c>
      <c r="E17" s="44">
        <f t="shared" si="0"/>
        <v>3072</v>
      </c>
      <c r="F17" s="46">
        <v>3085</v>
      </c>
      <c r="G17" s="45">
        <v>3086</v>
      </c>
      <c r="H17" s="44">
        <f t="shared" si="1"/>
        <v>3085.5</v>
      </c>
      <c r="I17" s="46">
        <v>3015</v>
      </c>
      <c r="J17" s="45">
        <v>3020</v>
      </c>
      <c r="K17" s="44">
        <f t="shared" si="2"/>
        <v>3017.5</v>
      </c>
      <c r="L17" s="46">
        <v>2915</v>
      </c>
      <c r="M17" s="45">
        <v>2920</v>
      </c>
      <c r="N17" s="44">
        <f t="shared" si="3"/>
        <v>2917.5</v>
      </c>
      <c r="O17" s="46">
        <v>2848</v>
      </c>
      <c r="P17" s="45">
        <v>2853</v>
      </c>
      <c r="Q17" s="44">
        <f t="shared" si="4"/>
        <v>2850.5</v>
      </c>
      <c r="R17" s="52">
        <v>3072.5</v>
      </c>
      <c r="S17" s="51">
        <v>1.3826000000000001</v>
      </c>
      <c r="T17" s="51">
        <v>1.1774</v>
      </c>
      <c r="U17" s="50">
        <v>110.1</v>
      </c>
      <c r="V17" s="43">
        <v>2222.2600000000002</v>
      </c>
      <c r="W17" s="43">
        <v>2231.6999999999998</v>
      </c>
      <c r="X17" s="49">
        <f t="shared" si="5"/>
        <v>2609.5634448785459</v>
      </c>
      <c r="Y17" s="48">
        <v>1.3828</v>
      </c>
    </row>
    <row r="18" spans="2:25" x14ac:dyDescent="0.25">
      <c r="B18" s="47">
        <v>44453</v>
      </c>
      <c r="C18" s="46">
        <v>3014</v>
      </c>
      <c r="D18" s="45">
        <v>3015</v>
      </c>
      <c r="E18" s="44">
        <f t="shared" si="0"/>
        <v>3014.5</v>
      </c>
      <c r="F18" s="46">
        <v>3023</v>
      </c>
      <c r="G18" s="45">
        <v>3024</v>
      </c>
      <c r="H18" s="44">
        <f t="shared" si="1"/>
        <v>3023.5</v>
      </c>
      <c r="I18" s="46">
        <v>2980</v>
      </c>
      <c r="J18" s="45">
        <v>2985</v>
      </c>
      <c r="K18" s="44">
        <f t="shared" si="2"/>
        <v>2982.5</v>
      </c>
      <c r="L18" s="46">
        <v>2890</v>
      </c>
      <c r="M18" s="45">
        <v>2895</v>
      </c>
      <c r="N18" s="44">
        <f t="shared" si="3"/>
        <v>2892.5</v>
      </c>
      <c r="O18" s="46">
        <v>2823</v>
      </c>
      <c r="P18" s="45">
        <v>2828</v>
      </c>
      <c r="Q18" s="44">
        <f t="shared" si="4"/>
        <v>2825.5</v>
      </c>
      <c r="R18" s="52">
        <v>3015</v>
      </c>
      <c r="S18" s="51">
        <v>1.3853</v>
      </c>
      <c r="T18" s="51">
        <v>1.181</v>
      </c>
      <c r="U18" s="50">
        <v>110.12</v>
      </c>
      <c r="V18" s="43">
        <v>2176.42</v>
      </c>
      <c r="W18" s="43">
        <v>2182.61</v>
      </c>
      <c r="X18" s="49">
        <f t="shared" si="5"/>
        <v>2552.9212531752751</v>
      </c>
      <c r="Y18" s="48">
        <v>1.3855</v>
      </c>
    </row>
    <row r="19" spans="2:25" x14ac:dyDescent="0.25">
      <c r="B19" s="47">
        <v>44454</v>
      </c>
      <c r="C19" s="46">
        <v>3050</v>
      </c>
      <c r="D19" s="45">
        <v>3052</v>
      </c>
      <c r="E19" s="44">
        <f t="shared" si="0"/>
        <v>3051</v>
      </c>
      <c r="F19" s="46">
        <v>3065</v>
      </c>
      <c r="G19" s="45">
        <v>3067</v>
      </c>
      <c r="H19" s="44">
        <f t="shared" si="1"/>
        <v>3066</v>
      </c>
      <c r="I19" s="46">
        <v>3015</v>
      </c>
      <c r="J19" s="45">
        <v>3020</v>
      </c>
      <c r="K19" s="44">
        <f t="shared" si="2"/>
        <v>3017.5</v>
      </c>
      <c r="L19" s="46">
        <v>2925</v>
      </c>
      <c r="M19" s="45">
        <v>2930</v>
      </c>
      <c r="N19" s="44">
        <f t="shared" si="3"/>
        <v>2927.5</v>
      </c>
      <c r="O19" s="46">
        <v>2858</v>
      </c>
      <c r="P19" s="45">
        <v>2863</v>
      </c>
      <c r="Q19" s="44">
        <f t="shared" si="4"/>
        <v>2860.5</v>
      </c>
      <c r="R19" s="52">
        <v>3052</v>
      </c>
      <c r="S19" s="51">
        <v>1.3825000000000001</v>
      </c>
      <c r="T19" s="51">
        <v>1.1821999999999999</v>
      </c>
      <c r="U19" s="50">
        <v>109.24</v>
      </c>
      <c r="V19" s="43">
        <v>2207.59</v>
      </c>
      <c r="W19" s="43">
        <v>2218.12</v>
      </c>
      <c r="X19" s="49">
        <f t="shared" si="5"/>
        <v>2581.6274742006431</v>
      </c>
      <c r="Y19" s="48">
        <v>1.3827</v>
      </c>
    </row>
    <row r="20" spans="2:25" x14ac:dyDescent="0.25">
      <c r="B20" s="47">
        <v>44455</v>
      </c>
      <c r="C20" s="46">
        <v>3063</v>
      </c>
      <c r="D20" s="45">
        <v>3064</v>
      </c>
      <c r="E20" s="44">
        <f t="shared" si="0"/>
        <v>3063.5</v>
      </c>
      <c r="F20" s="46">
        <v>3074</v>
      </c>
      <c r="G20" s="45">
        <v>3075</v>
      </c>
      <c r="H20" s="44">
        <f t="shared" si="1"/>
        <v>3074.5</v>
      </c>
      <c r="I20" s="46">
        <v>3010</v>
      </c>
      <c r="J20" s="45">
        <v>3015</v>
      </c>
      <c r="K20" s="44">
        <f t="shared" si="2"/>
        <v>3012.5</v>
      </c>
      <c r="L20" s="46">
        <v>2895</v>
      </c>
      <c r="M20" s="45">
        <v>2900</v>
      </c>
      <c r="N20" s="44">
        <f t="shared" si="3"/>
        <v>2897.5</v>
      </c>
      <c r="O20" s="46">
        <v>2800</v>
      </c>
      <c r="P20" s="45">
        <v>2805</v>
      </c>
      <c r="Q20" s="44">
        <f t="shared" si="4"/>
        <v>2802.5</v>
      </c>
      <c r="R20" s="52">
        <v>3064</v>
      </c>
      <c r="S20" s="51">
        <v>1.3837999999999999</v>
      </c>
      <c r="T20" s="51">
        <v>1.1769000000000001</v>
      </c>
      <c r="U20" s="50">
        <v>109.41</v>
      </c>
      <c r="V20" s="43">
        <v>2214.19</v>
      </c>
      <c r="W20" s="43">
        <v>2221.8200000000002</v>
      </c>
      <c r="X20" s="49">
        <f t="shared" si="5"/>
        <v>2603.4497408445918</v>
      </c>
      <c r="Y20" s="48">
        <v>1.3839999999999999</v>
      </c>
    </row>
    <row r="21" spans="2:25" x14ac:dyDescent="0.25">
      <c r="B21" s="47">
        <v>44456</v>
      </c>
      <c r="C21" s="46">
        <v>3109</v>
      </c>
      <c r="D21" s="45">
        <v>3110</v>
      </c>
      <c r="E21" s="44">
        <f t="shared" si="0"/>
        <v>3109.5</v>
      </c>
      <c r="F21" s="46">
        <v>3121</v>
      </c>
      <c r="G21" s="45">
        <v>3122</v>
      </c>
      <c r="H21" s="44">
        <f t="shared" si="1"/>
        <v>3121.5</v>
      </c>
      <c r="I21" s="46">
        <v>3040</v>
      </c>
      <c r="J21" s="45">
        <v>3045</v>
      </c>
      <c r="K21" s="44">
        <f t="shared" si="2"/>
        <v>3042.5</v>
      </c>
      <c r="L21" s="46">
        <v>2913</v>
      </c>
      <c r="M21" s="45">
        <v>2918</v>
      </c>
      <c r="N21" s="44">
        <f t="shared" si="3"/>
        <v>2915.5</v>
      </c>
      <c r="O21" s="46">
        <v>2813</v>
      </c>
      <c r="P21" s="45">
        <v>2818</v>
      </c>
      <c r="Q21" s="44">
        <f t="shared" si="4"/>
        <v>2815.5</v>
      </c>
      <c r="R21" s="52">
        <v>3110</v>
      </c>
      <c r="S21" s="51">
        <v>1.3797999999999999</v>
      </c>
      <c r="T21" s="51">
        <v>1.1788000000000001</v>
      </c>
      <c r="U21" s="50">
        <v>109.99</v>
      </c>
      <c r="V21" s="43">
        <v>2253.9499999999998</v>
      </c>
      <c r="W21" s="43">
        <v>2262.3200000000002</v>
      </c>
      <c r="X21" s="49">
        <f t="shared" si="5"/>
        <v>2638.2762130980655</v>
      </c>
      <c r="Y21" s="48">
        <v>1.38</v>
      </c>
    </row>
    <row r="22" spans="2:25" x14ac:dyDescent="0.25">
      <c r="B22" s="47">
        <v>44459</v>
      </c>
      <c r="C22" s="46">
        <v>3017</v>
      </c>
      <c r="D22" s="45">
        <v>3018</v>
      </c>
      <c r="E22" s="44">
        <f t="shared" si="0"/>
        <v>3017.5</v>
      </c>
      <c r="F22" s="46">
        <v>3029</v>
      </c>
      <c r="G22" s="45">
        <v>3029.5</v>
      </c>
      <c r="H22" s="44">
        <f t="shared" si="1"/>
        <v>3029.25</v>
      </c>
      <c r="I22" s="46">
        <v>2958</v>
      </c>
      <c r="J22" s="45">
        <v>2963</v>
      </c>
      <c r="K22" s="44">
        <f t="shared" si="2"/>
        <v>2960.5</v>
      </c>
      <c r="L22" s="46">
        <v>2833</v>
      </c>
      <c r="M22" s="45">
        <v>2838</v>
      </c>
      <c r="N22" s="44">
        <f t="shared" si="3"/>
        <v>2835.5</v>
      </c>
      <c r="O22" s="46">
        <v>2733</v>
      </c>
      <c r="P22" s="45">
        <v>2738</v>
      </c>
      <c r="Q22" s="44">
        <f t="shared" si="4"/>
        <v>2735.5</v>
      </c>
      <c r="R22" s="52">
        <v>3018</v>
      </c>
      <c r="S22" s="51">
        <v>1.3657999999999999</v>
      </c>
      <c r="T22" s="51">
        <v>1.1706000000000001</v>
      </c>
      <c r="U22" s="50">
        <v>109.53</v>
      </c>
      <c r="V22" s="43">
        <v>2209.69</v>
      </c>
      <c r="W22" s="43">
        <v>2217.79</v>
      </c>
      <c r="X22" s="49">
        <f t="shared" si="5"/>
        <v>2578.165043567401</v>
      </c>
      <c r="Y22" s="48">
        <v>1.3660000000000001</v>
      </c>
    </row>
    <row r="23" spans="2:25" x14ac:dyDescent="0.25">
      <c r="B23" s="47">
        <v>44460</v>
      </c>
      <c r="C23" s="46">
        <v>3002.5</v>
      </c>
      <c r="D23" s="45">
        <v>3003</v>
      </c>
      <c r="E23" s="44">
        <f t="shared" si="0"/>
        <v>3002.75</v>
      </c>
      <c r="F23" s="46">
        <v>3019</v>
      </c>
      <c r="G23" s="45">
        <v>3020</v>
      </c>
      <c r="H23" s="44">
        <f t="shared" si="1"/>
        <v>3019.5</v>
      </c>
      <c r="I23" s="46">
        <v>2957</v>
      </c>
      <c r="J23" s="45">
        <v>2962</v>
      </c>
      <c r="K23" s="44">
        <f t="shared" si="2"/>
        <v>2959.5</v>
      </c>
      <c r="L23" s="46">
        <v>2832</v>
      </c>
      <c r="M23" s="45">
        <v>2837</v>
      </c>
      <c r="N23" s="44">
        <f t="shared" si="3"/>
        <v>2834.5</v>
      </c>
      <c r="O23" s="46">
        <v>2732</v>
      </c>
      <c r="P23" s="45">
        <v>2737</v>
      </c>
      <c r="Q23" s="44">
        <f t="shared" si="4"/>
        <v>2734.5</v>
      </c>
      <c r="R23" s="52">
        <v>3003</v>
      </c>
      <c r="S23" s="51">
        <v>1.3678999999999999</v>
      </c>
      <c r="T23" s="51">
        <v>1.1745000000000001</v>
      </c>
      <c r="U23" s="50">
        <v>109.4</v>
      </c>
      <c r="V23" s="43">
        <v>2195.34</v>
      </c>
      <c r="W23" s="43">
        <v>2207.44</v>
      </c>
      <c r="X23" s="49">
        <f t="shared" si="5"/>
        <v>2556.8326947637293</v>
      </c>
      <c r="Y23" s="48">
        <v>1.3681000000000001</v>
      </c>
    </row>
    <row r="24" spans="2:25" x14ac:dyDescent="0.25">
      <c r="B24" s="47">
        <v>44461</v>
      </c>
      <c r="C24" s="46">
        <v>3017</v>
      </c>
      <c r="D24" s="45">
        <v>3019</v>
      </c>
      <c r="E24" s="44">
        <f t="shared" si="0"/>
        <v>3018</v>
      </c>
      <c r="F24" s="46">
        <v>3035</v>
      </c>
      <c r="G24" s="45">
        <v>3037</v>
      </c>
      <c r="H24" s="44">
        <f t="shared" si="1"/>
        <v>3036</v>
      </c>
      <c r="I24" s="46">
        <v>2985</v>
      </c>
      <c r="J24" s="45">
        <v>2990</v>
      </c>
      <c r="K24" s="44">
        <f t="shared" si="2"/>
        <v>2987.5</v>
      </c>
      <c r="L24" s="46">
        <v>2870</v>
      </c>
      <c r="M24" s="45">
        <v>2875</v>
      </c>
      <c r="N24" s="44">
        <f t="shared" si="3"/>
        <v>2872.5</v>
      </c>
      <c r="O24" s="46">
        <v>2770</v>
      </c>
      <c r="P24" s="45">
        <v>2775</v>
      </c>
      <c r="Q24" s="44">
        <f t="shared" si="4"/>
        <v>2772.5</v>
      </c>
      <c r="R24" s="52">
        <v>3019</v>
      </c>
      <c r="S24" s="51">
        <v>1.3641000000000001</v>
      </c>
      <c r="T24" s="51">
        <v>1.1727000000000001</v>
      </c>
      <c r="U24" s="50">
        <v>109.53</v>
      </c>
      <c r="V24" s="43">
        <v>2213.1799999999998</v>
      </c>
      <c r="W24" s="43">
        <v>2226.0500000000002</v>
      </c>
      <c r="X24" s="49">
        <f t="shared" si="5"/>
        <v>2574.4009550609703</v>
      </c>
      <c r="Y24" s="48">
        <v>1.3643000000000001</v>
      </c>
    </row>
    <row r="25" spans="2:25" x14ac:dyDescent="0.25">
      <c r="B25" s="47">
        <v>44462</v>
      </c>
      <c r="C25" s="46">
        <v>3042</v>
      </c>
      <c r="D25" s="45">
        <v>3044</v>
      </c>
      <c r="E25" s="44">
        <f t="shared" si="0"/>
        <v>3043</v>
      </c>
      <c r="F25" s="46">
        <v>3055</v>
      </c>
      <c r="G25" s="45">
        <v>3057</v>
      </c>
      <c r="H25" s="44">
        <f t="shared" si="1"/>
        <v>3056</v>
      </c>
      <c r="I25" s="46">
        <v>2998</v>
      </c>
      <c r="J25" s="45">
        <v>3003</v>
      </c>
      <c r="K25" s="44">
        <f t="shared" si="2"/>
        <v>3000.5</v>
      </c>
      <c r="L25" s="46">
        <v>2873</v>
      </c>
      <c r="M25" s="45">
        <v>2878</v>
      </c>
      <c r="N25" s="44">
        <f t="shared" si="3"/>
        <v>2875.5</v>
      </c>
      <c r="O25" s="46">
        <v>2773</v>
      </c>
      <c r="P25" s="45">
        <v>2778</v>
      </c>
      <c r="Q25" s="44">
        <f t="shared" si="4"/>
        <v>2775.5</v>
      </c>
      <c r="R25" s="52">
        <v>3044</v>
      </c>
      <c r="S25" s="51">
        <v>1.3718999999999999</v>
      </c>
      <c r="T25" s="51">
        <v>1.1716</v>
      </c>
      <c r="U25" s="50">
        <v>110.04</v>
      </c>
      <c r="V25" s="43">
        <v>2218.8200000000002</v>
      </c>
      <c r="W25" s="43">
        <v>2227.9699999999998</v>
      </c>
      <c r="X25" s="49">
        <f t="shared" si="5"/>
        <v>2598.1563673608739</v>
      </c>
      <c r="Y25" s="48">
        <v>1.3721000000000001</v>
      </c>
    </row>
    <row r="26" spans="2:25" x14ac:dyDescent="0.25">
      <c r="B26" s="47">
        <v>44463</v>
      </c>
      <c r="C26" s="46">
        <v>3109.5</v>
      </c>
      <c r="D26" s="45">
        <v>3110</v>
      </c>
      <c r="E26" s="44">
        <f t="shared" si="0"/>
        <v>3109.75</v>
      </c>
      <c r="F26" s="46">
        <v>3105</v>
      </c>
      <c r="G26" s="45">
        <v>3107</v>
      </c>
      <c r="H26" s="44">
        <f t="shared" si="1"/>
        <v>3106</v>
      </c>
      <c r="I26" s="46">
        <v>3032</v>
      </c>
      <c r="J26" s="45">
        <v>3037</v>
      </c>
      <c r="K26" s="44">
        <f t="shared" si="2"/>
        <v>3034.5</v>
      </c>
      <c r="L26" s="46">
        <v>2892</v>
      </c>
      <c r="M26" s="45">
        <v>2897</v>
      </c>
      <c r="N26" s="44">
        <f t="shared" si="3"/>
        <v>2894.5</v>
      </c>
      <c r="O26" s="46">
        <v>2792</v>
      </c>
      <c r="P26" s="45">
        <v>2797</v>
      </c>
      <c r="Q26" s="44">
        <f t="shared" si="4"/>
        <v>2794.5</v>
      </c>
      <c r="R26" s="52">
        <v>3110</v>
      </c>
      <c r="S26" s="51">
        <v>1.3675999999999999</v>
      </c>
      <c r="T26" s="51">
        <v>1.1714</v>
      </c>
      <c r="U26" s="50">
        <v>110.54</v>
      </c>
      <c r="V26" s="43">
        <v>2274.06</v>
      </c>
      <c r="W26" s="43">
        <v>2271.6999999999998</v>
      </c>
      <c r="X26" s="49">
        <f t="shared" si="5"/>
        <v>2654.9428034830116</v>
      </c>
      <c r="Y26" s="48">
        <v>1.3676999999999999</v>
      </c>
    </row>
    <row r="27" spans="2:25" x14ac:dyDescent="0.25">
      <c r="B27" s="47">
        <v>44466</v>
      </c>
      <c r="C27" s="46">
        <v>3091</v>
      </c>
      <c r="D27" s="45">
        <v>3093</v>
      </c>
      <c r="E27" s="44">
        <f t="shared" si="0"/>
        <v>3092</v>
      </c>
      <c r="F27" s="46">
        <v>3098</v>
      </c>
      <c r="G27" s="45">
        <v>3100</v>
      </c>
      <c r="H27" s="44">
        <f t="shared" si="1"/>
        <v>3099</v>
      </c>
      <c r="I27" s="46">
        <v>3040</v>
      </c>
      <c r="J27" s="45">
        <v>3045</v>
      </c>
      <c r="K27" s="44">
        <f t="shared" si="2"/>
        <v>3042.5</v>
      </c>
      <c r="L27" s="46">
        <v>2922</v>
      </c>
      <c r="M27" s="45">
        <v>2927</v>
      </c>
      <c r="N27" s="44">
        <f t="shared" si="3"/>
        <v>2924.5</v>
      </c>
      <c r="O27" s="46">
        <v>2822</v>
      </c>
      <c r="P27" s="45">
        <v>2827</v>
      </c>
      <c r="Q27" s="44">
        <f t="shared" si="4"/>
        <v>2824.5</v>
      </c>
      <c r="R27" s="52">
        <v>3093</v>
      </c>
      <c r="S27" s="51">
        <v>1.3687</v>
      </c>
      <c r="T27" s="51">
        <v>1.1692</v>
      </c>
      <c r="U27" s="50">
        <v>111.04</v>
      </c>
      <c r="V27" s="43">
        <v>2259.81</v>
      </c>
      <c r="W27" s="43">
        <v>2264.7600000000002</v>
      </c>
      <c r="X27" s="49">
        <f t="shared" si="5"/>
        <v>2645.3985631200821</v>
      </c>
      <c r="Y27" s="48">
        <v>1.3688</v>
      </c>
    </row>
    <row r="28" spans="2:25" x14ac:dyDescent="0.25">
      <c r="B28" s="47">
        <v>44467</v>
      </c>
      <c r="C28" s="46">
        <v>3070.5</v>
      </c>
      <c r="D28" s="45">
        <v>3071</v>
      </c>
      <c r="E28" s="44">
        <f t="shared" si="0"/>
        <v>3070.75</v>
      </c>
      <c r="F28" s="46">
        <v>3079</v>
      </c>
      <c r="G28" s="45">
        <v>3081</v>
      </c>
      <c r="H28" s="44">
        <f t="shared" si="1"/>
        <v>3080</v>
      </c>
      <c r="I28" s="46">
        <v>3035</v>
      </c>
      <c r="J28" s="45">
        <v>3040</v>
      </c>
      <c r="K28" s="44">
        <f t="shared" si="2"/>
        <v>3037.5</v>
      </c>
      <c r="L28" s="46">
        <v>2920</v>
      </c>
      <c r="M28" s="45">
        <v>2925</v>
      </c>
      <c r="N28" s="44">
        <f t="shared" si="3"/>
        <v>2922.5</v>
      </c>
      <c r="O28" s="46">
        <v>2820</v>
      </c>
      <c r="P28" s="45">
        <v>2825</v>
      </c>
      <c r="Q28" s="44">
        <f t="shared" si="4"/>
        <v>2822.5</v>
      </c>
      <c r="R28" s="52">
        <v>3071</v>
      </c>
      <c r="S28" s="51">
        <v>1.3597999999999999</v>
      </c>
      <c r="T28" s="51">
        <v>1.1687000000000001</v>
      </c>
      <c r="U28" s="50">
        <v>111.44</v>
      </c>
      <c r="V28" s="43">
        <v>2258.42</v>
      </c>
      <c r="W28" s="43">
        <v>2265.61</v>
      </c>
      <c r="X28" s="49">
        <f t="shared" si="5"/>
        <v>2627.7059981175662</v>
      </c>
      <c r="Y28" s="48">
        <v>1.3599000000000001</v>
      </c>
    </row>
    <row r="29" spans="2:25" x14ac:dyDescent="0.25">
      <c r="B29" s="47">
        <v>44468</v>
      </c>
      <c r="C29" s="46">
        <v>3047</v>
      </c>
      <c r="D29" s="45">
        <v>3047.5</v>
      </c>
      <c r="E29" s="44">
        <f t="shared" si="0"/>
        <v>3047.25</v>
      </c>
      <c r="F29" s="46">
        <v>3057</v>
      </c>
      <c r="G29" s="45">
        <v>3059</v>
      </c>
      <c r="H29" s="44">
        <f t="shared" si="1"/>
        <v>3058</v>
      </c>
      <c r="I29" s="46">
        <v>3013</v>
      </c>
      <c r="J29" s="45">
        <v>3018</v>
      </c>
      <c r="K29" s="44">
        <f t="shared" si="2"/>
        <v>3015.5</v>
      </c>
      <c r="L29" s="46">
        <v>2900</v>
      </c>
      <c r="M29" s="45">
        <v>2905</v>
      </c>
      <c r="N29" s="44">
        <f t="shared" si="3"/>
        <v>2902.5</v>
      </c>
      <c r="O29" s="46">
        <v>2800</v>
      </c>
      <c r="P29" s="45">
        <v>2805</v>
      </c>
      <c r="Q29" s="44">
        <f t="shared" si="4"/>
        <v>2802.5</v>
      </c>
      <c r="R29" s="52">
        <v>3047.5</v>
      </c>
      <c r="S29" s="51">
        <v>1.3489</v>
      </c>
      <c r="T29" s="51">
        <v>1.1649</v>
      </c>
      <c r="U29" s="50">
        <v>111.41</v>
      </c>
      <c r="V29" s="43">
        <v>2259.25</v>
      </c>
      <c r="W29" s="43">
        <v>2266.77</v>
      </c>
      <c r="X29" s="49">
        <f t="shared" si="5"/>
        <v>2616.1043866426303</v>
      </c>
      <c r="Y29" s="48">
        <v>1.3494999999999999</v>
      </c>
    </row>
    <row r="30" spans="2:25" x14ac:dyDescent="0.25">
      <c r="B30" s="47">
        <v>44469</v>
      </c>
      <c r="C30" s="46">
        <v>3014.5</v>
      </c>
      <c r="D30" s="45">
        <v>3015</v>
      </c>
      <c r="E30" s="44">
        <f t="shared" si="0"/>
        <v>3014.75</v>
      </c>
      <c r="F30" s="46">
        <v>3025</v>
      </c>
      <c r="G30" s="45">
        <v>3026</v>
      </c>
      <c r="H30" s="44">
        <f t="shared" si="1"/>
        <v>3025.5</v>
      </c>
      <c r="I30" s="46">
        <v>2975</v>
      </c>
      <c r="J30" s="45">
        <v>2980</v>
      </c>
      <c r="K30" s="44">
        <f t="shared" si="2"/>
        <v>2977.5</v>
      </c>
      <c r="L30" s="46">
        <v>2863</v>
      </c>
      <c r="M30" s="45">
        <v>2868</v>
      </c>
      <c r="N30" s="44">
        <f t="shared" si="3"/>
        <v>2865.5</v>
      </c>
      <c r="O30" s="46">
        <v>2763</v>
      </c>
      <c r="P30" s="45">
        <v>2768</v>
      </c>
      <c r="Q30" s="44">
        <f t="shared" si="4"/>
        <v>2765.5</v>
      </c>
      <c r="R30" s="52">
        <v>3015</v>
      </c>
      <c r="S30" s="51">
        <v>1.345</v>
      </c>
      <c r="T30" s="51">
        <v>1.1576</v>
      </c>
      <c r="U30" s="50">
        <v>111.99</v>
      </c>
      <c r="V30" s="43">
        <v>2241.64</v>
      </c>
      <c r="W30" s="43">
        <v>2249.15</v>
      </c>
      <c r="X30" s="49">
        <f t="shared" si="5"/>
        <v>2604.5266067726329</v>
      </c>
      <c r="Y30" s="48">
        <v>1.3453999999999999</v>
      </c>
    </row>
    <row r="31" spans="2:25" s="10" customFormat="1" x14ac:dyDescent="0.25">
      <c r="B31" s="42" t="s">
        <v>11</v>
      </c>
      <c r="C31" s="41">
        <f>ROUND(AVERAGE(C9:C30),2)</f>
        <v>3041.05</v>
      </c>
      <c r="D31" s="40">
        <f>ROUND(AVERAGE(D9:D30),2)</f>
        <v>3042.02</v>
      </c>
      <c r="E31" s="39">
        <f>ROUND(AVERAGE(C31:D31),2)</f>
        <v>3041.54</v>
      </c>
      <c r="F31" s="41">
        <f>ROUND(AVERAGE(F9:F30),2)</f>
        <v>3052.23</v>
      </c>
      <c r="G31" s="40">
        <f>ROUND(AVERAGE(G9:G30),2)</f>
        <v>3053.48</v>
      </c>
      <c r="H31" s="39">
        <f>ROUND(AVERAGE(F31:G31),2)</f>
        <v>3052.86</v>
      </c>
      <c r="I31" s="41">
        <f>ROUND(AVERAGE(I9:I30),2)</f>
        <v>3002.34</v>
      </c>
      <c r="J31" s="40">
        <f>ROUND(AVERAGE(J9:J30),2)</f>
        <v>3006.66</v>
      </c>
      <c r="K31" s="39">
        <f>ROUND(AVERAGE(I31:J31),2)</f>
        <v>3004.5</v>
      </c>
      <c r="L31" s="41">
        <f>ROUND(AVERAGE(L9:L30),2)</f>
        <v>2903.02</v>
      </c>
      <c r="M31" s="40">
        <f>ROUND(AVERAGE(M9:M30),2)</f>
        <v>2907.34</v>
      </c>
      <c r="N31" s="39">
        <f>ROUND(AVERAGE(L31:M31),2)</f>
        <v>2905.18</v>
      </c>
      <c r="O31" s="41">
        <f>ROUND(AVERAGE(O9:O30),2)</f>
        <v>2819.91</v>
      </c>
      <c r="P31" s="40">
        <f>ROUND(AVERAGE(P9:P30),2)</f>
        <v>2824.23</v>
      </c>
      <c r="Q31" s="39">
        <f>ROUND(AVERAGE(O31:P31),2)</f>
        <v>2822.07</v>
      </c>
      <c r="R31" s="38">
        <f>ROUND(AVERAGE(R9:R30),2)</f>
        <v>3042.02</v>
      </c>
      <c r="S31" s="37">
        <f>ROUND(AVERAGE(S9:S30),4)</f>
        <v>1.3737999999999999</v>
      </c>
      <c r="T31" s="36">
        <f>ROUND(AVERAGE(T9:T30),4)</f>
        <v>1.177</v>
      </c>
      <c r="U31" s="175">
        <f>ROUND(AVERAGE(U9:U30),2)</f>
        <v>110.18</v>
      </c>
      <c r="V31" s="35">
        <f>AVERAGE(V9:V30)</f>
        <v>2214.5218181818182</v>
      </c>
      <c r="W31" s="35">
        <f>AVERAGE(W9:W30)</f>
        <v>2222.5127272727273</v>
      </c>
      <c r="X31" s="35">
        <f>AVERAGE(X9:X30)</f>
        <v>2584.7925281036496</v>
      </c>
      <c r="Y31" s="34">
        <f>AVERAGE(Y9:Y30)</f>
        <v>1.3739727272727273</v>
      </c>
    </row>
    <row r="32" spans="2:25" s="5" customFormat="1" x14ac:dyDescent="0.25">
      <c r="B32" s="33" t="s">
        <v>12</v>
      </c>
      <c r="C32" s="32">
        <f t="shared" ref="C32:Y32" si="6">MAX(C9:C30)</f>
        <v>3109.5</v>
      </c>
      <c r="D32" s="31">
        <f t="shared" si="6"/>
        <v>3110</v>
      </c>
      <c r="E32" s="30">
        <f t="shared" si="6"/>
        <v>3109.75</v>
      </c>
      <c r="F32" s="32">
        <f t="shared" si="6"/>
        <v>3121</v>
      </c>
      <c r="G32" s="31">
        <f t="shared" si="6"/>
        <v>3122</v>
      </c>
      <c r="H32" s="30">
        <f t="shared" si="6"/>
        <v>3121.5</v>
      </c>
      <c r="I32" s="32">
        <f t="shared" si="6"/>
        <v>3055</v>
      </c>
      <c r="J32" s="31">
        <f t="shared" si="6"/>
        <v>3060</v>
      </c>
      <c r="K32" s="30">
        <f t="shared" si="6"/>
        <v>3057.5</v>
      </c>
      <c r="L32" s="32">
        <f t="shared" si="6"/>
        <v>2975</v>
      </c>
      <c r="M32" s="31">
        <f t="shared" si="6"/>
        <v>2980</v>
      </c>
      <c r="N32" s="30">
        <f t="shared" si="6"/>
        <v>2977.5</v>
      </c>
      <c r="O32" s="32">
        <f t="shared" si="6"/>
        <v>2908</v>
      </c>
      <c r="P32" s="31">
        <f t="shared" si="6"/>
        <v>2913</v>
      </c>
      <c r="Q32" s="30">
        <f t="shared" si="6"/>
        <v>2910.5</v>
      </c>
      <c r="R32" s="29">
        <f t="shared" si="6"/>
        <v>3110</v>
      </c>
      <c r="S32" s="28">
        <f t="shared" si="6"/>
        <v>1.3884000000000001</v>
      </c>
      <c r="T32" s="27">
        <f t="shared" si="6"/>
        <v>1.1873</v>
      </c>
      <c r="U32" s="26">
        <f t="shared" si="6"/>
        <v>111.99</v>
      </c>
      <c r="V32" s="25">
        <f t="shared" si="6"/>
        <v>2274.06</v>
      </c>
      <c r="W32" s="25">
        <f t="shared" si="6"/>
        <v>2271.6999999999998</v>
      </c>
      <c r="X32" s="25">
        <f t="shared" si="6"/>
        <v>2654.9428034830116</v>
      </c>
      <c r="Y32" s="24">
        <f t="shared" si="6"/>
        <v>1.3886000000000001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2977.5</v>
      </c>
      <c r="D33" s="21">
        <f t="shared" si="7"/>
        <v>2977.5</v>
      </c>
      <c r="E33" s="20">
        <f t="shared" si="7"/>
        <v>2977.5</v>
      </c>
      <c r="F33" s="22">
        <f t="shared" si="7"/>
        <v>2993.5</v>
      </c>
      <c r="G33" s="21">
        <f t="shared" si="7"/>
        <v>2993.5</v>
      </c>
      <c r="H33" s="20">
        <f t="shared" si="7"/>
        <v>2993.5</v>
      </c>
      <c r="I33" s="22">
        <f t="shared" si="7"/>
        <v>2957</v>
      </c>
      <c r="J33" s="21">
        <f t="shared" si="7"/>
        <v>2962</v>
      </c>
      <c r="K33" s="20">
        <f t="shared" si="7"/>
        <v>2959.5</v>
      </c>
      <c r="L33" s="22">
        <f t="shared" si="7"/>
        <v>2832</v>
      </c>
      <c r="M33" s="21">
        <f t="shared" si="7"/>
        <v>2837</v>
      </c>
      <c r="N33" s="20">
        <f t="shared" si="7"/>
        <v>2834.5</v>
      </c>
      <c r="O33" s="22">
        <f t="shared" si="7"/>
        <v>2732</v>
      </c>
      <c r="P33" s="21">
        <f t="shared" si="7"/>
        <v>2737</v>
      </c>
      <c r="Q33" s="20">
        <f t="shared" si="7"/>
        <v>2734.5</v>
      </c>
      <c r="R33" s="19">
        <f t="shared" si="7"/>
        <v>2977.5</v>
      </c>
      <c r="S33" s="18">
        <f t="shared" si="7"/>
        <v>1.345</v>
      </c>
      <c r="T33" s="17">
        <f t="shared" si="7"/>
        <v>1.1576</v>
      </c>
      <c r="U33" s="16">
        <f t="shared" si="7"/>
        <v>109.24</v>
      </c>
      <c r="V33" s="15">
        <f t="shared" si="7"/>
        <v>2157.6799999999998</v>
      </c>
      <c r="W33" s="15">
        <f t="shared" si="7"/>
        <v>2166.04</v>
      </c>
      <c r="X33" s="15">
        <f t="shared" si="7"/>
        <v>2513.686515623684</v>
      </c>
      <c r="Y33" s="14">
        <f t="shared" si="7"/>
        <v>1.3453999999999999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44440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44440</v>
      </c>
      <c r="C9" s="46">
        <v>2400</v>
      </c>
      <c r="D9" s="45">
        <v>2400</v>
      </c>
      <c r="E9" s="44">
        <f t="shared" ref="E9:E30" si="0">AVERAGE(C9:D9)</f>
        <v>2400</v>
      </c>
      <c r="F9" s="46">
        <v>2275</v>
      </c>
      <c r="G9" s="45">
        <v>2275</v>
      </c>
      <c r="H9" s="44">
        <f t="shared" ref="H9:H30" si="1">AVERAGE(F9:G9)</f>
        <v>2275</v>
      </c>
      <c r="I9" s="46">
        <v>2228.5</v>
      </c>
      <c r="J9" s="45">
        <v>2228.5</v>
      </c>
      <c r="K9" s="44">
        <f t="shared" ref="K9:K30" si="2">AVERAGE(I9:J9)</f>
        <v>2228.5</v>
      </c>
      <c r="L9" s="46">
        <v>2194.5</v>
      </c>
      <c r="M9" s="45">
        <v>2194.5</v>
      </c>
      <c r="N9" s="44">
        <f t="shared" ref="N9:N30" si="3">AVERAGE(L9:M9)</f>
        <v>2194.5</v>
      </c>
      <c r="O9" s="46">
        <v>2174.5</v>
      </c>
      <c r="P9" s="45">
        <v>2174.5</v>
      </c>
      <c r="Q9" s="44">
        <f t="shared" ref="Q9:Q30" si="4">AVERAGE(O9:P9)</f>
        <v>2174.5</v>
      </c>
      <c r="R9" s="52">
        <v>2400</v>
      </c>
      <c r="S9" s="51">
        <v>1.3756999999999999</v>
      </c>
      <c r="T9" s="53">
        <v>1.1816</v>
      </c>
      <c r="U9" s="50">
        <v>110.38</v>
      </c>
      <c r="V9" s="43">
        <v>1744.57</v>
      </c>
      <c r="W9" s="43">
        <v>1653.46</v>
      </c>
      <c r="X9" s="49">
        <f t="shared" ref="X9:X30" si="5">R9/T9</f>
        <v>2031.144211238998</v>
      </c>
      <c r="Y9" s="48">
        <v>1.3758999999999999</v>
      </c>
    </row>
    <row r="10" spans="1:25" x14ac:dyDescent="0.25">
      <c r="B10" s="47">
        <v>44441</v>
      </c>
      <c r="C10" s="46">
        <v>2391.5</v>
      </c>
      <c r="D10" s="45">
        <v>2391.5</v>
      </c>
      <c r="E10" s="44">
        <f t="shared" si="0"/>
        <v>2391.5</v>
      </c>
      <c r="F10" s="46">
        <v>2288.5</v>
      </c>
      <c r="G10" s="45">
        <v>2288.5</v>
      </c>
      <c r="H10" s="44">
        <f t="shared" si="1"/>
        <v>2288.5</v>
      </c>
      <c r="I10" s="46">
        <v>2231</v>
      </c>
      <c r="J10" s="45">
        <v>2231</v>
      </c>
      <c r="K10" s="44">
        <f t="shared" si="2"/>
        <v>2231</v>
      </c>
      <c r="L10" s="46">
        <v>2197</v>
      </c>
      <c r="M10" s="45">
        <v>2197</v>
      </c>
      <c r="N10" s="44">
        <f t="shared" si="3"/>
        <v>2197</v>
      </c>
      <c r="O10" s="46">
        <v>2177</v>
      </c>
      <c r="P10" s="45">
        <v>2177</v>
      </c>
      <c r="Q10" s="44">
        <f t="shared" si="4"/>
        <v>2177</v>
      </c>
      <c r="R10" s="52">
        <v>2391.5</v>
      </c>
      <c r="S10" s="51">
        <v>1.379</v>
      </c>
      <c r="T10" s="51">
        <v>1.1847000000000001</v>
      </c>
      <c r="U10" s="50">
        <v>110</v>
      </c>
      <c r="V10" s="43">
        <v>1734.23</v>
      </c>
      <c r="W10" s="43">
        <v>1659.3</v>
      </c>
      <c r="X10" s="49">
        <f t="shared" si="5"/>
        <v>2018.6545116907232</v>
      </c>
      <c r="Y10" s="48">
        <v>1.3792</v>
      </c>
    </row>
    <row r="11" spans="1:25" x14ac:dyDescent="0.25">
      <c r="B11" s="47">
        <v>44442</v>
      </c>
      <c r="C11" s="46">
        <v>2383</v>
      </c>
      <c r="D11" s="45">
        <v>2383</v>
      </c>
      <c r="E11" s="44">
        <f t="shared" si="0"/>
        <v>2383</v>
      </c>
      <c r="F11" s="46">
        <v>2290.5</v>
      </c>
      <c r="G11" s="45">
        <v>2290.5</v>
      </c>
      <c r="H11" s="44">
        <f t="shared" si="1"/>
        <v>2290.5</v>
      </c>
      <c r="I11" s="46">
        <v>2244.5</v>
      </c>
      <c r="J11" s="45">
        <v>2244.5</v>
      </c>
      <c r="K11" s="44">
        <f t="shared" si="2"/>
        <v>2244.5</v>
      </c>
      <c r="L11" s="46">
        <v>2210.5</v>
      </c>
      <c r="M11" s="45">
        <v>2210.5</v>
      </c>
      <c r="N11" s="44">
        <f t="shared" si="3"/>
        <v>2210.5</v>
      </c>
      <c r="O11" s="46">
        <v>2190.5</v>
      </c>
      <c r="P11" s="45">
        <v>2190.5</v>
      </c>
      <c r="Q11" s="44">
        <f t="shared" si="4"/>
        <v>2190.5</v>
      </c>
      <c r="R11" s="52">
        <v>2383</v>
      </c>
      <c r="S11" s="51">
        <v>1.3832</v>
      </c>
      <c r="T11" s="51">
        <v>1.1873</v>
      </c>
      <c r="U11" s="50">
        <v>109.95</v>
      </c>
      <c r="V11" s="43">
        <v>1722.82</v>
      </c>
      <c r="W11" s="43">
        <v>1655.7</v>
      </c>
      <c r="X11" s="49">
        <f t="shared" si="5"/>
        <v>2007.0748757685506</v>
      </c>
      <c r="Y11" s="48">
        <v>1.3834</v>
      </c>
    </row>
    <row r="12" spans="1:25" x14ac:dyDescent="0.25">
      <c r="B12" s="47">
        <v>44445</v>
      </c>
      <c r="C12" s="46">
        <v>2373</v>
      </c>
      <c r="D12" s="45">
        <v>2374</v>
      </c>
      <c r="E12" s="44">
        <f t="shared" si="0"/>
        <v>2373.5</v>
      </c>
      <c r="F12" s="46">
        <v>2272.5</v>
      </c>
      <c r="G12" s="45">
        <v>2273</v>
      </c>
      <c r="H12" s="44">
        <f t="shared" si="1"/>
        <v>2272.75</v>
      </c>
      <c r="I12" s="46">
        <v>2233</v>
      </c>
      <c r="J12" s="45">
        <v>2238</v>
      </c>
      <c r="K12" s="44">
        <f t="shared" si="2"/>
        <v>2235.5</v>
      </c>
      <c r="L12" s="46">
        <v>2198</v>
      </c>
      <c r="M12" s="45">
        <v>2203</v>
      </c>
      <c r="N12" s="44">
        <f t="shared" si="3"/>
        <v>2200.5</v>
      </c>
      <c r="O12" s="46">
        <v>2178</v>
      </c>
      <c r="P12" s="45">
        <v>2183</v>
      </c>
      <c r="Q12" s="44">
        <f t="shared" si="4"/>
        <v>2180.5</v>
      </c>
      <c r="R12" s="52">
        <v>2374</v>
      </c>
      <c r="S12" s="51">
        <v>1.3846000000000001</v>
      </c>
      <c r="T12" s="51">
        <v>1.1862999999999999</v>
      </c>
      <c r="U12" s="50">
        <v>109.86</v>
      </c>
      <c r="V12" s="43">
        <v>1714.57</v>
      </c>
      <c r="W12" s="43">
        <v>1641.39</v>
      </c>
      <c r="X12" s="49">
        <f t="shared" si="5"/>
        <v>2001.1801399308777</v>
      </c>
      <c r="Y12" s="48">
        <v>1.3848</v>
      </c>
    </row>
    <row r="13" spans="1:25" x14ac:dyDescent="0.25">
      <c r="B13" s="47">
        <v>44446</v>
      </c>
      <c r="C13" s="46">
        <v>2347</v>
      </c>
      <c r="D13" s="45">
        <v>2348</v>
      </c>
      <c r="E13" s="44">
        <f t="shared" si="0"/>
        <v>2347.5</v>
      </c>
      <c r="F13" s="46">
        <v>2273.5</v>
      </c>
      <c r="G13" s="45">
        <v>2274.5</v>
      </c>
      <c r="H13" s="44">
        <f t="shared" si="1"/>
        <v>2274</v>
      </c>
      <c r="I13" s="46">
        <v>2230</v>
      </c>
      <c r="J13" s="45">
        <v>2235</v>
      </c>
      <c r="K13" s="44">
        <f t="shared" si="2"/>
        <v>2232.5</v>
      </c>
      <c r="L13" s="46">
        <v>2197</v>
      </c>
      <c r="M13" s="45">
        <v>2202</v>
      </c>
      <c r="N13" s="44">
        <f t="shared" si="3"/>
        <v>2199.5</v>
      </c>
      <c r="O13" s="46">
        <v>2177</v>
      </c>
      <c r="P13" s="45">
        <v>2182</v>
      </c>
      <c r="Q13" s="44">
        <f t="shared" si="4"/>
        <v>2179.5</v>
      </c>
      <c r="R13" s="52">
        <v>2348</v>
      </c>
      <c r="S13" s="51">
        <v>1.3774999999999999</v>
      </c>
      <c r="T13" s="51">
        <v>1.1860999999999999</v>
      </c>
      <c r="U13" s="50">
        <v>110.03</v>
      </c>
      <c r="V13" s="43">
        <v>1704.54</v>
      </c>
      <c r="W13" s="43">
        <v>1650.94</v>
      </c>
      <c r="X13" s="49">
        <f t="shared" si="5"/>
        <v>1979.5969985667314</v>
      </c>
      <c r="Y13" s="48">
        <v>1.3776999999999999</v>
      </c>
    </row>
    <row r="14" spans="1:25" x14ac:dyDescent="0.25">
      <c r="B14" s="47">
        <v>44447</v>
      </c>
      <c r="C14" s="46">
        <v>2339</v>
      </c>
      <c r="D14" s="45">
        <v>2340</v>
      </c>
      <c r="E14" s="44">
        <f t="shared" si="0"/>
        <v>2339.5</v>
      </c>
      <c r="F14" s="46">
        <v>2278</v>
      </c>
      <c r="G14" s="45">
        <v>2280</v>
      </c>
      <c r="H14" s="44">
        <f t="shared" si="1"/>
        <v>2279</v>
      </c>
      <c r="I14" s="46">
        <v>2232</v>
      </c>
      <c r="J14" s="45">
        <v>2237</v>
      </c>
      <c r="K14" s="44">
        <f t="shared" si="2"/>
        <v>2234.5</v>
      </c>
      <c r="L14" s="46">
        <v>2198</v>
      </c>
      <c r="M14" s="45">
        <v>2203</v>
      </c>
      <c r="N14" s="44">
        <f t="shared" si="3"/>
        <v>2200.5</v>
      </c>
      <c r="O14" s="46">
        <v>2178</v>
      </c>
      <c r="P14" s="45">
        <v>2183</v>
      </c>
      <c r="Q14" s="44">
        <f t="shared" si="4"/>
        <v>2180.5</v>
      </c>
      <c r="R14" s="52">
        <v>2340</v>
      </c>
      <c r="S14" s="51">
        <v>1.3769</v>
      </c>
      <c r="T14" s="51">
        <v>1.1822999999999999</v>
      </c>
      <c r="U14" s="50">
        <v>110.3</v>
      </c>
      <c r="V14" s="43">
        <v>1699.47</v>
      </c>
      <c r="W14" s="43">
        <v>1655.65</v>
      </c>
      <c r="X14" s="49">
        <f t="shared" si="5"/>
        <v>1979.1930981984269</v>
      </c>
      <c r="Y14" s="48">
        <v>1.3771</v>
      </c>
    </row>
    <row r="15" spans="1:25" x14ac:dyDescent="0.25">
      <c r="B15" s="47">
        <v>44448</v>
      </c>
      <c r="C15" s="46">
        <v>2323.5</v>
      </c>
      <c r="D15" s="45">
        <v>2324</v>
      </c>
      <c r="E15" s="44">
        <f t="shared" si="0"/>
        <v>2323.75</v>
      </c>
      <c r="F15" s="46">
        <v>2278</v>
      </c>
      <c r="G15" s="45">
        <v>2280</v>
      </c>
      <c r="H15" s="44">
        <f t="shared" si="1"/>
        <v>2279</v>
      </c>
      <c r="I15" s="46">
        <v>2235</v>
      </c>
      <c r="J15" s="45">
        <v>2240</v>
      </c>
      <c r="K15" s="44">
        <f t="shared" si="2"/>
        <v>2237.5</v>
      </c>
      <c r="L15" s="46">
        <v>2202</v>
      </c>
      <c r="M15" s="45">
        <v>2207</v>
      </c>
      <c r="N15" s="44">
        <f t="shared" si="3"/>
        <v>2204.5</v>
      </c>
      <c r="O15" s="46">
        <v>2182</v>
      </c>
      <c r="P15" s="45">
        <v>2187</v>
      </c>
      <c r="Q15" s="44">
        <f t="shared" si="4"/>
        <v>2184.5</v>
      </c>
      <c r="R15" s="52">
        <v>2324</v>
      </c>
      <c r="S15" s="51">
        <v>1.3836999999999999</v>
      </c>
      <c r="T15" s="51">
        <v>1.1839999999999999</v>
      </c>
      <c r="U15" s="50">
        <v>109.87</v>
      </c>
      <c r="V15" s="43">
        <v>1679.55</v>
      </c>
      <c r="W15" s="43">
        <v>1647.52</v>
      </c>
      <c r="X15" s="49">
        <f t="shared" si="5"/>
        <v>1962.8378378378379</v>
      </c>
      <c r="Y15" s="48">
        <v>1.3838999999999999</v>
      </c>
    </row>
    <row r="16" spans="1:25" x14ac:dyDescent="0.25">
      <c r="B16" s="47">
        <v>44449</v>
      </c>
      <c r="C16" s="46">
        <v>2367</v>
      </c>
      <c r="D16" s="45">
        <v>2368</v>
      </c>
      <c r="E16" s="44">
        <f t="shared" si="0"/>
        <v>2367.5</v>
      </c>
      <c r="F16" s="46">
        <v>2323</v>
      </c>
      <c r="G16" s="45">
        <v>2325</v>
      </c>
      <c r="H16" s="44">
        <f t="shared" si="1"/>
        <v>2324</v>
      </c>
      <c r="I16" s="46">
        <v>2280</v>
      </c>
      <c r="J16" s="45">
        <v>2285</v>
      </c>
      <c r="K16" s="44">
        <f t="shared" si="2"/>
        <v>2282.5</v>
      </c>
      <c r="L16" s="46">
        <v>2245</v>
      </c>
      <c r="M16" s="45">
        <v>2250</v>
      </c>
      <c r="N16" s="44">
        <f t="shared" si="3"/>
        <v>2247.5</v>
      </c>
      <c r="O16" s="46">
        <v>2225</v>
      </c>
      <c r="P16" s="45">
        <v>2230</v>
      </c>
      <c r="Q16" s="44">
        <f t="shared" si="4"/>
        <v>2227.5</v>
      </c>
      <c r="R16" s="52">
        <v>2368</v>
      </c>
      <c r="S16" s="51">
        <v>1.3884000000000001</v>
      </c>
      <c r="T16" s="51">
        <v>1.1834</v>
      </c>
      <c r="U16" s="50">
        <v>109.87</v>
      </c>
      <c r="V16" s="43">
        <v>1705.56</v>
      </c>
      <c r="W16" s="43">
        <v>1674.35</v>
      </c>
      <c r="X16" s="49">
        <f t="shared" si="5"/>
        <v>2001.0140273787392</v>
      </c>
      <c r="Y16" s="48">
        <v>1.3886000000000001</v>
      </c>
    </row>
    <row r="17" spans="2:25" x14ac:dyDescent="0.25">
      <c r="B17" s="47">
        <v>44452</v>
      </c>
      <c r="C17" s="46">
        <v>2298.5</v>
      </c>
      <c r="D17" s="45">
        <v>2299</v>
      </c>
      <c r="E17" s="44">
        <f t="shared" si="0"/>
        <v>2298.75</v>
      </c>
      <c r="F17" s="46">
        <v>2285</v>
      </c>
      <c r="G17" s="45">
        <v>2286</v>
      </c>
      <c r="H17" s="44">
        <f t="shared" si="1"/>
        <v>2285.5</v>
      </c>
      <c r="I17" s="46">
        <v>2238</v>
      </c>
      <c r="J17" s="45">
        <v>2243</v>
      </c>
      <c r="K17" s="44">
        <f t="shared" si="2"/>
        <v>2240.5</v>
      </c>
      <c r="L17" s="46">
        <v>2203</v>
      </c>
      <c r="M17" s="45">
        <v>2208</v>
      </c>
      <c r="N17" s="44">
        <f t="shared" si="3"/>
        <v>2205.5</v>
      </c>
      <c r="O17" s="46">
        <v>2183</v>
      </c>
      <c r="P17" s="45">
        <v>2188</v>
      </c>
      <c r="Q17" s="44">
        <f t="shared" si="4"/>
        <v>2185.5</v>
      </c>
      <c r="R17" s="52">
        <v>2299</v>
      </c>
      <c r="S17" s="51">
        <v>1.3826000000000001</v>
      </c>
      <c r="T17" s="51">
        <v>1.1774</v>
      </c>
      <c r="U17" s="50">
        <v>110.1</v>
      </c>
      <c r="V17" s="43">
        <v>1662.81</v>
      </c>
      <c r="W17" s="43">
        <v>1653.17</v>
      </c>
      <c r="X17" s="49">
        <f t="shared" si="5"/>
        <v>1952.6074401223034</v>
      </c>
      <c r="Y17" s="48">
        <v>1.3828</v>
      </c>
    </row>
    <row r="18" spans="2:25" x14ac:dyDescent="0.25">
      <c r="B18" s="47">
        <v>44453</v>
      </c>
      <c r="C18" s="46">
        <v>2271</v>
      </c>
      <c r="D18" s="45">
        <v>2272</v>
      </c>
      <c r="E18" s="44">
        <f t="shared" si="0"/>
        <v>2271.5</v>
      </c>
      <c r="F18" s="46">
        <v>2265</v>
      </c>
      <c r="G18" s="45">
        <v>2267</v>
      </c>
      <c r="H18" s="44">
        <f t="shared" si="1"/>
        <v>2266</v>
      </c>
      <c r="I18" s="46">
        <v>2218</v>
      </c>
      <c r="J18" s="45">
        <v>2223</v>
      </c>
      <c r="K18" s="44">
        <f t="shared" si="2"/>
        <v>2220.5</v>
      </c>
      <c r="L18" s="46">
        <v>2183</v>
      </c>
      <c r="M18" s="45">
        <v>2188</v>
      </c>
      <c r="N18" s="44">
        <f t="shared" si="3"/>
        <v>2185.5</v>
      </c>
      <c r="O18" s="46">
        <v>2163</v>
      </c>
      <c r="P18" s="45">
        <v>2168</v>
      </c>
      <c r="Q18" s="44">
        <f t="shared" si="4"/>
        <v>2165.5</v>
      </c>
      <c r="R18" s="52">
        <v>2272</v>
      </c>
      <c r="S18" s="51">
        <v>1.3853</v>
      </c>
      <c r="T18" s="51">
        <v>1.181</v>
      </c>
      <c r="U18" s="50">
        <v>110.12</v>
      </c>
      <c r="V18" s="43">
        <v>1640.08</v>
      </c>
      <c r="W18" s="43">
        <v>1636.23</v>
      </c>
      <c r="X18" s="49">
        <f t="shared" si="5"/>
        <v>1923.7933954276036</v>
      </c>
      <c r="Y18" s="48">
        <v>1.3855</v>
      </c>
    </row>
    <row r="19" spans="2:25" x14ac:dyDescent="0.25">
      <c r="B19" s="47">
        <v>44454</v>
      </c>
      <c r="C19" s="46">
        <v>2234</v>
      </c>
      <c r="D19" s="45">
        <v>2234.5</v>
      </c>
      <c r="E19" s="44">
        <f t="shared" si="0"/>
        <v>2234.25</v>
      </c>
      <c r="F19" s="46">
        <v>2225</v>
      </c>
      <c r="G19" s="45">
        <v>2227</v>
      </c>
      <c r="H19" s="44">
        <f t="shared" si="1"/>
        <v>2226</v>
      </c>
      <c r="I19" s="46">
        <v>2183</v>
      </c>
      <c r="J19" s="45">
        <v>2188</v>
      </c>
      <c r="K19" s="44">
        <f t="shared" si="2"/>
        <v>2185.5</v>
      </c>
      <c r="L19" s="46">
        <v>2148</v>
      </c>
      <c r="M19" s="45">
        <v>2153</v>
      </c>
      <c r="N19" s="44">
        <f t="shared" si="3"/>
        <v>2150.5</v>
      </c>
      <c r="O19" s="46">
        <v>2128</v>
      </c>
      <c r="P19" s="45">
        <v>2133</v>
      </c>
      <c r="Q19" s="44">
        <f t="shared" si="4"/>
        <v>2130.5</v>
      </c>
      <c r="R19" s="52">
        <v>2234.5</v>
      </c>
      <c r="S19" s="51">
        <v>1.3825000000000001</v>
      </c>
      <c r="T19" s="51">
        <v>1.1821999999999999</v>
      </c>
      <c r="U19" s="50">
        <v>109.24</v>
      </c>
      <c r="V19" s="43">
        <v>1616.27</v>
      </c>
      <c r="W19" s="43">
        <v>1610.62</v>
      </c>
      <c r="X19" s="49">
        <f t="shared" si="5"/>
        <v>1890.1201150397565</v>
      </c>
      <c r="Y19" s="48">
        <v>1.3827</v>
      </c>
    </row>
    <row r="20" spans="2:25" x14ac:dyDescent="0.25">
      <c r="B20" s="47">
        <v>44455</v>
      </c>
      <c r="C20" s="46">
        <v>2246.5</v>
      </c>
      <c r="D20" s="45">
        <v>2247.5</v>
      </c>
      <c r="E20" s="44">
        <f t="shared" si="0"/>
        <v>2247</v>
      </c>
      <c r="F20" s="46">
        <v>2247</v>
      </c>
      <c r="G20" s="45">
        <v>2248</v>
      </c>
      <c r="H20" s="44">
        <f t="shared" si="1"/>
        <v>2247.5</v>
      </c>
      <c r="I20" s="46">
        <v>2212</v>
      </c>
      <c r="J20" s="45">
        <v>2217</v>
      </c>
      <c r="K20" s="44">
        <f t="shared" si="2"/>
        <v>2214.5</v>
      </c>
      <c r="L20" s="46">
        <v>2178</v>
      </c>
      <c r="M20" s="45">
        <v>2183</v>
      </c>
      <c r="N20" s="44">
        <f t="shared" si="3"/>
        <v>2180.5</v>
      </c>
      <c r="O20" s="46">
        <v>2158</v>
      </c>
      <c r="P20" s="45">
        <v>2163</v>
      </c>
      <c r="Q20" s="44">
        <f t="shared" si="4"/>
        <v>2160.5</v>
      </c>
      <c r="R20" s="52">
        <v>2247.5</v>
      </c>
      <c r="S20" s="51">
        <v>1.3837999999999999</v>
      </c>
      <c r="T20" s="51">
        <v>1.1769000000000001</v>
      </c>
      <c r="U20" s="50">
        <v>109.41</v>
      </c>
      <c r="V20" s="43">
        <v>1624.15</v>
      </c>
      <c r="W20" s="43">
        <v>1624.28</v>
      </c>
      <c r="X20" s="49">
        <f t="shared" si="5"/>
        <v>1909.6779675418472</v>
      </c>
      <c r="Y20" s="48">
        <v>1.3839999999999999</v>
      </c>
    </row>
    <row r="21" spans="2:25" x14ac:dyDescent="0.25">
      <c r="B21" s="47">
        <v>44456</v>
      </c>
      <c r="C21" s="46">
        <v>2213</v>
      </c>
      <c r="D21" s="45">
        <v>2214</v>
      </c>
      <c r="E21" s="44">
        <f t="shared" si="0"/>
        <v>2213.5</v>
      </c>
      <c r="F21" s="46">
        <v>2205</v>
      </c>
      <c r="G21" s="45">
        <v>2206</v>
      </c>
      <c r="H21" s="44">
        <f t="shared" si="1"/>
        <v>2205.5</v>
      </c>
      <c r="I21" s="46">
        <v>2183</v>
      </c>
      <c r="J21" s="45">
        <v>2188</v>
      </c>
      <c r="K21" s="44">
        <f t="shared" si="2"/>
        <v>2185.5</v>
      </c>
      <c r="L21" s="46">
        <v>2155</v>
      </c>
      <c r="M21" s="45">
        <v>2160</v>
      </c>
      <c r="N21" s="44">
        <f t="shared" si="3"/>
        <v>2157.5</v>
      </c>
      <c r="O21" s="46">
        <v>2135</v>
      </c>
      <c r="P21" s="45">
        <v>2140</v>
      </c>
      <c r="Q21" s="44">
        <f t="shared" si="4"/>
        <v>2137.5</v>
      </c>
      <c r="R21" s="52">
        <v>2214</v>
      </c>
      <c r="S21" s="51">
        <v>1.3797999999999999</v>
      </c>
      <c r="T21" s="51">
        <v>1.1788000000000001</v>
      </c>
      <c r="U21" s="50">
        <v>109.99</v>
      </c>
      <c r="V21" s="43">
        <v>1604.58</v>
      </c>
      <c r="W21" s="43">
        <v>1598.55</v>
      </c>
      <c r="X21" s="49">
        <f t="shared" si="5"/>
        <v>1878.1812012215812</v>
      </c>
      <c r="Y21" s="48">
        <v>1.38</v>
      </c>
    </row>
    <row r="22" spans="2:25" x14ac:dyDescent="0.25">
      <c r="B22" s="47">
        <v>44459</v>
      </c>
      <c r="C22" s="46">
        <v>2169</v>
      </c>
      <c r="D22" s="45">
        <v>2170</v>
      </c>
      <c r="E22" s="44">
        <f t="shared" si="0"/>
        <v>2169.5</v>
      </c>
      <c r="F22" s="46">
        <v>2166</v>
      </c>
      <c r="G22" s="45">
        <v>2167</v>
      </c>
      <c r="H22" s="44">
        <f t="shared" si="1"/>
        <v>2166.5</v>
      </c>
      <c r="I22" s="46">
        <v>2143</v>
      </c>
      <c r="J22" s="45">
        <v>2148</v>
      </c>
      <c r="K22" s="44">
        <f t="shared" si="2"/>
        <v>2145.5</v>
      </c>
      <c r="L22" s="46">
        <v>2115</v>
      </c>
      <c r="M22" s="45">
        <v>2120</v>
      </c>
      <c r="N22" s="44">
        <f t="shared" si="3"/>
        <v>2117.5</v>
      </c>
      <c r="O22" s="46">
        <v>2095</v>
      </c>
      <c r="P22" s="45">
        <v>2100</v>
      </c>
      <c r="Q22" s="44">
        <f t="shared" si="4"/>
        <v>2097.5</v>
      </c>
      <c r="R22" s="52">
        <v>2170</v>
      </c>
      <c r="S22" s="51">
        <v>1.3657999999999999</v>
      </c>
      <c r="T22" s="51">
        <v>1.1706000000000001</v>
      </c>
      <c r="U22" s="50">
        <v>109.53</v>
      </c>
      <c r="V22" s="43">
        <v>1588.81</v>
      </c>
      <c r="W22" s="43">
        <v>1586.38</v>
      </c>
      <c r="X22" s="49">
        <f t="shared" si="5"/>
        <v>1853.7502135656928</v>
      </c>
      <c r="Y22" s="48">
        <v>1.3660000000000001</v>
      </c>
    </row>
    <row r="23" spans="2:25" x14ac:dyDescent="0.25">
      <c r="B23" s="47">
        <v>44460</v>
      </c>
      <c r="C23" s="46">
        <v>2169</v>
      </c>
      <c r="D23" s="45">
        <v>2170</v>
      </c>
      <c r="E23" s="44">
        <f t="shared" si="0"/>
        <v>2169.5</v>
      </c>
      <c r="F23" s="46">
        <v>2168</v>
      </c>
      <c r="G23" s="45">
        <v>2170</v>
      </c>
      <c r="H23" s="44">
        <f t="shared" si="1"/>
        <v>2169</v>
      </c>
      <c r="I23" s="46">
        <v>2145</v>
      </c>
      <c r="J23" s="45">
        <v>2150</v>
      </c>
      <c r="K23" s="44">
        <f t="shared" si="2"/>
        <v>2147.5</v>
      </c>
      <c r="L23" s="46">
        <v>2118</v>
      </c>
      <c r="M23" s="45">
        <v>2123</v>
      </c>
      <c r="N23" s="44">
        <f t="shared" si="3"/>
        <v>2120.5</v>
      </c>
      <c r="O23" s="46">
        <v>2098</v>
      </c>
      <c r="P23" s="45">
        <v>2103</v>
      </c>
      <c r="Q23" s="44">
        <f t="shared" si="4"/>
        <v>2100.5</v>
      </c>
      <c r="R23" s="52">
        <v>2170</v>
      </c>
      <c r="S23" s="51">
        <v>1.3678999999999999</v>
      </c>
      <c r="T23" s="51">
        <v>1.1745000000000001</v>
      </c>
      <c r="U23" s="50">
        <v>109.4</v>
      </c>
      <c r="V23" s="43">
        <v>1586.37</v>
      </c>
      <c r="W23" s="43">
        <v>1586.14</v>
      </c>
      <c r="X23" s="49">
        <f t="shared" si="5"/>
        <v>1847.5947211579394</v>
      </c>
      <c r="Y23" s="48">
        <v>1.3681000000000001</v>
      </c>
    </row>
    <row r="24" spans="2:25" x14ac:dyDescent="0.25">
      <c r="B24" s="47">
        <v>44461</v>
      </c>
      <c r="C24" s="46">
        <v>2137</v>
      </c>
      <c r="D24" s="45">
        <v>2138</v>
      </c>
      <c r="E24" s="44">
        <f t="shared" si="0"/>
        <v>2137.5</v>
      </c>
      <c r="F24" s="46">
        <v>2122</v>
      </c>
      <c r="G24" s="45">
        <v>2123</v>
      </c>
      <c r="H24" s="44">
        <f t="shared" si="1"/>
        <v>2122.5</v>
      </c>
      <c r="I24" s="46">
        <v>2098</v>
      </c>
      <c r="J24" s="45">
        <v>2103</v>
      </c>
      <c r="K24" s="44">
        <f t="shared" si="2"/>
        <v>2100.5</v>
      </c>
      <c r="L24" s="46">
        <v>2070</v>
      </c>
      <c r="M24" s="45">
        <v>2075</v>
      </c>
      <c r="N24" s="44">
        <f t="shared" si="3"/>
        <v>2072.5</v>
      </c>
      <c r="O24" s="46">
        <v>2050</v>
      </c>
      <c r="P24" s="45">
        <v>2055</v>
      </c>
      <c r="Q24" s="44">
        <f t="shared" si="4"/>
        <v>2052.5</v>
      </c>
      <c r="R24" s="52">
        <v>2138</v>
      </c>
      <c r="S24" s="51">
        <v>1.3641000000000001</v>
      </c>
      <c r="T24" s="51">
        <v>1.1727000000000001</v>
      </c>
      <c r="U24" s="50">
        <v>109.53</v>
      </c>
      <c r="V24" s="43">
        <v>1567.33</v>
      </c>
      <c r="W24" s="43">
        <v>1556.11</v>
      </c>
      <c r="X24" s="49">
        <f t="shared" si="5"/>
        <v>1823.1431738722604</v>
      </c>
      <c r="Y24" s="48">
        <v>1.3643000000000001</v>
      </c>
    </row>
    <row r="25" spans="2:25" x14ac:dyDescent="0.25">
      <c r="B25" s="47">
        <v>44462</v>
      </c>
      <c r="C25" s="46">
        <v>2138</v>
      </c>
      <c r="D25" s="45">
        <v>2139</v>
      </c>
      <c r="E25" s="44">
        <f t="shared" si="0"/>
        <v>2138.5</v>
      </c>
      <c r="F25" s="46">
        <v>2127.5</v>
      </c>
      <c r="G25" s="45">
        <v>2128.5</v>
      </c>
      <c r="H25" s="44">
        <f t="shared" si="1"/>
        <v>2128</v>
      </c>
      <c r="I25" s="46">
        <v>2100</v>
      </c>
      <c r="J25" s="45">
        <v>2105</v>
      </c>
      <c r="K25" s="44">
        <f t="shared" si="2"/>
        <v>2102.5</v>
      </c>
      <c r="L25" s="46">
        <v>2072</v>
      </c>
      <c r="M25" s="45">
        <v>2077</v>
      </c>
      <c r="N25" s="44">
        <f t="shared" si="3"/>
        <v>2074.5</v>
      </c>
      <c r="O25" s="46">
        <v>2052</v>
      </c>
      <c r="P25" s="45">
        <v>2057</v>
      </c>
      <c r="Q25" s="44">
        <f t="shared" si="4"/>
        <v>2054.5</v>
      </c>
      <c r="R25" s="52">
        <v>2139</v>
      </c>
      <c r="S25" s="51">
        <v>1.3718999999999999</v>
      </c>
      <c r="T25" s="51">
        <v>1.1716</v>
      </c>
      <c r="U25" s="50">
        <v>110.04</v>
      </c>
      <c r="V25" s="43">
        <v>1559.15</v>
      </c>
      <c r="W25" s="43">
        <v>1551.27</v>
      </c>
      <c r="X25" s="49">
        <f t="shared" si="5"/>
        <v>1825.7084329122567</v>
      </c>
      <c r="Y25" s="48">
        <v>1.3721000000000001</v>
      </c>
    </row>
    <row r="26" spans="2:25" x14ac:dyDescent="0.25">
      <c r="B26" s="47">
        <v>44463</v>
      </c>
      <c r="C26" s="46">
        <v>2158</v>
      </c>
      <c r="D26" s="45">
        <v>2158.5</v>
      </c>
      <c r="E26" s="44">
        <f t="shared" si="0"/>
        <v>2158.25</v>
      </c>
      <c r="F26" s="46">
        <v>2140</v>
      </c>
      <c r="G26" s="45">
        <v>2142</v>
      </c>
      <c r="H26" s="44">
        <f t="shared" si="1"/>
        <v>2141</v>
      </c>
      <c r="I26" s="46">
        <v>2108</v>
      </c>
      <c r="J26" s="45">
        <v>2113</v>
      </c>
      <c r="K26" s="44">
        <f t="shared" si="2"/>
        <v>2110.5</v>
      </c>
      <c r="L26" s="46">
        <v>2080</v>
      </c>
      <c r="M26" s="45">
        <v>2085</v>
      </c>
      <c r="N26" s="44">
        <f t="shared" si="3"/>
        <v>2082.5</v>
      </c>
      <c r="O26" s="46">
        <v>2060</v>
      </c>
      <c r="P26" s="45">
        <v>2065</v>
      </c>
      <c r="Q26" s="44">
        <f t="shared" si="4"/>
        <v>2062.5</v>
      </c>
      <c r="R26" s="52">
        <v>2158.5</v>
      </c>
      <c r="S26" s="51">
        <v>1.3675999999999999</v>
      </c>
      <c r="T26" s="51">
        <v>1.1714</v>
      </c>
      <c r="U26" s="50">
        <v>110.54</v>
      </c>
      <c r="V26" s="43">
        <v>1578.31</v>
      </c>
      <c r="W26" s="43">
        <v>1566.13</v>
      </c>
      <c r="X26" s="49">
        <f t="shared" si="5"/>
        <v>1842.6668943144955</v>
      </c>
      <c r="Y26" s="48">
        <v>1.3676999999999999</v>
      </c>
    </row>
    <row r="27" spans="2:25" x14ac:dyDescent="0.25">
      <c r="B27" s="47">
        <v>44466</v>
      </c>
      <c r="C27" s="46">
        <v>2183</v>
      </c>
      <c r="D27" s="45">
        <v>2184</v>
      </c>
      <c r="E27" s="44">
        <f t="shared" si="0"/>
        <v>2183.5</v>
      </c>
      <c r="F27" s="46">
        <v>2164</v>
      </c>
      <c r="G27" s="45">
        <v>2165</v>
      </c>
      <c r="H27" s="44">
        <f t="shared" si="1"/>
        <v>2164.5</v>
      </c>
      <c r="I27" s="46">
        <v>2132</v>
      </c>
      <c r="J27" s="45">
        <v>2137</v>
      </c>
      <c r="K27" s="44">
        <f t="shared" si="2"/>
        <v>2134.5</v>
      </c>
      <c r="L27" s="46">
        <v>2103</v>
      </c>
      <c r="M27" s="45">
        <v>2108</v>
      </c>
      <c r="N27" s="44">
        <f t="shared" si="3"/>
        <v>2105.5</v>
      </c>
      <c r="O27" s="46">
        <v>2083</v>
      </c>
      <c r="P27" s="45">
        <v>2088</v>
      </c>
      <c r="Q27" s="44">
        <f t="shared" si="4"/>
        <v>2085.5</v>
      </c>
      <c r="R27" s="52">
        <v>2184</v>
      </c>
      <c r="S27" s="51">
        <v>1.3687</v>
      </c>
      <c r="T27" s="51">
        <v>1.1692</v>
      </c>
      <c r="U27" s="50">
        <v>111.04</v>
      </c>
      <c r="V27" s="43">
        <v>1595.67</v>
      </c>
      <c r="W27" s="43">
        <v>1581.68</v>
      </c>
      <c r="X27" s="49">
        <f t="shared" si="5"/>
        <v>1867.9438932603489</v>
      </c>
      <c r="Y27" s="48">
        <v>1.3688</v>
      </c>
    </row>
    <row r="28" spans="2:25" x14ac:dyDescent="0.25">
      <c r="B28" s="47">
        <v>44467</v>
      </c>
      <c r="C28" s="46">
        <v>2204</v>
      </c>
      <c r="D28" s="45">
        <v>2205</v>
      </c>
      <c r="E28" s="44">
        <f t="shared" si="0"/>
        <v>2204.5</v>
      </c>
      <c r="F28" s="46">
        <v>2183</v>
      </c>
      <c r="G28" s="45">
        <v>2184</v>
      </c>
      <c r="H28" s="44">
        <f t="shared" si="1"/>
        <v>2183.5</v>
      </c>
      <c r="I28" s="46">
        <v>2155</v>
      </c>
      <c r="J28" s="45">
        <v>2160</v>
      </c>
      <c r="K28" s="44">
        <f t="shared" si="2"/>
        <v>2157.5</v>
      </c>
      <c r="L28" s="46">
        <v>2128</v>
      </c>
      <c r="M28" s="45">
        <v>2133</v>
      </c>
      <c r="N28" s="44">
        <f t="shared" si="3"/>
        <v>2130.5</v>
      </c>
      <c r="O28" s="46">
        <v>2108</v>
      </c>
      <c r="P28" s="45">
        <v>2113</v>
      </c>
      <c r="Q28" s="44">
        <f t="shared" si="4"/>
        <v>2110.5</v>
      </c>
      <c r="R28" s="52">
        <v>2205</v>
      </c>
      <c r="S28" s="51">
        <v>1.3597999999999999</v>
      </c>
      <c r="T28" s="51">
        <v>1.1687000000000001</v>
      </c>
      <c r="U28" s="50">
        <v>111.44</v>
      </c>
      <c r="V28" s="43">
        <v>1621.56</v>
      </c>
      <c r="W28" s="43">
        <v>1606</v>
      </c>
      <c r="X28" s="49">
        <f t="shared" si="5"/>
        <v>1886.7117309831435</v>
      </c>
      <c r="Y28" s="48">
        <v>1.3599000000000001</v>
      </c>
    </row>
    <row r="29" spans="2:25" x14ac:dyDescent="0.25">
      <c r="B29" s="47">
        <v>44468</v>
      </c>
      <c r="C29" s="46">
        <v>2184.5</v>
      </c>
      <c r="D29" s="45">
        <v>2185.5</v>
      </c>
      <c r="E29" s="44">
        <f t="shared" si="0"/>
        <v>2185</v>
      </c>
      <c r="F29" s="46">
        <v>2160</v>
      </c>
      <c r="G29" s="45">
        <v>2162</v>
      </c>
      <c r="H29" s="44">
        <f t="shared" si="1"/>
        <v>2161</v>
      </c>
      <c r="I29" s="46">
        <v>2133</v>
      </c>
      <c r="J29" s="45">
        <v>2138</v>
      </c>
      <c r="K29" s="44">
        <f t="shared" si="2"/>
        <v>2135.5</v>
      </c>
      <c r="L29" s="46">
        <v>2105</v>
      </c>
      <c r="M29" s="45">
        <v>2110</v>
      </c>
      <c r="N29" s="44">
        <f t="shared" si="3"/>
        <v>2107.5</v>
      </c>
      <c r="O29" s="46">
        <v>2085</v>
      </c>
      <c r="P29" s="45">
        <v>2090</v>
      </c>
      <c r="Q29" s="44">
        <f t="shared" si="4"/>
        <v>2087.5</v>
      </c>
      <c r="R29" s="52">
        <v>2185.5</v>
      </c>
      <c r="S29" s="51">
        <v>1.3489</v>
      </c>
      <c r="T29" s="51">
        <v>1.1649</v>
      </c>
      <c r="U29" s="50">
        <v>111.41</v>
      </c>
      <c r="V29" s="43">
        <v>1620.21</v>
      </c>
      <c r="W29" s="43">
        <v>1602.07</v>
      </c>
      <c r="X29" s="49">
        <f t="shared" si="5"/>
        <v>1876.1267061550348</v>
      </c>
      <c r="Y29" s="48">
        <v>1.3494999999999999</v>
      </c>
    </row>
    <row r="30" spans="2:25" x14ac:dyDescent="0.25">
      <c r="B30" s="47">
        <v>44469</v>
      </c>
      <c r="C30" s="46">
        <v>2113</v>
      </c>
      <c r="D30" s="45">
        <v>2114</v>
      </c>
      <c r="E30" s="44">
        <f t="shared" si="0"/>
        <v>2113.5</v>
      </c>
      <c r="F30" s="46">
        <v>2087</v>
      </c>
      <c r="G30" s="45">
        <v>2088</v>
      </c>
      <c r="H30" s="44">
        <f t="shared" si="1"/>
        <v>2087.5</v>
      </c>
      <c r="I30" s="46">
        <v>2058</v>
      </c>
      <c r="J30" s="45">
        <v>2063</v>
      </c>
      <c r="K30" s="44">
        <f t="shared" si="2"/>
        <v>2060.5</v>
      </c>
      <c r="L30" s="46">
        <v>2030</v>
      </c>
      <c r="M30" s="45">
        <v>2035</v>
      </c>
      <c r="N30" s="44">
        <f t="shared" si="3"/>
        <v>2032.5</v>
      </c>
      <c r="O30" s="46">
        <v>2010</v>
      </c>
      <c r="P30" s="45">
        <v>2015</v>
      </c>
      <c r="Q30" s="44">
        <f t="shared" si="4"/>
        <v>2012.5</v>
      </c>
      <c r="R30" s="52">
        <v>2114</v>
      </c>
      <c r="S30" s="51">
        <v>1.345</v>
      </c>
      <c r="T30" s="51">
        <v>1.1576</v>
      </c>
      <c r="U30" s="50">
        <v>111.99</v>
      </c>
      <c r="V30" s="43">
        <v>1571.75</v>
      </c>
      <c r="W30" s="43">
        <v>1551.95</v>
      </c>
      <c r="X30" s="49">
        <f t="shared" si="5"/>
        <v>1826.1921216309606</v>
      </c>
      <c r="Y30" s="48">
        <v>1.3453999999999999</v>
      </c>
    </row>
    <row r="31" spans="2:25" s="10" customFormat="1" x14ac:dyDescent="0.25">
      <c r="B31" s="42" t="s">
        <v>11</v>
      </c>
      <c r="C31" s="41">
        <f>ROUND(AVERAGE(C9:C30),2)</f>
        <v>2256.48</v>
      </c>
      <c r="D31" s="40">
        <f>ROUND(AVERAGE(D9:D30),2)</f>
        <v>2257.25</v>
      </c>
      <c r="E31" s="39">
        <f>ROUND(AVERAGE(C31:D31),2)</f>
        <v>2256.87</v>
      </c>
      <c r="F31" s="41">
        <f>ROUND(AVERAGE(F9:F30),2)</f>
        <v>2219.25</v>
      </c>
      <c r="G31" s="40">
        <f>ROUND(AVERAGE(G9:G30),2)</f>
        <v>2220.4499999999998</v>
      </c>
      <c r="H31" s="39">
        <f>ROUND(AVERAGE(F31:G31),2)</f>
        <v>2219.85</v>
      </c>
      <c r="I31" s="41">
        <f>ROUND(AVERAGE(I9:I30),2)</f>
        <v>2182.73</v>
      </c>
      <c r="J31" s="40">
        <f>ROUND(AVERAGE(J9:J30),2)</f>
        <v>2187.0500000000002</v>
      </c>
      <c r="K31" s="39">
        <f>ROUND(AVERAGE(I31:J31),2)</f>
        <v>2184.89</v>
      </c>
      <c r="L31" s="41">
        <f>ROUND(AVERAGE(L9:L30),2)</f>
        <v>2151.36</v>
      </c>
      <c r="M31" s="40">
        <f>ROUND(AVERAGE(M9:M30),2)</f>
        <v>2155.6799999999998</v>
      </c>
      <c r="N31" s="39">
        <f>ROUND(AVERAGE(L31:M31),2)</f>
        <v>2153.52</v>
      </c>
      <c r="O31" s="41">
        <f>ROUND(AVERAGE(O9:O30),2)</f>
        <v>2131.36</v>
      </c>
      <c r="P31" s="40">
        <f>ROUND(AVERAGE(P9:P30),2)</f>
        <v>2135.6799999999998</v>
      </c>
      <c r="Q31" s="39">
        <f>ROUND(AVERAGE(O31:P31),2)</f>
        <v>2133.52</v>
      </c>
      <c r="R31" s="38">
        <f>ROUND(AVERAGE(R9:R30),2)</f>
        <v>2257.25</v>
      </c>
      <c r="S31" s="37">
        <f>ROUND(AVERAGE(S9:S30),4)</f>
        <v>1.3737999999999999</v>
      </c>
      <c r="T31" s="36">
        <f>ROUND(AVERAGE(T9:T30),4)</f>
        <v>1.177</v>
      </c>
      <c r="U31" s="175">
        <f>ROUND(AVERAGE(U9:U30),2)</f>
        <v>110.18</v>
      </c>
      <c r="V31" s="35">
        <f>AVERAGE(V9:V30)</f>
        <v>1642.8345454545454</v>
      </c>
      <c r="W31" s="35">
        <f>AVERAGE(W9:W30)</f>
        <v>1615.8586363636364</v>
      </c>
      <c r="X31" s="35">
        <f>AVERAGE(X9:X30)</f>
        <v>1917.4960776280057</v>
      </c>
      <c r="Y31" s="34">
        <f>AVERAGE(Y9:Y30)</f>
        <v>1.3739727272727273</v>
      </c>
    </row>
    <row r="32" spans="2:25" s="5" customFormat="1" x14ac:dyDescent="0.25">
      <c r="B32" s="33" t="s">
        <v>12</v>
      </c>
      <c r="C32" s="32">
        <f t="shared" ref="C32:Y32" si="6">MAX(C9:C30)</f>
        <v>2400</v>
      </c>
      <c r="D32" s="31">
        <f t="shared" si="6"/>
        <v>2400</v>
      </c>
      <c r="E32" s="30">
        <f t="shared" si="6"/>
        <v>2400</v>
      </c>
      <c r="F32" s="32">
        <f t="shared" si="6"/>
        <v>2323</v>
      </c>
      <c r="G32" s="31">
        <f t="shared" si="6"/>
        <v>2325</v>
      </c>
      <c r="H32" s="30">
        <f t="shared" si="6"/>
        <v>2324</v>
      </c>
      <c r="I32" s="32">
        <f t="shared" si="6"/>
        <v>2280</v>
      </c>
      <c r="J32" s="31">
        <f t="shared" si="6"/>
        <v>2285</v>
      </c>
      <c r="K32" s="30">
        <f t="shared" si="6"/>
        <v>2282.5</v>
      </c>
      <c r="L32" s="32">
        <f t="shared" si="6"/>
        <v>2245</v>
      </c>
      <c r="M32" s="31">
        <f t="shared" si="6"/>
        <v>2250</v>
      </c>
      <c r="N32" s="30">
        <f t="shared" si="6"/>
        <v>2247.5</v>
      </c>
      <c r="O32" s="32">
        <f t="shared" si="6"/>
        <v>2225</v>
      </c>
      <c r="P32" s="31">
        <f t="shared" si="6"/>
        <v>2230</v>
      </c>
      <c r="Q32" s="30">
        <f t="shared" si="6"/>
        <v>2227.5</v>
      </c>
      <c r="R32" s="29">
        <f t="shared" si="6"/>
        <v>2400</v>
      </c>
      <c r="S32" s="28">
        <f t="shared" si="6"/>
        <v>1.3884000000000001</v>
      </c>
      <c r="T32" s="27">
        <f t="shared" si="6"/>
        <v>1.1873</v>
      </c>
      <c r="U32" s="26">
        <f t="shared" si="6"/>
        <v>111.99</v>
      </c>
      <c r="V32" s="25">
        <f t="shared" si="6"/>
        <v>1744.57</v>
      </c>
      <c r="W32" s="25">
        <f t="shared" si="6"/>
        <v>1674.35</v>
      </c>
      <c r="X32" s="25">
        <f t="shared" si="6"/>
        <v>2031.144211238998</v>
      </c>
      <c r="Y32" s="24">
        <f t="shared" si="6"/>
        <v>1.3886000000000001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2113</v>
      </c>
      <c r="D33" s="21">
        <f t="shared" si="7"/>
        <v>2114</v>
      </c>
      <c r="E33" s="20">
        <f t="shared" si="7"/>
        <v>2113.5</v>
      </c>
      <c r="F33" s="22">
        <f t="shared" si="7"/>
        <v>2087</v>
      </c>
      <c r="G33" s="21">
        <f t="shared" si="7"/>
        <v>2088</v>
      </c>
      <c r="H33" s="20">
        <f t="shared" si="7"/>
        <v>2087.5</v>
      </c>
      <c r="I33" s="22">
        <f t="shared" si="7"/>
        <v>2058</v>
      </c>
      <c r="J33" s="21">
        <f t="shared" si="7"/>
        <v>2063</v>
      </c>
      <c r="K33" s="20">
        <f t="shared" si="7"/>
        <v>2060.5</v>
      </c>
      <c r="L33" s="22">
        <f t="shared" si="7"/>
        <v>2030</v>
      </c>
      <c r="M33" s="21">
        <f t="shared" si="7"/>
        <v>2035</v>
      </c>
      <c r="N33" s="20">
        <f t="shared" si="7"/>
        <v>2032.5</v>
      </c>
      <c r="O33" s="22">
        <f t="shared" si="7"/>
        <v>2010</v>
      </c>
      <c r="P33" s="21">
        <f t="shared" si="7"/>
        <v>2015</v>
      </c>
      <c r="Q33" s="20">
        <f t="shared" si="7"/>
        <v>2012.5</v>
      </c>
      <c r="R33" s="19">
        <f t="shared" si="7"/>
        <v>2114</v>
      </c>
      <c r="S33" s="18">
        <f t="shared" si="7"/>
        <v>1.345</v>
      </c>
      <c r="T33" s="17">
        <f t="shared" si="7"/>
        <v>1.1576</v>
      </c>
      <c r="U33" s="16">
        <f t="shared" si="7"/>
        <v>109.24</v>
      </c>
      <c r="V33" s="15">
        <f t="shared" si="7"/>
        <v>1559.15</v>
      </c>
      <c r="W33" s="15">
        <f t="shared" si="7"/>
        <v>1551.27</v>
      </c>
      <c r="X33" s="15">
        <f t="shared" si="7"/>
        <v>1823.1431738722604</v>
      </c>
      <c r="Y33" s="14">
        <f t="shared" si="7"/>
        <v>1.3453999999999999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44440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44440</v>
      </c>
      <c r="C9" s="46">
        <v>34129</v>
      </c>
      <c r="D9" s="45">
        <v>34129</v>
      </c>
      <c r="E9" s="44">
        <f t="shared" ref="E9:E30" si="0">AVERAGE(C9:D9)</f>
        <v>34129</v>
      </c>
      <c r="F9" s="46">
        <v>33653</v>
      </c>
      <c r="G9" s="45">
        <v>33653</v>
      </c>
      <c r="H9" s="44">
        <f t="shared" ref="H9:H30" si="1">AVERAGE(F9:G9)</f>
        <v>33653</v>
      </c>
      <c r="I9" s="46">
        <v>31595</v>
      </c>
      <c r="J9" s="45">
        <v>31595</v>
      </c>
      <c r="K9" s="44">
        <f t="shared" ref="K9:K30" si="2">AVERAGE(I9:J9)</f>
        <v>31595</v>
      </c>
      <c r="L9" s="52">
        <v>34129</v>
      </c>
      <c r="M9" s="51">
        <v>1.3756999999999999</v>
      </c>
      <c r="N9" s="53">
        <v>1.1816</v>
      </c>
      <c r="O9" s="50">
        <v>110.38</v>
      </c>
      <c r="P9" s="43">
        <v>24808.46</v>
      </c>
      <c r="Q9" s="43">
        <v>24458.9</v>
      </c>
      <c r="R9" s="49">
        <f t="shared" ref="R9:R30" si="3">L9/N9</f>
        <v>28883.716993906568</v>
      </c>
      <c r="S9" s="48">
        <v>1.3758999999999999</v>
      </c>
    </row>
    <row r="10" spans="1:19" x14ac:dyDescent="0.25">
      <c r="B10" s="47">
        <v>44441</v>
      </c>
      <c r="C10" s="46">
        <v>33942</v>
      </c>
      <c r="D10" s="45">
        <v>33942</v>
      </c>
      <c r="E10" s="44">
        <f t="shared" si="0"/>
        <v>33942</v>
      </c>
      <c r="F10" s="46">
        <v>33533</v>
      </c>
      <c r="G10" s="45">
        <v>33533</v>
      </c>
      <c r="H10" s="44">
        <f t="shared" si="1"/>
        <v>33533</v>
      </c>
      <c r="I10" s="46">
        <v>31473</v>
      </c>
      <c r="J10" s="45">
        <v>31473</v>
      </c>
      <c r="K10" s="44">
        <f t="shared" si="2"/>
        <v>31473</v>
      </c>
      <c r="L10" s="52">
        <v>33942</v>
      </c>
      <c r="M10" s="51">
        <v>1.379</v>
      </c>
      <c r="N10" s="51">
        <v>1.1847000000000001</v>
      </c>
      <c r="O10" s="50">
        <v>110</v>
      </c>
      <c r="P10" s="43">
        <v>24613.49</v>
      </c>
      <c r="Q10" s="43">
        <v>24313.37</v>
      </c>
      <c r="R10" s="49">
        <f t="shared" si="3"/>
        <v>28650.291212965305</v>
      </c>
      <c r="S10" s="48">
        <v>1.3792</v>
      </c>
    </row>
    <row r="11" spans="1:19" x14ac:dyDescent="0.25">
      <c r="B11" s="47">
        <v>44442</v>
      </c>
      <c r="C11" s="46">
        <v>33540</v>
      </c>
      <c r="D11" s="45">
        <v>33540</v>
      </c>
      <c r="E11" s="44">
        <f t="shared" si="0"/>
        <v>33540</v>
      </c>
      <c r="F11" s="46">
        <v>33050</v>
      </c>
      <c r="G11" s="45">
        <v>33050</v>
      </c>
      <c r="H11" s="44">
        <f t="shared" si="1"/>
        <v>33050</v>
      </c>
      <c r="I11" s="46">
        <v>31065</v>
      </c>
      <c r="J11" s="45">
        <v>31065</v>
      </c>
      <c r="K11" s="44">
        <f t="shared" si="2"/>
        <v>31065</v>
      </c>
      <c r="L11" s="52">
        <v>33540</v>
      </c>
      <c r="M11" s="51">
        <v>1.3832</v>
      </c>
      <c r="N11" s="51">
        <v>1.1873</v>
      </c>
      <c r="O11" s="50">
        <v>109.95</v>
      </c>
      <c r="P11" s="43">
        <v>24248.12</v>
      </c>
      <c r="Q11" s="43">
        <v>23890.41</v>
      </c>
      <c r="R11" s="49">
        <f t="shared" si="3"/>
        <v>28248.968247283752</v>
      </c>
      <c r="S11" s="48">
        <v>1.3834</v>
      </c>
    </row>
    <row r="12" spans="1:19" x14ac:dyDescent="0.25">
      <c r="B12" s="47">
        <v>44445</v>
      </c>
      <c r="C12" s="46">
        <v>33240</v>
      </c>
      <c r="D12" s="45">
        <v>33250</v>
      </c>
      <c r="E12" s="44">
        <f t="shared" si="0"/>
        <v>33245</v>
      </c>
      <c r="F12" s="46">
        <v>32820</v>
      </c>
      <c r="G12" s="45">
        <v>32830</v>
      </c>
      <c r="H12" s="44">
        <f t="shared" si="1"/>
        <v>32825</v>
      </c>
      <c r="I12" s="46">
        <v>30825</v>
      </c>
      <c r="J12" s="45">
        <v>30875</v>
      </c>
      <c r="K12" s="44">
        <f t="shared" si="2"/>
        <v>30850</v>
      </c>
      <c r="L12" s="52">
        <v>33250</v>
      </c>
      <c r="M12" s="51">
        <v>1.3846000000000001</v>
      </c>
      <c r="N12" s="51">
        <v>1.1862999999999999</v>
      </c>
      <c r="O12" s="50">
        <v>109.86</v>
      </c>
      <c r="P12" s="43">
        <v>24014.16</v>
      </c>
      <c r="Q12" s="43">
        <v>23707.39</v>
      </c>
      <c r="R12" s="49">
        <f t="shared" si="3"/>
        <v>28028.323358341062</v>
      </c>
      <c r="S12" s="48">
        <v>1.3848</v>
      </c>
    </row>
    <row r="13" spans="1:19" x14ac:dyDescent="0.25">
      <c r="B13" s="47">
        <v>44446</v>
      </c>
      <c r="C13" s="46">
        <v>33000</v>
      </c>
      <c r="D13" s="45">
        <v>33005</v>
      </c>
      <c r="E13" s="44">
        <f t="shared" si="0"/>
        <v>33002.5</v>
      </c>
      <c r="F13" s="46">
        <v>32550</v>
      </c>
      <c r="G13" s="45">
        <v>32575</v>
      </c>
      <c r="H13" s="44">
        <f t="shared" si="1"/>
        <v>32562.5</v>
      </c>
      <c r="I13" s="46">
        <v>30565</v>
      </c>
      <c r="J13" s="45">
        <v>30615</v>
      </c>
      <c r="K13" s="44">
        <f t="shared" si="2"/>
        <v>30590</v>
      </c>
      <c r="L13" s="52">
        <v>33005</v>
      </c>
      <c r="M13" s="51">
        <v>1.3774999999999999</v>
      </c>
      <c r="N13" s="51">
        <v>1.1860999999999999</v>
      </c>
      <c r="O13" s="50">
        <v>110.03</v>
      </c>
      <c r="P13" s="43">
        <v>23960.07</v>
      </c>
      <c r="Q13" s="43">
        <v>23644.48</v>
      </c>
      <c r="R13" s="49">
        <f t="shared" si="3"/>
        <v>27826.490177893938</v>
      </c>
      <c r="S13" s="48">
        <v>1.3776999999999999</v>
      </c>
    </row>
    <row r="14" spans="1:19" x14ac:dyDescent="0.25">
      <c r="B14" s="47">
        <v>44447</v>
      </c>
      <c r="C14" s="46">
        <v>32800</v>
      </c>
      <c r="D14" s="45">
        <v>32850</v>
      </c>
      <c r="E14" s="44">
        <f t="shared" si="0"/>
        <v>32825</v>
      </c>
      <c r="F14" s="46">
        <v>32350</v>
      </c>
      <c r="G14" s="45">
        <v>32450</v>
      </c>
      <c r="H14" s="44">
        <f t="shared" si="1"/>
        <v>32400</v>
      </c>
      <c r="I14" s="46">
        <v>30405</v>
      </c>
      <c r="J14" s="45">
        <v>30455</v>
      </c>
      <c r="K14" s="44">
        <f t="shared" si="2"/>
        <v>30430</v>
      </c>
      <c r="L14" s="52">
        <v>32850</v>
      </c>
      <c r="M14" s="51">
        <v>1.3769</v>
      </c>
      <c r="N14" s="51">
        <v>1.1822999999999999</v>
      </c>
      <c r="O14" s="50">
        <v>110.3</v>
      </c>
      <c r="P14" s="43">
        <v>23857.94</v>
      </c>
      <c r="Q14" s="43">
        <v>23564.01</v>
      </c>
      <c r="R14" s="49">
        <f t="shared" si="3"/>
        <v>27784.826186247148</v>
      </c>
      <c r="S14" s="48">
        <v>1.3771</v>
      </c>
    </row>
    <row r="15" spans="1:19" x14ac:dyDescent="0.25">
      <c r="B15" s="47">
        <v>44448</v>
      </c>
      <c r="C15" s="46">
        <v>33800</v>
      </c>
      <c r="D15" s="45">
        <v>33825</v>
      </c>
      <c r="E15" s="44">
        <f t="shared" si="0"/>
        <v>33812.5</v>
      </c>
      <c r="F15" s="46">
        <v>33125</v>
      </c>
      <c r="G15" s="45">
        <v>33150</v>
      </c>
      <c r="H15" s="44">
        <f t="shared" si="1"/>
        <v>33137.5</v>
      </c>
      <c r="I15" s="46">
        <v>31160</v>
      </c>
      <c r="J15" s="45">
        <v>31210</v>
      </c>
      <c r="K15" s="44">
        <f t="shared" si="2"/>
        <v>31185</v>
      </c>
      <c r="L15" s="52">
        <v>33825</v>
      </c>
      <c r="M15" s="51">
        <v>1.3836999999999999</v>
      </c>
      <c r="N15" s="51">
        <v>1.1839999999999999</v>
      </c>
      <c r="O15" s="50">
        <v>109.87</v>
      </c>
      <c r="P15" s="43">
        <v>24445.33</v>
      </c>
      <c r="Q15" s="43">
        <v>23954.04</v>
      </c>
      <c r="R15" s="49">
        <f t="shared" si="3"/>
        <v>28568.412162162163</v>
      </c>
      <c r="S15" s="48">
        <v>1.3838999999999999</v>
      </c>
    </row>
    <row r="16" spans="1:19" x14ac:dyDescent="0.25">
      <c r="B16" s="47">
        <v>44449</v>
      </c>
      <c r="C16" s="46">
        <v>34650</v>
      </c>
      <c r="D16" s="45">
        <v>34750</v>
      </c>
      <c r="E16" s="44">
        <f t="shared" si="0"/>
        <v>34700</v>
      </c>
      <c r="F16" s="46">
        <v>33900</v>
      </c>
      <c r="G16" s="45">
        <v>34000</v>
      </c>
      <c r="H16" s="44">
        <f t="shared" si="1"/>
        <v>33950</v>
      </c>
      <c r="I16" s="46">
        <v>31830</v>
      </c>
      <c r="J16" s="45">
        <v>31880</v>
      </c>
      <c r="K16" s="44">
        <f t="shared" si="2"/>
        <v>31855</v>
      </c>
      <c r="L16" s="52">
        <v>34750</v>
      </c>
      <c r="M16" s="51">
        <v>1.3884000000000001</v>
      </c>
      <c r="N16" s="51">
        <v>1.1834</v>
      </c>
      <c r="O16" s="50">
        <v>109.87</v>
      </c>
      <c r="P16" s="43">
        <v>25028.81</v>
      </c>
      <c r="Q16" s="43">
        <v>24485.09</v>
      </c>
      <c r="R16" s="49">
        <f t="shared" si="3"/>
        <v>29364.542842656752</v>
      </c>
      <c r="S16" s="48">
        <v>1.3886000000000001</v>
      </c>
    </row>
    <row r="17" spans="2:19" x14ac:dyDescent="0.25">
      <c r="B17" s="47">
        <v>44452</v>
      </c>
      <c r="C17" s="46">
        <v>34925</v>
      </c>
      <c r="D17" s="45">
        <v>34950</v>
      </c>
      <c r="E17" s="44">
        <f t="shared" si="0"/>
        <v>34937.5</v>
      </c>
      <c r="F17" s="46">
        <v>33950</v>
      </c>
      <c r="G17" s="45">
        <v>34000</v>
      </c>
      <c r="H17" s="44">
        <f t="shared" si="1"/>
        <v>33975</v>
      </c>
      <c r="I17" s="46">
        <v>31895</v>
      </c>
      <c r="J17" s="45">
        <v>31945</v>
      </c>
      <c r="K17" s="44">
        <f t="shared" si="2"/>
        <v>31920</v>
      </c>
      <c r="L17" s="52">
        <v>34950</v>
      </c>
      <c r="M17" s="51">
        <v>1.3826000000000001</v>
      </c>
      <c r="N17" s="51">
        <v>1.1774</v>
      </c>
      <c r="O17" s="50">
        <v>110.1</v>
      </c>
      <c r="P17" s="43">
        <v>25278.46</v>
      </c>
      <c r="Q17" s="43">
        <v>24587.79</v>
      </c>
      <c r="R17" s="49">
        <f t="shared" si="3"/>
        <v>29684.049600815357</v>
      </c>
      <c r="S17" s="48">
        <v>1.3828</v>
      </c>
    </row>
    <row r="18" spans="2:19" x14ac:dyDescent="0.25">
      <c r="B18" s="47">
        <v>44453</v>
      </c>
      <c r="C18" s="46">
        <v>34290</v>
      </c>
      <c r="D18" s="45">
        <v>34300</v>
      </c>
      <c r="E18" s="44">
        <f t="shared" si="0"/>
        <v>34295</v>
      </c>
      <c r="F18" s="46">
        <v>33555</v>
      </c>
      <c r="G18" s="45">
        <v>33580</v>
      </c>
      <c r="H18" s="44">
        <f t="shared" si="1"/>
        <v>33567.5</v>
      </c>
      <c r="I18" s="46">
        <v>31475</v>
      </c>
      <c r="J18" s="45">
        <v>31525</v>
      </c>
      <c r="K18" s="44">
        <f t="shared" si="2"/>
        <v>31500</v>
      </c>
      <c r="L18" s="52">
        <v>34300</v>
      </c>
      <c r="M18" s="51">
        <v>1.3853</v>
      </c>
      <c r="N18" s="51">
        <v>1.181</v>
      </c>
      <c r="O18" s="50">
        <v>110.12</v>
      </c>
      <c r="P18" s="43">
        <v>24759.98</v>
      </c>
      <c r="Q18" s="43">
        <v>24236.74</v>
      </c>
      <c r="R18" s="49">
        <f t="shared" si="3"/>
        <v>29043.183742591023</v>
      </c>
      <c r="S18" s="48">
        <v>1.3855</v>
      </c>
    </row>
    <row r="19" spans="2:19" x14ac:dyDescent="0.25">
      <c r="B19" s="47">
        <v>44454</v>
      </c>
      <c r="C19" s="46">
        <v>34350</v>
      </c>
      <c r="D19" s="45">
        <v>34375</v>
      </c>
      <c r="E19" s="44">
        <f t="shared" si="0"/>
        <v>34362.5</v>
      </c>
      <c r="F19" s="46">
        <v>33550</v>
      </c>
      <c r="G19" s="45">
        <v>33575</v>
      </c>
      <c r="H19" s="44">
        <f t="shared" si="1"/>
        <v>33562.5</v>
      </c>
      <c r="I19" s="46">
        <v>31380</v>
      </c>
      <c r="J19" s="45">
        <v>31430</v>
      </c>
      <c r="K19" s="44">
        <f t="shared" si="2"/>
        <v>31405</v>
      </c>
      <c r="L19" s="52">
        <v>34375</v>
      </c>
      <c r="M19" s="51">
        <v>1.3825000000000001</v>
      </c>
      <c r="N19" s="51">
        <v>1.1821999999999999</v>
      </c>
      <c r="O19" s="50">
        <v>109.24</v>
      </c>
      <c r="P19" s="43">
        <v>24864.38</v>
      </c>
      <c r="Q19" s="43">
        <v>24282.2</v>
      </c>
      <c r="R19" s="49">
        <f t="shared" si="3"/>
        <v>29077.144307223822</v>
      </c>
      <c r="S19" s="48">
        <v>1.3827</v>
      </c>
    </row>
    <row r="20" spans="2:19" x14ac:dyDescent="0.25">
      <c r="B20" s="47">
        <v>44455</v>
      </c>
      <c r="C20" s="46">
        <v>34925</v>
      </c>
      <c r="D20" s="45">
        <v>34950</v>
      </c>
      <c r="E20" s="44">
        <f t="shared" si="0"/>
        <v>34937.5</v>
      </c>
      <c r="F20" s="46">
        <v>33995</v>
      </c>
      <c r="G20" s="45">
        <v>34000</v>
      </c>
      <c r="H20" s="44">
        <f t="shared" si="1"/>
        <v>33997.5</v>
      </c>
      <c r="I20" s="46">
        <v>31810</v>
      </c>
      <c r="J20" s="45">
        <v>31860</v>
      </c>
      <c r="K20" s="44">
        <f t="shared" si="2"/>
        <v>31835</v>
      </c>
      <c r="L20" s="52">
        <v>34950</v>
      </c>
      <c r="M20" s="51">
        <v>1.3837999999999999</v>
      </c>
      <c r="N20" s="51">
        <v>1.1769000000000001</v>
      </c>
      <c r="O20" s="50">
        <v>109.41</v>
      </c>
      <c r="P20" s="43">
        <v>25256.54</v>
      </c>
      <c r="Q20" s="43">
        <v>24566.47</v>
      </c>
      <c r="R20" s="49">
        <f t="shared" si="3"/>
        <v>29696.660718837622</v>
      </c>
      <c r="S20" s="48">
        <v>1.3839999999999999</v>
      </c>
    </row>
    <row r="21" spans="2:19" x14ac:dyDescent="0.25">
      <c r="B21" s="47">
        <v>44456</v>
      </c>
      <c r="C21" s="46">
        <v>35350</v>
      </c>
      <c r="D21" s="45">
        <v>35375</v>
      </c>
      <c r="E21" s="44">
        <f t="shared" si="0"/>
        <v>35362.5</v>
      </c>
      <c r="F21" s="46">
        <v>34240</v>
      </c>
      <c r="G21" s="45">
        <v>34245</v>
      </c>
      <c r="H21" s="44">
        <f t="shared" si="1"/>
        <v>34242.5</v>
      </c>
      <c r="I21" s="46">
        <v>32085</v>
      </c>
      <c r="J21" s="45">
        <v>32135</v>
      </c>
      <c r="K21" s="44">
        <f t="shared" si="2"/>
        <v>32110</v>
      </c>
      <c r="L21" s="52">
        <v>35375</v>
      </c>
      <c r="M21" s="51">
        <v>1.3797999999999999</v>
      </c>
      <c r="N21" s="51">
        <v>1.1788000000000001</v>
      </c>
      <c r="O21" s="50">
        <v>109.99</v>
      </c>
      <c r="P21" s="43">
        <v>25637.77</v>
      </c>
      <c r="Q21" s="43">
        <v>24815.22</v>
      </c>
      <c r="R21" s="49">
        <f t="shared" si="3"/>
        <v>30009.331523583303</v>
      </c>
      <c r="S21" s="48">
        <v>1.38</v>
      </c>
    </row>
    <row r="22" spans="2:19" x14ac:dyDescent="0.25">
      <c r="B22" s="47">
        <v>44459</v>
      </c>
      <c r="C22" s="46">
        <v>34700</v>
      </c>
      <c r="D22" s="45">
        <v>34750</v>
      </c>
      <c r="E22" s="44">
        <f t="shared" si="0"/>
        <v>34725</v>
      </c>
      <c r="F22" s="46">
        <v>33725</v>
      </c>
      <c r="G22" s="45">
        <v>33750</v>
      </c>
      <c r="H22" s="44">
        <f t="shared" si="1"/>
        <v>33737.5</v>
      </c>
      <c r="I22" s="46">
        <v>31520</v>
      </c>
      <c r="J22" s="45">
        <v>31570</v>
      </c>
      <c r="K22" s="44">
        <f t="shared" si="2"/>
        <v>31545</v>
      </c>
      <c r="L22" s="52">
        <v>34750</v>
      </c>
      <c r="M22" s="51">
        <v>1.3657999999999999</v>
      </c>
      <c r="N22" s="51">
        <v>1.1706000000000001</v>
      </c>
      <c r="O22" s="50">
        <v>109.53</v>
      </c>
      <c r="P22" s="43">
        <v>25442.959999999999</v>
      </c>
      <c r="Q22" s="43">
        <v>24707.17</v>
      </c>
      <c r="R22" s="49">
        <f t="shared" si="3"/>
        <v>29685.631300187935</v>
      </c>
      <c r="S22" s="48">
        <v>1.3660000000000001</v>
      </c>
    </row>
    <row r="23" spans="2:19" x14ac:dyDescent="0.25">
      <c r="B23" s="47">
        <v>44460</v>
      </c>
      <c r="C23" s="46">
        <v>35300</v>
      </c>
      <c r="D23" s="45">
        <v>35350</v>
      </c>
      <c r="E23" s="44">
        <f t="shared" si="0"/>
        <v>35325</v>
      </c>
      <c r="F23" s="46">
        <v>34050</v>
      </c>
      <c r="G23" s="45">
        <v>34100</v>
      </c>
      <c r="H23" s="44">
        <f t="shared" si="1"/>
        <v>34075</v>
      </c>
      <c r="I23" s="46">
        <v>31870</v>
      </c>
      <c r="J23" s="45">
        <v>31920</v>
      </c>
      <c r="K23" s="44">
        <f t="shared" si="2"/>
        <v>31895</v>
      </c>
      <c r="L23" s="52">
        <v>35350</v>
      </c>
      <c r="M23" s="51">
        <v>1.3678999999999999</v>
      </c>
      <c r="N23" s="51">
        <v>1.1745000000000001</v>
      </c>
      <c r="O23" s="50">
        <v>109.4</v>
      </c>
      <c r="P23" s="43">
        <v>25842.53</v>
      </c>
      <c r="Q23" s="43">
        <v>24925.08</v>
      </c>
      <c r="R23" s="49">
        <f t="shared" si="3"/>
        <v>30097.914005959981</v>
      </c>
      <c r="S23" s="48">
        <v>1.3681000000000001</v>
      </c>
    </row>
    <row r="24" spans="2:19" x14ac:dyDescent="0.25">
      <c r="B24" s="47">
        <v>44461</v>
      </c>
      <c r="C24" s="46">
        <v>35975</v>
      </c>
      <c r="D24" s="45">
        <v>36000</v>
      </c>
      <c r="E24" s="44">
        <f t="shared" si="0"/>
        <v>35987.5</v>
      </c>
      <c r="F24" s="46">
        <v>34950</v>
      </c>
      <c r="G24" s="45">
        <v>35000</v>
      </c>
      <c r="H24" s="44">
        <f t="shared" si="1"/>
        <v>34975</v>
      </c>
      <c r="I24" s="46">
        <v>32745</v>
      </c>
      <c r="J24" s="45">
        <v>32795</v>
      </c>
      <c r="K24" s="44">
        <f t="shared" si="2"/>
        <v>32770</v>
      </c>
      <c r="L24" s="52">
        <v>36000</v>
      </c>
      <c r="M24" s="51">
        <v>1.3641000000000001</v>
      </c>
      <c r="N24" s="51">
        <v>1.1727000000000001</v>
      </c>
      <c r="O24" s="50">
        <v>109.53</v>
      </c>
      <c r="P24" s="43">
        <v>26391.03</v>
      </c>
      <c r="Q24" s="43">
        <v>25654.18</v>
      </c>
      <c r="R24" s="49">
        <f t="shared" si="3"/>
        <v>30698.388334612431</v>
      </c>
      <c r="S24" s="48">
        <v>1.3643000000000001</v>
      </c>
    </row>
    <row r="25" spans="2:19" x14ac:dyDescent="0.25">
      <c r="B25" s="47">
        <v>44462</v>
      </c>
      <c r="C25" s="46">
        <v>36550</v>
      </c>
      <c r="D25" s="45">
        <v>36600</v>
      </c>
      <c r="E25" s="44">
        <f t="shared" si="0"/>
        <v>36575</v>
      </c>
      <c r="F25" s="46">
        <v>35050</v>
      </c>
      <c r="G25" s="45">
        <v>35100</v>
      </c>
      <c r="H25" s="44">
        <f t="shared" si="1"/>
        <v>35075</v>
      </c>
      <c r="I25" s="46">
        <v>32855</v>
      </c>
      <c r="J25" s="45">
        <v>32905</v>
      </c>
      <c r="K25" s="44">
        <f t="shared" si="2"/>
        <v>32880</v>
      </c>
      <c r="L25" s="52">
        <v>36600</v>
      </c>
      <c r="M25" s="51">
        <v>1.3718999999999999</v>
      </c>
      <c r="N25" s="51">
        <v>1.1716</v>
      </c>
      <c r="O25" s="50">
        <v>110.04</v>
      </c>
      <c r="P25" s="43">
        <v>26678.33</v>
      </c>
      <c r="Q25" s="43">
        <v>25581.23</v>
      </c>
      <c r="R25" s="49">
        <f t="shared" si="3"/>
        <v>31239.330829634688</v>
      </c>
      <c r="S25" s="48">
        <v>1.3721000000000001</v>
      </c>
    </row>
    <row r="26" spans="2:19" x14ac:dyDescent="0.25">
      <c r="B26" s="47">
        <v>44463</v>
      </c>
      <c r="C26" s="46">
        <v>37475</v>
      </c>
      <c r="D26" s="45">
        <v>37525</v>
      </c>
      <c r="E26" s="44">
        <f t="shared" si="0"/>
        <v>37500</v>
      </c>
      <c r="F26" s="46">
        <v>36000</v>
      </c>
      <c r="G26" s="45">
        <v>36050</v>
      </c>
      <c r="H26" s="44">
        <f t="shared" si="1"/>
        <v>36025</v>
      </c>
      <c r="I26" s="46">
        <v>33685</v>
      </c>
      <c r="J26" s="45">
        <v>33735</v>
      </c>
      <c r="K26" s="44">
        <f t="shared" si="2"/>
        <v>33710</v>
      </c>
      <c r="L26" s="52">
        <v>37525</v>
      </c>
      <c r="M26" s="51">
        <v>1.3675999999999999</v>
      </c>
      <c r="N26" s="51">
        <v>1.1714</v>
      </c>
      <c r="O26" s="50">
        <v>110.54</v>
      </c>
      <c r="P26" s="43">
        <v>27438.58</v>
      </c>
      <c r="Q26" s="43">
        <v>26358.12</v>
      </c>
      <c r="R26" s="49">
        <f t="shared" si="3"/>
        <v>32034.317910192931</v>
      </c>
      <c r="S26" s="48">
        <v>1.3676999999999999</v>
      </c>
    </row>
    <row r="27" spans="2:19" x14ac:dyDescent="0.25">
      <c r="B27" s="47">
        <v>44466</v>
      </c>
      <c r="C27" s="46">
        <v>36585</v>
      </c>
      <c r="D27" s="45">
        <v>36595</v>
      </c>
      <c r="E27" s="44">
        <f t="shared" si="0"/>
        <v>36590</v>
      </c>
      <c r="F27" s="46">
        <v>34975</v>
      </c>
      <c r="G27" s="45">
        <v>35000</v>
      </c>
      <c r="H27" s="44">
        <f t="shared" si="1"/>
        <v>34987.5</v>
      </c>
      <c r="I27" s="46">
        <v>32580</v>
      </c>
      <c r="J27" s="45">
        <v>32630</v>
      </c>
      <c r="K27" s="44">
        <f t="shared" si="2"/>
        <v>32605</v>
      </c>
      <c r="L27" s="52">
        <v>36595</v>
      </c>
      <c r="M27" s="51">
        <v>1.3687</v>
      </c>
      <c r="N27" s="51">
        <v>1.1692</v>
      </c>
      <c r="O27" s="50">
        <v>111.04</v>
      </c>
      <c r="P27" s="43">
        <v>26737.05</v>
      </c>
      <c r="Q27" s="43">
        <v>25569.84</v>
      </c>
      <c r="R27" s="49">
        <f t="shared" si="3"/>
        <v>31299.178925761204</v>
      </c>
      <c r="S27" s="48">
        <v>1.3688</v>
      </c>
    </row>
    <row r="28" spans="2:19" x14ac:dyDescent="0.25">
      <c r="B28" s="47">
        <v>44467</v>
      </c>
      <c r="C28" s="46">
        <v>36795</v>
      </c>
      <c r="D28" s="45">
        <v>36800</v>
      </c>
      <c r="E28" s="44">
        <f t="shared" si="0"/>
        <v>36797.5</v>
      </c>
      <c r="F28" s="46">
        <v>35450</v>
      </c>
      <c r="G28" s="45">
        <v>35500</v>
      </c>
      <c r="H28" s="44">
        <f t="shared" si="1"/>
        <v>35475</v>
      </c>
      <c r="I28" s="46">
        <v>33140</v>
      </c>
      <c r="J28" s="45">
        <v>33190</v>
      </c>
      <c r="K28" s="44">
        <f t="shared" si="2"/>
        <v>33165</v>
      </c>
      <c r="L28" s="52">
        <v>36800</v>
      </c>
      <c r="M28" s="51">
        <v>1.3597999999999999</v>
      </c>
      <c r="N28" s="51">
        <v>1.1687000000000001</v>
      </c>
      <c r="O28" s="50">
        <v>111.44</v>
      </c>
      <c r="P28" s="43">
        <v>27062.799999999999</v>
      </c>
      <c r="Q28" s="43">
        <v>26104.86</v>
      </c>
      <c r="R28" s="49">
        <f t="shared" si="3"/>
        <v>31487.978095319584</v>
      </c>
      <c r="S28" s="48">
        <v>1.3599000000000001</v>
      </c>
    </row>
    <row r="29" spans="2:19" x14ac:dyDescent="0.25">
      <c r="B29" s="47">
        <v>44468</v>
      </c>
      <c r="C29" s="46">
        <v>37580</v>
      </c>
      <c r="D29" s="45">
        <v>37600</v>
      </c>
      <c r="E29" s="44">
        <f t="shared" si="0"/>
        <v>37590</v>
      </c>
      <c r="F29" s="46">
        <v>35945</v>
      </c>
      <c r="G29" s="45">
        <v>35950</v>
      </c>
      <c r="H29" s="44">
        <f t="shared" si="1"/>
        <v>35947.5</v>
      </c>
      <c r="I29" s="46">
        <v>33510</v>
      </c>
      <c r="J29" s="45">
        <v>33560</v>
      </c>
      <c r="K29" s="44">
        <f t="shared" si="2"/>
        <v>33535</v>
      </c>
      <c r="L29" s="52">
        <v>37600</v>
      </c>
      <c r="M29" s="51">
        <v>1.3489</v>
      </c>
      <c r="N29" s="51">
        <v>1.1649</v>
      </c>
      <c r="O29" s="50">
        <v>111.41</v>
      </c>
      <c r="P29" s="43">
        <v>27874.560000000001</v>
      </c>
      <c r="Q29" s="43">
        <v>26639.5</v>
      </c>
      <c r="R29" s="49">
        <f t="shared" si="3"/>
        <v>32277.448708043608</v>
      </c>
      <c r="S29" s="48">
        <v>1.3494999999999999</v>
      </c>
    </row>
    <row r="30" spans="2:19" x14ac:dyDescent="0.25">
      <c r="B30" s="47">
        <v>44469</v>
      </c>
      <c r="C30" s="46">
        <v>36550</v>
      </c>
      <c r="D30" s="45">
        <v>36600</v>
      </c>
      <c r="E30" s="44">
        <f t="shared" si="0"/>
        <v>36575</v>
      </c>
      <c r="F30" s="46">
        <v>35250</v>
      </c>
      <c r="G30" s="45">
        <v>35300</v>
      </c>
      <c r="H30" s="44">
        <f t="shared" si="1"/>
        <v>35275</v>
      </c>
      <c r="I30" s="46">
        <v>32825</v>
      </c>
      <c r="J30" s="45">
        <v>32875</v>
      </c>
      <c r="K30" s="44">
        <f t="shared" si="2"/>
        <v>32850</v>
      </c>
      <c r="L30" s="52">
        <v>36600</v>
      </c>
      <c r="M30" s="51">
        <v>1.345</v>
      </c>
      <c r="N30" s="51">
        <v>1.1576</v>
      </c>
      <c r="O30" s="50">
        <v>111.99</v>
      </c>
      <c r="P30" s="43">
        <v>27211.9</v>
      </c>
      <c r="Q30" s="43">
        <v>26237.55</v>
      </c>
      <c r="R30" s="49">
        <f t="shared" si="3"/>
        <v>31617.138908085697</v>
      </c>
      <c r="S30" s="48">
        <v>1.3453999999999999</v>
      </c>
    </row>
    <row r="31" spans="2:19" s="10" customFormat="1" x14ac:dyDescent="0.25">
      <c r="B31" s="42" t="s">
        <v>11</v>
      </c>
      <c r="C31" s="41">
        <f>ROUND(AVERAGE(C9:C30),2)</f>
        <v>35020.5</v>
      </c>
      <c r="D31" s="40">
        <f>ROUND(AVERAGE(D9:D30),2)</f>
        <v>35048.230000000003</v>
      </c>
      <c r="E31" s="39">
        <f>ROUND(AVERAGE(C31:D31),2)</f>
        <v>35034.370000000003</v>
      </c>
      <c r="F31" s="41">
        <f>ROUND(AVERAGE(F9:F30),2)</f>
        <v>34075.730000000003</v>
      </c>
      <c r="G31" s="40">
        <f>ROUND(AVERAGE(G9:G30),2)</f>
        <v>34108.68</v>
      </c>
      <c r="H31" s="39">
        <f>ROUND(AVERAGE(F31:G31),2)</f>
        <v>34092.21</v>
      </c>
      <c r="I31" s="41">
        <f>ROUND(AVERAGE(I9:I30),2)</f>
        <v>31922.41</v>
      </c>
      <c r="J31" s="40">
        <f>ROUND(AVERAGE(J9:J30),2)</f>
        <v>31965.59</v>
      </c>
      <c r="K31" s="39">
        <f>ROUND(AVERAGE(I31:J31),2)</f>
        <v>31944</v>
      </c>
      <c r="L31" s="38">
        <f>ROUND(AVERAGE(L9:L30),2)</f>
        <v>35048.230000000003</v>
      </c>
      <c r="M31" s="37">
        <f>ROUND(AVERAGE(M9:M30),4)</f>
        <v>1.3737999999999999</v>
      </c>
      <c r="N31" s="36">
        <f>ROUND(AVERAGE(N9:N30),4)</f>
        <v>1.177</v>
      </c>
      <c r="O31" s="175">
        <f>ROUND(AVERAGE(O9:O30),2)</f>
        <v>110.18</v>
      </c>
      <c r="P31" s="35">
        <f>AVERAGE(P9:P30)</f>
        <v>25520.602272727279</v>
      </c>
      <c r="Q31" s="35">
        <f>AVERAGE(Q9:Q30)</f>
        <v>24831.074545454547</v>
      </c>
      <c r="R31" s="35">
        <f>AVERAGE(R9:R30)</f>
        <v>29786.512186013904</v>
      </c>
      <c r="S31" s="34">
        <f>AVERAGE(S9:S30)</f>
        <v>1.3739727272727273</v>
      </c>
    </row>
    <row r="32" spans="2:19" s="5" customFormat="1" x14ac:dyDescent="0.25">
      <c r="B32" s="33" t="s">
        <v>12</v>
      </c>
      <c r="C32" s="32">
        <f t="shared" ref="C32:S32" si="4">MAX(C9:C30)</f>
        <v>37580</v>
      </c>
      <c r="D32" s="31">
        <f t="shared" si="4"/>
        <v>37600</v>
      </c>
      <c r="E32" s="30">
        <f t="shared" si="4"/>
        <v>37590</v>
      </c>
      <c r="F32" s="32">
        <f t="shared" si="4"/>
        <v>36000</v>
      </c>
      <c r="G32" s="31">
        <f t="shared" si="4"/>
        <v>36050</v>
      </c>
      <c r="H32" s="30">
        <f t="shared" si="4"/>
        <v>36025</v>
      </c>
      <c r="I32" s="32">
        <f t="shared" si="4"/>
        <v>33685</v>
      </c>
      <c r="J32" s="31">
        <f t="shared" si="4"/>
        <v>33735</v>
      </c>
      <c r="K32" s="30">
        <f t="shared" si="4"/>
        <v>33710</v>
      </c>
      <c r="L32" s="29">
        <f t="shared" si="4"/>
        <v>37600</v>
      </c>
      <c r="M32" s="28">
        <f t="shared" si="4"/>
        <v>1.3884000000000001</v>
      </c>
      <c r="N32" s="27">
        <f t="shared" si="4"/>
        <v>1.1873</v>
      </c>
      <c r="O32" s="26">
        <f t="shared" si="4"/>
        <v>111.99</v>
      </c>
      <c r="P32" s="25">
        <f t="shared" si="4"/>
        <v>27874.560000000001</v>
      </c>
      <c r="Q32" s="25">
        <f t="shared" si="4"/>
        <v>26639.5</v>
      </c>
      <c r="R32" s="25">
        <f t="shared" si="4"/>
        <v>32277.448708043608</v>
      </c>
      <c r="S32" s="24">
        <f t="shared" si="4"/>
        <v>1.3886000000000001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32800</v>
      </c>
      <c r="D33" s="21">
        <f t="shared" si="5"/>
        <v>32850</v>
      </c>
      <c r="E33" s="20">
        <f t="shared" si="5"/>
        <v>32825</v>
      </c>
      <c r="F33" s="22">
        <f t="shared" si="5"/>
        <v>32350</v>
      </c>
      <c r="G33" s="21">
        <f t="shared" si="5"/>
        <v>32450</v>
      </c>
      <c r="H33" s="20">
        <f t="shared" si="5"/>
        <v>32400</v>
      </c>
      <c r="I33" s="22">
        <f t="shared" si="5"/>
        <v>30405</v>
      </c>
      <c r="J33" s="21">
        <f t="shared" si="5"/>
        <v>30455</v>
      </c>
      <c r="K33" s="20">
        <f t="shared" si="5"/>
        <v>30430</v>
      </c>
      <c r="L33" s="19">
        <f t="shared" si="5"/>
        <v>32850</v>
      </c>
      <c r="M33" s="18">
        <f t="shared" si="5"/>
        <v>1.345</v>
      </c>
      <c r="N33" s="17">
        <f t="shared" si="5"/>
        <v>1.1576</v>
      </c>
      <c r="O33" s="16">
        <f t="shared" si="5"/>
        <v>109.24</v>
      </c>
      <c r="P33" s="15">
        <f t="shared" si="5"/>
        <v>23857.94</v>
      </c>
      <c r="Q33" s="15">
        <f t="shared" si="5"/>
        <v>23564.01</v>
      </c>
      <c r="R33" s="15">
        <f t="shared" si="5"/>
        <v>27784.826186247148</v>
      </c>
      <c r="S33" s="14">
        <f t="shared" si="5"/>
        <v>1.3453999999999999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44440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44440</v>
      </c>
      <c r="C9" s="46">
        <v>19541</v>
      </c>
      <c r="D9" s="45">
        <v>19541</v>
      </c>
      <c r="E9" s="44">
        <f t="shared" ref="E9:E30" si="0">AVERAGE(C9:D9)</f>
        <v>19541</v>
      </c>
      <c r="F9" s="46">
        <v>19468</v>
      </c>
      <c r="G9" s="45">
        <v>19468</v>
      </c>
      <c r="H9" s="44">
        <f t="shared" ref="H9:H30" si="1">AVERAGE(F9:G9)</f>
        <v>19468</v>
      </c>
      <c r="I9" s="46">
        <v>19405</v>
      </c>
      <c r="J9" s="45">
        <v>19405</v>
      </c>
      <c r="K9" s="44">
        <f t="shared" ref="K9:K30" si="2">AVERAGE(I9:J9)</f>
        <v>19405</v>
      </c>
      <c r="L9" s="46">
        <v>19430</v>
      </c>
      <c r="M9" s="45">
        <v>19430</v>
      </c>
      <c r="N9" s="44">
        <f t="shared" ref="N9:N30" si="3">AVERAGE(L9:M9)</f>
        <v>19430</v>
      </c>
      <c r="O9" s="46">
        <v>19460</v>
      </c>
      <c r="P9" s="45">
        <v>19460</v>
      </c>
      <c r="Q9" s="44">
        <f t="shared" ref="Q9:Q30" si="4">AVERAGE(O9:P9)</f>
        <v>19460</v>
      </c>
      <c r="R9" s="52">
        <v>19541</v>
      </c>
      <c r="S9" s="51">
        <v>1.3756999999999999</v>
      </c>
      <c r="T9" s="53">
        <v>1.1816</v>
      </c>
      <c r="U9" s="50">
        <v>110.38</v>
      </c>
      <c r="V9" s="43">
        <v>14204.41</v>
      </c>
      <c r="W9" s="43">
        <v>14149.28</v>
      </c>
      <c r="X9" s="49">
        <f t="shared" ref="X9:X30" si="5">R9/T9</f>
        <v>16537.745429925526</v>
      </c>
      <c r="Y9" s="48">
        <v>1.3758999999999999</v>
      </c>
    </row>
    <row r="10" spans="1:25" x14ac:dyDescent="0.25">
      <c r="B10" s="47">
        <v>44441</v>
      </c>
      <c r="C10" s="46">
        <v>19365</v>
      </c>
      <c r="D10" s="45">
        <v>19365</v>
      </c>
      <c r="E10" s="44">
        <f t="shared" si="0"/>
        <v>19365</v>
      </c>
      <c r="F10" s="46">
        <v>19318</v>
      </c>
      <c r="G10" s="45">
        <v>19318</v>
      </c>
      <c r="H10" s="44">
        <f t="shared" si="1"/>
        <v>19318</v>
      </c>
      <c r="I10" s="46">
        <v>19227</v>
      </c>
      <c r="J10" s="45">
        <v>19227</v>
      </c>
      <c r="K10" s="44">
        <f t="shared" si="2"/>
        <v>19227</v>
      </c>
      <c r="L10" s="46">
        <v>19222</v>
      </c>
      <c r="M10" s="45">
        <v>19222</v>
      </c>
      <c r="N10" s="44">
        <f t="shared" si="3"/>
        <v>19222</v>
      </c>
      <c r="O10" s="46">
        <v>19252</v>
      </c>
      <c r="P10" s="45">
        <v>19252</v>
      </c>
      <c r="Q10" s="44">
        <f t="shared" si="4"/>
        <v>19252</v>
      </c>
      <c r="R10" s="52">
        <v>19365</v>
      </c>
      <c r="S10" s="51">
        <v>1.379</v>
      </c>
      <c r="T10" s="51">
        <v>1.1847000000000001</v>
      </c>
      <c r="U10" s="50">
        <v>110</v>
      </c>
      <c r="V10" s="43">
        <v>14042.78</v>
      </c>
      <c r="W10" s="43">
        <v>14006.67</v>
      </c>
      <c r="X10" s="49">
        <f t="shared" si="5"/>
        <v>16345.910357052417</v>
      </c>
      <c r="Y10" s="48">
        <v>1.3792</v>
      </c>
    </row>
    <row r="11" spans="1:25" x14ac:dyDescent="0.25">
      <c r="B11" s="47">
        <v>44442</v>
      </c>
      <c r="C11" s="46">
        <v>19494</v>
      </c>
      <c r="D11" s="45">
        <v>19494</v>
      </c>
      <c r="E11" s="44">
        <f t="shared" si="0"/>
        <v>19494</v>
      </c>
      <c r="F11" s="46">
        <v>19444</v>
      </c>
      <c r="G11" s="45">
        <v>19444</v>
      </c>
      <c r="H11" s="44">
        <f t="shared" si="1"/>
        <v>19444</v>
      </c>
      <c r="I11" s="46">
        <v>19363</v>
      </c>
      <c r="J11" s="45">
        <v>19363</v>
      </c>
      <c r="K11" s="44">
        <f t="shared" si="2"/>
        <v>19363</v>
      </c>
      <c r="L11" s="46">
        <v>19363</v>
      </c>
      <c r="M11" s="45">
        <v>19363</v>
      </c>
      <c r="N11" s="44">
        <f t="shared" si="3"/>
        <v>19363</v>
      </c>
      <c r="O11" s="46">
        <v>19393</v>
      </c>
      <c r="P11" s="45">
        <v>19393</v>
      </c>
      <c r="Q11" s="44">
        <f t="shared" si="4"/>
        <v>19393</v>
      </c>
      <c r="R11" s="52">
        <v>19494</v>
      </c>
      <c r="S11" s="51">
        <v>1.3832</v>
      </c>
      <c r="T11" s="51">
        <v>1.1873</v>
      </c>
      <c r="U11" s="50">
        <v>109.95</v>
      </c>
      <c r="V11" s="43">
        <v>14093.41</v>
      </c>
      <c r="W11" s="43">
        <v>14055.23</v>
      </c>
      <c r="X11" s="49">
        <f t="shared" si="5"/>
        <v>16418.765265728965</v>
      </c>
      <c r="Y11" s="48">
        <v>1.3834</v>
      </c>
    </row>
    <row r="12" spans="1:25" x14ac:dyDescent="0.25">
      <c r="B12" s="47">
        <v>44445</v>
      </c>
      <c r="C12" s="46">
        <v>19630</v>
      </c>
      <c r="D12" s="45">
        <v>19640</v>
      </c>
      <c r="E12" s="44">
        <f t="shared" si="0"/>
        <v>19635</v>
      </c>
      <c r="F12" s="46">
        <v>19610</v>
      </c>
      <c r="G12" s="45">
        <v>19620</v>
      </c>
      <c r="H12" s="44">
        <f t="shared" si="1"/>
        <v>19615</v>
      </c>
      <c r="I12" s="46">
        <v>19540</v>
      </c>
      <c r="J12" s="45">
        <v>19590</v>
      </c>
      <c r="K12" s="44">
        <f t="shared" si="2"/>
        <v>19565</v>
      </c>
      <c r="L12" s="46">
        <v>19545</v>
      </c>
      <c r="M12" s="45">
        <v>19595</v>
      </c>
      <c r="N12" s="44">
        <f t="shared" si="3"/>
        <v>19570</v>
      </c>
      <c r="O12" s="46">
        <v>19575</v>
      </c>
      <c r="P12" s="45">
        <v>19625</v>
      </c>
      <c r="Q12" s="44">
        <f t="shared" si="4"/>
        <v>19600</v>
      </c>
      <c r="R12" s="52">
        <v>19640</v>
      </c>
      <c r="S12" s="51">
        <v>1.3846000000000001</v>
      </c>
      <c r="T12" s="51">
        <v>1.1862999999999999</v>
      </c>
      <c r="U12" s="50">
        <v>109.86</v>
      </c>
      <c r="V12" s="43">
        <v>14184.6</v>
      </c>
      <c r="W12" s="43">
        <v>14168.11</v>
      </c>
      <c r="X12" s="49">
        <f t="shared" si="5"/>
        <v>16555.677316024616</v>
      </c>
      <c r="Y12" s="48">
        <v>1.3848</v>
      </c>
    </row>
    <row r="13" spans="1:25" x14ac:dyDescent="0.25">
      <c r="B13" s="47">
        <v>44446</v>
      </c>
      <c r="C13" s="46">
        <v>19550</v>
      </c>
      <c r="D13" s="45">
        <v>19555</v>
      </c>
      <c r="E13" s="44">
        <f t="shared" si="0"/>
        <v>19552.5</v>
      </c>
      <c r="F13" s="46">
        <v>19525</v>
      </c>
      <c r="G13" s="45">
        <v>19550</v>
      </c>
      <c r="H13" s="44">
        <f t="shared" si="1"/>
        <v>19537.5</v>
      </c>
      <c r="I13" s="46">
        <v>19435</v>
      </c>
      <c r="J13" s="45">
        <v>19485</v>
      </c>
      <c r="K13" s="44">
        <f t="shared" si="2"/>
        <v>19460</v>
      </c>
      <c r="L13" s="46">
        <v>19445</v>
      </c>
      <c r="M13" s="45">
        <v>19495</v>
      </c>
      <c r="N13" s="44">
        <f t="shared" si="3"/>
        <v>19470</v>
      </c>
      <c r="O13" s="46">
        <v>19475</v>
      </c>
      <c r="P13" s="45">
        <v>19525</v>
      </c>
      <c r="Q13" s="44">
        <f t="shared" si="4"/>
        <v>19500</v>
      </c>
      <c r="R13" s="52">
        <v>19555</v>
      </c>
      <c r="S13" s="51">
        <v>1.3774999999999999</v>
      </c>
      <c r="T13" s="51">
        <v>1.1860999999999999</v>
      </c>
      <c r="U13" s="50">
        <v>110.03</v>
      </c>
      <c r="V13" s="43">
        <v>14196.01</v>
      </c>
      <c r="W13" s="43">
        <v>14190.32</v>
      </c>
      <c r="X13" s="49">
        <f t="shared" si="5"/>
        <v>16486.805497006997</v>
      </c>
      <c r="Y13" s="48">
        <v>1.3776999999999999</v>
      </c>
    </row>
    <row r="14" spans="1:25" x14ac:dyDescent="0.25">
      <c r="B14" s="47">
        <v>44447</v>
      </c>
      <c r="C14" s="46">
        <v>19720</v>
      </c>
      <c r="D14" s="45">
        <v>19725</v>
      </c>
      <c r="E14" s="44">
        <f t="shared" si="0"/>
        <v>19722.5</v>
      </c>
      <c r="F14" s="46">
        <v>19705</v>
      </c>
      <c r="G14" s="45">
        <v>19710</v>
      </c>
      <c r="H14" s="44">
        <f t="shared" si="1"/>
        <v>19707.5</v>
      </c>
      <c r="I14" s="46">
        <v>19620</v>
      </c>
      <c r="J14" s="45">
        <v>19670</v>
      </c>
      <c r="K14" s="44">
        <f t="shared" si="2"/>
        <v>19645</v>
      </c>
      <c r="L14" s="46">
        <v>19630</v>
      </c>
      <c r="M14" s="45">
        <v>19680</v>
      </c>
      <c r="N14" s="44">
        <f t="shared" si="3"/>
        <v>19655</v>
      </c>
      <c r="O14" s="46">
        <v>19660</v>
      </c>
      <c r="P14" s="45">
        <v>19710</v>
      </c>
      <c r="Q14" s="44">
        <f t="shared" si="4"/>
        <v>19685</v>
      </c>
      <c r="R14" s="52">
        <v>19725</v>
      </c>
      <c r="S14" s="51">
        <v>1.3769</v>
      </c>
      <c r="T14" s="51">
        <v>1.1822999999999999</v>
      </c>
      <c r="U14" s="50">
        <v>110.3</v>
      </c>
      <c r="V14" s="43">
        <v>14325.66</v>
      </c>
      <c r="W14" s="43">
        <v>14312.69</v>
      </c>
      <c r="X14" s="49">
        <f t="shared" si="5"/>
        <v>16683.582846993151</v>
      </c>
      <c r="Y14" s="48">
        <v>1.3771</v>
      </c>
    </row>
    <row r="15" spans="1:25" x14ac:dyDescent="0.25">
      <c r="B15" s="47">
        <v>44448</v>
      </c>
      <c r="C15" s="46">
        <v>20230</v>
      </c>
      <c r="D15" s="45">
        <v>20240</v>
      </c>
      <c r="E15" s="44">
        <f t="shared" si="0"/>
        <v>20235</v>
      </c>
      <c r="F15" s="46">
        <v>20150</v>
      </c>
      <c r="G15" s="45">
        <v>20155</v>
      </c>
      <c r="H15" s="44">
        <f t="shared" si="1"/>
        <v>20152.5</v>
      </c>
      <c r="I15" s="46">
        <v>20045</v>
      </c>
      <c r="J15" s="45">
        <v>20095</v>
      </c>
      <c r="K15" s="44">
        <f t="shared" si="2"/>
        <v>20070</v>
      </c>
      <c r="L15" s="46">
        <v>20055</v>
      </c>
      <c r="M15" s="45">
        <v>20105</v>
      </c>
      <c r="N15" s="44">
        <f t="shared" si="3"/>
        <v>20080</v>
      </c>
      <c r="O15" s="46">
        <v>20085</v>
      </c>
      <c r="P15" s="45">
        <v>20135</v>
      </c>
      <c r="Q15" s="44">
        <f t="shared" si="4"/>
        <v>20110</v>
      </c>
      <c r="R15" s="52">
        <v>20240</v>
      </c>
      <c r="S15" s="51">
        <v>1.3836999999999999</v>
      </c>
      <c r="T15" s="51">
        <v>1.1839999999999999</v>
      </c>
      <c r="U15" s="50">
        <v>109.87</v>
      </c>
      <c r="V15" s="43">
        <v>14627.45</v>
      </c>
      <c r="W15" s="43">
        <v>14563.91</v>
      </c>
      <c r="X15" s="49">
        <f t="shared" si="5"/>
        <v>17094.594594594597</v>
      </c>
      <c r="Y15" s="48">
        <v>1.3838999999999999</v>
      </c>
    </row>
    <row r="16" spans="1:25" x14ac:dyDescent="0.25">
      <c r="B16" s="47">
        <v>44449</v>
      </c>
      <c r="C16" s="46">
        <v>20350</v>
      </c>
      <c r="D16" s="45">
        <v>20375</v>
      </c>
      <c r="E16" s="44">
        <f t="shared" si="0"/>
        <v>20362.5</v>
      </c>
      <c r="F16" s="46">
        <v>20350</v>
      </c>
      <c r="G16" s="45">
        <v>20375</v>
      </c>
      <c r="H16" s="44">
        <f t="shared" si="1"/>
        <v>20362.5</v>
      </c>
      <c r="I16" s="46">
        <v>20170</v>
      </c>
      <c r="J16" s="45">
        <v>20220</v>
      </c>
      <c r="K16" s="44">
        <f t="shared" si="2"/>
        <v>20195</v>
      </c>
      <c r="L16" s="46">
        <v>20170</v>
      </c>
      <c r="M16" s="45">
        <v>20220</v>
      </c>
      <c r="N16" s="44">
        <f t="shared" si="3"/>
        <v>20195</v>
      </c>
      <c r="O16" s="46">
        <v>20170</v>
      </c>
      <c r="P16" s="45">
        <v>20220</v>
      </c>
      <c r="Q16" s="44">
        <f t="shared" si="4"/>
        <v>20195</v>
      </c>
      <c r="R16" s="52">
        <v>20375</v>
      </c>
      <c r="S16" s="51">
        <v>1.3884000000000001</v>
      </c>
      <c r="T16" s="51">
        <v>1.1834</v>
      </c>
      <c r="U16" s="50">
        <v>109.87</v>
      </c>
      <c r="V16" s="43">
        <v>14675.17</v>
      </c>
      <c r="W16" s="43">
        <v>14673.05</v>
      </c>
      <c r="X16" s="49">
        <f t="shared" si="5"/>
        <v>17217.339868176441</v>
      </c>
      <c r="Y16" s="48">
        <v>1.3886000000000001</v>
      </c>
    </row>
    <row r="17" spans="2:25" x14ac:dyDescent="0.25">
      <c r="B17" s="47">
        <v>44452</v>
      </c>
      <c r="C17" s="46">
        <v>19925</v>
      </c>
      <c r="D17" s="45">
        <v>19930</v>
      </c>
      <c r="E17" s="44">
        <f t="shared" si="0"/>
        <v>19927.5</v>
      </c>
      <c r="F17" s="46">
        <v>19850</v>
      </c>
      <c r="G17" s="45">
        <v>19880</v>
      </c>
      <c r="H17" s="44">
        <f t="shared" si="1"/>
        <v>19865</v>
      </c>
      <c r="I17" s="46">
        <v>19640</v>
      </c>
      <c r="J17" s="45">
        <v>19690</v>
      </c>
      <c r="K17" s="44">
        <f t="shared" si="2"/>
        <v>19665</v>
      </c>
      <c r="L17" s="46">
        <v>19590</v>
      </c>
      <c r="M17" s="45">
        <v>19640</v>
      </c>
      <c r="N17" s="44">
        <f t="shared" si="3"/>
        <v>19615</v>
      </c>
      <c r="O17" s="46">
        <v>19590</v>
      </c>
      <c r="P17" s="45">
        <v>19640</v>
      </c>
      <c r="Q17" s="44">
        <f t="shared" si="4"/>
        <v>19615</v>
      </c>
      <c r="R17" s="52">
        <v>19930</v>
      </c>
      <c r="S17" s="51">
        <v>1.3826000000000001</v>
      </c>
      <c r="T17" s="51">
        <v>1.1774</v>
      </c>
      <c r="U17" s="50">
        <v>110.1</v>
      </c>
      <c r="V17" s="43">
        <v>14414.87</v>
      </c>
      <c r="W17" s="43">
        <v>14376.63</v>
      </c>
      <c r="X17" s="49">
        <f t="shared" si="5"/>
        <v>16927.127569220316</v>
      </c>
      <c r="Y17" s="48">
        <v>1.3828</v>
      </c>
    </row>
    <row r="18" spans="2:25" x14ac:dyDescent="0.25">
      <c r="B18" s="47">
        <v>44453</v>
      </c>
      <c r="C18" s="46">
        <v>19635</v>
      </c>
      <c r="D18" s="45">
        <v>19640</v>
      </c>
      <c r="E18" s="44">
        <f t="shared" si="0"/>
        <v>19637.5</v>
      </c>
      <c r="F18" s="46">
        <v>19600</v>
      </c>
      <c r="G18" s="45">
        <v>19625</v>
      </c>
      <c r="H18" s="44">
        <f t="shared" si="1"/>
        <v>19612.5</v>
      </c>
      <c r="I18" s="46">
        <v>19435</v>
      </c>
      <c r="J18" s="45">
        <v>19485</v>
      </c>
      <c r="K18" s="44">
        <f t="shared" si="2"/>
        <v>19460</v>
      </c>
      <c r="L18" s="46">
        <v>19410</v>
      </c>
      <c r="M18" s="45">
        <v>19460</v>
      </c>
      <c r="N18" s="44">
        <f t="shared" si="3"/>
        <v>19435</v>
      </c>
      <c r="O18" s="46">
        <v>19410</v>
      </c>
      <c r="P18" s="45">
        <v>19460</v>
      </c>
      <c r="Q18" s="44">
        <f t="shared" si="4"/>
        <v>19435</v>
      </c>
      <c r="R18" s="52">
        <v>19640</v>
      </c>
      <c r="S18" s="51">
        <v>1.3853</v>
      </c>
      <c r="T18" s="51">
        <v>1.181</v>
      </c>
      <c r="U18" s="50">
        <v>110.12</v>
      </c>
      <c r="V18" s="43">
        <v>14177.43</v>
      </c>
      <c r="W18" s="43">
        <v>14164.56</v>
      </c>
      <c r="X18" s="49">
        <f t="shared" si="5"/>
        <v>16629.974597798475</v>
      </c>
      <c r="Y18" s="48">
        <v>1.3855</v>
      </c>
    </row>
    <row r="19" spans="2:25" x14ac:dyDescent="0.25">
      <c r="B19" s="47">
        <v>44454</v>
      </c>
      <c r="C19" s="46">
        <v>19840</v>
      </c>
      <c r="D19" s="45">
        <v>19850</v>
      </c>
      <c r="E19" s="44">
        <f t="shared" si="0"/>
        <v>19845</v>
      </c>
      <c r="F19" s="46">
        <v>19825</v>
      </c>
      <c r="G19" s="45">
        <v>19840</v>
      </c>
      <c r="H19" s="44">
        <f t="shared" si="1"/>
        <v>19832.5</v>
      </c>
      <c r="I19" s="46">
        <v>19630</v>
      </c>
      <c r="J19" s="45">
        <v>19680</v>
      </c>
      <c r="K19" s="44">
        <f t="shared" si="2"/>
        <v>19655</v>
      </c>
      <c r="L19" s="46">
        <v>19585</v>
      </c>
      <c r="M19" s="45">
        <v>19635</v>
      </c>
      <c r="N19" s="44">
        <f t="shared" si="3"/>
        <v>19610</v>
      </c>
      <c r="O19" s="46">
        <v>19585</v>
      </c>
      <c r="P19" s="45">
        <v>19635</v>
      </c>
      <c r="Q19" s="44">
        <f t="shared" si="4"/>
        <v>19610</v>
      </c>
      <c r="R19" s="52">
        <v>19850</v>
      </c>
      <c r="S19" s="51">
        <v>1.3825000000000001</v>
      </c>
      <c r="T19" s="51">
        <v>1.1821999999999999</v>
      </c>
      <c r="U19" s="50">
        <v>109.24</v>
      </c>
      <c r="V19" s="43">
        <v>14358.05</v>
      </c>
      <c r="W19" s="43">
        <v>14348.74</v>
      </c>
      <c r="X19" s="49">
        <f t="shared" si="5"/>
        <v>16790.729149044157</v>
      </c>
      <c r="Y19" s="48">
        <v>1.3827</v>
      </c>
    </row>
    <row r="20" spans="2:25" x14ac:dyDescent="0.25">
      <c r="B20" s="47">
        <v>44455</v>
      </c>
      <c r="C20" s="46">
        <v>19525</v>
      </c>
      <c r="D20" s="45">
        <v>19530</v>
      </c>
      <c r="E20" s="44">
        <f t="shared" si="0"/>
        <v>19527.5</v>
      </c>
      <c r="F20" s="46">
        <v>19475</v>
      </c>
      <c r="G20" s="45">
        <v>19485</v>
      </c>
      <c r="H20" s="44">
        <f t="shared" si="1"/>
        <v>19480</v>
      </c>
      <c r="I20" s="46">
        <v>19280</v>
      </c>
      <c r="J20" s="45">
        <v>19330</v>
      </c>
      <c r="K20" s="44">
        <f t="shared" si="2"/>
        <v>19305</v>
      </c>
      <c r="L20" s="46">
        <v>19240</v>
      </c>
      <c r="M20" s="45">
        <v>19290</v>
      </c>
      <c r="N20" s="44">
        <f t="shared" si="3"/>
        <v>19265</v>
      </c>
      <c r="O20" s="46">
        <v>19240</v>
      </c>
      <c r="P20" s="45">
        <v>19290</v>
      </c>
      <c r="Q20" s="44">
        <f t="shared" si="4"/>
        <v>19265</v>
      </c>
      <c r="R20" s="52">
        <v>19530</v>
      </c>
      <c r="S20" s="51">
        <v>1.3837999999999999</v>
      </c>
      <c r="T20" s="51">
        <v>1.1769000000000001</v>
      </c>
      <c r="U20" s="50">
        <v>109.41</v>
      </c>
      <c r="V20" s="43">
        <v>14113.31</v>
      </c>
      <c r="W20" s="43">
        <v>14078.76</v>
      </c>
      <c r="X20" s="49">
        <f t="shared" si="5"/>
        <v>16594.443028294671</v>
      </c>
      <c r="Y20" s="48">
        <v>1.3839999999999999</v>
      </c>
    </row>
    <row r="21" spans="2:25" x14ac:dyDescent="0.25">
      <c r="B21" s="47">
        <v>44456</v>
      </c>
      <c r="C21" s="46">
        <v>20040</v>
      </c>
      <c r="D21" s="45">
        <v>20060</v>
      </c>
      <c r="E21" s="44">
        <f t="shared" si="0"/>
        <v>20050</v>
      </c>
      <c r="F21" s="46">
        <v>19975</v>
      </c>
      <c r="G21" s="45">
        <v>20000</v>
      </c>
      <c r="H21" s="44">
        <f t="shared" si="1"/>
        <v>19987.5</v>
      </c>
      <c r="I21" s="46">
        <v>19700</v>
      </c>
      <c r="J21" s="45">
        <v>19750</v>
      </c>
      <c r="K21" s="44">
        <f t="shared" si="2"/>
        <v>19725</v>
      </c>
      <c r="L21" s="46">
        <v>19600</v>
      </c>
      <c r="M21" s="45">
        <v>19650</v>
      </c>
      <c r="N21" s="44">
        <f t="shared" si="3"/>
        <v>19625</v>
      </c>
      <c r="O21" s="46">
        <v>19600</v>
      </c>
      <c r="P21" s="45">
        <v>19650</v>
      </c>
      <c r="Q21" s="44">
        <f t="shared" si="4"/>
        <v>19625</v>
      </c>
      <c r="R21" s="52">
        <v>20060</v>
      </c>
      <c r="S21" s="51">
        <v>1.3797999999999999</v>
      </c>
      <c r="T21" s="51">
        <v>1.1788000000000001</v>
      </c>
      <c r="U21" s="50">
        <v>109.99</v>
      </c>
      <c r="V21" s="43">
        <v>14538.34</v>
      </c>
      <c r="W21" s="43">
        <v>14492.75</v>
      </c>
      <c r="X21" s="49">
        <f t="shared" si="5"/>
        <v>17017.305734645401</v>
      </c>
      <c r="Y21" s="48">
        <v>1.38</v>
      </c>
    </row>
    <row r="22" spans="2:25" x14ac:dyDescent="0.25">
      <c r="B22" s="47">
        <v>44459</v>
      </c>
      <c r="C22" s="46">
        <v>19070</v>
      </c>
      <c r="D22" s="45">
        <v>19080</v>
      </c>
      <c r="E22" s="44">
        <f t="shared" si="0"/>
        <v>19075</v>
      </c>
      <c r="F22" s="46">
        <v>19025</v>
      </c>
      <c r="G22" s="45">
        <v>19050</v>
      </c>
      <c r="H22" s="44">
        <f t="shared" si="1"/>
        <v>19037.5</v>
      </c>
      <c r="I22" s="46">
        <v>18845</v>
      </c>
      <c r="J22" s="45">
        <v>18895</v>
      </c>
      <c r="K22" s="44">
        <f t="shared" si="2"/>
        <v>18870</v>
      </c>
      <c r="L22" s="46">
        <v>18755</v>
      </c>
      <c r="M22" s="45">
        <v>18805</v>
      </c>
      <c r="N22" s="44">
        <f t="shared" si="3"/>
        <v>18780</v>
      </c>
      <c r="O22" s="46">
        <v>18715</v>
      </c>
      <c r="P22" s="45">
        <v>18765</v>
      </c>
      <c r="Q22" s="44">
        <f t="shared" si="4"/>
        <v>18740</v>
      </c>
      <c r="R22" s="52">
        <v>19080</v>
      </c>
      <c r="S22" s="51">
        <v>1.3657999999999999</v>
      </c>
      <c r="T22" s="51">
        <v>1.1706000000000001</v>
      </c>
      <c r="U22" s="50">
        <v>109.53</v>
      </c>
      <c r="V22" s="43">
        <v>13969.83</v>
      </c>
      <c r="W22" s="43">
        <v>13945.83</v>
      </c>
      <c r="X22" s="49">
        <f t="shared" si="5"/>
        <v>16299.333675038441</v>
      </c>
      <c r="Y22" s="48">
        <v>1.3660000000000001</v>
      </c>
    </row>
    <row r="23" spans="2:25" x14ac:dyDescent="0.25">
      <c r="B23" s="47">
        <v>44460</v>
      </c>
      <c r="C23" s="46">
        <v>18905</v>
      </c>
      <c r="D23" s="45">
        <v>18910</v>
      </c>
      <c r="E23" s="44">
        <f t="shared" si="0"/>
        <v>18907.5</v>
      </c>
      <c r="F23" s="46">
        <v>18910</v>
      </c>
      <c r="G23" s="45">
        <v>18920</v>
      </c>
      <c r="H23" s="44">
        <f t="shared" si="1"/>
        <v>18915</v>
      </c>
      <c r="I23" s="46">
        <v>18745</v>
      </c>
      <c r="J23" s="45">
        <v>18795</v>
      </c>
      <c r="K23" s="44">
        <f t="shared" si="2"/>
        <v>18770</v>
      </c>
      <c r="L23" s="46">
        <v>18670</v>
      </c>
      <c r="M23" s="45">
        <v>18720</v>
      </c>
      <c r="N23" s="44">
        <f t="shared" si="3"/>
        <v>18695</v>
      </c>
      <c r="O23" s="46">
        <v>18630</v>
      </c>
      <c r="P23" s="45">
        <v>18680</v>
      </c>
      <c r="Q23" s="44">
        <f t="shared" si="4"/>
        <v>18655</v>
      </c>
      <c r="R23" s="52">
        <v>18910</v>
      </c>
      <c r="S23" s="51">
        <v>1.3678999999999999</v>
      </c>
      <c r="T23" s="51">
        <v>1.1745000000000001</v>
      </c>
      <c r="U23" s="50">
        <v>109.4</v>
      </c>
      <c r="V23" s="43">
        <v>13824.11</v>
      </c>
      <c r="W23" s="43">
        <v>13829.4</v>
      </c>
      <c r="X23" s="49">
        <f t="shared" si="5"/>
        <v>16100.468284376329</v>
      </c>
      <c r="Y23" s="48">
        <v>1.3681000000000001</v>
      </c>
    </row>
    <row r="24" spans="2:25" x14ac:dyDescent="0.25">
      <c r="B24" s="47">
        <v>44461</v>
      </c>
      <c r="C24" s="46">
        <v>19075</v>
      </c>
      <c r="D24" s="45">
        <v>19080</v>
      </c>
      <c r="E24" s="44">
        <f t="shared" si="0"/>
        <v>19077.5</v>
      </c>
      <c r="F24" s="46">
        <v>19045</v>
      </c>
      <c r="G24" s="45">
        <v>19050</v>
      </c>
      <c r="H24" s="44">
        <f t="shared" si="1"/>
        <v>19047.5</v>
      </c>
      <c r="I24" s="46">
        <v>18865</v>
      </c>
      <c r="J24" s="45">
        <v>18915</v>
      </c>
      <c r="K24" s="44">
        <f t="shared" si="2"/>
        <v>18890</v>
      </c>
      <c r="L24" s="46">
        <v>18805</v>
      </c>
      <c r="M24" s="45">
        <v>18855</v>
      </c>
      <c r="N24" s="44">
        <f t="shared" si="3"/>
        <v>18830</v>
      </c>
      <c r="O24" s="46">
        <v>18765</v>
      </c>
      <c r="P24" s="45">
        <v>18815</v>
      </c>
      <c r="Q24" s="44">
        <f t="shared" si="4"/>
        <v>18790</v>
      </c>
      <c r="R24" s="52">
        <v>19080</v>
      </c>
      <c r="S24" s="51">
        <v>1.3641000000000001</v>
      </c>
      <c r="T24" s="51">
        <v>1.1727000000000001</v>
      </c>
      <c r="U24" s="50">
        <v>109.53</v>
      </c>
      <c r="V24" s="43">
        <v>13987.24</v>
      </c>
      <c r="W24" s="43">
        <v>13963.2</v>
      </c>
      <c r="X24" s="49">
        <f t="shared" si="5"/>
        <v>16270.145817344588</v>
      </c>
      <c r="Y24" s="48">
        <v>1.3643000000000001</v>
      </c>
    </row>
    <row r="25" spans="2:25" x14ac:dyDescent="0.25">
      <c r="B25" s="47">
        <v>44462</v>
      </c>
      <c r="C25" s="46">
        <v>19230</v>
      </c>
      <c r="D25" s="45">
        <v>19235</v>
      </c>
      <c r="E25" s="44">
        <f t="shared" si="0"/>
        <v>19232.5</v>
      </c>
      <c r="F25" s="46">
        <v>19225</v>
      </c>
      <c r="G25" s="45">
        <v>19235</v>
      </c>
      <c r="H25" s="44">
        <f t="shared" si="1"/>
        <v>19230</v>
      </c>
      <c r="I25" s="46">
        <v>19045</v>
      </c>
      <c r="J25" s="45">
        <v>19095</v>
      </c>
      <c r="K25" s="44">
        <f t="shared" si="2"/>
        <v>19070</v>
      </c>
      <c r="L25" s="46">
        <v>18980</v>
      </c>
      <c r="M25" s="45">
        <v>19030</v>
      </c>
      <c r="N25" s="44">
        <f t="shared" si="3"/>
        <v>19005</v>
      </c>
      <c r="O25" s="46">
        <v>18950</v>
      </c>
      <c r="P25" s="45">
        <v>19000</v>
      </c>
      <c r="Q25" s="44">
        <f t="shared" si="4"/>
        <v>18975</v>
      </c>
      <c r="R25" s="52">
        <v>19235</v>
      </c>
      <c r="S25" s="51">
        <v>1.3718999999999999</v>
      </c>
      <c r="T25" s="51">
        <v>1.1716</v>
      </c>
      <c r="U25" s="50">
        <v>110.04</v>
      </c>
      <c r="V25" s="43">
        <v>14020.7</v>
      </c>
      <c r="W25" s="43">
        <v>14018.66</v>
      </c>
      <c r="X25" s="49">
        <f t="shared" si="5"/>
        <v>16417.719358142713</v>
      </c>
      <c r="Y25" s="48">
        <v>1.3721000000000001</v>
      </c>
    </row>
    <row r="26" spans="2:25" x14ac:dyDescent="0.25">
      <c r="B26" s="47">
        <v>44463</v>
      </c>
      <c r="C26" s="46">
        <v>19160</v>
      </c>
      <c r="D26" s="45">
        <v>19180</v>
      </c>
      <c r="E26" s="44">
        <f t="shared" si="0"/>
        <v>19170</v>
      </c>
      <c r="F26" s="46">
        <v>19100</v>
      </c>
      <c r="G26" s="45">
        <v>19125</v>
      </c>
      <c r="H26" s="44">
        <f t="shared" si="1"/>
        <v>19112.5</v>
      </c>
      <c r="I26" s="46">
        <v>18935</v>
      </c>
      <c r="J26" s="45">
        <v>18985</v>
      </c>
      <c r="K26" s="44">
        <f t="shared" si="2"/>
        <v>18960</v>
      </c>
      <c r="L26" s="46">
        <v>18850</v>
      </c>
      <c r="M26" s="45">
        <v>18900</v>
      </c>
      <c r="N26" s="44">
        <f t="shared" si="3"/>
        <v>18875</v>
      </c>
      <c r="O26" s="46">
        <v>18820</v>
      </c>
      <c r="P26" s="45">
        <v>18870</v>
      </c>
      <c r="Q26" s="44">
        <f t="shared" si="4"/>
        <v>18845</v>
      </c>
      <c r="R26" s="52">
        <v>19180</v>
      </c>
      <c r="S26" s="51">
        <v>1.3675999999999999</v>
      </c>
      <c r="T26" s="51">
        <v>1.1714</v>
      </c>
      <c r="U26" s="50">
        <v>110.54</v>
      </c>
      <c r="V26" s="43">
        <v>14024.57</v>
      </c>
      <c r="W26" s="43">
        <v>13983.33</v>
      </c>
      <c r="X26" s="49">
        <f t="shared" si="5"/>
        <v>16373.570087075295</v>
      </c>
      <c r="Y26" s="48">
        <v>1.3676999999999999</v>
      </c>
    </row>
    <row r="27" spans="2:25" x14ac:dyDescent="0.25">
      <c r="B27" s="47">
        <v>44466</v>
      </c>
      <c r="C27" s="46">
        <v>18890</v>
      </c>
      <c r="D27" s="45">
        <v>18910</v>
      </c>
      <c r="E27" s="44">
        <f t="shared" si="0"/>
        <v>18900</v>
      </c>
      <c r="F27" s="46">
        <v>18850</v>
      </c>
      <c r="G27" s="45">
        <v>18870</v>
      </c>
      <c r="H27" s="44">
        <f t="shared" si="1"/>
        <v>18860</v>
      </c>
      <c r="I27" s="46">
        <v>18700</v>
      </c>
      <c r="J27" s="45">
        <v>18750</v>
      </c>
      <c r="K27" s="44">
        <f t="shared" si="2"/>
        <v>18725</v>
      </c>
      <c r="L27" s="46">
        <v>18640</v>
      </c>
      <c r="M27" s="45">
        <v>18690</v>
      </c>
      <c r="N27" s="44">
        <f t="shared" si="3"/>
        <v>18665</v>
      </c>
      <c r="O27" s="46">
        <v>18615</v>
      </c>
      <c r="P27" s="45">
        <v>18665</v>
      </c>
      <c r="Q27" s="44">
        <f t="shared" si="4"/>
        <v>18640</v>
      </c>
      <c r="R27" s="52">
        <v>18910</v>
      </c>
      <c r="S27" s="51">
        <v>1.3687</v>
      </c>
      <c r="T27" s="51">
        <v>1.1692</v>
      </c>
      <c r="U27" s="50">
        <v>111.04</v>
      </c>
      <c r="V27" s="43">
        <v>13816.03</v>
      </c>
      <c r="W27" s="43">
        <v>13785.8</v>
      </c>
      <c r="X27" s="49">
        <f t="shared" si="5"/>
        <v>16173.451932945603</v>
      </c>
      <c r="Y27" s="48">
        <v>1.3688</v>
      </c>
    </row>
    <row r="28" spans="2:25" x14ac:dyDescent="0.25">
      <c r="B28" s="47">
        <v>44467</v>
      </c>
      <c r="C28" s="46">
        <v>18600</v>
      </c>
      <c r="D28" s="45">
        <v>18620</v>
      </c>
      <c r="E28" s="44">
        <f t="shared" si="0"/>
        <v>18610</v>
      </c>
      <c r="F28" s="46">
        <v>18585</v>
      </c>
      <c r="G28" s="45">
        <v>18610</v>
      </c>
      <c r="H28" s="44">
        <f t="shared" si="1"/>
        <v>18597.5</v>
      </c>
      <c r="I28" s="46">
        <v>18460</v>
      </c>
      <c r="J28" s="45">
        <v>18510</v>
      </c>
      <c r="K28" s="44">
        <f t="shared" si="2"/>
        <v>18485</v>
      </c>
      <c r="L28" s="46">
        <v>18415</v>
      </c>
      <c r="M28" s="45">
        <v>18465</v>
      </c>
      <c r="N28" s="44">
        <f t="shared" si="3"/>
        <v>18440</v>
      </c>
      <c r="O28" s="46">
        <v>18395</v>
      </c>
      <c r="P28" s="45">
        <v>18445</v>
      </c>
      <c r="Q28" s="44">
        <f t="shared" si="4"/>
        <v>18420</v>
      </c>
      <c r="R28" s="52">
        <v>18620</v>
      </c>
      <c r="S28" s="51">
        <v>1.3597999999999999</v>
      </c>
      <c r="T28" s="51">
        <v>1.1687000000000001</v>
      </c>
      <c r="U28" s="50">
        <v>111.44</v>
      </c>
      <c r="V28" s="43">
        <v>13693.19</v>
      </c>
      <c r="W28" s="43">
        <v>13684.83</v>
      </c>
      <c r="X28" s="49">
        <f t="shared" si="5"/>
        <v>15932.232394968767</v>
      </c>
      <c r="Y28" s="48">
        <v>1.3599000000000001</v>
      </c>
    </row>
    <row r="29" spans="2:25" x14ac:dyDescent="0.25">
      <c r="B29" s="47">
        <v>44468</v>
      </c>
      <c r="C29" s="46">
        <v>18615</v>
      </c>
      <c r="D29" s="45">
        <v>18625</v>
      </c>
      <c r="E29" s="44">
        <f t="shared" si="0"/>
        <v>18620</v>
      </c>
      <c r="F29" s="46">
        <v>18555</v>
      </c>
      <c r="G29" s="45">
        <v>18560</v>
      </c>
      <c r="H29" s="44">
        <f t="shared" si="1"/>
        <v>18557.5</v>
      </c>
      <c r="I29" s="46">
        <v>18390</v>
      </c>
      <c r="J29" s="45">
        <v>18440</v>
      </c>
      <c r="K29" s="44">
        <f t="shared" si="2"/>
        <v>18415</v>
      </c>
      <c r="L29" s="46">
        <v>18330</v>
      </c>
      <c r="M29" s="45">
        <v>18380</v>
      </c>
      <c r="N29" s="44">
        <f t="shared" si="3"/>
        <v>18355</v>
      </c>
      <c r="O29" s="46">
        <v>18320</v>
      </c>
      <c r="P29" s="45">
        <v>18370</v>
      </c>
      <c r="Q29" s="44">
        <f t="shared" si="4"/>
        <v>18345</v>
      </c>
      <c r="R29" s="52">
        <v>18625</v>
      </c>
      <c r="S29" s="51">
        <v>1.3489</v>
      </c>
      <c r="T29" s="51">
        <v>1.1649</v>
      </c>
      <c r="U29" s="50">
        <v>111.41</v>
      </c>
      <c r="V29" s="43">
        <v>13807.55</v>
      </c>
      <c r="W29" s="43">
        <v>13753.24</v>
      </c>
      <c r="X29" s="49">
        <f t="shared" si="5"/>
        <v>15988.496866683834</v>
      </c>
      <c r="Y29" s="48">
        <v>1.3494999999999999</v>
      </c>
    </row>
    <row r="30" spans="2:25" x14ac:dyDescent="0.25">
      <c r="B30" s="47">
        <v>44469</v>
      </c>
      <c r="C30" s="46">
        <v>18175</v>
      </c>
      <c r="D30" s="45">
        <v>18180</v>
      </c>
      <c r="E30" s="44">
        <f t="shared" si="0"/>
        <v>18177.5</v>
      </c>
      <c r="F30" s="46">
        <v>18100</v>
      </c>
      <c r="G30" s="45">
        <v>18125</v>
      </c>
      <c r="H30" s="44">
        <f t="shared" si="1"/>
        <v>18112.5</v>
      </c>
      <c r="I30" s="46">
        <v>17970</v>
      </c>
      <c r="J30" s="45">
        <v>18020</v>
      </c>
      <c r="K30" s="44">
        <f t="shared" si="2"/>
        <v>17995</v>
      </c>
      <c r="L30" s="46">
        <v>17930</v>
      </c>
      <c r="M30" s="45">
        <v>17980</v>
      </c>
      <c r="N30" s="44">
        <f t="shared" si="3"/>
        <v>17955</v>
      </c>
      <c r="O30" s="46">
        <v>17920</v>
      </c>
      <c r="P30" s="45">
        <v>17970</v>
      </c>
      <c r="Q30" s="44">
        <f t="shared" si="4"/>
        <v>17945</v>
      </c>
      <c r="R30" s="52">
        <v>18180</v>
      </c>
      <c r="S30" s="51">
        <v>1.345</v>
      </c>
      <c r="T30" s="51">
        <v>1.1576</v>
      </c>
      <c r="U30" s="50">
        <v>111.99</v>
      </c>
      <c r="V30" s="43">
        <v>13516.73</v>
      </c>
      <c r="W30" s="43">
        <v>13471.83</v>
      </c>
      <c r="X30" s="49">
        <f t="shared" si="5"/>
        <v>15704.906703524533</v>
      </c>
      <c r="Y30" s="48">
        <v>1.3453999999999999</v>
      </c>
    </row>
    <row r="31" spans="2:25" s="10" customFormat="1" x14ac:dyDescent="0.25">
      <c r="B31" s="42" t="s">
        <v>11</v>
      </c>
      <c r="C31" s="41">
        <f>ROUND(AVERAGE(C9:C30),2)</f>
        <v>19389.32</v>
      </c>
      <c r="D31" s="40">
        <f>ROUND(AVERAGE(D9:D30),2)</f>
        <v>19398.41</v>
      </c>
      <c r="E31" s="39">
        <f>ROUND(AVERAGE(C31:D31),2)</f>
        <v>19393.87</v>
      </c>
      <c r="F31" s="41">
        <f>ROUND(AVERAGE(F9:F30),2)</f>
        <v>19349.55</v>
      </c>
      <c r="G31" s="40">
        <f>ROUND(AVERAGE(G9:G30),2)</f>
        <v>19364.32</v>
      </c>
      <c r="H31" s="39">
        <f>ROUND(AVERAGE(F31:G31),2)</f>
        <v>19356.939999999999</v>
      </c>
      <c r="I31" s="41">
        <f>ROUND(AVERAGE(I9:I30),2)</f>
        <v>19202.05</v>
      </c>
      <c r="J31" s="40">
        <f>ROUND(AVERAGE(J9:J30),2)</f>
        <v>19245.23</v>
      </c>
      <c r="K31" s="39">
        <f>ROUND(AVERAGE(I31:J31),2)</f>
        <v>19223.64</v>
      </c>
      <c r="L31" s="41">
        <f>ROUND(AVERAGE(L9:L30),2)</f>
        <v>19166.36</v>
      </c>
      <c r="M31" s="40">
        <f>ROUND(AVERAGE(M9:M30),2)</f>
        <v>19209.55</v>
      </c>
      <c r="N31" s="39">
        <f>ROUND(AVERAGE(L31:M31),2)</f>
        <v>19187.96</v>
      </c>
      <c r="O31" s="41">
        <f>ROUND(AVERAGE(O9:O30),2)</f>
        <v>19164.77</v>
      </c>
      <c r="P31" s="40">
        <f>ROUND(AVERAGE(P9:P30),2)</f>
        <v>19207.95</v>
      </c>
      <c r="Q31" s="39">
        <f>ROUND(AVERAGE(O31:P31),2)</f>
        <v>19186.36</v>
      </c>
      <c r="R31" s="38">
        <f>ROUND(AVERAGE(R9:R30),2)</f>
        <v>19398.41</v>
      </c>
      <c r="S31" s="37">
        <f>ROUND(AVERAGE(S9:S30),4)</f>
        <v>1.3737999999999999</v>
      </c>
      <c r="T31" s="36">
        <f>ROUND(AVERAGE(T9:T30),4)</f>
        <v>1.177</v>
      </c>
      <c r="U31" s="175">
        <f>ROUND(AVERAGE(U9:U30),2)</f>
        <v>110.18</v>
      </c>
      <c r="V31" s="35">
        <f>AVERAGE(V9:V30)</f>
        <v>14118.701818181818</v>
      </c>
      <c r="W31" s="35">
        <f>AVERAGE(W9:W30)</f>
        <v>14091.673636363637</v>
      </c>
      <c r="X31" s="35">
        <f>AVERAGE(X9:X30)</f>
        <v>16480.014835209357</v>
      </c>
      <c r="Y31" s="34">
        <f>AVERAGE(Y9:Y30)</f>
        <v>1.3739727272727273</v>
      </c>
    </row>
    <row r="32" spans="2:25" s="5" customFormat="1" x14ac:dyDescent="0.25">
      <c r="B32" s="33" t="s">
        <v>12</v>
      </c>
      <c r="C32" s="32">
        <f t="shared" ref="C32:Y32" si="6">MAX(C9:C30)</f>
        <v>20350</v>
      </c>
      <c r="D32" s="31">
        <f t="shared" si="6"/>
        <v>20375</v>
      </c>
      <c r="E32" s="30">
        <f t="shared" si="6"/>
        <v>20362.5</v>
      </c>
      <c r="F32" s="32">
        <f t="shared" si="6"/>
        <v>20350</v>
      </c>
      <c r="G32" s="31">
        <f t="shared" si="6"/>
        <v>20375</v>
      </c>
      <c r="H32" s="30">
        <f t="shared" si="6"/>
        <v>20362.5</v>
      </c>
      <c r="I32" s="32">
        <f t="shared" si="6"/>
        <v>20170</v>
      </c>
      <c r="J32" s="31">
        <f t="shared" si="6"/>
        <v>20220</v>
      </c>
      <c r="K32" s="30">
        <f t="shared" si="6"/>
        <v>20195</v>
      </c>
      <c r="L32" s="32">
        <f t="shared" si="6"/>
        <v>20170</v>
      </c>
      <c r="M32" s="31">
        <f t="shared" si="6"/>
        <v>20220</v>
      </c>
      <c r="N32" s="30">
        <f t="shared" si="6"/>
        <v>20195</v>
      </c>
      <c r="O32" s="32">
        <f t="shared" si="6"/>
        <v>20170</v>
      </c>
      <c r="P32" s="31">
        <f t="shared" si="6"/>
        <v>20220</v>
      </c>
      <c r="Q32" s="30">
        <f t="shared" si="6"/>
        <v>20195</v>
      </c>
      <c r="R32" s="29">
        <f t="shared" si="6"/>
        <v>20375</v>
      </c>
      <c r="S32" s="28">
        <f t="shared" si="6"/>
        <v>1.3884000000000001</v>
      </c>
      <c r="T32" s="27">
        <f t="shared" si="6"/>
        <v>1.1873</v>
      </c>
      <c r="U32" s="26">
        <f t="shared" si="6"/>
        <v>111.99</v>
      </c>
      <c r="V32" s="25">
        <f t="shared" si="6"/>
        <v>14675.17</v>
      </c>
      <c r="W32" s="25">
        <f t="shared" si="6"/>
        <v>14673.05</v>
      </c>
      <c r="X32" s="25">
        <f t="shared" si="6"/>
        <v>17217.339868176441</v>
      </c>
      <c r="Y32" s="24">
        <f t="shared" si="6"/>
        <v>1.3886000000000001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18175</v>
      </c>
      <c r="D33" s="21">
        <f t="shared" si="7"/>
        <v>18180</v>
      </c>
      <c r="E33" s="20">
        <f t="shared" si="7"/>
        <v>18177.5</v>
      </c>
      <c r="F33" s="22">
        <f t="shared" si="7"/>
        <v>18100</v>
      </c>
      <c r="G33" s="21">
        <f t="shared" si="7"/>
        <v>18125</v>
      </c>
      <c r="H33" s="20">
        <f t="shared" si="7"/>
        <v>18112.5</v>
      </c>
      <c r="I33" s="22">
        <f t="shared" si="7"/>
        <v>17970</v>
      </c>
      <c r="J33" s="21">
        <f t="shared" si="7"/>
        <v>18020</v>
      </c>
      <c r="K33" s="20">
        <f t="shared" si="7"/>
        <v>17995</v>
      </c>
      <c r="L33" s="22">
        <f t="shared" si="7"/>
        <v>17930</v>
      </c>
      <c r="M33" s="21">
        <f t="shared" si="7"/>
        <v>17980</v>
      </c>
      <c r="N33" s="20">
        <f t="shared" si="7"/>
        <v>17955</v>
      </c>
      <c r="O33" s="22">
        <f t="shared" si="7"/>
        <v>17920</v>
      </c>
      <c r="P33" s="21">
        <f t="shared" si="7"/>
        <v>17970</v>
      </c>
      <c r="Q33" s="20">
        <f t="shared" si="7"/>
        <v>17945</v>
      </c>
      <c r="R33" s="19">
        <f t="shared" si="7"/>
        <v>18180</v>
      </c>
      <c r="S33" s="18">
        <f t="shared" si="7"/>
        <v>1.345</v>
      </c>
      <c r="T33" s="17">
        <f t="shared" si="7"/>
        <v>1.1576</v>
      </c>
      <c r="U33" s="16">
        <f t="shared" si="7"/>
        <v>109.24</v>
      </c>
      <c r="V33" s="15">
        <f t="shared" si="7"/>
        <v>13516.73</v>
      </c>
      <c r="W33" s="15">
        <f t="shared" si="7"/>
        <v>13471.83</v>
      </c>
      <c r="X33" s="15">
        <f t="shared" si="7"/>
        <v>15704.906703524533</v>
      </c>
      <c r="Y33" s="14">
        <f t="shared" si="7"/>
        <v>1.3453999999999999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093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44440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44440</v>
      </c>
      <c r="C9" s="46">
        <v>50500</v>
      </c>
      <c r="D9" s="45">
        <v>50500</v>
      </c>
      <c r="E9" s="44">
        <f t="shared" ref="E9:E30" si="0">AVERAGE(C9:D9)</f>
        <v>50500</v>
      </c>
      <c r="F9" s="46">
        <v>50840</v>
      </c>
      <c r="G9" s="45">
        <v>50840</v>
      </c>
      <c r="H9" s="44">
        <f t="shared" ref="H9:H30" si="1">AVERAGE(F9:G9)</f>
        <v>50840</v>
      </c>
      <c r="I9" s="46">
        <v>52715</v>
      </c>
      <c r="J9" s="45">
        <v>52715</v>
      </c>
      <c r="K9" s="44">
        <f t="shared" ref="K9:K30" si="2">AVERAGE(I9:J9)</f>
        <v>52715</v>
      </c>
      <c r="L9" s="52">
        <v>50500</v>
      </c>
      <c r="M9" s="51">
        <v>1.3756999999999999</v>
      </c>
      <c r="N9" s="53">
        <v>1.1816</v>
      </c>
      <c r="O9" s="50">
        <v>110.38</v>
      </c>
      <c r="P9" s="43">
        <v>36708.58</v>
      </c>
      <c r="Q9" s="43">
        <v>36950.36</v>
      </c>
      <c r="R9" s="49">
        <f t="shared" ref="R9:R30" si="3">L9/N9</f>
        <v>42738.65944482058</v>
      </c>
      <c r="S9" s="48">
        <v>1.3758999999999999</v>
      </c>
    </row>
    <row r="10" spans="1:19" x14ac:dyDescent="0.25">
      <c r="B10" s="47">
        <v>44441</v>
      </c>
      <c r="C10" s="46">
        <v>50505</v>
      </c>
      <c r="D10" s="45">
        <v>50505</v>
      </c>
      <c r="E10" s="44">
        <f t="shared" si="0"/>
        <v>50505</v>
      </c>
      <c r="F10" s="46">
        <v>50840</v>
      </c>
      <c r="G10" s="45">
        <v>50840</v>
      </c>
      <c r="H10" s="44">
        <f t="shared" si="1"/>
        <v>50840</v>
      </c>
      <c r="I10" s="46">
        <v>52710</v>
      </c>
      <c r="J10" s="45">
        <v>52710</v>
      </c>
      <c r="K10" s="44">
        <f t="shared" si="2"/>
        <v>52710</v>
      </c>
      <c r="L10" s="52">
        <v>50505</v>
      </c>
      <c r="M10" s="51">
        <v>1.379</v>
      </c>
      <c r="N10" s="51">
        <v>1.1847000000000001</v>
      </c>
      <c r="O10" s="50">
        <v>110</v>
      </c>
      <c r="P10" s="43">
        <v>36624.370000000003</v>
      </c>
      <c r="Q10" s="43">
        <v>36861.949999999997</v>
      </c>
      <c r="R10" s="49">
        <f t="shared" si="3"/>
        <v>42631.045834388453</v>
      </c>
      <c r="S10" s="48">
        <v>1.3792</v>
      </c>
    </row>
    <row r="11" spans="1:19" x14ac:dyDescent="0.25">
      <c r="B11" s="47">
        <v>44442</v>
      </c>
      <c r="C11" s="46">
        <v>50500</v>
      </c>
      <c r="D11" s="45">
        <v>50500</v>
      </c>
      <c r="E11" s="44">
        <f t="shared" si="0"/>
        <v>50500</v>
      </c>
      <c r="F11" s="46">
        <v>50840</v>
      </c>
      <c r="G11" s="45">
        <v>50840</v>
      </c>
      <c r="H11" s="44">
        <f t="shared" si="1"/>
        <v>50840</v>
      </c>
      <c r="I11" s="46">
        <v>52705</v>
      </c>
      <c r="J11" s="45">
        <v>52705</v>
      </c>
      <c r="K11" s="44">
        <f t="shared" si="2"/>
        <v>52705</v>
      </c>
      <c r="L11" s="52">
        <v>50500</v>
      </c>
      <c r="M11" s="51">
        <v>1.3832</v>
      </c>
      <c r="N11" s="51">
        <v>1.1873</v>
      </c>
      <c r="O11" s="50">
        <v>109.95</v>
      </c>
      <c r="P11" s="43">
        <v>36509.54</v>
      </c>
      <c r="Q11" s="43">
        <v>36750.04</v>
      </c>
      <c r="R11" s="49">
        <f t="shared" si="3"/>
        <v>42533.479322833322</v>
      </c>
      <c r="S11" s="48">
        <v>1.3834</v>
      </c>
    </row>
    <row r="12" spans="1:19" x14ac:dyDescent="0.25">
      <c r="B12" s="47">
        <v>44445</v>
      </c>
      <c r="C12" s="46">
        <v>49985</v>
      </c>
      <c r="D12" s="45">
        <v>50485</v>
      </c>
      <c r="E12" s="44">
        <f t="shared" si="0"/>
        <v>50235</v>
      </c>
      <c r="F12" s="46">
        <v>50340</v>
      </c>
      <c r="G12" s="45">
        <v>50840</v>
      </c>
      <c r="H12" s="44">
        <f t="shared" si="1"/>
        <v>50590</v>
      </c>
      <c r="I12" s="46">
        <v>51940</v>
      </c>
      <c r="J12" s="45">
        <v>52940</v>
      </c>
      <c r="K12" s="44">
        <f t="shared" si="2"/>
        <v>52440</v>
      </c>
      <c r="L12" s="52">
        <v>50485</v>
      </c>
      <c r="M12" s="51">
        <v>1.3846000000000001</v>
      </c>
      <c r="N12" s="51">
        <v>1.1862999999999999</v>
      </c>
      <c r="O12" s="50">
        <v>109.86</v>
      </c>
      <c r="P12" s="43">
        <v>36461.79</v>
      </c>
      <c r="Q12" s="43">
        <v>36712.879999999997</v>
      </c>
      <c r="R12" s="49">
        <f t="shared" si="3"/>
        <v>42556.688864536802</v>
      </c>
      <c r="S12" s="48">
        <v>1.3848</v>
      </c>
    </row>
    <row r="13" spans="1:19" x14ac:dyDescent="0.25">
      <c r="B13" s="47">
        <v>44446</v>
      </c>
      <c r="C13" s="46">
        <v>49980</v>
      </c>
      <c r="D13" s="45">
        <v>50480</v>
      </c>
      <c r="E13" s="44">
        <f t="shared" si="0"/>
        <v>50230</v>
      </c>
      <c r="F13" s="46">
        <v>50340</v>
      </c>
      <c r="G13" s="45">
        <v>50840</v>
      </c>
      <c r="H13" s="44">
        <f t="shared" si="1"/>
        <v>50590</v>
      </c>
      <c r="I13" s="46">
        <v>51935</v>
      </c>
      <c r="J13" s="45">
        <v>52935</v>
      </c>
      <c r="K13" s="44">
        <f t="shared" si="2"/>
        <v>52435</v>
      </c>
      <c r="L13" s="52">
        <v>50480</v>
      </c>
      <c r="M13" s="51">
        <v>1.3774999999999999</v>
      </c>
      <c r="N13" s="51">
        <v>1.1860999999999999</v>
      </c>
      <c r="O13" s="50">
        <v>110.03</v>
      </c>
      <c r="P13" s="43">
        <v>36646.1</v>
      </c>
      <c r="Q13" s="43">
        <v>36902.080000000002</v>
      </c>
      <c r="R13" s="49">
        <f t="shared" si="3"/>
        <v>42559.649270719165</v>
      </c>
      <c r="S13" s="48">
        <v>1.3776999999999999</v>
      </c>
    </row>
    <row r="14" spans="1:19" x14ac:dyDescent="0.25">
      <c r="B14" s="47">
        <v>44447</v>
      </c>
      <c r="C14" s="46">
        <v>49980</v>
      </c>
      <c r="D14" s="45">
        <v>50480</v>
      </c>
      <c r="E14" s="44">
        <f t="shared" si="0"/>
        <v>50230</v>
      </c>
      <c r="F14" s="46">
        <v>50340</v>
      </c>
      <c r="G14" s="45">
        <v>50840</v>
      </c>
      <c r="H14" s="44">
        <f t="shared" si="1"/>
        <v>50590</v>
      </c>
      <c r="I14" s="46">
        <v>51930</v>
      </c>
      <c r="J14" s="45">
        <v>52930</v>
      </c>
      <c r="K14" s="44">
        <f t="shared" si="2"/>
        <v>52430</v>
      </c>
      <c r="L14" s="52">
        <v>50480</v>
      </c>
      <c r="M14" s="51">
        <v>1.3769</v>
      </c>
      <c r="N14" s="51">
        <v>1.1822999999999999</v>
      </c>
      <c r="O14" s="50">
        <v>110.3</v>
      </c>
      <c r="P14" s="43">
        <v>36662.07</v>
      </c>
      <c r="Q14" s="43">
        <v>36918.160000000003</v>
      </c>
      <c r="R14" s="49">
        <f t="shared" si="3"/>
        <v>42696.43914404128</v>
      </c>
      <c r="S14" s="48">
        <v>1.3771</v>
      </c>
    </row>
    <row r="15" spans="1:19" x14ac:dyDescent="0.25">
      <c r="B15" s="47">
        <v>44448</v>
      </c>
      <c r="C15" s="46">
        <v>50640</v>
      </c>
      <c r="D15" s="45">
        <v>51140</v>
      </c>
      <c r="E15" s="44">
        <f t="shared" si="0"/>
        <v>50890</v>
      </c>
      <c r="F15" s="46">
        <v>51000</v>
      </c>
      <c r="G15" s="45">
        <v>51500</v>
      </c>
      <c r="H15" s="44">
        <f t="shared" si="1"/>
        <v>51250</v>
      </c>
      <c r="I15" s="46">
        <v>52835</v>
      </c>
      <c r="J15" s="45">
        <v>53835</v>
      </c>
      <c r="K15" s="44">
        <f t="shared" si="2"/>
        <v>53335</v>
      </c>
      <c r="L15" s="52">
        <v>51140</v>
      </c>
      <c r="M15" s="51">
        <v>1.3836999999999999</v>
      </c>
      <c r="N15" s="51">
        <v>1.1839999999999999</v>
      </c>
      <c r="O15" s="50">
        <v>109.87</v>
      </c>
      <c r="P15" s="43">
        <v>36958.879999999997</v>
      </c>
      <c r="Q15" s="43">
        <v>37213.67</v>
      </c>
      <c r="R15" s="49">
        <f t="shared" si="3"/>
        <v>43192.567567567567</v>
      </c>
      <c r="S15" s="48">
        <v>1.3838999999999999</v>
      </c>
    </row>
    <row r="16" spans="1:19" x14ac:dyDescent="0.25">
      <c r="B16" s="47">
        <v>44449</v>
      </c>
      <c r="C16" s="46">
        <v>50635</v>
      </c>
      <c r="D16" s="45">
        <v>51135</v>
      </c>
      <c r="E16" s="44">
        <f t="shared" si="0"/>
        <v>50885</v>
      </c>
      <c r="F16" s="46">
        <v>51000</v>
      </c>
      <c r="G16" s="45">
        <v>51500</v>
      </c>
      <c r="H16" s="44">
        <f t="shared" si="1"/>
        <v>51250</v>
      </c>
      <c r="I16" s="46">
        <v>52575</v>
      </c>
      <c r="J16" s="45">
        <v>53575</v>
      </c>
      <c r="K16" s="44">
        <f t="shared" si="2"/>
        <v>53075</v>
      </c>
      <c r="L16" s="52">
        <v>51135</v>
      </c>
      <c r="M16" s="51">
        <v>1.3884000000000001</v>
      </c>
      <c r="N16" s="51">
        <v>1.1834</v>
      </c>
      <c r="O16" s="50">
        <v>109.87</v>
      </c>
      <c r="P16" s="43">
        <v>36830.160000000003</v>
      </c>
      <c r="Q16" s="43">
        <v>37087.71</v>
      </c>
      <c r="R16" s="49">
        <f t="shared" si="3"/>
        <v>43210.241676525264</v>
      </c>
      <c r="S16" s="48">
        <v>1.3886000000000001</v>
      </c>
    </row>
    <row r="17" spans="2:19" x14ac:dyDescent="0.25">
      <c r="B17" s="47">
        <v>44452</v>
      </c>
      <c r="C17" s="46">
        <v>50625</v>
      </c>
      <c r="D17" s="45">
        <v>51125</v>
      </c>
      <c r="E17" s="44">
        <f t="shared" si="0"/>
        <v>50875</v>
      </c>
      <c r="F17" s="46">
        <v>51000</v>
      </c>
      <c r="G17" s="45">
        <v>51500</v>
      </c>
      <c r="H17" s="44">
        <f t="shared" si="1"/>
        <v>51250</v>
      </c>
      <c r="I17" s="46">
        <v>52560</v>
      </c>
      <c r="J17" s="45">
        <v>53560</v>
      </c>
      <c r="K17" s="44">
        <f t="shared" si="2"/>
        <v>53060</v>
      </c>
      <c r="L17" s="52">
        <v>51125</v>
      </c>
      <c r="M17" s="51">
        <v>1.3826000000000001</v>
      </c>
      <c r="N17" s="51">
        <v>1.1774</v>
      </c>
      <c r="O17" s="50">
        <v>110.1</v>
      </c>
      <c r="P17" s="43">
        <v>36977.43</v>
      </c>
      <c r="Q17" s="43">
        <v>37243.269999999997</v>
      </c>
      <c r="R17" s="49">
        <f t="shared" si="3"/>
        <v>43421.946662136914</v>
      </c>
      <c r="S17" s="48">
        <v>1.3828</v>
      </c>
    </row>
    <row r="18" spans="2:19" x14ac:dyDescent="0.25">
      <c r="B18" s="47">
        <v>44453</v>
      </c>
      <c r="C18" s="46">
        <v>50620</v>
      </c>
      <c r="D18" s="45">
        <v>51120</v>
      </c>
      <c r="E18" s="44">
        <f t="shared" si="0"/>
        <v>50870</v>
      </c>
      <c r="F18" s="46">
        <v>51000</v>
      </c>
      <c r="G18" s="45">
        <v>51500</v>
      </c>
      <c r="H18" s="44">
        <f t="shared" si="1"/>
        <v>51250</v>
      </c>
      <c r="I18" s="46">
        <v>52555</v>
      </c>
      <c r="J18" s="45">
        <v>53555</v>
      </c>
      <c r="K18" s="44">
        <f t="shared" si="2"/>
        <v>53055</v>
      </c>
      <c r="L18" s="52">
        <v>51120</v>
      </c>
      <c r="M18" s="51">
        <v>1.3853</v>
      </c>
      <c r="N18" s="51">
        <v>1.181</v>
      </c>
      <c r="O18" s="50">
        <v>110.12</v>
      </c>
      <c r="P18" s="43">
        <v>36901.75</v>
      </c>
      <c r="Q18" s="43">
        <v>37170.699999999997</v>
      </c>
      <c r="R18" s="49">
        <f t="shared" si="3"/>
        <v>43285.351397121085</v>
      </c>
      <c r="S18" s="48">
        <v>1.3855</v>
      </c>
    </row>
    <row r="19" spans="2:19" x14ac:dyDescent="0.25">
      <c r="B19" s="47">
        <v>44454</v>
      </c>
      <c r="C19" s="46">
        <v>50615</v>
      </c>
      <c r="D19" s="45">
        <v>51115</v>
      </c>
      <c r="E19" s="44">
        <f t="shared" si="0"/>
        <v>50865</v>
      </c>
      <c r="F19" s="46">
        <v>51000</v>
      </c>
      <c r="G19" s="45">
        <v>51500</v>
      </c>
      <c r="H19" s="44">
        <f t="shared" si="1"/>
        <v>51250</v>
      </c>
      <c r="I19" s="46">
        <v>52550</v>
      </c>
      <c r="J19" s="45">
        <v>53550</v>
      </c>
      <c r="K19" s="44">
        <f t="shared" si="2"/>
        <v>53050</v>
      </c>
      <c r="L19" s="52">
        <v>51115</v>
      </c>
      <c r="M19" s="51">
        <v>1.3825000000000001</v>
      </c>
      <c r="N19" s="51">
        <v>1.1821999999999999</v>
      </c>
      <c r="O19" s="50">
        <v>109.24</v>
      </c>
      <c r="P19" s="43">
        <v>36972.879999999997</v>
      </c>
      <c r="Q19" s="43">
        <v>37245.97</v>
      </c>
      <c r="R19" s="49">
        <f t="shared" si="3"/>
        <v>43237.184909490781</v>
      </c>
      <c r="S19" s="48">
        <v>1.3827</v>
      </c>
    </row>
    <row r="20" spans="2:19" x14ac:dyDescent="0.25">
      <c r="B20" s="47">
        <v>44455</v>
      </c>
      <c r="C20" s="46">
        <v>50620</v>
      </c>
      <c r="D20" s="45">
        <v>51120</v>
      </c>
      <c r="E20" s="44">
        <f t="shared" si="0"/>
        <v>50870</v>
      </c>
      <c r="F20" s="46">
        <v>51000</v>
      </c>
      <c r="G20" s="45">
        <v>51500</v>
      </c>
      <c r="H20" s="44">
        <f t="shared" si="1"/>
        <v>51250</v>
      </c>
      <c r="I20" s="46">
        <v>52545</v>
      </c>
      <c r="J20" s="45">
        <v>53545</v>
      </c>
      <c r="K20" s="44">
        <f t="shared" si="2"/>
        <v>53045</v>
      </c>
      <c r="L20" s="52">
        <v>51120</v>
      </c>
      <c r="M20" s="51">
        <v>1.3837999999999999</v>
      </c>
      <c r="N20" s="51">
        <v>1.1769000000000001</v>
      </c>
      <c r="O20" s="50">
        <v>109.41</v>
      </c>
      <c r="P20" s="43">
        <v>36941.75</v>
      </c>
      <c r="Q20" s="43">
        <v>37210.980000000003</v>
      </c>
      <c r="R20" s="49">
        <f t="shared" si="3"/>
        <v>43436.145806780522</v>
      </c>
      <c r="S20" s="48">
        <v>1.3839999999999999</v>
      </c>
    </row>
    <row r="21" spans="2:19" x14ac:dyDescent="0.25">
      <c r="B21" s="47">
        <v>44456</v>
      </c>
      <c r="C21" s="46">
        <v>50620</v>
      </c>
      <c r="D21" s="45">
        <v>51120</v>
      </c>
      <c r="E21" s="44">
        <f t="shared" si="0"/>
        <v>50870</v>
      </c>
      <c r="F21" s="46">
        <v>51000</v>
      </c>
      <c r="G21" s="45">
        <v>51500</v>
      </c>
      <c r="H21" s="44">
        <f t="shared" si="1"/>
        <v>51250</v>
      </c>
      <c r="I21" s="46">
        <v>52540</v>
      </c>
      <c r="J21" s="45">
        <v>53540</v>
      </c>
      <c r="K21" s="44">
        <f t="shared" si="2"/>
        <v>53040</v>
      </c>
      <c r="L21" s="52">
        <v>51120</v>
      </c>
      <c r="M21" s="51">
        <v>1.3797999999999999</v>
      </c>
      <c r="N21" s="51">
        <v>1.1788000000000001</v>
      </c>
      <c r="O21" s="50">
        <v>109.99</v>
      </c>
      <c r="P21" s="43">
        <v>37048.85</v>
      </c>
      <c r="Q21" s="43">
        <v>37318.839999999997</v>
      </c>
      <c r="R21" s="49">
        <f t="shared" si="3"/>
        <v>43366.135052595855</v>
      </c>
      <c r="S21" s="48">
        <v>1.38</v>
      </c>
    </row>
    <row r="22" spans="2:19" x14ac:dyDescent="0.25">
      <c r="B22" s="47">
        <v>44459</v>
      </c>
      <c r="C22" s="46">
        <v>52490</v>
      </c>
      <c r="D22" s="45">
        <v>52990</v>
      </c>
      <c r="E22" s="44">
        <f t="shared" si="0"/>
        <v>52740</v>
      </c>
      <c r="F22" s="46">
        <v>52880</v>
      </c>
      <c r="G22" s="45">
        <v>53380</v>
      </c>
      <c r="H22" s="44">
        <f t="shared" si="1"/>
        <v>53130</v>
      </c>
      <c r="I22" s="46">
        <v>54410</v>
      </c>
      <c r="J22" s="45">
        <v>55410</v>
      </c>
      <c r="K22" s="44">
        <f t="shared" si="2"/>
        <v>54910</v>
      </c>
      <c r="L22" s="52">
        <v>52990</v>
      </c>
      <c r="M22" s="51">
        <v>1.3657999999999999</v>
      </c>
      <c r="N22" s="51">
        <v>1.1706000000000001</v>
      </c>
      <c r="O22" s="50">
        <v>109.53</v>
      </c>
      <c r="P22" s="43">
        <v>38797.769999999997</v>
      </c>
      <c r="Q22" s="43">
        <v>39077.599999999999</v>
      </c>
      <c r="R22" s="49">
        <f t="shared" si="3"/>
        <v>45267.384247394497</v>
      </c>
      <c r="S22" s="48">
        <v>1.3660000000000001</v>
      </c>
    </row>
    <row r="23" spans="2:19" x14ac:dyDescent="0.25">
      <c r="B23" s="47">
        <v>44460</v>
      </c>
      <c r="C23" s="46">
        <v>52490</v>
      </c>
      <c r="D23" s="45">
        <v>52990</v>
      </c>
      <c r="E23" s="44">
        <f t="shared" si="0"/>
        <v>52740</v>
      </c>
      <c r="F23" s="46">
        <v>52880</v>
      </c>
      <c r="G23" s="45">
        <v>53380</v>
      </c>
      <c r="H23" s="44">
        <f t="shared" si="1"/>
        <v>53130</v>
      </c>
      <c r="I23" s="46">
        <v>54405</v>
      </c>
      <c r="J23" s="45">
        <v>55405</v>
      </c>
      <c r="K23" s="44">
        <f t="shared" si="2"/>
        <v>54905</v>
      </c>
      <c r="L23" s="52">
        <v>52990</v>
      </c>
      <c r="M23" s="51">
        <v>1.3678999999999999</v>
      </c>
      <c r="N23" s="51">
        <v>1.1745000000000001</v>
      </c>
      <c r="O23" s="50">
        <v>109.4</v>
      </c>
      <c r="P23" s="43">
        <v>38738.21</v>
      </c>
      <c r="Q23" s="43">
        <v>39017.620000000003</v>
      </c>
      <c r="R23" s="49">
        <f t="shared" si="3"/>
        <v>45117.071094082581</v>
      </c>
      <c r="S23" s="48">
        <v>1.3681000000000001</v>
      </c>
    </row>
    <row r="24" spans="2:19" x14ac:dyDescent="0.25">
      <c r="B24" s="47">
        <v>44461</v>
      </c>
      <c r="C24" s="46">
        <v>52485</v>
      </c>
      <c r="D24" s="45">
        <v>52985</v>
      </c>
      <c r="E24" s="44">
        <f t="shared" si="0"/>
        <v>52735</v>
      </c>
      <c r="F24" s="46">
        <v>52880</v>
      </c>
      <c r="G24" s="45">
        <v>53380</v>
      </c>
      <c r="H24" s="44">
        <f t="shared" si="1"/>
        <v>53130</v>
      </c>
      <c r="I24" s="46">
        <v>54400</v>
      </c>
      <c r="J24" s="45">
        <v>55400</v>
      </c>
      <c r="K24" s="44">
        <f t="shared" si="2"/>
        <v>54900</v>
      </c>
      <c r="L24" s="52">
        <v>52985</v>
      </c>
      <c r="M24" s="51">
        <v>1.3641000000000001</v>
      </c>
      <c r="N24" s="51">
        <v>1.1727000000000001</v>
      </c>
      <c r="O24" s="50">
        <v>109.53</v>
      </c>
      <c r="P24" s="43">
        <v>38842.46</v>
      </c>
      <c r="Q24" s="43">
        <v>39126.29</v>
      </c>
      <c r="R24" s="49">
        <f t="shared" si="3"/>
        <v>45182.058497484431</v>
      </c>
      <c r="S24" s="48">
        <v>1.3643000000000001</v>
      </c>
    </row>
    <row r="25" spans="2:19" x14ac:dyDescent="0.25">
      <c r="B25" s="47">
        <v>44462</v>
      </c>
      <c r="C25" s="46">
        <v>52490</v>
      </c>
      <c r="D25" s="45">
        <v>52990</v>
      </c>
      <c r="E25" s="44">
        <f t="shared" si="0"/>
        <v>52740</v>
      </c>
      <c r="F25" s="46">
        <v>52880</v>
      </c>
      <c r="G25" s="45">
        <v>53380</v>
      </c>
      <c r="H25" s="44">
        <f t="shared" si="1"/>
        <v>53130</v>
      </c>
      <c r="I25" s="46">
        <v>54395</v>
      </c>
      <c r="J25" s="45">
        <v>55395</v>
      </c>
      <c r="K25" s="44">
        <f t="shared" si="2"/>
        <v>54895</v>
      </c>
      <c r="L25" s="52">
        <v>52990</v>
      </c>
      <c r="M25" s="51">
        <v>1.3718999999999999</v>
      </c>
      <c r="N25" s="51">
        <v>1.1716</v>
      </c>
      <c r="O25" s="50">
        <v>110.04</v>
      </c>
      <c r="P25" s="43">
        <v>38625.26</v>
      </c>
      <c r="Q25" s="43">
        <v>38903.870000000003</v>
      </c>
      <c r="R25" s="49">
        <f t="shared" si="3"/>
        <v>45228.747012632295</v>
      </c>
      <c r="S25" s="48">
        <v>1.3721000000000001</v>
      </c>
    </row>
    <row r="26" spans="2:19" x14ac:dyDescent="0.25">
      <c r="B26" s="47">
        <v>44463</v>
      </c>
      <c r="C26" s="46">
        <v>52490</v>
      </c>
      <c r="D26" s="45">
        <v>52990</v>
      </c>
      <c r="E26" s="44">
        <f t="shared" si="0"/>
        <v>52740</v>
      </c>
      <c r="F26" s="46">
        <v>52880</v>
      </c>
      <c r="G26" s="45">
        <v>53380</v>
      </c>
      <c r="H26" s="44">
        <f t="shared" si="1"/>
        <v>53130</v>
      </c>
      <c r="I26" s="46">
        <v>54390</v>
      </c>
      <c r="J26" s="45">
        <v>55390</v>
      </c>
      <c r="K26" s="44">
        <f t="shared" si="2"/>
        <v>54890</v>
      </c>
      <c r="L26" s="52">
        <v>52990</v>
      </c>
      <c r="M26" s="51">
        <v>1.3675999999999999</v>
      </c>
      <c r="N26" s="51">
        <v>1.1714</v>
      </c>
      <c r="O26" s="50">
        <v>110.54</v>
      </c>
      <c r="P26" s="43">
        <v>38746.71</v>
      </c>
      <c r="Q26" s="43">
        <v>39029.03</v>
      </c>
      <c r="R26" s="49">
        <f t="shared" si="3"/>
        <v>45236.469182175177</v>
      </c>
      <c r="S26" s="48">
        <v>1.3676999999999999</v>
      </c>
    </row>
    <row r="27" spans="2:19" x14ac:dyDescent="0.25">
      <c r="B27" s="47">
        <v>44466</v>
      </c>
      <c r="C27" s="46">
        <v>52470</v>
      </c>
      <c r="D27" s="45">
        <v>52970</v>
      </c>
      <c r="E27" s="44">
        <f t="shared" si="0"/>
        <v>52720</v>
      </c>
      <c r="F27" s="46">
        <v>52880</v>
      </c>
      <c r="G27" s="45">
        <v>53380</v>
      </c>
      <c r="H27" s="44">
        <f t="shared" si="1"/>
        <v>53130</v>
      </c>
      <c r="I27" s="46">
        <v>54370</v>
      </c>
      <c r="J27" s="45">
        <v>55370</v>
      </c>
      <c r="K27" s="44">
        <f t="shared" si="2"/>
        <v>54870</v>
      </c>
      <c r="L27" s="52">
        <v>52970</v>
      </c>
      <c r="M27" s="51">
        <v>1.3687</v>
      </c>
      <c r="N27" s="51">
        <v>1.1692</v>
      </c>
      <c r="O27" s="50">
        <v>111.04</v>
      </c>
      <c r="P27" s="43">
        <v>38700.959999999999</v>
      </c>
      <c r="Q27" s="43">
        <v>38997.660000000003</v>
      </c>
      <c r="R27" s="49">
        <f t="shared" si="3"/>
        <v>45304.48169688676</v>
      </c>
      <c r="S27" s="48">
        <v>1.3688</v>
      </c>
    </row>
    <row r="28" spans="2:19" x14ac:dyDescent="0.25">
      <c r="B28" s="47">
        <v>44467</v>
      </c>
      <c r="C28" s="46">
        <v>52475</v>
      </c>
      <c r="D28" s="45">
        <v>52975</v>
      </c>
      <c r="E28" s="44">
        <f t="shared" si="0"/>
        <v>52725</v>
      </c>
      <c r="F28" s="46">
        <v>52880</v>
      </c>
      <c r="G28" s="45">
        <v>53380</v>
      </c>
      <c r="H28" s="44">
        <f t="shared" si="1"/>
        <v>53130</v>
      </c>
      <c r="I28" s="46">
        <v>54370</v>
      </c>
      <c r="J28" s="45">
        <v>55370</v>
      </c>
      <c r="K28" s="44">
        <f t="shared" si="2"/>
        <v>54870</v>
      </c>
      <c r="L28" s="52">
        <v>52975</v>
      </c>
      <c r="M28" s="51">
        <v>1.3597999999999999</v>
      </c>
      <c r="N28" s="51">
        <v>1.1687000000000001</v>
      </c>
      <c r="O28" s="50">
        <v>111.44</v>
      </c>
      <c r="P28" s="43">
        <v>38957.93</v>
      </c>
      <c r="Q28" s="43">
        <v>39252.89</v>
      </c>
      <c r="R28" s="49">
        <f t="shared" si="3"/>
        <v>45328.142380422687</v>
      </c>
      <c r="S28" s="48">
        <v>1.3599000000000001</v>
      </c>
    </row>
    <row r="29" spans="2:19" x14ac:dyDescent="0.25">
      <c r="B29" s="47">
        <v>44468</v>
      </c>
      <c r="C29" s="46">
        <v>52475</v>
      </c>
      <c r="D29" s="45">
        <v>52975</v>
      </c>
      <c r="E29" s="44">
        <f t="shared" si="0"/>
        <v>52725</v>
      </c>
      <c r="F29" s="46">
        <v>52880</v>
      </c>
      <c r="G29" s="45">
        <v>53380</v>
      </c>
      <c r="H29" s="44">
        <f t="shared" si="1"/>
        <v>53130</v>
      </c>
      <c r="I29" s="46">
        <v>54370</v>
      </c>
      <c r="J29" s="45">
        <v>55370</v>
      </c>
      <c r="K29" s="44">
        <f t="shared" si="2"/>
        <v>54870</v>
      </c>
      <c r="L29" s="52">
        <v>52975</v>
      </c>
      <c r="M29" s="51">
        <v>1.3489</v>
      </c>
      <c r="N29" s="51">
        <v>1.1649</v>
      </c>
      <c r="O29" s="50">
        <v>111.41</v>
      </c>
      <c r="P29" s="43">
        <v>39272.74</v>
      </c>
      <c r="Q29" s="43">
        <v>39555.39</v>
      </c>
      <c r="R29" s="49">
        <f t="shared" si="3"/>
        <v>45476.006524165161</v>
      </c>
      <c r="S29" s="48">
        <v>1.3494999999999999</v>
      </c>
    </row>
    <row r="30" spans="2:19" x14ac:dyDescent="0.25">
      <c r="B30" s="47">
        <v>44469</v>
      </c>
      <c r="C30" s="46">
        <v>52480</v>
      </c>
      <c r="D30" s="45">
        <v>52980</v>
      </c>
      <c r="E30" s="44">
        <f t="shared" si="0"/>
        <v>52730</v>
      </c>
      <c r="F30" s="46">
        <v>52880</v>
      </c>
      <c r="G30" s="45">
        <v>53380</v>
      </c>
      <c r="H30" s="44">
        <f t="shared" si="1"/>
        <v>53130</v>
      </c>
      <c r="I30" s="46">
        <v>54365</v>
      </c>
      <c r="J30" s="45">
        <v>55365</v>
      </c>
      <c r="K30" s="44">
        <f t="shared" si="2"/>
        <v>54865</v>
      </c>
      <c r="L30" s="52">
        <v>52980</v>
      </c>
      <c r="M30" s="51">
        <v>1.345</v>
      </c>
      <c r="N30" s="51">
        <v>1.1576</v>
      </c>
      <c r="O30" s="50">
        <v>111.99</v>
      </c>
      <c r="P30" s="43">
        <v>39390.33</v>
      </c>
      <c r="Q30" s="43">
        <v>39675.93</v>
      </c>
      <c r="R30" s="49">
        <f t="shared" si="3"/>
        <v>45767.104353835522</v>
      </c>
      <c r="S30" s="48">
        <v>1.3453999999999999</v>
      </c>
    </row>
    <row r="31" spans="2:19" s="10" customFormat="1" x14ac:dyDescent="0.25">
      <c r="B31" s="42" t="s">
        <v>11</v>
      </c>
      <c r="C31" s="41">
        <f>ROUND(AVERAGE(C9:C30),2)</f>
        <v>51280.45</v>
      </c>
      <c r="D31" s="40">
        <f>ROUND(AVERAGE(D9:D30),2)</f>
        <v>51712.27</v>
      </c>
      <c r="E31" s="39">
        <f>ROUND(AVERAGE(C31:D31),2)</f>
        <v>51496.36</v>
      </c>
      <c r="F31" s="41">
        <f>ROUND(AVERAGE(F9:F30),2)</f>
        <v>51657.27</v>
      </c>
      <c r="G31" s="40">
        <f>ROUND(AVERAGE(G9:G30),2)</f>
        <v>52089.09</v>
      </c>
      <c r="H31" s="39">
        <f>ROUND(AVERAGE(F31:G31),2)</f>
        <v>51873.18</v>
      </c>
      <c r="I31" s="41">
        <f>ROUND(AVERAGE(I9:I30),2)</f>
        <v>53253.18</v>
      </c>
      <c r="J31" s="40">
        <f>ROUND(AVERAGE(J9:J30),2)</f>
        <v>54116.82</v>
      </c>
      <c r="K31" s="39">
        <f>ROUND(AVERAGE(I31:J31),2)</f>
        <v>53685</v>
      </c>
      <c r="L31" s="38">
        <f>ROUND(AVERAGE(L9:L30),2)</f>
        <v>51712.27</v>
      </c>
      <c r="M31" s="37">
        <f>ROUND(AVERAGE(M9:M30),4)</f>
        <v>1.3737999999999999</v>
      </c>
      <c r="N31" s="36">
        <f>ROUND(AVERAGE(N9:N30),4)</f>
        <v>1.177</v>
      </c>
      <c r="O31" s="175">
        <f>ROUND(AVERAGE(O9:O30),2)</f>
        <v>110.18</v>
      </c>
      <c r="P31" s="35">
        <f>AVERAGE(P9:P30)</f>
        <v>37650.750909090908</v>
      </c>
      <c r="Q31" s="35">
        <f>AVERAGE(Q9:Q30)</f>
        <v>37919.222272727282</v>
      </c>
      <c r="R31" s="35">
        <f>AVERAGE(R9:R30)</f>
        <v>43944.227270119853</v>
      </c>
      <c r="S31" s="34">
        <f>AVERAGE(S9:S30)</f>
        <v>1.3739727272727273</v>
      </c>
    </row>
    <row r="32" spans="2:19" s="5" customFormat="1" x14ac:dyDescent="0.25">
      <c r="B32" s="33" t="s">
        <v>12</v>
      </c>
      <c r="C32" s="32">
        <f t="shared" ref="C32:S32" si="4">MAX(C9:C30)</f>
        <v>52490</v>
      </c>
      <c r="D32" s="31">
        <f t="shared" si="4"/>
        <v>52990</v>
      </c>
      <c r="E32" s="30">
        <f t="shared" si="4"/>
        <v>52740</v>
      </c>
      <c r="F32" s="32">
        <f t="shared" si="4"/>
        <v>52880</v>
      </c>
      <c r="G32" s="31">
        <f t="shared" si="4"/>
        <v>53380</v>
      </c>
      <c r="H32" s="30">
        <f t="shared" si="4"/>
        <v>53130</v>
      </c>
      <c r="I32" s="32">
        <f t="shared" si="4"/>
        <v>54410</v>
      </c>
      <c r="J32" s="31">
        <f t="shared" si="4"/>
        <v>55410</v>
      </c>
      <c r="K32" s="30">
        <f t="shared" si="4"/>
        <v>54910</v>
      </c>
      <c r="L32" s="29">
        <f t="shared" si="4"/>
        <v>52990</v>
      </c>
      <c r="M32" s="28">
        <f t="shared" si="4"/>
        <v>1.3884000000000001</v>
      </c>
      <c r="N32" s="27">
        <f t="shared" si="4"/>
        <v>1.1873</v>
      </c>
      <c r="O32" s="26">
        <f t="shared" si="4"/>
        <v>111.99</v>
      </c>
      <c r="P32" s="25">
        <f t="shared" si="4"/>
        <v>39390.33</v>
      </c>
      <c r="Q32" s="25">
        <f t="shared" si="4"/>
        <v>39675.93</v>
      </c>
      <c r="R32" s="25">
        <f t="shared" si="4"/>
        <v>45767.104353835522</v>
      </c>
      <c r="S32" s="24">
        <f t="shared" si="4"/>
        <v>1.3886000000000001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49980</v>
      </c>
      <c r="D33" s="21">
        <f t="shared" si="5"/>
        <v>50480</v>
      </c>
      <c r="E33" s="20">
        <f t="shared" si="5"/>
        <v>50230</v>
      </c>
      <c r="F33" s="22">
        <f t="shared" si="5"/>
        <v>50340</v>
      </c>
      <c r="G33" s="21">
        <f t="shared" si="5"/>
        <v>50840</v>
      </c>
      <c r="H33" s="20">
        <f t="shared" si="5"/>
        <v>50590</v>
      </c>
      <c r="I33" s="22">
        <f t="shared" si="5"/>
        <v>51930</v>
      </c>
      <c r="J33" s="21">
        <f t="shared" si="5"/>
        <v>52705</v>
      </c>
      <c r="K33" s="20">
        <f t="shared" si="5"/>
        <v>52430</v>
      </c>
      <c r="L33" s="19">
        <f t="shared" si="5"/>
        <v>50480</v>
      </c>
      <c r="M33" s="18">
        <f t="shared" si="5"/>
        <v>1.345</v>
      </c>
      <c r="N33" s="17">
        <f t="shared" si="5"/>
        <v>1.1576</v>
      </c>
      <c r="O33" s="16">
        <f t="shared" si="5"/>
        <v>109.24</v>
      </c>
      <c r="P33" s="15">
        <f t="shared" si="5"/>
        <v>36461.79</v>
      </c>
      <c r="Q33" s="15">
        <f t="shared" si="5"/>
        <v>36712.879999999997</v>
      </c>
      <c r="R33" s="15">
        <f t="shared" si="5"/>
        <v>42533.479322833322</v>
      </c>
      <c r="S33" s="14">
        <f t="shared" si="5"/>
        <v>1.3453999999999999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2021-10-04T13:02:10Z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15b965df-5e52-40a2-8543-1f9c3b2040bf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