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376" yWindow="720" windowWidth="25908" windowHeight="11208" tabRatio="993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62913"/>
</workbook>
</file>

<file path=xl/calcChain.xml><?xml version="1.0" encoding="utf-8"?>
<calcChain xmlns="http://schemas.openxmlformats.org/spreadsheetml/2006/main">
  <c r="C19" i="13" l="1"/>
  <c r="C18" i="13"/>
  <c r="C17" i="13"/>
  <c r="E11" i="13"/>
  <c r="D11" i="13"/>
  <c r="C11" i="13"/>
  <c r="J31" i="12"/>
  <c r="G31" i="12"/>
  <c r="D31" i="12"/>
  <c r="J30" i="12"/>
  <c r="G30" i="12"/>
  <c r="D30" i="12"/>
  <c r="J29" i="12"/>
  <c r="G29" i="12"/>
  <c r="D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2" i="10"/>
  <c r="Q32" i="10"/>
  <c r="P32" i="10"/>
  <c r="O32" i="10"/>
  <c r="N32" i="10"/>
  <c r="M32" i="10"/>
  <c r="L32" i="10"/>
  <c r="J32" i="10"/>
  <c r="I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S30" i="10"/>
  <c r="Q30" i="10"/>
  <c r="P30" i="10"/>
  <c r="O30" i="10"/>
  <c r="N30" i="10"/>
  <c r="M30" i="10"/>
  <c r="L30" i="10"/>
  <c r="J30" i="10"/>
  <c r="K30" i="10" s="1"/>
  <c r="I30" i="10"/>
  <c r="H30" i="10"/>
  <c r="G30" i="10"/>
  <c r="F30" i="10"/>
  <c r="D30" i="10"/>
  <c r="C30" i="10"/>
  <c r="E30" i="10" s="1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R32" i="10" s="1"/>
  <c r="K10" i="10"/>
  <c r="K32" i="10" s="1"/>
  <c r="H10" i="10"/>
  <c r="H31" i="10" s="1"/>
  <c r="E10" i="10"/>
  <c r="R9" i="10"/>
  <c r="R30" i="10" s="1"/>
  <c r="K9" i="10"/>
  <c r="H9" i="10"/>
  <c r="H32" i="10" s="1"/>
  <c r="E9" i="10"/>
  <c r="E31" i="10" s="1"/>
  <c r="Y32" i="8"/>
  <c r="X32" i="8"/>
  <c r="W32" i="8"/>
  <c r="V32" i="8"/>
  <c r="U32" i="8"/>
  <c r="T32" i="8"/>
  <c r="S32" i="8"/>
  <c r="R32" i="8"/>
  <c r="P32" i="8"/>
  <c r="O32" i="8"/>
  <c r="M32" i="8"/>
  <c r="L32" i="8"/>
  <c r="J32" i="8"/>
  <c r="I32" i="8"/>
  <c r="G32" i="8"/>
  <c r="F32" i="8"/>
  <c r="D32" i="8"/>
  <c r="C32" i="8"/>
  <c r="Y31" i="8"/>
  <c r="X31" i="8"/>
  <c r="W31" i="8"/>
  <c r="V31" i="8"/>
  <c r="U31" i="8"/>
  <c r="T31" i="8"/>
  <c r="S31" i="8"/>
  <c r="R31" i="8"/>
  <c r="P31" i="8"/>
  <c r="O31" i="8"/>
  <c r="M31" i="8"/>
  <c r="L31" i="8"/>
  <c r="K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P30" i="8"/>
  <c r="O30" i="8"/>
  <c r="Q30" i="8" s="1"/>
  <c r="M30" i="8"/>
  <c r="L30" i="8"/>
  <c r="N30" i="8" s="1"/>
  <c r="J30" i="8"/>
  <c r="K30" i="8" s="1"/>
  <c r="I30" i="8"/>
  <c r="H30" i="8"/>
  <c r="G30" i="8"/>
  <c r="F30" i="8"/>
  <c r="D30" i="8"/>
  <c r="C30" i="8"/>
  <c r="E30" i="8" s="1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X30" i="8" s="1"/>
  <c r="Q10" i="8"/>
  <c r="N10" i="8"/>
  <c r="K10" i="8"/>
  <c r="H10" i="8"/>
  <c r="E10" i="8"/>
  <c r="X9" i="8"/>
  <c r="Q9" i="8"/>
  <c r="Q31" i="8" s="1"/>
  <c r="N9" i="8"/>
  <c r="N31" i="8" s="1"/>
  <c r="K9" i="8"/>
  <c r="K32" i="8" s="1"/>
  <c r="H9" i="8"/>
  <c r="H31" i="8" s="1"/>
  <c r="E9" i="8"/>
  <c r="E31" i="8" s="1"/>
  <c r="S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Q30" i="7"/>
  <c r="P30" i="7"/>
  <c r="O30" i="7"/>
  <c r="N30" i="7"/>
  <c r="M30" i="7"/>
  <c r="L30" i="7"/>
  <c r="J30" i="7"/>
  <c r="I30" i="7"/>
  <c r="K30" i="7" s="1"/>
  <c r="G30" i="7"/>
  <c r="H30" i="7" s="1"/>
  <c r="F30" i="7"/>
  <c r="E30" i="7"/>
  <c r="D30" i="7"/>
  <c r="C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H32" i="7" s="1"/>
  <c r="E10" i="7"/>
  <c r="E31" i="7" s="1"/>
  <c r="R9" i="7"/>
  <c r="R30" i="7" s="1"/>
  <c r="K9" i="7"/>
  <c r="K31" i="7" s="1"/>
  <c r="H9" i="7"/>
  <c r="E9" i="7"/>
  <c r="E32" i="7" s="1"/>
  <c r="Y32" i="6"/>
  <c r="W32" i="6"/>
  <c r="V32" i="6"/>
  <c r="U32" i="6"/>
  <c r="T32" i="6"/>
  <c r="S32" i="6"/>
  <c r="R32" i="6"/>
  <c r="Q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Q31" i="6"/>
  <c r="P31" i="6"/>
  <c r="O31" i="6"/>
  <c r="M31" i="6"/>
  <c r="L31" i="6"/>
  <c r="J31" i="6"/>
  <c r="I31" i="6"/>
  <c r="G31" i="6"/>
  <c r="F31" i="6"/>
  <c r="E31" i="6"/>
  <c r="D31" i="6"/>
  <c r="C31" i="6"/>
  <c r="Y30" i="6"/>
  <c r="W30" i="6"/>
  <c r="V30" i="6"/>
  <c r="U30" i="6"/>
  <c r="T30" i="6"/>
  <c r="S30" i="6"/>
  <c r="R30" i="6"/>
  <c r="P30" i="6"/>
  <c r="Q30" i="6" s="1"/>
  <c r="O30" i="6"/>
  <c r="N30" i="6"/>
  <c r="M30" i="6"/>
  <c r="L30" i="6"/>
  <c r="J30" i="6"/>
  <c r="I30" i="6"/>
  <c r="K30" i="6" s="1"/>
  <c r="G30" i="6"/>
  <c r="F30" i="6"/>
  <c r="H30" i="6" s="1"/>
  <c r="D30" i="6"/>
  <c r="E30" i="6" s="1"/>
  <c r="C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K31" i="6" s="1"/>
  <c r="H10" i="6"/>
  <c r="H31" i="6" s="1"/>
  <c r="E10" i="6"/>
  <c r="E32" i="6" s="1"/>
  <c r="X9" i="6"/>
  <c r="X31" i="6" s="1"/>
  <c r="Q9" i="6"/>
  <c r="N9" i="6"/>
  <c r="N31" i="6" s="1"/>
  <c r="K9" i="6"/>
  <c r="H9" i="6"/>
  <c r="E9" i="6"/>
  <c r="Y32" i="5"/>
  <c r="W32" i="5"/>
  <c r="V32" i="5"/>
  <c r="U32" i="5"/>
  <c r="T32" i="5"/>
  <c r="S32" i="5"/>
  <c r="R32" i="5"/>
  <c r="P32" i="5"/>
  <c r="O32" i="5"/>
  <c r="M32" i="5"/>
  <c r="L32" i="5"/>
  <c r="J32" i="5"/>
  <c r="I32" i="5"/>
  <c r="H32" i="5"/>
  <c r="G32" i="5"/>
  <c r="F32" i="5"/>
  <c r="D32" i="5"/>
  <c r="C32" i="5"/>
  <c r="Y31" i="5"/>
  <c r="W31" i="5"/>
  <c r="V31" i="5"/>
  <c r="U31" i="5"/>
  <c r="T31" i="5"/>
  <c r="S31" i="5"/>
  <c r="R31" i="5"/>
  <c r="P31" i="5"/>
  <c r="O31" i="5"/>
  <c r="M31" i="5"/>
  <c r="L31" i="5"/>
  <c r="J31" i="5"/>
  <c r="I31" i="5"/>
  <c r="H31" i="5"/>
  <c r="G31" i="5"/>
  <c r="F31" i="5"/>
  <c r="D31" i="5"/>
  <c r="C31" i="5"/>
  <c r="Y30" i="5"/>
  <c r="W30" i="5"/>
  <c r="V30" i="5"/>
  <c r="U30" i="5"/>
  <c r="T30" i="5"/>
  <c r="S30" i="5"/>
  <c r="R30" i="5"/>
  <c r="Q30" i="5"/>
  <c r="P30" i="5"/>
  <c r="O30" i="5"/>
  <c r="M30" i="5"/>
  <c r="L30" i="5"/>
  <c r="N30" i="5" s="1"/>
  <c r="J30" i="5"/>
  <c r="I30" i="5"/>
  <c r="K30" i="5" s="1"/>
  <c r="G30" i="5"/>
  <c r="F30" i="5"/>
  <c r="H30" i="5" s="1"/>
  <c r="E30" i="5"/>
  <c r="D30" i="5"/>
  <c r="C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X30" i="5" s="1"/>
  <c r="Q10" i="5"/>
  <c r="N10" i="5"/>
  <c r="K10" i="5"/>
  <c r="K31" i="5" s="1"/>
  <c r="H10" i="5"/>
  <c r="E10" i="5"/>
  <c r="X9" i="5"/>
  <c r="Q9" i="5"/>
  <c r="Q31" i="5" s="1"/>
  <c r="N9" i="5"/>
  <c r="N31" i="5" s="1"/>
  <c r="K9" i="5"/>
  <c r="H9" i="5"/>
  <c r="E9" i="5"/>
  <c r="E31" i="5" s="1"/>
  <c r="Y32" i="4"/>
  <c r="W32" i="4"/>
  <c r="V32" i="4"/>
  <c r="U32" i="4"/>
  <c r="T32" i="4"/>
  <c r="S32" i="4"/>
  <c r="R32" i="4"/>
  <c r="P32" i="4"/>
  <c r="O32" i="4"/>
  <c r="M32" i="4"/>
  <c r="L32" i="4"/>
  <c r="K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M31" i="4"/>
  <c r="L31" i="4"/>
  <c r="K31" i="4"/>
  <c r="J31" i="4"/>
  <c r="I31" i="4"/>
  <c r="G31" i="4"/>
  <c r="F31" i="4"/>
  <c r="D31" i="4"/>
  <c r="C31" i="4"/>
  <c r="Y30" i="4"/>
  <c r="W30" i="4"/>
  <c r="V30" i="4"/>
  <c r="U30" i="4"/>
  <c r="T30" i="4"/>
  <c r="S30" i="4"/>
  <c r="R30" i="4"/>
  <c r="P30" i="4"/>
  <c r="O30" i="4"/>
  <c r="Q30" i="4" s="1"/>
  <c r="M30" i="4"/>
  <c r="L30" i="4"/>
  <c r="N30" i="4" s="1"/>
  <c r="J30" i="4"/>
  <c r="I30" i="4"/>
  <c r="K30" i="4" s="1"/>
  <c r="H30" i="4"/>
  <c r="G30" i="4"/>
  <c r="F30" i="4"/>
  <c r="D30" i="4"/>
  <c r="C30" i="4"/>
  <c r="E30" i="4" s="1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X31" i="4" s="1"/>
  <c r="Q10" i="4"/>
  <c r="N10" i="4"/>
  <c r="K10" i="4"/>
  <c r="H10" i="4"/>
  <c r="E10" i="4"/>
  <c r="X9" i="4"/>
  <c r="Q9" i="4"/>
  <c r="Q31" i="4" s="1"/>
  <c r="N9" i="4"/>
  <c r="N31" i="4" s="1"/>
  <c r="K9" i="4"/>
  <c r="H9" i="4"/>
  <c r="H31" i="4" s="1"/>
  <c r="E9" i="4"/>
  <c r="E31" i="4" s="1"/>
  <c r="S32" i="3"/>
  <c r="Q32" i="3"/>
  <c r="P32" i="3"/>
  <c r="O32" i="3"/>
  <c r="N32" i="3"/>
  <c r="M32" i="3"/>
  <c r="L32" i="3"/>
  <c r="J32" i="3"/>
  <c r="I32" i="3"/>
  <c r="G32" i="3"/>
  <c r="F32" i="3"/>
  <c r="D32" i="3"/>
  <c r="C32" i="3"/>
  <c r="S31" i="3"/>
  <c r="Q31" i="3"/>
  <c r="P31" i="3"/>
  <c r="O31" i="3"/>
  <c r="N31" i="3"/>
  <c r="M31" i="3"/>
  <c r="L31" i="3"/>
  <c r="J31" i="3"/>
  <c r="I31" i="3"/>
  <c r="G31" i="3"/>
  <c r="F31" i="3"/>
  <c r="D31" i="3"/>
  <c r="C31" i="3"/>
  <c r="S30" i="3"/>
  <c r="Q30" i="3"/>
  <c r="P30" i="3"/>
  <c r="O30" i="3"/>
  <c r="N30" i="3"/>
  <c r="M30" i="3"/>
  <c r="L30" i="3"/>
  <c r="J30" i="3"/>
  <c r="I30" i="3"/>
  <c r="K30" i="3" s="1"/>
  <c r="G30" i="3"/>
  <c r="F30" i="3"/>
  <c r="H30" i="3" s="1"/>
  <c r="E30" i="3"/>
  <c r="D30" i="3"/>
  <c r="C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H32" i="3" s="1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H31" i="3" s="1"/>
  <c r="E10" i="3"/>
  <c r="E31" i="3" s="1"/>
  <c r="R9" i="3"/>
  <c r="R30" i="3" s="1"/>
  <c r="K9" i="3"/>
  <c r="K31" i="3" s="1"/>
  <c r="H9" i="3"/>
  <c r="E9" i="3"/>
  <c r="E32" i="3" s="1"/>
  <c r="S32" i="2"/>
  <c r="Q32" i="2"/>
  <c r="P32" i="2"/>
  <c r="O32" i="2"/>
  <c r="N32" i="2"/>
  <c r="M32" i="2"/>
  <c r="L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G31" i="2"/>
  <c r="F31" i="2"/>
  <c r="E31" i="2"/>
  <c r="D31" i="2"/>
  <c r="C31" i="2"/>
  <c r="S30" i="2"/>
  <c r="Q30" i="2"/>
  <c r="P30" i="2"/>
  <c r="O30" i="2"/>
  <c r="N30" i="2"/>
  <c r="M30" i="2"/>
  <c r="L30" i="2"/>
  <c r="J30" i="2"/>
  <c r="I30" i="2"/>
  <c r="K30" i="2" s="1"/>
  <c r="H30" i="2"/>
  <c r="G30" i="2"/>
  <c r="F30" i="2"/>
  <c r="D30" i="2"/>
  <c r="C30" i="2"/>
  <c r="E30" i="2" s="1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R31" i="2" s="1"/>
  <c r="K10" i="2"/>
  <c r="K32" i="2" s="1"/>
  <c r="H10" i="2"/>
  <c r="H31" i="2" s="1"/>
  <c r="E10" i="2"/>
  <c r="R9" i="2"/>
  <c r="R30" i="2" s="1"/>
  <c r="K9" i="2"/>
  <c r="H9" i="2"/>
  <c r="H32" i="2" s="1"/>
  <c r="E9" i="2"/>
  <c r="E32" i="2" s="1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H32" i="1"/>
  <c r="G32" i="1"/>
  <c r="F32" i="1"/>
  <c r="D32" i="1"/>
  <c r="C32" i="1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H31" i="1"/>
  <c r="G31" i="1"/>
  <c r="F31" i="1"/>
  <c r="D31" i="1"/>
  <c r="C31" i="1"/>
  <c r="Y30" i="1"/>
  <c r="W30" i="1"/>
  <c r="V30" i="1"/>
  <c r="U30" i="1"/>
  <c r="T30" i="1"/>
  <c r="S30" i="1"/>
  <c r="R30" i="1"/>
  <c r="Q30" i="1"/>
  <c r="P30" i="1"/>
  <c r="O30" i="1"/>
  <c r="M30" i="1"/>
  <c r="L30" i="1"/>
  <c r="N30" i="1" s="1"/>
  <c r="J30" i="1"/>
  <c r="I30" i="1"/>
  <c r="K30" i="1" s="1"/>
  <c r="G30" i="1"/>
  <c r="F30" i="1"/>
  <c r="H30" i="1" s="1"/>
  <c r="E30" i="1"/>
  <c r="D30" i="1"/>
  <c r="C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X30" i="1" s="1"/>
  <c r="Q10" i="1"/>
  <c r="N10" i="1"/>
  <c r="K10" i="1"/>
  <c r="K32" i="1" s="1"/>
  <c r="H10" i="1"/>
  <c r="E10" i="1"/>
  <c r="X9" i="1"/>
  <c r="Q9" i="1"/>
  <c r="Q31" i="1" s="1"/>
  <c r="N9" i="1"/>
  <c r="N32" i="1" s="1"/>
  <c r="K9" i="1"/>
  <c r="H9" i="1"/>
  <c r="E9" i="1"/>
  <c r="E31" i="1" s="1"/>
  <c r="R31" i="10" l="1"/>
  <c r="X30" i="4"/>
  <c r="N32" i="4"/>
  <c r="K32" i="5"/>
  <c r="H32" i="6"/>
  <c r="N32" i="8"/>
  <c r="K31" i="1"/>
  <c r="X32" i="5"/>
  <c r="R31" i="7"/>
  <c r="Q32" i="4"/>
  <c r="N32" i="5"/>
  <c r="K32" i="6"/>
  <c r="Q32" i="8"/>
  <c r="N31" i="1"/>
  <c r="K31" i="2"/>
  <c r="R32" i="2"/>
  <c r="E32" i="1"/>
  <c r="Q32" i="1"/>
  <c r="H32" i="4"/>
  <c r="E32" i="5"/>
  <c r="Q32" i="5"/>
  <c r="X30" i="6"/>
  <c r="N32" i="6"/>
  <c r="H32" i="8"/>
  <c r="K32" i="3"/>
  <c r="K32" i="7"/>
  <c r="X32" i="1"/>
  <c r="X31" i="1"/>
  <c r="R31" i="3"/>
  <c r="X31" i="5"/>
  <c r="E32" i="4"/>
  <c r="E32" i="8"/>
  <c r="E32" i="10"/>
  <c r="X32" i="6"/>
  <c r="H31" i="7"/>
  <c r="K31" i="10"/>
  <c r="R32" i="3"/>
  <c r="R32" i="7"/>
  <c r="X32" i="4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<sst xmlns="http://schemas.openxmlformats.org/spreadsheetml/2006/main" count="429" uniqueCount="99">
  <si>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</si>
  <si>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</si>
  <si>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</si>
  <si>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</si>
  <si>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</si>
  <si>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</si>
  <si>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</si>
  <si>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</si>
  <si>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</si>
  <si>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</si>
  <si>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</si>
  <si>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</si>
  <si>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</si>
  <si>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</si>
  <si>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</si>
  <si>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</si>
  <si>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</si>
  <si>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</si>
  <si>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</si>
  <si>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</si>
  <si>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</si>
  <si>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</si>
  <si>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</si>
  <si>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</si>
  <si>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</si>
  <si>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</si>
  <si>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</si>
  <si>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</si>
  <si>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</si>
  <si>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</si>
  <si>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</si>
  <si>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</si>
  <si>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</si>
  <si>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</si>
  <si>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</si>
  <si>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</si>
  <si>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</si>
  <si>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</si>
  <si>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</si>
  <si>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</si>
  <si>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</si>
  <si>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</si>
  <si>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</si>
  <si>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</si>
  <si>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</si>
  <si>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</si>
  <si>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</si>
  <si>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</si>
  <si>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</si>
  <si>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</si>
  <si>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</si>
  <si>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</si>
  <si>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</si>
  <si>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</si>
  <si>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</si>
  <si>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</si>
  <si>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</si>
  <si>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</si>
  <si>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</si>
  <si>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</si>
  <si>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</si>
  <si>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</si>
  <si>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</si>
  <si>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</si>
  <si>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</si>
  <si>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</si>
  <si>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</si>
  <si>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</si>
  <si>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</si>
  <si>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</si>
  <si>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</si>
  <si>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</si>
  <si>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</si>
  <si>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</si>
  <si>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</si>
  <si>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</si>
  <si>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</si>
  <si>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</si>
  <si>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</si>
  <si>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</si>
  <si>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</si>
  <si>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</si>
  <si>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</si>
  <si>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</si>
  <si>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</si>
  <si>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</si>
  <si>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</si>
  <si>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</si>
  <si>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</si>
  <si>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</si>
  <si>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</si>
  <si>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</si>
  <si>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</si>
  <si>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</si>
  <si>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</si>
  <si>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AUGUST 2021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</si>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</sst>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5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32</v>
      </c>
    </row>
    <row r="6" spans="1:25" ht="13.8" thickBot="1" x14ac:dyDescent="0.3">
      <c r="B6" s="1">
        <v>44410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44410</v>
      </c>
      <c r="C9" s="46">
        <v>9737</v>
      </c>
      <c r="D9" s="45">
        <v>9737</v>
      </c>
      <c r="E9" s="44">
        <f t="shared" ref="E9:E29" si="0">AVERAGE(C9:D9)</f>
        <v>9737</v>
      </c>
      <c r="F9" s="46">
        <v>9767</v>
      </c>
      <c r="G9" s="45">
        <v>9767</v>
      </c>
      <c r="H9" s="44">
        <f t="shared" ref="H9:H29" si="1">AVERAGE(F9:G9)</f>
        <v>9767</v>
      </c>
      <c r="I9" s="46">
        <v>9757</v>
      </c>
      <c r="J9" s="45">
        <v>9757</v>
      </c>
      <c r="K9" s="44">
        <f t="shared" ref="K9:K29" si="2">AVERAGE(I9:J9)</f>
        <v>9757</v>
      </c>
      <c r="L9" s="46">
        <v>9712</v>
      </c>
      <c r="M9" s="45">
        <v>9712</v>
      </c>
      <c r="N9" s="44">
        <f t="shared" ref="N9:N29" si="3">AVERAGE(L9:M9)</f>
        <v>9712</v>
      </c>
      <c r="O9" s="46">
        <v>9632</v>
      </c>
      <c r="P9" s="45">
        <v>9632</v>
      </c>
      <c r="Q9" s="44">
        <f t="shared" ref="Q9:Q29" si="4">AVERAGE(O9:P9)</f>
        <v>9632</v>
      </c>
      <c r="R9" s="52">
        <v>9737</v>
      </c>
      <c r="S9" s="51">
        <v>1.3900999999999999</v>
      </c>
      <c r="T9" s="53">
        <v>1.1890000000000001</v>
      </c>
      <c r="U9" s="50">
        <v>109.51</v>
      </c>
      <c r="V9" s="43">
        <v>7004.53</v>
      </c>
      <c r="W9" s="43">
        <v>7024.6</v>
      </c>
      <c r="X9" s="49">
        <f t="shared" ref="X9:X29" si="5">R9/T9</f>
        <v>8189.2346509671988</v>
      </c>
      <c r="Y9" s="48">
        <v>1.3904000000000001</v>
      </c>
    </row>
    <row r="10" spans="1:25" x14ac:dyDescent="0.25">
      <c r="B10" s="47">
        <v>44411</v>
      </c>
      <c r="C10" s="46">
        <v>9583.5</v>
      </c>
      <c r="D10" s="45">
        <v>9583.5</v>
      </c>
      <c r="E10" s="44">
        <f t="shared" si="0"/>
        <v>9583.5</v>
      </c>
      <c r="F10" s="46">
        <v>9608.5</v>
      </c>
      <c r="G10" s="45">
        <v>9608.5</v>
      </c>
      <c r="H10" s="44">
        <f t="shared" si="1"/>
        <v>9608.5</v>
      </c>
      <c r="I10" s="46">
        <v>9609</v>
      </c>
      <c r="J10" s="45">
        <v>9609</v>
      </c>
      <c r="K10" s="44">
        <f t="shared" si="2"/>
        <v>9609</v>
      </c>
      <c r="L10" s="46">
        <v>9563.5</v>
      </c>
      <c r="M10" s="45">
        <v>9563.5</v>
      </c>
      <c r="N10" s="44">
        <f t="shared" si="3"/>
        <v>9563.5</v>
      </c>
      <c r="O10" s="46">
        <v>9483.5</v>
      </c>
      <c r="P10" s="45">
        <v>9483.5</v>
      </c>
      <c r="Q10" s="44">
        <f t="shared" si="4"/>
        <v>9483.5</v>
      </c>
      <c r="R10" s="52">
        <v>9583.5</v>
      </c>
      <c r="S10" s="51">
        <v>1.3933</v>
      </c>
      <c r="T10" s="51">
        <v>1.1893</v>
      </c>
      <c r="U10" s="50">
        <v>109.18</v>
      </c>
      <c r="V10" s="43">
        <v>6878.27</v>
      </c>
      <c r="W10" s="43">
        <v>6894.73</v>
      </c>
      <c r="X10" s="49">
        <f t="shared" si="5"/>
        <v>8058.1014041873368</v>
      </c>
      <c r="Y10" s="48">
        <v>1.3935999999999999</v>
      </c>
    </row>
    <row r="11" spans="1:25" x14ac:dyDescent="0.25">
      <c r="B11" s="47">
        <v>44412</v>
      </c>
      <c r="C11" s="46">
        <v>9503</v>
      </c>
      <c r="D11" s="45">
        <v>9503</v>
      </c>
      <c r="E11" s="44">
        <f t="shared" si="0"/>
        <v>9503</v>
      </c>
      <c r="F11" s="46">
        <v>9527.5</v>
      </c>
      <c r="G11" s="45">
        <v>9527.5</v>
      </c>
      <c r="H11" s="44">
        <f t="shared" si="1"/>
        <v>9527.5</v>
      </c>
      <c r="I11" s="46">
        <v>9541.5</v>
      </c>
      <c r="J11" s="45">
        <v>9541.5</v>
      </c>
      <c r="K11" s="44">
        <f t="shared" si="2"/>
        <v>9541.5</v>
      </c>
      <c r="L11" s="46">
        <v>9501.5</v>
      </c>
      <c r="M11" s="45">
        <v>9501.5</v>
      </c>
      <c r="N11" s="44">
        <f t="shared" si="3"/>
        <v>9501.5</v>
      </c>
      <c r="O11" s="46">
        <v>9421.5</v>
      </c>
      <c r="P11" s="45">
        <v>9421.5</v>
      </c>
      <c r="Q11" s="44">
        <f t="shared" si="4"/>
        <v>9421.5</v>
      </c>
      <c r="R11" s="52">
        <v>9503</v>
      </c>
      <c r="S11" s="51">
        <v>1.3929</v>
      </c>
      <c r="T11" s="51">
        <v>1.1863999999999999</v>
      </c>
      <c r="U11" s="50">
        <v>109.04</v>
      </c>
      <c r="V11" s="43">
        <v>6822.46</v>
      </c>
      <c r="W11" s="43">
        <v>6839.06</v>
      </c>
      <c r="X11" s="49">
        <f t="shared" si="5"/>
        <v>8009.9460552933251</v>
      </c>
      <c r="Y11" s="48">
        <v>1.3931</v>
      </c>
    </row>
    <row r="12" spans="1:25" x14ac:dyDescent="0.25">
      <c r="B12" s="47">
        <v>44413</v>
      </c>
      <c r="C12" s="46">
        <v>9429</v>
      </c>
      <c r="D12" s="45">
        <v>9429</v>
      </c>
      <c r="E12" s="44">
        <f t="shared" si="0"/>
        <v>9429</v>
      </c>
      <c r="F12" s="46">
        <v>9446.5</v>
      </c>
      <c r="G12" s="45">
        <v>9446.5</v>
      </c>
      <c r="H12" s="44">
        <f t="shared" si="1"/>
        <v>9446.5</v>
      </c>
      <c r="I12" s="46">
        <v>9451.5</v>
      </c>
      <c r="J12" s="45">
        <v>9451.5</v>
      </c>
      <c r="K12" s="44">
        <f t="shared" si="2"/>
        <v>9451.5</v>
      </c>
      <c r="L12" s="46">
        <v>9412.5</v>
      </c>
      <c r="M12" s="45">
        <v>9412.5</v>
      </c>
      <c r="N12" s="44">
        <f t="shared" si="3"/>
        <v>9412.5</v>
      </c>
      <c r="O12" s="46">
        <v>9332.5</v>
      </c>
      <c r="P12" s="45">
        <v>9332.5</v>
      </c>
      <c r="Q12" s="44">
        <f t="shared" si="4"/>
        <v>9332.5</v>
      </c>
      <c r="R12" s="52">
        <v>9429</v>
      </c>
      <c r="S12" s="51">
        <v>1.3926000000000001</v>
      </c>
      <c r="T12" s="51">
        <v>1.1856</v>
      </c>
      <c r="U12" s="50">
        <v>109.43</v>
      </c>
      <c r="V12" s="43">
        <v>6770.79</v>
      </c>
      <c r="W12" s="43">
        <v>6782.38</v>
      </c>
      <c r="X12" s="49">
        <f t="shared" si="5"/>
        <v>7952.9352226720648</v>
      </c>
      <c r="Y12" s="48">
        <v>1.3928</v>
      </c>
    </row>
    <row r="13" spans="1:25" x14ac:dyDescent="0.25">
      <c r="B13" s="47">
        <v>44414</v>
      </c>
      <c r="C13" s="46">
        <v>9529.5</v>
      </c>
      <c r="D13" s="45">
        <v>9529.5</v>
      </c>
      <c r="E13" s="44">
        <f t="shared" si="0"/>
        <v>9529.5</v>
      </c>
      <c r="F13" s="46">
        <v>9549.5</v>
      </c>
      <c r="G13" s="45">
        <v>9549.5</v>
      </c>
      <c r="H13" s="44">
        <f t="shared" si="1"/>
        <v>9549.5</v>
      </c>
      <c r="I13" s="46">
        <v>9546.5</v>
      </c>
      <c r="J13" s="45">
        <v>9546.5</v>
      </c>
      <c r="K13" s="44">
        <f t="shared" si="2"/>
        <v>9546.5</v>
      </c>
      <c r="L13" s="46">
        <v>9500.5</v>
      </c>
      <c r="M13" s="45">
        <v>9500.5</v>
      </c>
      <c r="N13" s="44">
        <f t="shared" si="3"/>
        <v>9500.5</v>
      </c>
      <c r="O13" s="46">
        <v>9420.5</v>
      </c>
      <c r="P13" s="45">
        <v>9420.5</v>
      </c>
      <c r="Q13" s="44">
        <f t="shared" si="4"/>
        <v>9420.5</v>
      </c>
      <c r="R13" s="52">
        <v>9529.5</v>
      </c>
      <c r="S13" s="51">
        <v>1.3916999999999999</v>
      </c>
      <c r="T13" s="51">
        <v>1.1807000000000001</v>
      </c>
      <c r="U13" s="50">
        <v>109.8</v>
      </c>
      <c r="V13" s="43">
        <v>6847.38</v>
      </c>
      <c r="W13" s="43">
        <v>6860.77</v>
      </c>
      <c r="X13" s="49">
        <f t="shared" si="5"/>
        <v>8071.059540950283</v>
      </c>
      <c r="Y13" s="48">
        <v>1.3918999999999999</v>
      </c>
    </row>
    <row r="14" spans="1:25" x14ac:dyDescent="0.25">
      <c r="B14" s="47">
        <v>44417</v>
      </c>
      <c r="C14" s="46">
        <v>9311.5</v>
      </c>
      <c r="D14" s="45">
        <v>9311.5</v>
      </c>
      <c r="E14" s="44">
        <f t="shared" si="0"/>
        <v>9311.5</v>
      </c>
      <c r="F14" s="46">
        <v>9337.5</v>
      </c>
      <c r="G14" s="45">
        <v>9337.5</v>
      </c>
      <c r="H14" s="44">
        <f t="shared" si="1"/>
        <v>9337.5</v>
      </c>
      <c r="I14" s="46">
        <v>9335</v>
      </c>
      <c r="J14" s="45">
        <v>9335</v>
      </c>
      <c r="K14" s="44">
        <f t="shared" si="2"/>
        <v>9335</v>
      </c>
      <c r="L14" s="46">
        <v>9265</v>
      </c>
      <c r="M14" s="45">
        <v>9265</v>
      </c>
      <c r="N14" s="44">
        <f t="shared" si="3"/>
        <v>9265</v>
      </c>
      <c r="O14" s="46">
        <v>9185</v>
      </c>
      <c r="P14" s="45">
        <v>9185</v>
      </c>
      <c r="Q14" s="44">
        <f t="shared" si="4"/>
        <v>9185</v>
      </c>
      <c r="R14" s="52">
        <v>9311.5</v>
      </c>
      <c r="S14" s="51">
        <v>1.3875999999999999</v>
      </c>
      <c r="T14" s="51">
        <v>1.1763999999999999</v>
      </c>
      <c r="U14" s="50">
        <v>110.11</v>
      </c>
      <c r="V14" s="43">
        <v>6710.51</v>
      </c>
      <c r="W14" s="43">
        <v>6728.27</v>
      </c>
      <c r="X14" s="49">
        <f t="shared" si="5"/>
        <v>7915.2499149949008</v>
      </c>
      <c r="Y14" s="48">
        <v>1.3877999999999999</v>
      </c>
    </row>
    <row r="15" spans="1:25" x14ac:dyDescent="0.25">
      <c r="B15" s="47">
        <v>44418</v>
      </c>
      <c r="C15" s="46">
        <v>9409.5</v>
      </c>
      <c r="D15" s="45">
        <v>9409.5</v>
      </c>
      <c r="E15" s="44">
        <f t="shared" si="0"/>
        <v>9409.5</v>
      </c>
      <c r="F15" s="46">
        <v>9435</v>
      </c>
      <c r="G15" s="45">
        <v>9435</v>
      </c>
      <c r="H15" s="44">
        <f t="shared" si="1"/>
        <v>9435</v>
      </c>
      <c r="I15" s="46">
        <v>9432.5</v>
      </c>
      <c r="J15" s="45">
        <v>9432.5</v>
      </c>
      <c r="K15" s="44">
        <f t="shared" si="2"/>
        <v>9432.5</v>
      </c>
      <c r="L15" s="46">
        <v>9365</v>
      </c>
      <c r="M15" s="45">
        <v>9365</v>
      </c>
      <c r="N15" s="44">
        <f t="shared" si="3"/>
        <v>9365</v>
      </c>
      <c r="O15" s="46">
        <v>9285</v>
      </c>
      <c r="P15" s="45">
        <v>9285</v>
      </c>
      <c r="Q15" s="44">
        <f t="shared" si="4"/>
        <v>9285</v>
      </c>
      <c r="R15" s="52">
        <v>9409.5</v>
      </c>
      <c r="S15" s="51">
        <v>1.3862000000000001</v>
      </c>
      <c r="T15" s="51">
        <v>1.1722999999999999</v>
      </c>
      <c r="U15" s="50">
        <v>110.49</v>
      </c>
      <c r="V15" s="43">
        <v>6787.98</v>
      </c>
      <c r="W15" s="43">
        <v>6805.4</v>
      </c>
      <c r="X15" s="49">
        <f t="shared" si="5"/>
        <v>8026.5290454661781</v>
      </c>
      <c r="Y15" s="48">
        <v>1.3864000000000001</v>
      </c>
    </row>
    <row r="16" spans="1:25" x14ac:dyDescent="0.25">
      <c r="B16" s="47">
        <v>44419</v>
      </c>
      <c r="C16" s="46">
        <v>9421</v>
      </c>
      <c r="D16" s="45">
        <v>9421</v>
      </c>
      <c r="E16" s="44">
        <f t="shared" si="0"/>
        <v>9421</v>
      </c>
      <c r="F16" s="46">
        <v>9450.5</v>
      </c>
      <c r="G16" s="45">
        <v>9450.5</v>
      </c>
      <c r="H16" s="44">
        <f t="shared" si="1"/>
        <v>9450.5</v>
      </c>
      <c r="I16" s="46">
        <v>9449.5</v>
      </c>
      <c r="J16" s="45">
        <v>9449.5</v>
      </c>
      <c r="K16" s="44">
        <f t="shared" si="2"/>
        <v>9449.5</v>
      </c>
      <c r="L16" s="46">
        <v>9389.5</v>
      </c>
      <c r="M16" s="45">
        <v>9389.5</v>
      </c>
      <c r="N16" s="44">
        <f t="shared" si="3"/>
        <v>9389.5</v>
      </c>
      <c r="O16" s="46">
        <v>9309.5</v>
      </c>
      <c r="P16" s="45">
        <v>9309.5</v>
      </c>
      <c r="Q16" s="44">
        <f t="shared" si="4"/>
        <v>9309.5</v>
      </c>
      <c r="R16" s="52">
        <v>9421</v>
      </c>
      <c r="S16" s="51">
        <v>1.383</v>
      </c>
      <c r="T16" s="51">
        <v>1.1716</v>
      </c>
      <c r="U16" s="50">
        <v>110.7</v>
      </c>
      <c r="V16" s="43">
        <v>6812</v>
      </c>
      <c r="W16" s="43">
        <v>6832.35</v>
      </c>
      <c r="X16" s="49">
        <f t="shared" si="5"/>
        <v>8041.1403209286445</v>
      </c>
      <c r="Y16" s="48">
        <v>1.3832</v>
      </c>
    </row>
    <row r="17" spans="2:25" x14ac:dyDescent="0.25">
      <c r="B17" s="47">
        <v>44420</v>
      </c>
      <c r="C17" s="46">
        <v>9508.5</v>
      </c>
      <c r="D17" s="45">
        <v>9508.5</v>
      </c>
      <c r="E17" s="44">
        <f t="shared" si="0"/>
        <v>9508.5</v>
      </c>
      <c r="F17" s="46">
        <v>9539</v>
      </c>
      <c r="G17" s="45">
        <v>9539</v>
      </c>
      <c r="H17" s="44">
        <f t="shared" si="1"/>
        <v>9539</v>
      </c>
      <c r="I17" s="46">
        <v>9534.5</v>
      </c>
      <c r="J17" s="45">
        <v>9534.5</v>
      </c>
      <c r="K17" s="44">
        <f t="shared" si="2"/>
        <v>9534.5</v>
      </c>
      <c r="L17" s="46">
        <v>9474.5</v>
      </c>
      <c r="M17" s="45">
        <v>9474.5</v>
      </c>
      <c r="N17" s="44">
        <f t="shared" si="3"/>
        <v>9474.5</v>
      </c>
      <c r="O17" s="46">
        <v>9394.5</v>
      </c>
      <c r="P17" s="45">
        <v>9394.5</v>
      </c>
      <c r="Q17" s="44">
        <f t="shared" si="4"/>
        <v>9394.5</v>
      </c>
      <c r="R17" s="52">
        <v>9508.5</v>
      </c>
      <c r="S17" s="51">
        <v>1.3848</v>
      </c>
      <c r="T17" s="51">
        <v>1.1738999999999999</v>
      </c>
      <c r="U17" s="50">
        <v>110.45</v>
      </c>
      <c r="V17" s="43">
        <v>6866.33</v>
      </c>
      <c r="W17" s="43">
        <v>6887.36</v>
      </c>
      <c r="X17" s="49">
        <f t="shared" si="5"/>
        <v>8099.9233324814722</v>
      </c>
      <c r="Y17" s="48">
        <v>1.385</v>
      </c>
    </row>
    <row r="18" spans="2:25" x14ac:dyDescent="0.25">
      <c r="B18" s="47">
        <v>44421</v>
      </c>
      <c r="C18" s="46">
        <v>9429.5</v>
      </c>
      <c r="D18" s="45">
        <v>9429.5</v>
      </c>
      <c r="E18" s="44">
        <f t="shared" si="0"/>
        <v>9429.5</v>
      </c>
      <c r="F18" s="46">
        <v>9463</v>
      </c>
      <c r="G18" s="45">
        <v>9463</v>
      </c>
      <c r="H18" s="44">
        <f t="shared" si="1"/>
        <v>9463</v>
      </c>
      <c r="I18" s="46">
        <v>9465.5</v>
      </c>
      <c r="J18" s="45">
        <v>9465.5</v>
      </c>
      <c r="K18" s="44">
        <f t="shared" si="2"/>
        <v>9465.5</v>
      </c>
      <c r="L18" s="46">
        <v>9395.5</v>
      </c>
      <c r="M18" s="45">
        <v>9395.5</v>
      </c>
      <c r="N18" s="44">
        <f t="shared" si="3"/>
        <v>9395.5</v>
      </c>
      <c r="O18" s="46">
        <v>9325.5</v>
      </c>
      <c r="P18" s="45">
        <v>9325.5</v>
      </c>
      <c r="Q18" s="44">
        <f t="shared" si="4"/>
        <v>9325.5</v>
      </c>
      <c r="R18" s="52">
        <v>9429.5</v>
      </c>
      <c r="S18" s="51">
        <v>1.3818999999999999</v>
      </c>
      <c r="T18" s="51">
        <v>1.1759999999999999</v>
      </c>
      <c r="U18" s="50">
        <v>110.24</v>
      </c>
      <c r="V18" s="43">
        <v>6823.58</v>
      </c>
      <c r="W18" s="43">
        <v>6846.83</v>
      </c>
      <c r="X18" s="49">
        <f t="shared" si="5"/>
        <v>8018.2823129251701</v>
      </c>
      <c r="Y18" s="48">
        <v>1.3821000000000001</v>
      </c>
    </row>
    <row r="19" spans="2:25" x14ac:dyDescent="0.25">
      <c r="B19" s="47">
        <v>44424</v>
      </c>
      <c r="C19" s="46">
        <v>9377</v>
      </c>
      <c r="D19" s="45">
        <v>9377</v>
      </c>
      <c r="E19" s="44">
        <f t="shared" si="0"/>
        <v>9377</v>
      </c>
      <c r="F19" s="46">
        <v>9404.5</v>
      </c>
      <c r="G19" s="45">
        <v>9404.5</v>
      </c>
      <c r="H19" s="44">
        <f t="shared" si="1"/>
        <v>9404.5</v>
      </c>
      <c r="I19" s="46">
        <v>9406.5</v>
      </c>
      <c r="J19" s="45">
        <v>9406.5</v>
      </c>
      <c r="K19" s="44">
        <f t="shared" si="2"/>
        <v>9406.5</v>
      </c>
      <c r="L19" s="46">
        <v>9346.5</v>
      </c>
      <c r="M19" s="45">
        <v>9346.5</v>
      </c>
      <c r="N19" s="44">
        <f t="shared" si="3"/>
        <v>9346.5</v>
      </c>
      <c r="O19" s="46">
        <v>9266.5</v>
      </c>
      <c r="P19" s="45">
        <v>9266.5</v>
      </c>
      <c r="Q19" s="44">
        <f t="shared" si="4"/>
        <v>9266.5</v>
      </c>
      <c r="R19" s="52">
        <v>9377</v>
      </c>
      <c r="S19" s="51">
        <v>1.3866000000000001</v>
      </c>
      <c r="T19" s="51">
        <v>1.1768000000000001</v>
      </c>
      <c r="U19" s="50">
        <v>109.39</v>
      </c>
      <c r="V19" s="43">
        <v>6762.58</v>
      </c>
      <c r="W19" s="43">
        <v>6781.44</v>
      </c>
      <c r="X19" s="49">
        <f t="shared" si="5"/>
        <v>7968.2188987083609</v>
      </c>
      <c r="Y19" s="48">
        <v>1.3868</v>
      </c>
    </row>
    <row r="20" spans="2:25" x14ac:dyDescent="0.25">
      <c r="B20" s="47">
        <v>44425</v>
      </c>
      <c r="C20" s="46">
        <v>9346.5</v>
      </c>
      <c r="D20" s="45">
        <v>9346.5</v>
      </c>
      <c r="E20" s="44">
        <f t="shared" si="0"/>
        <v>9346.5</v>
      </c>
      <c r="F20" s="46">
        <v>9369.5</v>
      </c>
      <c r="G20" s="45">
        <v>9369.5</v>
      </c>
      <c r="H20" s="44">
        <f t="shared" si="1"/>
        <v>9369.5</v>
      </c>
      <c r="I20" s="46">
        <v>9372.5</v>
      </c>
      <c r="J20" s="45">
        <v>9372.5</v>
      </c>
      <c r="K20" s="44">
        <f t="shared" si="2"/>
        <v>9372.5</v>
      </c>
      <c r="L20" s="46">
        <v>9312.5</v>
      </c>
      <c r="M20" s="45">
        <v>9312.5</v>
      </c>
      <c r="N20" s="44">
        <f t="shared" si="3"/>
        <v>9312.5</v>
      </c>
      <c r="O20" s="46">
        <v>9232.5</v>
      </c>
      <c r="P20" s="45">
        <v>9232.5</v>
      </c>
      <c r="Q20" s="44">
        <f t="shared" si="4"/>
        <v>9232.5</v>
      </c>
      <c r="R20" s="52">
        <v>9346.5</v>
      </c>
      <c r="S20" s="51">
        <v>1.3789</v>
      </c>
      <c r="T20" s="51">
        <v>1.1762999999999999</v>
      </c>
      <c r="U20" s="50">
        <v>109.3</v>
      </c>
      <c r="V20" s="43">
        <v>6778.23</v>
      </c>
      <c r="W20" s="43">
        <v>6793.43</v>
      </c>
      <c r="X20" s="49">
        <f t="shared" si="5"/>
        <v>7945.6771231828625</v>
      </c>
      <c r="Y20" s="48">
        <v>1.3792</v>
      </c>
    </row>
    <row r="21" spans="2:25" x14ac:dyDescent="0.25">
      <c r="B21" s="47">
        <v>44426</v>
      </c>
      <c r="C21" s="46">
        <v>9148.5</v>
      </c>
      <c r="D21" s="45">
        <v>9148.5</v>
      </c>
      <c r="E21" s="44">
        <f t="shared" si="0"/>
        <v>9148.5</v>
      </c>
      <c r="F21" s="46">
        <v>9168.5</v>
      </c>
      <c r="G21" s="45">
        <v>9168.5</v>
      </c>
      <c r="H21" s="44">
        <f t="shared" si="1"/>
        <v>9168.5</v>
      </c>
      <c r="I21" s="46">
        <v>9175</v>
      </c>
      <c r="J21" s="45">
        <v>9175</v>
      </c>
      <c r="K21" s="44">
        <f t="shared" si="2"/>
        <v>9175</v>
      </c>
      <c r="L21" s="46">
        <v>9127</v>
      </c>
      <c r="M21" s="45">
        <v>9127</v>
      </c>
      <c r="N21" s="44">
        <f t="shared" si="3"/>
        <v>9127</v>
      </c>
      <c r="O21" s="46">
        <v>9047</v>
      </c>
      <c r="P21" s="45">
        <v>9047</v>
      </c>
      <c r="Q21" s="44">
        <f t="shared" si="4"/>
        <v>9047</v>
      </c>
      <c r="R21" s="52">
        <v>9148.5</v>
      </c>
      <c r="S21" s="51">
        <v>1.3769</v>
      </c>
      <c r="T21" s="51">
        <v>1.1721999999999999</v>
      </c>
      <c r="U21" s="50">
        <v>109.75</v>
      </c>
      <c r="V21" s="43">
        <v>6644.27</v>
      </c>
      <c r="W21" s="43">
        <v>6657.83</v>
      </c>
      <c r="X21" s="49">
        <f t="shared" si="5"/>
        <v>7804.5555365978507</v>
      </c>
      <c r="Y21" s="48">
        <v>1.3771</v>
      </c>
    </row>
    <row r="22" spans="2:25" x14ac:dyDescent="0.25">
      <c r="B22" s="47">
        <v>44427</v>
      </c>
      <c r="C22" s="46">
        <v>8775.5</v>
      </c>
      <c r="D22" s="45">
        <v>8775.5</v>
      </c>
      <c r="E22" s="44">
        <f t="shared" si="0"/>
        <v>8775.5</v>
      </c>
      <c r="F22" s="46">
        <v>8783.5</v>
      </c>
      <c r="G22" s="45">
        <v>8783.5</v>
      </c>
      <c r="H22" s="44">
        <f t="shared" si="1"/>
        <v>8783.5</v>
      </c>
      <c r="I22" s="46">
        <v>8785</v>
      </c>
      <c r="J22" s="45">
        <v>8785</v>
      </c>
      <c r="K22" s="44">
        <f t="shared" si="2"/>
        <v>8785</v>
      </c>
      <c r="L22" s="46">
        <v>8724.5</v>
      </c>
      <c r="M22" s="45">
        <v>8724.5</v>
      </c>
      <c r="N22" s="44">
        <f t="shared" si="3"/>
        <v>8724.5</v>
      </c>
      <c r="O22" s="46">
        <v>8659.5</v>
      </c>
      <c r="P22" s="45">
        <v>8659.5</v>
      </c>
      <c r="Q22" s="44">
        <f t="shared" si="4"/>
        <v>8659.5</v>
      </c>
      <c r="R22" s="52">
        <v>8775.5</v>
      </c>
      <c r="S22" s="51">
        <v>1.3682000000000001</v>
      </c>
      <c r="T22" s="51">
        <v>1.1698999999999999</v>
      </c>
      <c r="U22" s="50">
        <v>109.58</v>
      </c>
      <c r="V22" s="43">
        <v>6413.9</v>
      </c>
      <c r="W22" s="43">
        <v>6418.81</v>
      </c>
      <c r="X22" s="49">
        <f t="shared" si="5"/>
        <v>7501.0684673903752</v>
      </c>
      <c r="Y22" s="48">
        <v>1.3684000000000001</v>
      </c>
    </row>
    <row r="23" spans="2:25" x14ac:dyDescent="0.25">
      <c r="B23" s="47">
        <v>44428</v>
      </c>
      <c r="C23" s="46">
        <v>8922</v>
      </c>
      <c r="D23" s="45">
        <v>8922</v>
      </c>
      <c r="E23" s="44">
        <f t="shared" si="0"/>
        <v>8922</v>
      </c>
      <c r="F23" s="46">
        <v>8934</v>
      </c>
      <c r="G23" s="45">
        <v>8934</v>
      </c>
      <c r="H23" s="44">
        <f t="shared" si="1"/>
        <v>8934</v>
      </c>
      <c r="I23" s="46">
        <v>8932</v>
      </c>
      <c r="J23" s="45">
        <v>8932</v>
      </c>
      <c r="K23" s="44">
        <f t="shared" si="2"/>
        <v>8932</v>
      </c>
      <c r="L23" s="46">
        <v>8882</v>
      </c>
      <c r="M23" s="45">
        <v>8882</v>
      </c>
      <c r="N23" s="44">
        <f t="shared" si="3"/>
        <v>8882</v>
      </c>
      <c r="O23" s="46">
        <v>8817</v>
      </c>
      <c r="P23" s="45">
        <v>8817</v>
      </c>
      <c r="Q23" s="44">
        <f t="shared" si="4"/>
        <v>8817</v>
      </c>
      <c r="R23" s="52">
        <v>8922</v>
      </c>
      <c r="S23" s="51">
        <v>1.3612</v>
      </c>
      <c r="T23" s="51">
        <v>1.1668000000000001</v>
      </c>
      <c r="U23" s="50">
        <v>109.7</v>
      </c>
      <c r="V23" s="43">
        <v>6554.51</v>
      </c>
      <c r="W23" s="43">
        <v>6562.36</v>
      </c>
      <c r="X23" s="49">
        <f t="shared" si="5"/>
        <v>7646.5546794652037</v>
      </c>
      <c r="Y23" s="48">
        <v>1.3613999999999999</v>
      </c>
    </row>
    <row r="24" spans="2:25" x14ac:dyDescent="0.25">
      <c r="B24" s="47">
        <v>44431</v>
      </c>
      <c r="C24" s="46">
        <v>9237</v>
      </c>
      <c r="D24" s="45">
        <v>9237</v>
      </c>
      <c r="E24" s="44">
        <f t="shared" si="0"/>
        <v>9237</v>
      </c>
      <c r="F24" s="46">
        <v>9221.5</v>
      </c>
      <c r="G24" s="45">
        <v>9221.5</v>
      </c>
      <c r="H24" s="44">
        <f t="shared" si="1"/>
        <v>9221.5</v>
      </c>
      <c r="I24" s="46">
        <v>9189</v>
      </c>
      <c r="J24" s="45">
        <v>9189</v>
      </c>
      <c r="K24" s="44">
        <f t="shared" si="2"/>
        <v>9189</v>
      </c>
      <c r="L24" s="46">
        <v>9129</v>
      </c>
      <c r="M24" s="45">
        <v>9129</v>
      </c>
      <c r="N24" s="44">
        <f t="shared" si="3"/>
        <v>9129</v>
      </c>
      <c r="O24" s="46">
        <v>9054</v>
      </c>
      <c r="P24" s="45">
        <v>9054</v>
      </c>
      <c r="Q24" s="44">
        <f t="shared" si="4"/>
        <v>9054</v>
      </c>
      <c r="R24" s="52">
        <v>9237</v>
      </c>
      <c r="S24" s="51">
        <v>1.3682000000000001</v>
      </c>
      <c r="T24" s="51">
        <v>1.1718999999999999</v>
      </c>
      <c r="U24" s="50">
        <v>110.13</v>
      </c>
      <c r="V24" s="43">
        <v>6751.21</v>
      </c>
      <c r="W24" s="43">
        <v>6738.89</v>
      </c>
      <c r="X24" s="49">
        <f t="shared" si="5"/>
        <v>7882.0718491338857</v>
      </c>
      <c r="Y24" s="48">
        <v>1.3684000000000001</v>
      </c>
    </row>
    <row r="25" spans="2:25" x14ac:dyDescent="0.25">
      <c r="B25" s="47">
        <v>44432</v>
      </c>
      <c r="C25" s="46">
        <v>9316.5</v>
      </c>
      <c r="D25" s="45">
        <v>9316.5</v>
      </c>
      <c r="E25" s="44">
        <f t="shared" si="0"/>
        <v>9316.5</v>
      </c>
      <c r="F25" s="46">
        <v>9305.5</v>
      </c>
      <c r="G25" s="45">
        <v>9305.5</v>
      </c>
      <c r="H25" s="44">
        <f t="shared" si="1"/>
        <v>9305.5</v>
      </c>
      <c r="I25" s="46">
        <v>9278</v>
      </c>
      <c r="J25" s="45">
        <v>9278</v>
      </c>
      <c r="K25" s="44">
        <f t="shared" si="2"/>
        <v>9278</v>
      </c>
      <c r="L25" s="46">
        <v>9213</v>
      </c>
      <c r="M25" s="45">
        <v>9213</v>
      </c>
      <c r="N25" s="44">
        <f t="shared" si="3"/>
        <v>9213</v>
      </c>
      <c r="O25" s="46">
        <v>9138</v>
      </c>
      <c r="P25" s="45">
        <v>9138</v>
      </c>
      <c r="Q25" s="44">
        <f t="shared" si="4"/>
        <v>9138</v>
      </c>
      <c r="R25" s="52">
        <v>9316.5</v>
      </c>
      <c r="S25" s="51">
        <v>1.3721000000000001</v>
      </c>
      <c r="T25" s="51">
        <v>1.1737</v>
      </c>
      <c r="U25" s="50">
        <v>109.7</v>
      </c>
      <c r="V25" s="43">
        <v>6789.96</v>
      </c>
      <c r="W25" s="43">
        <v>6780.95</v>
      </c>
      <c r="X25" s="49">
        <f t="shared" si="5"/>
        <v>7937.7183266592829</v>
      </c>
      <c r="Y25" s="48">
        <v>1.3723000000000001</v>
      </c>
    </row>
    <row r="26" spans="2:25" x14ac:dyDescent="0.25">
      <c r="B26" s="47">
        <v>44433</v>
      </c>
      <c r="C26" s="46">
        <v>9378.5</v>
      </c>
      <c r="D26" s="45">
        <v>9378.5</v>
      </c>
      <c r="E26" s="44">
        <f t="shared" si="0"/>
        <v>9378.5</v>
      </c>
      <c r="F26" s="46">
        <v>9376</v>
      </c>
      <c r="G26" s="45">
        <v>9376</v>
      </c>
      <c r="H26" s="44">
        <f t="shared" si="1"/>
        <v>9376</v>
      </c>
      <c r="I26" s="46">
        <v>9353</v>
      </c>
      <c r="J26" s="45">
        <v>9353</v>
      </c>
      <c r="K26" s="44">
        <f t="shared" si="2"/>
        <v>9353</v>
      </c>
      <c r="L26" s="46">
        <v>9288</v>
      </c>
      <c r="M26" s="45">
        <v>9288</v>
      </c>
      <c r="N26" s="44">
        <f t="shared" si="3"/>
        <v>9288</v>
      </c>
      <c r="O26" s="46">
        <v>9213</v>
      </c>
      <c r="P26" s="45">
        <v>9213</v>
      </c>
      <c r="Q26" s="44">
        <f t="shared" si="4"/>
        <v>9213</v>
      </c>
      <c r="R26" s="52">
        <v>9378.5</v>
      </c>
      <c r="S26" s="51">
        <v>1.3715999999999999</v>
      </c>
      <c r="T26" s="51">
        <v>1.1740999999999999</v>
      </c>
      <c r="U26" s="50">
        <v>109.89</v>
      </c>
      <c r="V26" s="43">
        <v>6837.63</v>
      </c>
      <c r="W26" s="43">
        <v>6834.82</v>
      </c>
      <c r="X26" s="49">
        <f t="shared" si="5"/>
        <v>7987.8204582233202</v>
      </c>
      <c r="Y26" s="48">
        <v>1.3717999999999999</v>
      </c>
    </row>
    <row r="27" spans="2:25" x14ac:dyDescent="0.25">
      <c r="B27" s="47">
        <v>44434</v>
      </c>
      <c r="C27" s="46">
        <v>9323</v>
      </c>
      <c r="D27" s="45">
        <v>9323</v>
      </c>
      <c r="E27" s="44">
        <f t="shared" si="0"/>
        <v>9323</v>
      </c>
      <c r="F27" s="46">
        <v>9315.5</v>
      </c>
      <c r="G27" s="45">
        <v>9315.5</v>
      </c>
      <c r="H27" s="44">
        <f t="shared" si="1"/>
        <v>9315.5</v>
      </c>
      <c r="I27" s="46">
        <v>9296</v>
      </c>
      <c r="J27" s="45">
        <v>9296</v>
      </c>
      <c r="K27" s="44">
        <f t="shared" si="2"/>
        <v>9296</v>
      </c>
      <c r="L27" s="46">
        <v>9224.5</v>
      </c>
      <c r="M27" s="45">
        <v>9224.5</v>
      </c>
      <c r="N27" s="44">
        <f t="shared" si="3"/>
        <v>9224.5</v>
      </c>
      <c r="O27" s="46">
        <v>9149.5</v>
      </c>
      <c r="P27" s="45">
        <v>9149.5</v>
      </c>
      <c r="Q27" s="44">
        <f t="shared" si="4"/>
        <v>9149.5</v>
      </c>
      <c r="R27" s="52">
        <v>9323</v>
      </c>
      <c r="S27" s="51">
        <v>1.3734</v>
      </c>
      <c r="T27" s="51">
        <v>1.1771</v>
      </c>
      <c r="U27" s="50">
        <v>110.12</v>
      </c>
      <c r="V27" s="43">
        <v>6788.26</v>
      </c>
      <c r="W27" s="43">
        <v>6781.81</v>
      </c>
      <c r="X27" s="49">
        <f t="shared" si="5"/>
        <v>7920.312632741483</v>
      </c>
      <c r="Y27" s="48">
        <v>1.3735999999999999</v>
      </c>
    </row>
    <row r="28" spans="2:25" x14ac:dyDescent="0.25">
      <c r="B28" s="47">
        <v>44435</v>
      </c>
      <c r="C28" s="46">
        <v>9352</v>
      </c>
      <c r="D28" s="45">
        <v>9352</v>
      </c>
      <c r="E28" s="44">
        <f t="shared" si="0"/>
        <v>9352</v>
      </c>
      <c r="F28" s="46">
        <v>9345</v>
      </c>
      <c r="G28" s="45">
        <v>9345</v>
      </c>
      <c r="H28" s="44">
        <f t="shared" si="1"/>
        <v>9345</v>
      </c>
      <c r="I28" s="46">
        <v>9312.5</v>
      </c>
      <c r="J28" s="45">
        <v>9312.5</v>
      </c>
      <c r="K28" s="44">
        <f t="shared" si="2"/>
        <v>9312.5</v>
      </c>
      <c r="L28" s="46">
        <v>9237.5</v>
      </c>
      <c r="M28" s="45">
        <v>9237.5</v>
      </c>
      <c r="N28" s="44">
        <f t="shared" si="3"/>
        <v>9237.5</v>
      </c>
      <c r="O28" s="46">
        <v>9162.5</v>
      </c>
      <c r="P28" s="45">
        <v>9162.5</v>
      </c>
      <c r="Q28" s="44">
        <f t="shared" si="4"/>
        <v>9162.5</v>
      </c>
      <c r="R28" s="52">
        <v>9352</v>
      </c>
      <c r="S28" s="51">
        <v>1.3720000000000001</v>
      </c>
      <c r="T28" s="51">
        <v>1.1762999999999999</v>
      </c>
      <c r="U28" s="50">
        <v>110.15</v>
      </c>
      <c r="V28" s="43">
        <v>6816.33</v>
      </c>
      <c r="W28" s="43">
        <v>6810.23</v>
      </c>
      <c r="X28" s="49">
        <f t="shared" si="5"/>
        <v>7950.3528011561684</v>
      </c>
      <c r="Y28" s="48">
        <v>1.3722000000000001</v>
      </c>
    </row>
    <row r="29" spans="2:25" x14ac:dyDescent="0.25">
      <c r="B29" s="47">
        <v>44439</v>
      </c>
      <c r="C29" s="46">
        <v>9462.5</v>
      </c>
      <c r="D29" s="45">
        <v>9462.5</v>
      </c>
      <c r="E29" s="44">
        <f t="shared" si="0"/>
        <v>9462.5</v>
      </c>
      <c r="F29" s="46">
        <v>9457.5</v>
      </c>
      <c r="G29" s="45">
        <v>9457.5</v>
      </c>
      <c r="H29" s="44">
        <f t="shared" si="1"/>
        <v>9457.5</v>
      </c>
      <c r="I29" s="46">
        <v>9414.5</v>
      </c>
      <c r="J29" s="45">
        <v>9414.5</v>
      </c>
      <c r="K29" s="44">
        <f t="shared" si="2"/>
        <v>9414.5</v>
      </c>
      <c r="L29" s="46">
        <v>9329.5</v>
      </c>
      <c r="M29" s="45">
        <v>9329.5</v>
      </c>
      <c r="N29" s="44">
        <f t="shared" si="3"/>
        <v>9329.5</v>
      </c>
      <c r="O29" s="46">
        <v>9234.5</v>
      </c>
      <c r="P29" s="45">
        <v>9234.5</v>
      </c>
      <c r="Q29" s="44">
        <f t="shared" si="4"/>
        <v>9234.5</v>
      </c>
      <c r="R29" s="52">
        <v>9462.5</v>
      </c>
      <c r="S29" s="51">
        <v>1.3788</v>
      </c>
      <c r="T29" s="51">
        <v>1.1839999999999999</v>
      </c>
      <c r="U29" s="50">
        <v>109.86</v>
      </c>
      <c r="V29" s="43">
        <v>6862.85</v>
      </c>
      <c r="W29" s="43">
        <v>6858.23</v>
      </c>
      <c r="X29" s="49">
        <f t="shared" si="5"/>
        <v>7991.9763513513517</v>
      </c>
      <c r="Y29" s="48">
        <v>1.379</v>
      </c>
    </row>
    <row r="30" spans="2:25" s="10" customFormat="1" x14ac:dyDescent="0.25">
      <c r="B30" s="42" t="s">
        <v>11</v>
      </c>
      <c r="C30" s="41">
        <f>ROUND(AVERAGE(C9:C29),2)</f>
        <v>9357.19</v>
      </c>
      <c r="D30" s="40">
        <f>ROUND(AVERAGE(D9:D29),2)</f>
        <v>9357.19</v>
      </c>
      <c r="E30" s="39">
        <f>ROUND(AVERAGE(C30:D30),2)</f>
        <v>9357.19</v>
      </c>
      <c r="F30" s="41">
        <f>ROUND(AVERAGE(F9:F29),2)</f>
        <v>9371.67</v>
      </c>
      <c r="G30" s="40">
        <f>ROUND(AVERAGE(G9:G29),2)</f>
        <v>9371.67</v>
      </c>
      <c r="H30" s="39">
        <f>ROUND(AVERAGE(F30:G30),2)</f>
        <v>9371.67</v>
      </c>
      <c r="I30" s="41">
        <f>ROUND(AVERAGE(I9:I29),2)</f>
        <v>9363.64</v>
      </c>
      <c r="J30" s="40">
        <f>ROUND(AVERAGE(J9:J29),2)</f>
        <v>9363.64</v>
      </c>
      <c r="K30" s="39">
        <f>ROUND(AVERAGE(I30:J30),2)</f>
        <v>9363.64</v>
      </c>
      <c r="L30" s="41">
        <f>ROUND(AVERAGE(L9:L29),2)</f>
        <v>9304.4500000000007</v>
      </c>
      <c r="M30" s="40">
        <f>ROUND(AVERAGE(M9:M29),2)</f>
        <v>9304.4500000000007</v>
      </c>
      <c r="N30" s="39">
        <f>ROUND(AVERAGE(L30:M30),2)</f>
        <v>9304.4500000000007</v>
      </c>
      <c r="O30" s="41">
        <f>ROUND(AVERAGE(O9:O29),2)</f>
        <v>9226.83</v>
      </c>
      <c r="P30" s="40">
        <f>ROUND(AVERAGE(P9:P29),2)</f>
        <v>9226.83</v>
      </c>
      <c r="Q30" s="39">
        <f>ROUND(AVERAGE(O30:P30),2)</f>
        <v>9226.83</v>
      </c>
      <c r="R30" s="38">
        <f>ROUND(AVERAGE(R9:R29),2)</f>
        <v>9357.19</v>
      </c>
      <c r="S30" s="37">
        <f>ROUND(AVERAGE(S9:S29),4)</f>
        <v>1.3806</v>
      </c>
      <c r="T30" s="36">
        <f>ROUND(AVERAGE(T9:T29),4)</f>
        <v>1.1772</v>
      </c>
      <c r="U30" s="175">
        <f>ROUND(AVERAGE(U9:U29),2)</f>
        <v>109.83</v>
      </c>
      <c r="V30" s="35">
        <f>AVERAGE(V9:V29)</f>
        <v>6777.3123809523804</v>
      </c>
      <c r="W30" s="35">
        <f>AVERAGE(W9:W29)</f>
        <v>6786.692857142858</v>
      </c>
      <c r="X30" s="35">
        <f>AVERAGE(X9:X29)</f>
        <v>7948.5109012131788</v>
      </c>
      <c r="Y30" s="34">
        <f>AVERAGE(Y9:Y29)</f>
        <v>1.3807857142857143</v>
      </c>
    </row>
    <row r="31" spans="2:25" s="5" customFormat="1" x14ac:dyDescent="0.25">
      <c r="B31" s="33" t="s">
        <v>12</v>
      </c>
      <c r="C31" s="32">
        <f t="shared" ref="C31:Y31" si="6">MAX(C9:C29)</f>
        <v>9737</v>
      </c>
      <c r="D31" s="31">
        <f t="shared" si="6"/>
        <v>9737</v>
      </c>
      <c r="E31" s="30">
        <f t="shared" si="6"/>
        <v>9737</v>
      </c>
      <c r="F31" s="32">
        <f t="shared" si="6"/>
        <v>9767</v>
      </c>
      <c r="G31" s="31">
        <f t="shared" si="6"/>
        <v>9767</v>
      </c>
      <c r="H31" s="30">
        <f t="shared" si="6"/>
        <v>9767</v>
      </c>
      <c r="I31" s="32">
        <f t="shared" si="6"/>
        <v>9757</v>
      </c>
      <c r="J31" s="31">
        <f t="shared" si="6"/>
        <v>9757</v>
      </c>
      <c r="K31" s="30">
        <f t="shared" si="6"/>
        <v>9757</v>
      </c>
      <c r="L31" s="32">
        <f t="shared" si="6"/>
        <v>9712</v>
      </c>
      <c r="M31" s="31">
        <f t="shared" si="6"/>
        <v>9712</v>
      </c>
      <c r="N31" s="30">
        <f t="shared" si="6"/>
        <v>9712</v>
      </c>
      <c r="O31" s="32">
        <f t="shared" si="6"/>
        <v>9632</v>
      </c>
      <c r="P31" s="31">
        <f t="shared" si="6"/>
        <v>9632</v>
      </c>
      <c r="Q31" s="30">
        <f t="shared" si="6"/>
        <v>9632</v>
      </c>
      <c r="R31" s="29">
        <f t="shared" si="6"/>
        <v>9737</v>
      </c>
      <c r="S31" s="28">
        <f t="shared" si="6"/>
        <v>1.3933</v>
      </c>
      <c r="T31" s="27">
        <f t="shared" si="6"/>
        <v>1.1893</v>
      </c>
      <c r="U31" s="26">
        <f t="shared" si="6"/>
        <v>110.7</v>
      </c>
      <c r="V31" s="25">
        <f t="shared" si="6"/>
        <v>7004.53</v>
      </c>
      <c r="W31" s="25">
        <f t="shared" si="6"/>
        <v>7024.6</v>
      </c>
      <c r="X31" s="25">
        <f t="shared" si="6"/>
        <v>8189.2346509671988</v>
      </c>
      <c r="Y31" s="24">
        <f t="shared" si="6"/>
        <v>1.3935999999999999</v>
      </c>
    </row>
    <row r="32" spans="2:25" s="5" customFormat="1" ht="13.8" thickBot="1" x14ac:dyDescent="0.3">
      <c r="B32" s="23" t="s">
        <v>13</v>
      </c>
      <c r="C32" s="22">
        <f t="shared" ref="C32:Y32" si="7">MIN(C9:C29)</f>
        <v>8775.5</v>
      </c>
      <c r="D32" s="21">
        <f t="shared" si="7"/>
        <v>8775.5</v>
      </c>
      <c r="E32" s="20">
        <f t="shared" si="7"/>
        <v>8775.5</v>
      </c>
      <c r="F32" s="22">
        <f t="shared" si="7"/>
        <v>8783.5</v>
      </c>
      <c r="G32" s="21">
        <f t="shared" si="7"/>
        <v>8783.5</v>
      </c>
      <c r="H32" s="20">
        <f t="shared" si="7"/>
        <v>8783.5</v>
      </c>
      <c r="I32" s="22">
        <f t="shared" si="7"/>
        <v>8785</v>
      </c>
      <c r="J32" s="21">
        <f t="shared" si="7"/>
        <v>8785</v>
      </c>
      <c r="K32" s="20">
        <f t="shared" si="7"/>
        <v>8785</v>
      </c>
      <c r="L32" s="22">
        <f t="shared" si="7"/>
        <v>8724.5</v>
      </c>
      <c r="M32" s="21">
        <f t="shared" si="7"/>
        <v>8724.5</v>
      </c>
      <c r="N32" s="20">
        <f t="shared" si="7"/>
        <v>8724.5</v>
      </c>
      <c r="O32" s="22">
        <f t="shared" si="7"/>
        <v>8659.5</v>
      </c>
      <c r="P32" s="21">
        <f t="shared" si="7"/>
        <v>8659.5</v>
      </c>
      <c r="Q32" s="20">
        <f t="shared" si="7"/>
        <v>8659.5</v>
      </c>
      <c r="R32" s="19">
        <f t="shared" si="7"/>
        <v>8775.5</v>
      </c>
      <c r="S32" s="18">
        <f t="shared" si="7"/>
        <v>1.3612</v>
      </c>
      <c r="T32" s="17">
        <f t="shared" si="7"/>
        <v>1.1668000000000001</v>
      </c>
      <c r="U32" s="16">
        <f t="shared" si="7"/>
        <v>109.04</v>
      </c>
      <c r="V32" s="15">
        <f t="shared" si="7"/>
        <v>6413.9</v>
      </c>
      <c r="W32" s="15">
        <f t="shared" si="7"/>
        <v>6418.81</v>
      </c>
      <c r="X32" s="15">
        <f t="shared" si="7"/>
        <v>7501.0684673903752</v>
      </c>
      <c r="Y32" s="14">
        <f t="shared" si="7"/>
        <v>1.3613999999999999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workbookViewId="0"/>
  </sheetViews>
  <sheetFormatPr baseColWidth="10" defaultColWidth="8.88671875" defaultRowHeight="13.2" x14ac:dyDescent="0.25"/>
  <cols>
    <col min="3" max="3" width="12.109375" customWidth="1"/>
    <col min="4" max="4" width="19.6640625" customWidth="1"/>
    <col min="6" max="6" width="12.109375" customWidth="1"/>
    <col min="7" max="7" width="19.6640625" customWidth="1"/>
    <col min="9" max="9" width="12.109375" customWidth="1"/>
    <col min="10" max="10" width="19.6640625" customWidth="1"/>
  </cols>
  <sheetData>
    <row r="2" spans="2:10" x14ac:dyDescent="0.25">
      <c r="B2" s="76" t="s">
        <v>39</v>
      </c>
    </row>
    <row r="3" spans="2:10" ht="13.8" thickBot="1" x14ac:dyDescent="0.3"/>
    <row r="4" spans="2:10" x14ac:dyDescent="0.25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5">
      <c r="C5" s="75">
        <v>44439</v>
      </c>
      <c r="D5" s="74"/>
      <c r="F5" s="75">
        <v>44439</v>
      </c>
      <c r="G5" s="74"/>
      <c r="I5" s="75">
        <v>44439</v>
      </c>
      <c r="J5" s="74"/>
    </row>
    <row r="6" spans="2:10" x14ac:dyDescent="0.25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5">
      <c r="C7" s="71"/>
      <c r="D7" s="70"/>
      <c r="F7" s="71"/>
      <c r="G7" s="70"/>
      <c r="I7" s="71"/>
      <c r="J7" s="70"/>
    </row>
    <row r="8" spans="2:10" x14ac:dyDescent="0.25">
      <c r="C8" s="69">
        <v>44410</v>
      </c>
      <c r="D8" s="68">
        <v>9769.18</v>
      </c>
      <c r="F8" s="69">
        <f t="shared" ref="F8:F28" si="0">C8</f>
        <v>44410</v>
      </c>
      <c r="G8" s="68">
        <v>2610.62</v>
      </c>
      <c r="I8" s="69">
        <f t="shared" ref="I8:I28" si="1">C8</f>
        <v>44410</v>
      </c>
      <c r="J8" s="68">
        <v>3031</v>
      </c>
    </row>
    <row r="9" spans="2:10" x14ac:dyDescent="0.25">
      <c r="C9" s="69">
        <v>44411</v>
      </c>
      <c r="D9" s="68">
        <v>9623.25</v>
      </c>
      <c r="F9" s="69">
        <f t="shared" si="0"/>
        <v>44411</v>
      </c>
      <c r="G9" s="68">
        <v>2598.4899999999998</v>
      </c>
      <c r="I9" s="69">
        <f t="shared" si="1"/>
        <v>44411</v>
      </c>
      <c r="J9" s="68">
        <v>2989.76</v>
      </c>
    </row>
    <row r="10" spans="2:10" x14ac:dyDescent="0.25">
      <c r="C10" s="69">
        <v>44412</v>
      </c>
      <c r="D10" s="68">
        <v>9583.19</v>
      </c>
      <c r="F10" s="69">
        <f t="shared" si="0"/>
        <v>44412</v>
      </c>
      <c r="G10" s="68">
        <v>2593.5300000000002</v>
      </c>
      <c r="I10" s="69">
        <f t="shared" si="1"/>
        <v>44412</v>
      </c>
      <c r="J10" s="68">
        <v>2977</v>
      </c>
    </row>
    <row r="11" spans="2:10" x14ac:dyDescent="0.25">
      <c r="C11" s="69">
        <v>44413</v>
      </c>
      <c r="D11" s="68">
        <v>9455.0499999999993</v>
      </c>
      <c r="F11" s="69">
        <f t="shared" si="0"/>
        <v>44413</v>
      </c>
      <c r="G11" s="68">
        <v>2575.9299999999998</v>
      </c>
      <c r="I11" s="69">
        <f t="shared" si="1"/>
        <v>44413</v>
      </c>
      <c r="J11" s="68">
        <v>2970.5</v>
      </c>
    </row>
    <row r="12" spans="2:10" x14ac:dyDescent="0.25">
      <c r="C12" s="69">
        <v>44414</v>
      </c>
      <c r="D12" s="68">
        <v>9589.48</v>
      </c>
      <c r="F12" s="69">
        <f t="shared" si="0"/>
        <v>44414</v>
      </c>
      <c r="G12" s="68">
        <v>2603</v>
      </c>
      <c r="I12" s="69">
        <f t="shared" si="1"/>
        <v>44414</v>
      </c>
      <c r="J12" s="68">
        <v>3027.92</v>
      </c>
    </row>
    <row r="13" spans="2:10" x14ac:dyDescent="0.25">
      <c r="C13" s="69">
        <v>44417</v>
      </c>
      <c r="D13" s="68">
        <v>9448.4699999999993</v>
      </c>
      <c r="F13" s="69">
        <f t="shared" si="0"/>
        <v>44417</v>
      </c>
      <c r="G13" s="68">
        <v>2582.5</v>
      </c>
      <c r="I13" s="69">
        <f t="shared" si="1"/>
        <v>44417</v>
      </c>
      <c r="J13" s="68">
        <v>2986.1</v>
      </c>
    </row>
    <row r="14" spans="2:10" x14ac:dyDescent="0.25">
      <c r="C14" s="69">
        <v>44418</v>
      </c>
      <c r="D14" s="68">
        <v>9452.61</v>
      </c>
      <c r="F14" s="69">
        <f t="shared" si="0"/>
        <v>44418</v>
      </c>
      <c r="G14" s="68">
        <v>2565.36</v>
      </c>
      <c r="I14" s="69">
        <f t="shared" si="1"/>
        <v>44418</v>
      </c>
      <c r="J14" s="68">
        <v>2979.68</v>
      </c>
    </row>
    <row r="15" spans="2:10" x14ac:dyDescent="0.25">
      <c r="C15" s="69">
        <v>44419</v>
      </c>
      <c r="D15" s="68">
        <v>9481.5300000000007</v>
      </c>
      <c r="F15" s="69">
        <f t="shared" si="0"/>
        <v>44419</v>
      </c>
      <c r="G15" s="68">
        <v>2583.7199999999998</v>
      </c>
      <c r="I15" s="69">
        <f t="shared" si="1"/>
        <v>44419</v>
      </c>
      <c r="J15" s="68">
        <v>2998.34</v>
      </c>
    </row>
    <row r="16" spans="2:10" x14ac:dyDescent="0.25">
      <c r="C16" s="69">
        <v>44420</v>
      </c>
      <c r="D16" s="68">
        <v>9584.65</v>
      </c>
      <c r="F16" s="69">
        <f t="shared" si="0"/>
        <v>44420</v>
      </c>
      <c r="G16" s="68">
        <v>2589.87</v>
      </c>
      <c r="I16" s="69">
        <f t="shared" si="1"/>
        <v>44420</v>
      </c>
      <c r="J16" s="68">
        <v>3051.54</v>
      </c>
    </row>
    <row r="17" spans="2:10" x14ac:dyDescent="0.25">
      <c r="C17" s="69">
        <v>44421</v>
      </c>
      <c r="D17" s="68">
        <v>9507.39</v>
      </c>
      <c r="F17" s="69">
        <f t="shared" si="0"/>
        <v>44421</v>
      </c>
      <c r="G17" s="68">
        <v>2591.73</v>
      </c>
      <c r="I17" s="69">
        <f t="shared" si="1"/>
        <v>44421</v>
      </c>
      <c r="J17" s="68">
        <v>2997</v>
      </c>
    </row>
    <row r="18" spans="2:10" x14ac:dyDescent="0.25">
      <c r="C18" s="69">
        <v>44424</v>
      </c>
      <c r="D18" s="68">
        <v>9452.4</v>
      </c>
      <c r="F18" s="69">
        <f t="shared" si="0"/>
        <v>44424</v>
      </c>
      <c r="G18" s="68">
        <v>2600.92</v>
      </c>
      <c r="I18" s="69">
        <f t="shared" si="1"/>
        <v>44424</v>
      </c>
      <c r="J18" s="68">
        <v>3002.07</v>
      </c>
    </row>
    <row r="19" spans="2:10" x14ac:dyDescent="0.25">
      <c r="C19" s="69">
        <v>44425</v>
      </c>
      <c r="D19" s="68">
        <v>9432.51</v>
      </c>
      <c r="F19" s="69">
        <f t="shared" si="0"/>
        <v>44425</v>
      </c>
      <c r="G19" s="68">
        <v>2632.44</v>
      </c>
      <c r="I19" s="69">
        <f t="shared" si="1"/>
        <v>44425</v>
      </c>
      <c r="J19" s="68">
        <v>3041.5</v>
      </c>
    </row>
    <row r="20" spans="2:10" x14ac:dyDescent="0.25">
      <c r="C20" s="69">
        <v>44426</v>
      </c>
      <c r="D20" s="68">
        <v>9279.99</v>
      </c>
      <c r="F20" s="69">
        <f t="shared" si="0"/>
        <v>44426</v>
      </c>
      <c r="G20" s="68">
        <v>2584.58</v>
      </c>
      <c r="I20" s="69">
        <f t="shared" si="1"/>
        <v>44426</v>
      </c>
      <c r="J20" s="68">
        <v>3008.38</v>
      </c>
    </row>
    <row r="21" spans="2:10" x14ac:dyDescent="0.25">
      <c r="C21" s="69">
        <v>44427</v>
      </c>
      <c r="D21" s="68">
        <v>8961.24</v>
      </c>
      <c r="F21" s="69">
        <f t="shared" si="0"/>
        <v>44427</v>
      </c>
      <c r="G21" s="68">
        <v>2546.6799999999998</v>
      </c>
      <c r="I21" s="69">
        <f t="shared" si="1"/>
        <v>44427</v>
      </c>
      <c r="J21" s="68">
        <v>2971.9</v>
      </c>
    </row>
    <row r="22" spans="2:10" x14ac:dyDescent="0.25">
      <c r="C22" s="69">
        <v>44428</v>
      </c>
      <c r="D22" s="68">
        <v>8995.4699999999993</v>
      </c>
      <c r="F22" s="69">
        <f t="shared" si="0"/>
        <v>44428</v>
      </c>
      <c r="G22" s="68">
        <v>2566.41</v>
      </c>
      <c r="I22" s="69">
        <f t="shared" si="1"/>
        <v>44428</v>
      </c>
      <c r="J22" s="68">
        <v>2967.8</v>
      </c>
    </row>
    <row r="23" spans="2:10" x14ac:dyDescent="0.25">
      <c r="C23" s="69">
        <v>44431</v>
      </c>
      <c r="D23" s="68">
        <v>9102.9699999999993</v>
      </c>
      <c r="F23" s="69">
        <f t="shared" si="0"/>
        <v>44431</v>
      </c>
      <c r="G23" s="68">
        <v>2586.91</v>
      </c>
      <c r="I23" s="69">
        <f t="shared" si="1"/>
        <v>44431</v>
      </c>
      <c r="J23" s="68">
        <v>2930.22</v>
      </c>
    </row>
    <row r="24" spans="2:10" x14ac:dyDescent="0.25">
      <c r="C24" s="69">
        <v>44432</v>
      </c>
      <c r="D24" s="68">
        <v>9248.2000000000007</v>
      </c>
      <c r="F24" s="69">
        <f t="shared" si="0"/>
        <v>44432</v>
      </c>
      <c r="G24" s="68">
        <v>2605.11</v>
      </c>
      <c r="I24" s="69">
        <f t="shared" si="1"/>
        <v>44432</v>
      </c>
      <c r="J24" s="68">
        <v>2955.82</v>
      </c>
    </row>
    <row r="25" spans="2:10" x14ac:dyDescent="0.25">
      <c r="C25" s="69">
        <v>44433</v>
      </c>
      <c r="D25" s="68">
        <v>9338.76</v>
      </c>
      <c r="F25" s="69">
        <f t="shared" si="0"/>
        <v>44433</v>
      </c>
      <c r="G25" s="68">
        <v>2619.79</v>
      </c>
      <c r="I25" s="69">
        <f t="shared" si="1"/>
        <v>44433</v>
      </c>
      <c r="J25" s="68">
        <v>3007.56</v>
      </c>
    </row>
    <row r="26" spans="2:10" x14ac:dyDescent="0.25">
      <c r="C26" s="69">
        <v>44434</v>
      </c>
      <c r="D26" s="68">
        <v>9281.9599999999991</v>
      </c>
      <c r="F26" s="69">
        <f t="shared" si="0"/>
        <v>44434</v>
      </c>
      <c r="G26" s="68">
        <v>2601.37</v>
      </c>
      <c r="I26" s="69">
        <f t="shared" si="1"/>
        <v>44434</v>
      </c>
      <c r="J26" s="68">
        <v>3004.38</v>
      </c>
    </row>
    <row r="27" spans="2:10" x14ac:dyDescent="0.25">
      <c r="C27" s="69">
        <v>44435</v>
      </c>
      <c r="D27" s="68">
        <v>9338.49</v>
      </c>
      <c r="F27" s="69">
        <f t="shared" si="0"/>
        <v>44435</v>
      </c>
      <c r="G27" s="68">
        <v>2653.04</v>
      </c>
      <c r="I27" s="69">
        <f t="shared" si="1"/>
        <v>44435</v>
      </c>
      <c r="J27" s="68">
        <v>2988.34</v>
      </c>
    </row>
    <row r="28" spans="2:10" ht="13.8" thickBot="1" x14ac:dyDescent="0.3">
      <c r="C28" s="69">
        <v>44439</v>
      </c>
      <c r="D28" s="68">
        <v>9522.33</v>
      </c>
      <c r="F28" s="69">
        <f t="shared" si="0"/>
        <v>44439</v>
      </c>
      <c r="G28" s="68">
        <v>2718.68</v>
      </c>
      <c r="I28" s="69">
        <f t="shared" si="1"/>
        <v>44439</v>
      </c>
      <c r="J28" s="68">
        <v>3000.47</v>
      </c>
    </row>
    <row r="29" spans="2:10" x14ac:dyDescent="0.25">
      <c r="B29" s="5"/>
      <c r="C29" s="67" t="s">
        <v>11</v>
      </c>
      <c r="D29" s="66">
        <f>ROUND(AVERAGE(D8:D28),2)</f>
        <v>9402.34</v>
      </c>
      <c r="F29" s="67" t="s">
        <v>11</v>
      </c>
      <c r="G29" s="66">
        <f>ROUND(AVERAGE(G8:G28),2)</f>
        <v>2600.5100000000002</v>
      </c>
      <c r="I29" s="67" t="s">
        <v>11</v>
      </c>
      <c r="J29" s="66">
        <f>ROUND(AVERAGE(J8:J28),2)</f>
        <v>2994.63</v>
      </c>
    </row>
    <row r="30" spans="2:10" x14ac:dyDescent="0.25">
      <c r="B30" s="5"/>
      <c r="C30" s="65" t="s">
        <v>12</v>
      </c>
      <c r="D30" s="64">
        <f>MAX(D8:D28)</f>
        <v>9769.18</v>
      </c>
      <c r="F30" s="65" t="s">
        <v>12</v>
      </c>
      <c r="G30" s="64">
        <f>MAX(G8:G28)</f>
        <v>2718.68</v>
      </c>
      <c r="I30" s="65" t="s">
        <v>12</v>
      </c>
      <c r="J30" s="64">
        <f>MAX(J8:J28)</f>
        <v>3051.54</v>
      </c>
    </row>
    <row r="31" spans="2:10" x14ac:dyDescent="0.25">
      <c r="B31" s="5"/>
      <c r="C31" s="63" t="s">
        <v>13</v>
      </c>
      <c r="D31" s="62">
        <f>MIN(D8:D28)</f>
        <v>8961.24</v>
      </c>
      <c r="F31" s="63" t="s">
        <v>13</v>
      </c>
      <c r="G31" s="62">
        <f>MIN(G8:G28)</f>
        <v>2546.6799999999998</v>
      </c>
      <c r="I31" s="63" t="s">
        <v>13</v>
      </c>
      <c r="J31" s="62">
        <f>MIN(J8:J28)</f>
        <v>2930.22</v>
      </c>
    </row>
    <row r="34" spans="2:2" x14ac:dyDescent="0.25">
      <c r="B34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workbookViewId="0"/>
  </sheetViews>
  <sheetFormatPr baseColWidth="10" defaultColWidth="9.109375" defaultRowHeight="13.2" x14ac:dyDescent="0.25"/>
  <cols>
    <col min="1" max="1" width="9.109375" style="135"/>
    <col min="2" max="2" width="15.5546875" style="135" customWidth="1"/>
    <col min="3" max="10" width="12.6640625" style="135" customWidth="1"/>
    <col min="11" max="16384" width="9.109375" style="135"/>
  </cols>
  <sheetData>
    <row r="3" spans="2:9" ht="15.6" x14ac:dyDescent="0.3">
      <c r="B3" s="174" t="s">
        <v>94</v>
      </c>
      <c r="C3" s="147"/>
      <c r="D3" s="173"/>
      <c r="G3" s="159"/>
      <c r="H3" s="159"/>
      <c r="I3" s="172"/>
    </row>
    <row r="4" spans="2:9" x14ac:dyDescent="0.25">
      <c r="B4" s="171" t="s">
        <v>93</v>
      </c>
      <c r="C4" s="170"/>
      <c r="D4" s="169"/>
      <c r="G4" s="168"/>
      <c r="H4" s="167"/>
      <c r="I4" s="159"/>
    </row>
    <row r="5" spans="2:9" x14ac:dyDescent="0.25">
      <c r="B5" s="166" t="s">
        <v>95</v>
      </c>
      <c r="C5" s="147"/>
      <c r="D5" s="165"/>
      <c r="G5" s="164"/>
      <c r="H5" s="159"/>
      <c r="I5" s="147"/>
    </row>
    <row r="6" spans="2:9" x14ac:dyDescent="0.25">
      <c r="B6" s="147"/>
      <c r="C6" s="147"/>
      <c r="D6" s="147"/>
      <c r="E6" s="147"/>
      <c r="F6" s="147"/>
      <c r="G6" s="147"/>
      <c r="H6" s="147"/>
      <c r="I6" s="147"/>
    </row>
    <row r="7" spans="2:9" x14ac:dyDescent="0.25">
      <c r="B7" s="158"/>
      <c r="C7" s="163" t="s">
        <v>92</v>
      </c>
      <c r="D7" s="163" t="s">
        <v>92</v>
      </c>
      <c r="E7" s="163" t="s">
        <v>92</v>
      </c>
    </row>
    <row r="8" spans="2:9" x14ac:dyDescent="0.25">
      <c r="B8" s="161"/>
      <c r="C8" s="162" t="s">
        <v>55</v>
      </c>
      <c r="D8" s="162" t="s">
        <v>82</v>
      </c>
      <c r="E8" s="162" t="s">
        <v>80</v>
      </c>
    </row>
    <row r="9" spans="2:9" x14ac:dyDescent="0.25">
      <c r="B9" s="161"/>
      <c r="C9" s="160" t="s">
        <v>79</v>
      </c>
      <c r="D9" s="160" t="s">
        <v>79</v>
      </c>
      <c r="E9" s="160" t="s">
        <v>79</v>
      </c>
    </row>
    <row r="10" spans="2:9" x14ac:dyDescent="0.25">
      <c r="B10" s="158"/>
      <c r="C10" s="157"/>
      <c r="D10" s="157"/>
      <c r="E10" s="157"/>
    </row>
    <row r="11" spans="2:9" x14ac:dyDescent="0.25">
      <c r="B11" s="156" t="s">
        <v>91</v>
      </c>
      <c r="C11" s="155">
        <f>ABR!D29</f>
        <v>9402.34</v>
      </c>
      <c r="D11" s="155">
        <f>ABR!G29</f>
        <v>2600.5100000000002</v>
      </c>
      <c r="E11" s="155">
        <f>ABR!J29</f>
        <v>2994.63</v>
      </c>
    </row>
    <row r="15" spans="2:9" x14ac:dyDescent="0.25">
      <c r="B15" s="153" t="s">
        <v>48</v>
      </c>
      <c r="C15" s="154"/>
    </row>
    <row r="16" spans="2:9" x14ac:dyDescent="0.25">
      <c r="B16" s="153" t="s">
        <v>46</v>
      </c>
      <c r="C16" s="152"/>
    </row>
    <row r="17" spans="2:9" x14ac:dyDescent="0.25">
      <c r="B17" s="151" t="s">
        <v>10</v>
      </c>
      <c r="C17" s="149">
        <f>'Averages Inc. Euro Eq'!F66</f>
        <v>1.3806</v>
      </c>
    </row>
    <row r="18" spans="2:9" x14ac:dyDescent="0.25">
      <c r="B18" s="151" t="s">
        <v>43</v>
      </c>
      <c r="C18" s="150">
        <f>'Averages Inc. Euro Eq'!F67</f>
        <v>109.83</v>
      </c>
    </row>
    <row r="19" spans="2:9" x14ac:dyDescent="0.25">
      <c r="B19" s="151" t="s">
        <v>41</v>
      </c>
      <c r="C19" s="149">
        <f>'Averages Inc. Euro Eq'!F68</f>
        <v>1.1772</v>
      </c>
    </row>
    <row r="21" spans="2:9" x14ac:dyDescent="0.25">
      <c r="B21" s="148" t="s">
        <v>40</v>
      </c>
    </row>
    <row r="24" spans="2:9" x14ac:dyDescent="0.25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5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71"/>
  <sheetViews>
    <sheetView workbookViewId="0"/>
  </sheetViews>
  <sheetFormatPr baseColWidth="10" defaultColWidth="8.88671875" defaultRowHeight="13.2" x14ac:dyDescent="0.25"/>
  <cols>
    <col min="2" max="2" width="27.33203125" customWidth="1"/>
    <col min="3" max="17" width="16.33203125" customWidth="1"/>
  </cols>
  <sheetData>
    <row r="5" spans="2:13" ht="15.6" x14ac:dyDescent="0.3">
      <c r="B5" s="134"/>
      <c r="C5" s="2"/>
      <c r="D5" s="133"/>
      <c r="F5" s="132" t="s">
        <v>90</v>
      </c>
      <c r="G5" s="128"/>
      <c r="H5" s="128"/>
      <c r="I5" s="131"/>
    </row>
    <row r="6" spans="2:13" x14ac:dyDescent="0.25">
      <c r="B6" s="130"/>
      <c r="C6" s="130"/>
      <c r="D6" s="76"/>
      <c r="F6" s="129" t="s">
        <v>89</v>
      </c>
      <c r="G6" s="128"/>
      <c r="H6" s="127"/>
      <c r="I6" s="119"/>
    </row>
    <row r="7" spans="2:13" x14ac:dyDescent="0.25">
      <c r="B7" s="2"/>
      <c r="C7" s="2"/>
      <c r="D7" s="126"/>
      <c r="F7" s="106" t="s">
        <v>95</v>
      </c>
      <c r="G7" s="125"/>
      <c r="H7" s="119"/>
      <c r="I7" s="2"/>
    </row>
    <row r="8" spans="2:13" ht="13.8" thickBot="1" x14ac:dyDescent="0.3"/>
    <row r="9" spans="2:13" x14ac:dyDescent="0.25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5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5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5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5">
      <c r="B13" s="114" t="s">
        <v>78</v>
      </c>
      <c r="C13" s="113">
        <v>2610.64</v>
      </c>
      <c r="D13" s="113">
        <v>2246.9299999999998</v>
      </c>
      <c r="E13" s="113">
        <v>9357.19</v>
      </c>
      <c r="F13" s="113">
        <v>2428.52</v>
      </c>
      <c r="G13" s="113">
        <v>19160.43</v>
      </c>
      <c r="H13" s="113">
        <v>35252.620000000003</v>
      </c>
      <c r="I13" s="113">
        <v>2988.9</v>
      </c>
      <c r="J13" s="113">
        <v>2368.29</v>
      </c>
      <c r="K13" s="113">
        <v>0.5</v>
      </c>
      <c r="L13" s="113">
        <v>51729.52</v>
      </c>
      <c r="M13" s="112">
        <v>0.5</v>
      </c>
    </row>
    <row r="14" spans="2:13" x14ac:dyDescent="0.25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5">
      <c r="B15" s="114" t="s">
        <v>76</v>
      </c>
      <c r="C15" s="113">
        <v>2610.64</v>
      </c>
      <c r="D15" s="113">
        <v>2246.9299999999998</v>
      </c>
      <c r="E15" s="113">
        <v>9357.19</v>
      </c>
      <c r="F15" s="113">
        <v>2428.52</v>
      </c>
      <c r="G15" s="113">
        <v>19160.43</v>
      </c>
      <c r="H15" s="113">
        <v>35252.620000000003</v>
      </c>
      <c r="I15" s="113">
        <v>2988.9</v>
      </c>
      <c r="J15" s="113">
        <v>2368.29</v>
      </c>
      <c r="K15" s="113">
        <v>1</v>
      </c>
      <c r="L15" s="113">
        <v>51729.52</v>
      </c>
      <c r="M15" s="112">
        <v>1</v>
      </c>
    </row>
    <row r="16" spans="2:13" x14ac:dyDescent="0.25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5">
      <c r="B17" s="114" t="s">
        <v>75</v>
      </c>
      <c r="C17" s="113">
        <v>2610.64</v>
      </c>
      <c r="D17" s="113">
        <v>2246.9299999999998</v>
      </c>
      <c r="E17" s="113">
        <v>9357.19</v>
      </c>
      <c r="F17" s="113">
        <v>2428.52</v>
      </c>
      <c r="G17" s="113">
        <v>19160.43</v>
      </c>
      <c r="H17" s="113">
        <v>35252.620000000003</v>
      </c>
      <c r="I17" s="113">
        <v>2988.9</v>
      </c>
      <c r="J17" s="113">
        <v>2368.29</v>
      </c>
      <c r="K17" s="113">
        <v>0.75</v>
      </c>
      <c r="L17" s="113">
        <v>51729.52</v>
      </c>
      <c r="M17" s="112">
        <v>0.75</v>
      </c>
    </row>
    <row r="18" spans="2:13" x14ac:dyDescent="0.25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5">
      <c r="B19" s="114" t="s">
        <v>97</v>
      </c>
      <c r="C19" s="113">
        <v>2601.83</v>
      </c>
      <c r="D19" s="113">
        <v>2245.2399999999998</v>
      </c>
      <c r="E19" s="113">
        <v>9371.67</v>
      </c>
      <c r="F19" s="113">
        <v>2319.9499999999998</v>
      </c>
      <c r="G19" s="113">
        <v>19159.62</v>
      </c>
      <c r="H19" s="113">
        <v>34351.67</v>
      </c>
      <c r="I19" s="113">
        <v>2995.52</v>
      </c>
      <c r="J19" s="113">
        <v>2353.81</v>
      </c>
      <c r="K19" s="113">
        <v>0.5</v>
      </c>
      <c r="L19" s="113">
        <v>51941.19</v>
      </c>
      <c r="M19" s="112">
        <v>0.5</v>
      </c>
    </row>
    <row r="20" spans="2:13" x14ac:dyDescent="0.25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5">
      <c r="B21" s="114" t="s">
        <v>74</v>
      </c>
      <c r="C21" s="113">
        <v>2601.83</v>
      </c>
      <c r="D21" s="113">
        <v>2245.2399999999998</v>
      </c>
      <c r="E21" s="113">
        <v>9371.67</v>
      </c>
      <c r="F21" s="113">
        <v>2319.9499999999998</v>
      </c>
      <c r="G21" s="113">
        <v>19159.62</v>
      </c>
      <c r="H21" s="113">
        <v>34351.67</v>
      </c>
      <c r="I21" s="113">
        <v>2995.52</v>
      </c>
      <c r="J21" s="113">
        <v>2353.81</v>
      </c>
      <c r="K21" s="113">
        <v>1</v>
      </c>
      <c r="L21" s="113">
        <v>51941.19</v>
      </c>
      <c r="M21" s="112">
        <v>1</v>
      </c>
    </row>
    <row r="22" spans="2:13" x14ac:dyDescent="0.25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5">
      <c r="B23" s="114" t="s">
        <v>73</v>
      </c>
      <c r="C23" s="113">
        <v>2601.83</v>
      </c>
      <c r="D23" s="113">
        <v>2245.2399999999998</v>
      </c>
      <c r="E23" s="113">
        <v>9371.67</v>
      </c>
      <c r="F23" s="113">
        <v>2319.9499999999998</v>
      </c>
      <c r="G23" s="113">
        <v>19159.62</v>
      </c>
      <c r="H23" s="113">
        <v>34351.67</v>
      </c>
      <c r="I23" s="113">
        <v>2995.52</v>
      </c>
      <c r="J23" s="113">
        <v>2353.81</v>
      </c>
      <c r="K23" s="113">
        <v>0.75</v>
      </c>
      <c r="L23" s="113">
        <v>51941.19</v>
      </c>
      <c r="M23" s="112">
        <v>0.75</v>
      </c>
    </row>
    <row r="24" spans="2:13" x14ac:dyDescent="0.25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5">
      <c r="B25" s="114" t="s">
        <v>72</v>
      </c>
      <c r="C25" s="113">
        <v>2566.1</v>
      </c>
      <c r="D25" s="113">
        <v>2245.2399999999998</v>
      </c>
      <c r="E25" s="113">
        <v>9363.64</v>
      </c>
      <c r="F25" s="113">
        <v>2259.29</v>
      </c>
      <c r="G25" s="113">
        <v>19165.330000000002</v>
      </c>
      <c r="H25" s="113"/>
      <c r="I25" s="113">
        <v>2973.71</v>
      </c>
      <c r="J25" s="113">
        <v>2353.81</v>
      </c>
      <c r="K25" s="113"/>
      <c r="L25" s="113"/>
      <c r="M25" s="112"/>
    </row>
    <row r="26" spans="2:13" x14ac:dyDescent="0.25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5">
      <c r="B27" s="114" t="s">
        <v>71</v>
      </c>
      <c r="C27" s="113">
        <v>2566.1</v>
      </c>
      <c r="D27" s="113">
        <v>2245.2399999999998</v>
      </c>
      <c r="E27" s="113">
        <v>9363.64</v>
      </c>
      <c r="F27" s="113">
        <v>2259.29</v>
      </c>
      <c r="G27" s="113">
        <v>19165.330000000002</v>
      </c>
      <c r="H27" s="113"/>
      <c r="I27" s="113">
        <v>2973.71</v>
      </c>
      <c r="J27" s="113">
        <v>2353.81</v>
      </c>
      <c r="K27" s="113"/>
      <c r="L27" s="113"/>
      <c r="M27" s="112"/>
    </row>
    <row r="28" spans="2:13" x14ac:dyDescent="0.25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5">
      <c r="B29" s="114" t="s">
        <v>70</v>
      </c>
      <c r="C29" s="113">
        <v>2566.1</v>
      </c>
      <c r="D29" s="113">
        <v>2245.2399999999998</v>
      </c>
      <c r="E29" s="113">
        <v>9363.64</v>
      </c>
      <c r="F29" s="113">
        <v>2259.29</v>
      </c>
      <c r="G29" s="113">
        <v>19165.330000000002</v>
      </c>
      <c r="H29" s="113"/>
      <c r="I29" s="113">
        <v>2973.71</v>
      </c>
      <c r="J29" s="113">
        <v>2353.81</v>
      </c>
      <c r="K29" s="113"/>
      <c r="L29" s="113"/>
      <c r="M29" s="112"/>
    </row>
    <row r="30" spans="2:13" x14ac:dyDescent="0.25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5">
      <c r="B31" s="114" t="s">
        <v>98</v>
      </c>
      <c r="C31" s="113">
        <v>2521.31</v>
      </c>
      <c r="D31" s="113"/>
      <c r="E31" s="113">
        <v>9304.4500000000007</v>
      </c>
      <c r="F31" s="113">
        <v>2227.38</v>
      </c>
      <c r="G31" s="113">
        <v>19103.05</v>
      </c>
      <c r="H31" s="113"/>
      <c r="I31" s="113">
        <v>2911.14</v>
      </c>
      <c r="J31" s="113"/>
      <c r="K31" s="113"/>
      <c r="L31" s="113"/>
      <c r="M31" s="112"/>
    </row>
    <row r="32" spans="2:13" x14ac:dyDescent="0.25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5">
      <c r="B33" s="114" t="s">
        <v>69</v>
      </c>
      <c r="C33" s="113">
        <v>2521.31</v>
      </c>
      <c r="D33" s="113"/>
      <c r="E33" s="113">
        <v>9304.4500000000007</v>
      </c>
      <c r="F33" s="113">
        <v>2227.38</v>
      </c>
      <c r="G33" s="113">
        <v>19198.29</v>
      </c>
      <c r="H33" s="113"/>
      <c r="I33" s="113">
        <v>2911.14</v>
      </c>
      <c r="J33" s="113"/>
      <c r="K33" s="113"/>
      <c r="L33" s="113"/>
      <c r="M33" s="112"/>
    </row>
    <row r="34" spans="2:13" x14ac:dyDescent="0.25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5">
      <c r="B35" s="114" t="s">
        <v>68</v>
      </c>
      <c r="C35" s="113">
        <v>2521.31</v>
      </c>
      <c r="D35" s="113"/>
      <c r="E35" s="113">
        <v>9304.4500000000007</v>
      </c>
      <c r="F35" s="113">
        <v>2227.38</v>
      </c>
      <c r="G35" s="113">
        <v>19150.669999999998</v>
      </c>
      <c r="H35" s="113"/>
      <c r="I35" s="113">
        <v>2911.14</v>
      </c>
      <c r="J35" s="113"/>
      <c r="K35" s="113"/>
      <c r="L35" s="113"/>
      <c r="M35" s="112"/>
    </row>
    <row r="36" spans="2:13" x14ac:dyDescent="0.25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5">
      <c r="B37" s="114" t="s">
        <v>67</v>
      </c>
      <c r="C37" s="113">
        <v>2487.1</v>
      </c>
      <c r="D37" s="113"/>
      <c r="E37" s="113">
        <v>9226.83</v>
      </c>
      <c r="F37" s="113">
        <v>2207.38</v>
      </c>
      <c r="G37" s="113">
        <v>19243.52</v>
      </c>
      <c r="H37" s="113"/>
      <c r="I37" s="113">
        <v>2848.19</v>
      </c>
      <c r="J37" s="113"/>
      <c r="K37" s="113"/>
      <c r="L37" s="113"/>
      <c r="M37" s="112"/>
    </row>
    <row r="38" spans="2:13" x14ac:dyDescent="0.25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5">
      <c r="B39" s="114" t="s">
        <v>66</v>
      </c>
      <c r="C39" s="113">
        <v>2487.1</v>
      </c>
      <c r="D39" s="113"/>
      <c r="E39" s="113">
        <v>9226.83</v>
      </c>
      <c r="F39" s="113">
        <v>2207.38</v>
      </c>
      <c r="G39" s="113">
        <v>19243.52</v>
      </c>
      <c r="H39" s="113"/>
      <c r="I39" s="113">
        <v>2848.19</v>
      </c>
      <c r="J39" s="113"/>
      <c r="K39" s="113"/>
      <c r="L39" s="113"/>
      <c r="M39" s="112"/>
    </row>
    <row r="40" spans="2:13" x14ac:dyDescent="0.25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5">
      <c r="B41" s="114" t="s">
        <v>65</v>
      </c>
      <c r="C41" s="113">
        <v>2487.1</v>
      </c>
      <c r="D41" s="113"/>
      <c r="E41" s="113">
        <v>9226.83</v>
      </c>
      <c r="F41" s="113">
        <v>2207.38</v>
      </c>
      <c r="G41" s="113">
        <v>19243.52</v>
      </c>
      <c r="H41" s="113"/>
      <c r="I41" s="113">
        <v>2848.19</v>
      </c>
      <c r="J41" s="113"/>
      <c r="K41" s="113"/>
      <c r="L41" s="113"/>
      <c r="M41" s="112"/>
    </row>
    <row r="42" spans="2:13" x14ac:dyDescent="0.25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5">
      <c r="B43" s="114" t="s">
        <v>64</v>
      </c>
      <c r="C43" s="113"/>
      <c r="D43" s="113"/>
      <c r="E43" s="113"/>
      <c r="F43" s="113"/>
      <c r="G43" s="113"/>
      <c r="H43" s="113">
        <v>31875.1</v>
      </c>
      <c r="I43" s="113"/>
      <c r="J43" s="113"/>
      <c r="K43" s="113">
        <v>0.5</v>
      </c>
      <c r="L43" s="113">
        <v>53751.9</v>
      </c>
      <c r="M43" s="112">
        <v>0.5</v>
      </c>
    </row>
    <row r="44" spans="2:13" x14ac:dyDescent="0.25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5">
      <c r="B45" s="114" t="s">
        <v>63</v>
      </c>
      <c r="C45" s="113"/>
      <c r="D45" s="113"/>
      <c r="E45" s="113"/>
      <c r="F45" s="113"/>
      <c r="G45" s="113"/>
      <c r="H45" s="113">
        <v>31875.1</v>
      </c>
      <c r="I45" s="113"/>
      <c r="J45" s="113"/>
      <c r="K45" s="113">
        <v>1</v>
      </c>
      <c r="L45" s="113">
        <v>53751.9</v>
      </c>
      <c r="M45" s="112">
        <v>1</v>
      </c>
    </row>
    <row r="46" spans="2:13" x14ac:dyDescent="0.25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5">
      <c r="B47" s="111" t="s">
        <v>62</v>
      </c>
      <c r="C47" s="110"/>
      <c r="D47" s="110"/>
      <c r="E47" s="110"/>
      <c r="F47" s="110"/>
      <c r="G47" s="110"/>
      <c r="H47" s="110">
        <v>31875.1</v>
      </c>
      <c r="I47" s="110"/>
      <c r="J47" s="110"/>
      <c r="K47" s="110">
        <v>0.75</v>
      </c>
      <c r="L47" s="110">
        <v>53751.9</v>
      </c>
      <c r="M47" s="109">
        <v>0.75</v>
      </c>
    </row>
    <row r="49" spans="2:5" x14ac:dyDescent="0.25">
      <c r="B49" s="108" t="s">
        <v>61</v>
      </c>
    </row>
    <row r="50" spans="2:5" x14ac:dyDescent="0.25">
      <c r="B50" s="107" t="s">
        <v>95</v>
      </c>
    </row>
    <row r="52" spans="2:5" x14ac:dyDescent="0.25">
      <c r="B52" s="105" t="s">
        <v>60</v>
      </c>
      <c r="C52" s="104" t="s">
        <v>59</v>
      </c>
    </row>
    <row r="53" spans="2:5" x14ac:dyDescent="0.25">
      <c r="B53" s="103"/>
      <c r="C53" s="102" t="s">
        <v>58</v>
      </c>
    </row>
    <row r="54" spans="2:5" x14ac:dyDescent="0.25">
      <c r="B54" s="100" t="s">
        <v>57</v>
      </c>
      <c r="C54" s="101">
        <v>2217.7600000000002</v>
      </c>
    </row>
    <row r="55" spans="2:5" x14ac:dyDescent="0.25">
      <c r="B55" s="100" t="s">
        <v>56</v>
      </c>
      <c r="C55" s="101">
        <v>1908.86</v>
      </c>
    </row>
    <row r="56" spans="2:5" x14ac:dyDescent="0.25">
      <c r="B56" s="100" t="s">
        <v>55</v>
      </c>
      <c r="C56" s="101">
        <v>7948.51</v>
      </c>
    </row>
    <row r="57" spans="2:5" x14ac:dyDescent="0.25">
      <c r="B57" s="100" t="s">
        <v>54</v>
      </c>
      <c r="C57" s="101">
        <v>2063.1</v>
      </c>
    </row>
    <row r="58" spans="2:5" x14ac:dyDescent="0.25">
      <c r="B58" s="100" t="s">
        <v>53</v>
      </c>
      <c r="C58" s="101">
        <v>16276.24</v>
      </c>
    </row>
    <row r="59" spans="2:5" x14ac:dyDescent="0.25">
      <c r="B59" s="100" t="s">
        <v>52</v>
      </c>
      <c r="C59" s="101">
        <v>29945.35</v>
      </c>
    </row>
    <row r="60" spans="2:5" x14ac:dyDescent="0.25">
      <c r="B60" s="100" t="s">
        <v>51</v>
      </c>
      <c r="C60" s="101">
        <v>2539.12</v>
      </c>
    </row>
    <row r="61" spans="2:5" x14ac:dyDescent="0.25">
      <c r="B61" s="98" t="s">
        <v>50</v>
      </c>
      <c r="C61" s="97">
        <v>2011.83</v>
      </c>
    </row>
    <row r="63" spans="2:5" x14ac:dyDescent="0.25">
      <c r="B63" s="89" t="s">
        <v>49</v>
      </c>
    </row>
    <row r="64" spans="2:5" x14ac:dyDescent="0.25">
      <c r="E64" s="96" t="s">
        <v>48</v>
      </c>
    </row>
    <row r="65" spans="2:9" x14ac:dyDescent="0.25">
      <c r="B65" s="93" t="s">
        <v>47</v>
      </c>
      <c r="D65" s="92">
        <v>6777.31</v>
      </c>
      <c r="E65" s="96" t="s">
        <v>46</v>
      </c>
    </row>
    <row r="66" spans="2:9" x14ac:dyDescent="0.25">
      <c r="B66" s="93" t="s">
        <v>45</v>
      </c>
      <c r="D66" s="92">
        <v>6786.69</v>
      </c>
      <c r="E66" s="95" t="s">
        <v>10</v>
      </c>
      <c r="F66" s="90">
        <v>1.3806</v>
      </c>
    </row>
    <row r="67" spans="2:9" x14ac:dyDescent="0.25">
      <c r="B67" s="93" t="s">
        <v>44</v>
      </c>
      <c r="D67" s="92">
        <v>1759.28</v>
      </c>
      <c r="E67" s="95" t="s">
        <v>43</v>
      </c>
      <c r="F67" s="94">
        <v>109.83</v>
      </c>
    </row>
    <row r="68" spans="2:9" x14ac:dyDescent="0.25">
      <c r="B68" s="93" t="s">
        <v>42</v>
      </c>
      <c r="D68" s="92">
        <v>1680.09</v>
      </c>
      <c r="E68" s="91" t="s">
        <v>41</v>
      </c>
      <c r="F68" s="90">
        <v>1.1772</v>
      </c>
    </row>
    <row r="69" spans="2:9" x14ac:dyDescent="0.25">
      <c r="H69" s="88" t="s">
        <v>40</v>
      </c>
    </row>
    <row r="70" spans="2:9" x14ac:dyDescent="0.25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5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31</v>
      </c>
    </row>
    <row r="6" spans="1:19" ht="13.8" thickBot="1" x14ac:dyDescent="0.3">
      <c r="B6" s="1">
        <v>44410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44410</v>
      </c>
      <c r="C9" s="46">
        <v>2230.5</v>
      </c>
      <c r="D9" s="45">
        <v>2230.5</v>
      </c>
      <c r="E9" s="44">
        <f t="shared" ref="E9:E29" si="0">AVERAGE(C9:D9)</f>
        <v>2230.5</v>
      </c>
      <c r="F9" s="46">
        <v>2224</v>
      </c>
      <c r="G9" s="45">
        <v>2224</v>
      </c>
      <c r="H9" s="44">
        <f t="shared" ref="H9:H29" si="1">AVERAGE(F9:G9)</f>
        <v>2224</v>
      </c>
      <c r="I9" s="46">
        <v>2224</v>
      </c>
      <c r="J9" s="45">
        <v>2224</v>
      </c>
      <c r="K9" s="44">
        <f t="shared" ref="K9:K29" si="2">AVERAGE(I9:J9)</f>
        <v>2224</v>
      </c>
      <c r="L9" s="52">
        <v>2230.5</v>
      </c>
      <c r="M9" s="51">
        <v>1.3900999999999999</v>
      </c>
      <c r="N9" s="53">
        <v>1.1890000000000001</v>
      </c>
      <c r="O9" s="50">
        <v>109.51</v>
      </c>
      <c r="P9" s="43">
        <v>1604.56</v>
      </c>
      <c r="Q9" s="43">
        <v>1599.54</v>
      </c>
      <c r="R9" s="49">
        <f t="shared" ref="R9:R29" si="3">L9/N9</f>
        <v>1875.9461732548359</v>
      </c>
      <c r="S9" s="48">
        <v>1.3904000000000001</v>
      </c>
    </row>
    <row r="10" spans="1:19" x14ac:dyDescent="0.25">
      <c r="B10" s="47">
        <v>44411</v>
      </c>
      <c r="C10" s="46">
        <v>2230</v>
      </c>
      <c r="D10" s="45">
        <v>2230</v>
      </c>
      <c r="E10" s="44">
        <f t="shared" si="0"/>
        <v>2230</v>
      </c>
      <c r="F10" s="46">
        <v>2224</v>
      </c>
      <c r="G10" s="45">
        <v>2224</v>
      </c>
      <c r="H10" s="44">
        <f t="shared" si="1"/>
        <v>2224</v>
      </c>
      <c r="I10" s="46">
        <v>2224</v>
      </c>
      <c r="J10" s="45">
        <v>2224</v>
      </c>
      <c r="K10" s="44">
        <f t="shared" si="2"/>
        <v>2224</v>
      </c>
      <c r="L10" s="52">
        <v>2230</v>
      </c>
      <c r="M10" s="51">
        <v>1.3933</v>
      </c>
      <c r="N10" s="51">
        <v>1.1893</v>
      </c>
      <c r="O10" s="50">
        <v>109.18</v>
      </c>
      <c r="P10" s="43">
        <v>1600.52</v>
      </c>
      <c r="Q10" s="43">
        <v>1595.87</v>
      </c>
      <c r="R10" s="49">
        <f t="shared" si="3"/>
        <v>1875.0525519212981</v>
      </c>
      <c r="S10" s="48">
        <v>1.3935999999999999</v>
      </c>
    </row>
    <row r="11" spans="1:19" x14ac:dyDescent="0.25">
      <c r="B11" s="47">
        <v>44412</v>
      </c>
      <c r="C11" s="46">
        <v>2229</v>
      </c>
      <c r="D11" s="45">
        <v>2229</v>
      </c>
      <c r="E11" s="44">
        <f t="shared" si="0"/>
        <v>2229</v>
      </c>
      <c r="F11" s="46">
        <v>2224</v>
      </c>
      <c r="G11" s="45">
        <v>2224</v>
      </c>
      <c r="H11" s="44">
        <f t="shared" si="1"/>
        <v>2224</v>
      </c>
      <c r="I11" s="46">
        <v>2224</v>
      </c>
      <c r="J11" s="45">
        <v>2224</v>
      </c>
      <c r="K11" s="44">
        <f t="shared" si="2"/>
        <v>2224</v>
      </c>
      <c r="L11" s="52">
        <v>2229</v>
      </c>
      <c r="M11" s="51">
        <v>1.3929</v>
      </c>
      <c r="N11" s="51">
        <v>1.1863999999999999</v>
      </c>
      <c r="O11" s="50">
        <v>109.04</v>
      </c>
      <c r="P11" s="43">
        <v>1600.26</v>
      </c>
      <c r="Q11" s="43">
        <v>1596.44</v>
      </c>
      <c r="R11" s="49">
        <f t="shared" si="3"/>
        <v>1878.7929871881324</v>
      </c>
      <c r="S11" s="48">
        <v>1.3931</v>
      </c>
    </row>
    <row r="12" spans="1:19" x14ac:dyDescent="0.25">
      <c r="B12" s="47">
        <v>44413</v>
      </c>
      <c r="C12" s="46">
        <v>2228.5</v>
      </c>
      <c r="D12" s="45">
        <v>2228.5</v>
      </c>
      <c r="E12" s="44">
        <f t="shared" si="0"/>
        <v>2228.5</v>
      </c>
      <c r="F12" s="46">
        <v>2224</v>
      </c>
      <c r="G12" s="45">
        <v>2224</v>
      </c>
      <c r="H12" s="44">
        <f t="shared" si="1"/>
        <v>2224</v>
      </c>
      <c r="I12" s="46">
        <v>2224</v>
      </c>
      <c r="J12" s="45">
        <v>2224</v>
      </c>
      <c r="K12" s="44">
        <f t="shared" si="2"/>
        <v>2224</v>
      </c>
      <c r="L12" s="52">
        <v>2228.5</v>
      </c>
      <c r="M12" s="51">
        <v>1.3926000000000001</v>
      </c>
      <c r="N12" s="51">
        <v>1.1856</v>
      </c>
      <c r="O12" s="50">
        <v>109.43</v>
      </c>
      <c r="P12" s="43">
        <v>1600.24</v>
      </c>
      <c r="Q12" s="43">
        <v>1596.78</v>
      </c>
      <c r="R12" s="49">
        <f t="shared" si="3"/>
        <v>1879.6390013495277</v>
      </c>
      <c r="S12" s="48">
        <v>1.3928</v>
      </c>
    </row>
    <row r="13" spans="1:19" x14ac:dyDescent="0.25">
      <c r="B13" s="47">
        <v>44414</v>
      </c>
      <c r="C13" s="46">
        <v>2228</v>
      </c>
      <c r="D13" s="45">
        <v>2228</v>
      </c>
      <c r="E13" s="44">
        <f t="shared" si="0"/>
        <v>2228</v>
      </c>
      <c r="F13" s="46">
        <v>2224</v>
      </c>
      <c r="G13" s="45">
        <v>2224</v>
      </c>
      <c r="H13" s="44">
        <f t="shared" si="1"/>
        <v>2224</v>
      </c>
      <c r="I13" s="46">
        <v>2224</v>
      </c>
      <c r="J13" s="45">
        <v>2224</v>
      </c>
      <c r="K13" s="44">
        <f t="shared" si="2"/>
        <v>2224</v>
      </c>
      <c r="L13" s="52">
        <v>2228</v>
      </c>
      <c r="M13" s="51">
        <v>1.3916999999999999</v>
      </c>
      <c r="N13" s="51">
        <v>1.1807000000000001</v>
      </c>
      <c r="O13" s="50">
        <v>109.8</v>
      </c>
      <c r="P13" s="43">
        <v>1600.92</v>
      </c>
      <c r="Q13" s="43">
        <v>1597.82</v>
      </c>
      <c r="R13" s="49">
        <f t="shared" si="3"/>
        <v>1887.0161768442449</v>
      </c>
      <c r="S13" s="48">
        <v>1.3918999999999999</v>
      </c>
    </row>
    <row r="14" spans="1:19" x14ac:dyDescent="0.25">
      <c r="B14" s="47">
        <v>44417</v>
      </c>
      <c r="C14" s="46">
        <v>2227.5</v>
      </c>
      <c r="D14" s="45">
        <v>2227.5</v>
      </c>
      <c r="E14" s="44">
        <f t="shared" si="0"/>
        <v>2227.5</v>
      </c>
      <c r="F14" s="46">
        <v>2224</v>
      </c>
      <c r="G14" s="45">
        <v>2224</v>
      </c>
      <c r="H14" s="44">
        <f t="shared" si="1"/>
        <v>2224</v>
      </c>
      <c r="I14" s="46">
        <v>2224</v>
      </c>
      <c r="J14" s="45">
        <v>2224</v>
      </c>
      <c r="K14" s="44">
        <f t="shared" si="2"/>
        <v>2224</v>
      </c>
      <c r="L14" s="52">
        <v>2227.5</v>
      </c>
      <c r="M14" s="51">
        <v>1.3875999999999999</v>
      </c>
      <c r="N14" s="51">
        <v>1.1763999999999999</v>
      </c>
      <c r="O14" s="50">
        <v>110.11</v>
      </c>
      <c r="P14" s="43">
        <v>1605.29</v>
      </c>
      <c r="Q14" s="43">
        <v>1602.54</v>
      </c>
      <c r="R14" s="49">
        <f t="shared" si="3"/>
        <v>1893.4886093165592</v>
      </c>
      <c r="S14" s="48">
        <v>1.3877999999999999</v>
      </c>
    </row>
    <row r="15" spans="1:19" x14ac:dyDescent="0.25">
      <c r="B15" s="47">
        <v>44418</v>
      </c>
      <c r="C15" s="46">
        <v>2226.5</v>
      </c>
      <c r="D15" s="45">
        <v>2226.5</v>
      </c>
      <c r="E15" s="44">
        <f t="shared" si="0"/>
        <v>2226.5</v>
      </c>
      <c r="F15" s="46">
        <v>2224</v>
      </c>
      <c r="G15" s="45">
        <v>2224</v>
      </c>
      <c r="H15" s="44">
        <f t="shared" si="1"/>
        <v>2224</v>
      </c>
      <c r="I15" s="46">
        <v>2224</v>
      </c>
      <c r="J15" s="45">
        <v>2224</v>
      </c>
      <c r="K15" s="44">
        <f t="shared" si="2"/>
        <v>2224</v>
      </c>
      <c r="L15" s="52">
        <v>2226.5</v>
      </c>
      <c r="M15" s="51">
        <v>1.3862000000000001</v>
      </c>
      <c r="N15" s="51">
        <v>1.1722999999999999</v>
      </c>
      <c r="O15" s="50">
        <v>110.49</v>
      </c>
      <c r="P15" s="43">
        <v>1606.19</v>
      </c>
      <c r="Q15" s="43">
        <v>1604.15</v>
      </c>
      <c r="R15" s="49">
        <f t="shared" si="3"/>
        <v>1899.2578691461231</v>
      </c>
      <c r="S15" s="48">
        <v>1.3864000000000001</v>
      </c>
    </row>
    <row r="16" spans="1:19" x14ac:dyDescent="0.25">
      <c r="B16" s="47">
        <v>44419</v>
      </c>
      <c r="C16" s="46">
        <v>2226</v>
      </c>
      <c r="D16" s="45">
        <v>2226</v>
      </c>
      <c r="E16" s="44">
        <f t="shared" si="0"/>
        <v>2226</v>
      </c>
      <c r="F16" s="46">
        <v>2224</v>
      </c>
      <c r="G16" s="45">
        <v>2224</v>
      </c>
      <c r="H16" s="44">
        <f t="shared" si="1"/>
        <v>2224</v>
      </c>
      <c r="I16" s="46">
        <v>2224</v>
      </c>
      <c r="J16" s="45">
        <v>2224</v>
      </c>
      <c r="K16" s="44">
        <f t="shared" si="2"/>
        <v>2224</v>
      </c>
      <c r="L16" s="52">
        <v>2226</v>
      </c>
      <c r="M16" s="51">
        <v>1.383</v>
      </c>
      <c r="N16" s="51">
        <v>1.1716</v>
      </c>
      <c r="O16" s="50">
        <v>110.7</v>
      </c>
      <c r="P16" s="43">
        <v>1609.54</v>
      </c>
      <c r="Q16" s="43">
        <v>1607.87</v>
      </c>
      <c r="R16" s="49">
        <f t="shared" si="3"/>
        <v>1899.965858654831</v>
      </c>
      <c r="S16" s="48">
        <v>1.3832</v>
      </c>
    </row>
    <row r="17" spans="2:19" x14ac:dyDescent="0.25">
      <c r="B17" s="47">
        <v>44420</v>
      </c>
      <c r="C17" s="46">
        <v>2225</v>
      </c>
      <c r="D17" s="45">
        <v>2225</v>
      </c>
      <c r="E17" s="44">
        <f t="shared" si="0"/>
        <v>2225</v>
      </c>
      <c r="F17" s="46">
        <v>2224</v>
      </c>
      <c r="G17" s="45">
        <v>2224</v>
      </c>
      <c r="H17" s="44">
        <f t="shared" si="1"/>
        <v>2224</v>
      </c>
      <c r="I17" s="46">
        <v>2224</v>
      </c>
      <c r="J17" s="45">
        <v>2224</v>
      </c>
      <c r="K17" s="44">
        <f t="shared" si="2"/>
        <v>2224</v>
      </c>
      <c r="L17" s="52">
        <v>2225</v>
      </c>
      <c r="M17" s="51">
        <v>1.3848</v>
      </c>
      <c r="N17" s="51">
        <v>1.1738999999999999</v>
      </c>
      <c r="O17" s="50">
        <v>110.45</v>
      </c>
      <c r="P17" s="43">
        <v>1606.73</v>
      </c>
      <c r="Q17" s="43">
        <v>1605.78</v>
      </c>
      <c r="R17" s="49">
        <f t="shared" si="3"/>
        <v>1895.3914302751514</v>
      </c>
      <c r="S17" s="48">
        <v>1.385</v>
      </c>
    </row>
    <row r="18" spans="2:19" x14ac:dyDescent="0.25">
      <c r="B18" s="47">
        <v>44421</v>
      </c>
      <c r="C18" s="46">
        <v>2224.5</v>
      </c>
      <c r="D18" s="45">
        <v>2224.5</v>
      </c>
      <c r="E18" s="44">
        <f t="shared" si="0"/>
        <v>2224.5</v>
      </c>
      <c r="F18" s="46">
        <v>2224</v>
      </c>
      <c r="G18" s="45">
        <v>2224</v>
      </c>
      <c r="H18" s="44">
        <f t="shared" si="1"/>
        <v>2224</v>
      </c>
      <c r="I18" s="46">
        <v>2224</v>
      </c>
      <c r="J18" s="45">
        <v>2224</v>
      </c>
      <c r="K18" s="44">
        <f t="shared" si="2"/>
        <v>2224</v>
      </c>
      <c r="L18" s="52">
        <v>2224.5</v>
      </c>
      <c r="M18" s="51">
        <v>1.3818999999999999</v>
      </c>
      <c r="N18" s="51">
        <v>1.1759999999999999</v>
      </c>
      <c r="O18" s="50">
        <v>110.24</v>
      </c>
      <c r="P18" s="43">
        <v>1609.74</v>
      </c>
      <c r="Q18" s="43">
        <v>1609.15</v>
      </c>
      <c r="R18" s="49">
        <f t="shared" si="3"/>
        <v>1891.5816326530614</v>
      </c>
      <c r="S18" s="48">
        <v>1.3821000000000001</v>
      </c>
    </row>
    <row r="19" spans="2:19" x14ac:dyDescent="0.25">
      <c r="B19" s="47">
        <v>44424</v>
      </c>
      <c r="C19" s="46">
        <v>2250</v>
      </c>
      <c r="D19" s="45">
        <v>2250</v>
      </c>
      <c r="E19" s="44">
        <f t="shared" si="0"/>
        <v>2250</v>
      </c>
      <c r="F19" s="46">
        <v>2250</v>
      </c>
      <c r="G19" s="45">
        <v>2250</v>
      </c>
      <c r="H19" s="44">
        <f t="shared" si="1"/>
        <v>2250</v>
      </c>
      <c r="I19" s="46">
        <v>2250</v>
      </c>
      <c r="J19" s="45">
        <v>2250</v>
      </c>
      <c r="K19" s="44">
        <f t="shared" si="2"/>
        <v>2250</v>
      </c>
      <c r="L19" s="52">
        <v>2250</v>
      </c>
      <c r="M19" s="51">
        <v>1.3866000000000001</v>
      </c>
      <c r="N19" s="51">
        <v>1.1768000000000001</v>
      </c>
      <c r="O19" s="50">
        <v>109.39</v>
      </c>
      <c r="P19" s="43">
        <v>1622.67</v>
      </c>
      <c r="Q19" s="43">
        <v>1622.44</v>
      </c>
      <c r="R19" s="49">
        <f t="shared" si="3"/>
        <v>1911.9646498980285</v>
      </c>
      <c r="S19" s="48">
        <v>1.3868</v>
      </c>
    </row>
    <row r="20" spans="2:19" x14ac:dyDescent="0.25">
      <c r="B20" s="47">
        <v>44425</v>
      </c>
      <c r="C20" s="46">
        <v>2250</v>
      </c>
      <c r="D20" s="45">
        <v>2250</v>
      </c>
      <c r="E20" s="44">
        <f t="shared" si="0"/>
        <v>2250</v>
      </c>
      <c r="F20" s="46">
        <v>2250</v>
      </c>
      <c r="G20" s="45">
        <v>2250</v>
      </c>
      <c r="H20" s="44">
        <f t="shared" si="1"/>
        <v>2250</v>
      </c>
      <c r="I20" s="46">
        <v>2250</v>
      </c>
      <c r="J20" s="45">
        <v>2250</v>
      </c>
      <c r="K20" s="44">
        <f t="shared" si="2"/>
        <v>2250</v>
      </c>
      <c r="L20" s="52">
        <v>2250</v>
      </c>
      <c r="M20" s="51">
        <v>1.3789</v>
      </c>
      <c r="N20" s="51">
        <v>1.1762999999999999</v>
      </c>
      <c r="O20" s="50">
        <v>109.3</v>
      </c>
      <c r="P20" s="43">
        <v>1631.74</v>
      </c>
      <c r="Q20" s="43">
        <v>1631.38</v>
      </c>
      <c r="R20" s="49">
        <f t="shared" si="3"/>
        <v>1912.7773527161439</v>
      </c>
      <c r="S20" s="48">
        <v>1.3792</v>
      </c>
    </row>
    <row r="21" spans="2:19" x14ac:dyDescent="0.25">
      <c r="B21" s="47">
        <v>44426</v>
      </c>
      <c r="C21" s="46">
        <v>2250</v>
      </c>
      <c r="D21" s="45">
        <v>2250</v>
      </c>
      <c r="E21" s="44">
        <f t="shared" si="0"/>
        <v>2250</v>
      </c>
      <c r="F21" s="46">
        <v>2250</v>
      </c>
      <c r="G21" s="45">
        <v>2250</v>
      </c>
      <c r="H21" s="44">
        <f t="shared" si="1"/>
        <v>2250</v>
      </c>
      <c r="I21" s="46">
        <v>2250</v>
      </c>
      <c r="J21" s="45">
        <v>2250</v>
      </c>
      <c r="K21" s="44">
        <f t="shared" si="2"/>
        <v>2250</v>
      </c>
      <c r="L21" s="52">
        <v>2250</v>
      </c>
      <c r="M21" s="51">
        <v>1.3769</v>
      </c>
      <c r="N21" s="51">
        <v>1.1721999999999999</v>
      </c>
      <c r="O21" s="50">
        <v>109.75</v>
      </c>
      <c r="P21" s="43">
        <v>1634.11</v>
      </c>
      <c r="Q21" s="43">
        <v>1633.87</v>
      </c>
      <c r="R21" s="49">
        <f t="shared" si="3"/>
        <v>1919.4676676335098</v>
      </c>
      <c r="S21" s="48">
        <v>1.3771</v>
      </c>
    </row>
    <row r="22" spans="2:19" x14ac:dyDescent="0.25">
      <c r="B22" s="47">
        <v>44427</v>
      </c>
      <c r="C22" s="46">
        <v>2270</v>
      </c>
      <c r="D22" s="45">
        <v>2270</v>
      </c>
      <c r="E22" s="44">
        <f t="shared" si="0"/>
        <v>2270</v>
      </c>
      <c r="F22" s="46">
        <v>2270</v>
      </c>
      <c r="G22" s="45">
        <v>2270</v>
      </c>
      <c r="H22" s="44">
        <f t="shared" si="1"/>
        <v>2270</v>
      </c>
      <c r="I22" s="46">
        <v>2270</v>
      </c>
      <c r="J22" s="45">
        <v>2270</v>
      </c>
      <c r="K22" s="44">
        <f t="shared" si="2"/>
        <v>2270</v>
      </c>
      <c r="L22" s="52">
        <v>2270</v>
      </c>
      <c r="M22" s="51">
        <v>1.3682000000000001</v>
      </c>
      <c r="N22" s="51">
        <v>1.1698999999999999</v>
      </c>
      <c r="O22" s="50">
        <v>109.58</v>
      </c>
      <c r="P22" s="43">
        <v>1659.11</v>
      </c>
      <c r="Q22" s="43">
        <v>1658.87</v>
      </c>
      <c r="R22" s="49">
        <f t="shared" si="3"/>
        <v>1940.3367809214465</v>
      </c>
      <c r="S22" s="48">
        <v>1.3684000000000001</v>
      </c>
    </row>
    <row r="23" spans="2:19" x14ac:dyDescent="0.25">
      <c r="B23" s="47">
        <v>44428</v>
      </c>
      <c r="C23" s="46">
        <v>2270</v>
      </c>
      <c r="D23" s="45">
        <v>2270</v>
      </c>
      <c r="E23" s="44">
        <f t="shared" si="0"/>
        <v>2270</v>
      </c>
      <c r="F23" s="46">
        <v>2270</v>
      </c>
      <c r="G23" s="45">
        <v>2270</v>
      </c>
      <c r="H23" s="44">
        <f t="shared" si="1"/>
        <v>2270</v>
      </c>
      <c r="I23" s="46">
        <v>2270</v>
      </c>
      <c r="J23" s="45">
        <v>2270</v>
      </c>
      <c r="K23" s="44">
        <f t="shared" si="2"/>
        <v>2270</v>
      </c>
      <c r="L23" s="52">
        <v>2270</v>
      </c>
      <c r="M23" s="51">
        <v>1.3612</v>
      </c>
      <c r="N23" s="51">
        <v>1.1668000000000001</v>
      </c>
      <c r="O23" s="50">
        <v>109.7</v>
      </c>
      <c r="P23" s="43">
        <v>1667.65</v>
      </c>
      <c r="Q23" s="43">
        <v>1667.4</v>
      </c>
      <c r="R23" s="49">
        <f t="shared" si="3"/>
        <v>1945.4919437778537</v>
      </c>
      <c r="S23" s="48">
        <v>1.3613999999999999</v>
      </c>
    </row>
    <row r="24" spans="2:19" x14ac:dyDescent="0.25">
      <c r="B24" s="47">
        <v>44431</v>
      </c>
      <c r="C24" s="46">
        <v>2270</v>
      </c>
      <c r="D24" s="45">
        <v>2270</v>
      </c>
      <c r="E24" s="44">
        <f t="shared" si="0"/>
        <v>2270</v>
      </c>
      <c r="F24" s="46">
        <v>2270</v>
      </c>
      <c r="G24" s="45">
        <v>2270</v>
      </c>
      <c r="H24" s="44">
        <f t="shared" si="1"/>
        <v>2270</v>
      </c>
      <c r="I24" s="46">
        <v>2270</v>
      </c>
      <c r="J24" s="45">
        <v>2270</v>
      </c>
      <c r="K24" s="44">
        <f t="shared" si="2"/>
        <v>2270</v>
      </c>
      <c r="L24" s="52">
        <v>2270</v>
      </c>
      <c r="M24" s="51">
        <v>1.3682000000000001</v>
      </c>
      <c r="N24" s="51">
        <v>1.1718999999999999</v>
      </c>
      <c r="O24" s="50">
        <v>110.13</v>
      </c>
      <c r="P24" s="43">
        <v>1659.11</v>
      </c>
      <c r="Q24" s="43">
        <v>1658.87</v>
      </c>
      <c r="R24" s="49">
        <f t="shared" si="3"/>
        <v>1937.0253434593396</v>
      </c>
      <c r="S24" s="48">
        <v>1.3684000000000001</v>
      </c>
    </row>
    <row r="25" spans="2:19" x14ac:dyDescent="0.25">
      <c r="B25" s="47">
        <v>44432</v>
      </c>
      <c r="C25" s="46">
        <v>2270</v>
      </c>
      <c r="D25" s="45">
        <v>2270</v>
      </c>
      <c r="E25" s="44">
        <f t="shared" si="0"/>
        <v>2270</v>
      </c>
      <c r="F25" s="46">
        <v>2270</v>
      </c>
      <c r="G25" s="45">
        <v>2270</v>
      </c>
      <c r="H25" s="44">
        <f t="shared" si="1"/>
        <v>2270</v>
      </c>
      <c r="I25" s="46">
        <v>2270</v>
      </c>
      <c r="J25" s="45">
        <v>2270</v>
      </c>
      <c r="K25" s="44">
        <f t="shared" si="2"/>
        <v>2270</v>
      </c>
      <c r="L25" s="52">
        <v>2270</v>
      </c>
      <c r="M25" s="51">
        <v>1.3721000000000001</v>
      </c>
      <c r="N25" s="51">
        <v>1.1737</v>
      </c>
      <c r="O25" s="50">
        <v>109.7</v>
      </c>
      <c r="P25" s="43">
        <v>1654.4</v>
      </c>
      <c r="Q25" s="43">
        <v>1654.16</v>
      </c>
      <c r="R25" s="49">
        <f t="shared" si="3"/>
        <v>1934.0546988157112</v>
      </c>
      <c r="S25" s="48">
        <v>1.3723000000000001</v>
      </c>
    </row>
    <row r="26" spans="2:19" x14ac:dyDescent="0.25">
      <c r="B26" s="47">
        <v>44433</v>
      </c>
      <c r="C26" s="46">
        <v>2270</v>
      </c>
      <c r="D26" s="45">
        <v>2270</v>
      </c>
      <c r="E26" s="44">
        <f t="shared" si="0"/>
        <v>2270</v>
      </c>
      <c r="F26" s="46">
        <v>2270</v>
      </c>
      <c r="G26" s="45">
        <v>2270</v>
      </c>
      <c r="H26" s="44">
        <f t="shared" si="1"/>
        <v>2270</v>
      </c>
      <c r="I26" s="46">
        <v>2270</v>
      </c>
      <c r="J26" s="45">
        <v>2270</v>
      </c>
      <c r="K26" s="44">
        <f t="shared" si="2"/>
        <v>2270</v>
      </c>
      <c r="L26" s="52">
        <v>2270</v>
      </c>
      <c r="M26" s="51">
        <v>1.3715999999999999</v>
      </c>
      <c r="N26" s="51">
        <v>1.1740999999999999</v>
      </c>
      <c r="O26" s="50">
        <v>109.89</v>
      </c>
      <c r="P26" s="43">
        <v>1655</v>
      </c>
      <c r="Q26" s="43">
        <v>1654.76</v>
      </c>
      <c r="R26" s="49">
        <f t="shared" si="3"/>
        <v>1933.3957925219318</v>
      </c>
      <c r="S26" s="48">
        <v>1.3717999999999999</v>
      </c>
    </row>
    <row r="27" spans="2:19" x14ac:dyDescent="0.25">
      <c r="B27" s="47">
        <v>44434</v>
      </c>
      <c r="C27" s="46">
        <v>2270</v>
      </c>
      <c r="D27" s="45">
        <v>2270</v>
      </c>
      <c r="E27" s="44">
        <f t="shared" si="0"/>
        <v>2270</v>
      </c>
      <c r="F27" s="46">
        <v>2270</v>
      </c>
      <c r="G27" s="45">
        <v>2270</v>
      </c>
      <c r="H27" s="44">
        <f t="shared" si="1"/>
        <v>2270</v>
      </c>
      <c r="I27" s="46">
        <v>2270</v>
      </c>
      <c r="J27" s="45">
        <v>2270</v>
      </c>
      <c r="K27" s="44">
        <f t="shared" si="2"/>
        <v>2270</v>
      </c>
      <c r="L27" s="52">
        <v>2270</v>
      </c>
      <c r="M27" s="51">
        <v>1.3734</v>
      </c>
      <c r="N27" s="51">
        <v>1.1771</v>
      </c>
      <c r="O27" s="50">
        <v>110.12</v>
      </c>
      <c r="P27" s="43">
        <v>1652.83</v>
      </c>
      <c r="Q27" s="43">
        <v>1652.59</v>
      </c>
      <c r="R27" s="49">
        <f t="shared" si="3"/>
        <v>1928.4682694758303</v>
      </c>
      <c r="S27" s="48">
        <v>1.3735999999999999</v>
      </c>
    </row>
    <row r="28" spans="2:19" x14ac:dyDescent="0.25">
      <c r="B28" s="47">
        <v>44435</v>
      </c>
      <c r="C28" s="46">
        <v>2270</v>
      </c>
      <c r="D28" s="45">
        <v>2270</v>
      </c>
      <c r="E28" s="44">
        <f t="shared" si="0"/>
        <v>2270</v>
      </c>
      <c r="F28" s="46">
        <v>2270</v>
      </c>
      <c r="G28" s="45">
        <v>2270</v>
      </c>
      <c r="H28" s="44">
        <f t="shared" si="1"/>
        <v>2270</v>
      </c>
      <c r="I28" s="46">
        <v>2270</v>
      </c>
      <c r="J28" s="45">
        <v>2270</v>
      </c>
      <c r="K28" s="44">
        <f t="shared" si="2"/>
        <v>2270</v>
      </c>
      <c r="L28" s="52">
        <v>2270</v>
      </c>
      <c r="M28" s="51">
        <v>1.3720000000000001</v>
      </c>
      <c r="N28" s="51">
        <v>1.1762999999999999</v>
      </c>
      <c r="O28" s="50">
        <v>110.15</v>
      </c>
      <c r="P28" s="43">
        <v>1654.52</v>
      </c>
      <c r="Q28" s="43">
        <v>1654.28</v>
      </c>
      <c r="R28" s="49">
        <f t="shared" si="3"/>
        <v>1929.7798180736208</v>
      </c>
      <c r="S28" s="48">
        <v>1.3722000000000001</v>
      </c>
    </row>
    <row r="29" spans="2:19" x14ac:dyDescent="0.25">
      <c r="B29" s="47">
        <v>44439</v>
      </c>
      <c r="C29" s="46">
        <v>2270</v>
      </c>
      <c r="D29" s="45">
        <v>2270</v>
      </c>
      <c r="E29" s="44">
        <f t="shared" si="0"/>
        <v>2270</v>
      </c>
      <c r="F29" s="46">
        <v>2270</v>
      </c>
      <c r="G29" s="45">
        <v>2270</v>
      </c>
      <c r="H29" s="44">
        <f t="shared" si="1"/>
        <v>2270</v>
      </c>
      <c r="I29" s="46">
        <v>2270</v>
      </c>
      <c r="J29" s="45">
        <v>2270</v>
      </c>
      <c r="K29" s="44">
        <f t="shared" si="2"/>
        <v>2270</v>
      </c>
      <c r="L29" s="52">
        <v>2270</v>
      </c>
      <c r="M29" s="51">
        <v>1.3788</v>
      </c>
      <c r="N29" s="51">
        <v>1.1839999999999999</v>
      </c>
      <c r="O29" s="50">
        <v>109.86</v>
      </c>
      <c r="P29" s="43">
        <v>1646.36</v>
      </c>
      <c r="Q29" s="43">
        <v>1646.12</v>
      </c>
      <c r="R29" s="49">
        <f t="shared" si="3"/>
        <v>1917.2297297297298</v>
      </c>
      <c r="S29" s="48">
        <v>1.379</v>
      </c>
    </row>
    <row r="30" spans="2:19" s="10" customFormat="1" x14ac:dyDescent="0.25">
      <c r="B30" s="42" t="s">
        <v>11</v>
      </c>
      <c r="C30" s="41">
        <f>ROUND(AVERAGE(C9:C29),2)</f>
        <v>2246.9299999999998</v>
      </c>
      <c r="D30" s="40">
        <f>ROUND(AVERAGE(D9:D29),2)</f>
        <v>2246.9299999999998</v>
      </c>
      <c r="E30" s="39">
        <f>ROUND(AVERAGE(C30:D30),2)</f>
        <v>2246.9299999999998</v>
      </c>
      <c r="F30" s="41">
        <f>ROUND(AVERAGE(F9:F29),2)</f>
        <v>2245.2399999999998</v>
      </c>
      <c r="G30" s="40">
        <f>ROUND(AVERAGE(G9:G29),2)</f>
        <v>2245.2399999999998</v>
      </c>
      <c r="H30" s="39">
        <f>ROUND(AVERAGE(F30:G30),2)</f>
        <v>2245.2399999999998</v>
      </c>
      <c r="I30" s="41">
        <f>ROUND(AVERAGE(I9:I29),2)</f>
        <v>2245.2399999999998</v>
      </c>
      <c r="J30" s="40">
        <f>ROUND(AVERAGE(J9:J29),2)</f>
        <v>2245.2399999999998</v>
      </c>
      <c r="K30" s="39">
        <f>ROUND(AVERAGE(I30:J30),2)</f>
        <v>2245.2399999999998</v>
      </c>
      <c r="L30" s="38">
        <f>ROUND(AVERAGE(L9:L29),2)</f>
        <v>2246.9299999999998</v>
      </c>
      <c r="M30" s="37">
        <f>ROUND(AVERAGE(M9:M29),4)</f>
        <v>1.3806</v>
      </c>
      <c r="N30" s="36">
        <f>ROUND(AVERAGE(N9:N29),4)</f>
        <v>1.1772</v>
      </c>
      <c r="O30" s="175">
        <f>ROUND(AVERAGE(O9:O29),2)</f>
        <v>109.83</v>
      </c>
      <c r="P30" s="35">
        <f>AVERAGE(P9:P29)</f>
        <v>1627.6900000000003</v>
      </c>
      <c r="Q30" s="35">
        <f>AVERAGE(Q9:Q29)</f>
        <v>1626.2228571428568</v>
      </c>
      <c r="R30" s="35">
        <f>AVERAGE(R9:R29)</f>
        <v>1908.8630636965197</v>
      </c>
      <c r="S30" s="34">
        <f>AVERAGE(S9:S29)</f>
        <v>1.3807857142857143</v>
      </c>
    </row>
    <row r="31" spans="2:19" s="5" customFormat="1" x14ac:dyDescent="0.25">
      <c r="B31" s="33" t="s">
        <v>12</v>
      </c>
      <c r="C31" s="32">
        <f t="shared" ref="C31:S31" si="4">MAX(C9:C29)</f>
        <v>2270</v>
      </c>
      <c r="D31" s="31">
        <f t="shared" si="4"/>
        <v>2270</v>
      </c>
      <c r="E31" s="30">
        <f t="shared" si="4"/>
        <v>2270</v>
      </c>
      <c r="F31" s="32">
        <f t="shared" si="4"/>
        <v>2270</v>
      </c>
      <c r="G31" s="31">
        <f t="shared" si="4"/>
        <v>2270</v>
      </c>
      <c r="H31" s="30">
        <f t="shared" si="4"/>
        <v>2270</v>
      </c>
      <c r="I31" s="32">
        <f t="shared" si="4"/>
        <v>2270</v>
      </c>
      <c r="J31" s="31">
        <f t="shared" si="4"/>
        <v>2270</v>
      </c>
      <c r="K31" s="30">
        <f t="shared" si="4"/>
        <v>2270</v>
      </c>
      <c r="L31" s="29">
        <f t="shared" si="4"/>
        <v>2270</v>
      </c>
      <c r="M31" s="28">
        <f t="shared" si="4"/>
        <v>1.3933</v>
      </c>
      <c r="N31" s="27">
        <f t="shared" si="4"/>
        <v>1.1893</v>
      </c>
      <c r="O31" s="26">
        <f t="shared" si="4"/>
        <v>110.7</v>
      </c>
      <c r="P31" s="25">
        <f t="shared" si="4"/>
        <v>1667.65</v>
      </c>
      <c r="Q31" s="25">
        <f t="shared" si="4"/>
        <v>1667.4</v>
      </c>
      <c r="R31" s="25">
        <f t="shared" si="4"/>
        <v>1945.4919437778537</v>
      </c>
      <c r="S31" s="24">
        <f t="shared" si="4"/>
        <v>1.3935999999999999</v>
      </c>
    </row>
    <row r="32" spans="2:19" s="5" customFormat="1" ht="13.8" thickBot="1" x14ac:dyDescent="0.3">
      <c r="B32" s="23" t="s">
        <v>13</v>
      </c>
      <c r="C32" s="22">
        <f t="shared" ref="C32:S32" si="5">MIN(C9:C29)</f>
        <v>2224.5</v>
      </c>
      <c r="D32" s="21">
        <f t="shared" si="5"/>
        <v>2224.5</v>
      </c>
      <c r="E32" s="20">
        <f t="shared" si="5"/>
        <v>2224.5</v>
      </c>
      <c r="F32" s="22">
        <f t="shared" si="5"/>
        <v>2224</v>
      </c>
      <c r="G32" s="21">
        <f t="shared" si="5"/>
        <v>2224</v>
      </c>
      <c r="H32" s="20">
        <f t="shared" si="5"/>
        <v>2224</v>
      </c>
      <c r="I32" s="22">
        <f t="shared" si="5"/>
        <v>2224</v>
      </c>
      <c r="J32" s="21">
        <f t="shared" si="5"/>
        <v>2224</v>
      </c>
      <c r="K32" s="20">
        <f t="shared" si="5"/>
        <v>2224</v>
      </c>
      <c r="L32" s="19">
        <f t="shared" si="5"/>
        <v>2224.5</v>
      </c>
      <c r="M32" s="18">
        <f t="shared" si="5"/>
        <v>1.3612</v>
      </c>
      <c r="N32" s="17">
        <f t="shared" si="5"/>
        <v>1.1668000000000001</v>
      </c>
      <c r="O32" s="16">
        <f t="shared" si="5"/>
        <v>109.04</v>
      </c>
      <c r="P32" s="15">
        <f t="shared" si="5"/>
        <v>1600.24</v>
      </c>
      <c r="Q32" s="15">
        <f t="shared" si="5"/>
        <v>1595.87</v>
      </c>
      <c r="R32" s="15">
        <f t="shared" si="5"/>
        <v>1875.0525519212981</v>
      </c>
      <c r="S32" s="14">
        <f t="shared" si="5"/>
        <v>1.3613999999999999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30</v>
      </c>
    </row>
    <row r="6" spans="1:19" ht="13.8" thickBot="1" x14ac:dyDescent="0.3">
      <c r="B6" s="1">
        <v>44410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44410</v>
      </c>
      <c r="C9" s="46">
        <v>2403</v>
      </c>
      <c r="D9" s="45">
        <v>2403</v>
      </c>
      <c r="E9" s="44">
        <f t="shared" ref="E9:E29" si="0">AVERAGE(C9:D9)</f>
        <v>2403</v>
      </c>
      <c r="F9" s="46">
        <v>2390</v>
      </c>
      <c r="G9" s="45">
        <v>2390</v>
      </c>
      <c r="H9" s="44">
        <f t="shared" ref="H9:H29" si="1">AVERAGE(F9:G9)</f>
        <v>2390</v>
      </c>
      <c r="I9" s="46">
        <v>2390</v>
      </c>
      <c r="J9" s="45">
        <v>2390</v>
      </c>
      <c r="K9" s="44">
        <f t="shared" ref="K9:K29" si="2">AVERAGE(I9:J9)</f>
        <v>2390</v>
      </c>
      <c r="L9" s="52">
        <v>2403</v>
      </c>
      <c r="M9" s="51">
        <v>1.3900999999999999</v>
      </c>
      <c r="N9" s="53">
        <v>1.1890000000000001</v>
      </c>
      <c r="O9" s="50">
        <v>109.51</v>
      </c>
      <c r="P9" s="43">
        <v>1728.65</v>
      </c>
      <c r="Q9" s="43">
        <v>1718.93</v>
      </c>
      <c r="R9" s="49">
        <f t="shared" ref="R9:R29" si="3">L9/N9</f>
        <v>2021.0260723296888</v>
      </c>
      <c r="S9" s="48">
        <v>1.3904000000000001</v>
      </c>
    </row>
    <row r="10" spans="1:19" x14ac:dyDescent="0.25">
      <c r="B10" s="47">
        <v>44411</v>
      </c>
      <c r="C10" s="46">
        <v>2403</v>
      </c>
      <c r="D10" s="45">
        <v>2403</v>
      </c>
      <c r="E10" s="44">
        <f t="shared" si="0"/>
        <v>2403</v>
      </c>
      <c r="F10" s="46">
        <v>2390</v>
      </c>
      <c r="G10" s="45">
        <v>2390</v>
      </c>
      <c r="H10" s="44">
        <f t="shared" si="1"/>
        <v>2390</v>
      </c>
      <c r="I10" s="46">
        <v>2390</v>
      </c>
      <c r="J10" s="45">
        <v>2390</v>
      </c>
      <c r="K10" s="44">
        <f t="shared" si="2"/>
        <v>2390</v>
      </c>
      <c r="L10" s="52">
        <v>2403</v>
      </c>
      <c r="M10" s="51">
        <v>1.3933</v>
      </c>
      <c r="N10" s="51">
        <v>1.1893</v>
      </c>
      <c r="O10" s="50">
        <v>109.18</v>
      </c>
      <c r="P10" s="43">
        <v>1724.68</v>
      </c>
      <c r="Q10" s="43">
        <v>1714.98</v>
      </c>
      <c r="R10" s="49">
        <f t="shared" si="3"/>
        <v>2020.516270074834</v>
      </c>
      <c r="S10" s="48">
        <v>1.3935999999999999</v>
      </c>
    </row>
    <row r="11" spans="1:19" x14ac:dyDescent="0.25">
      <c r="B11" s="47">
        <v>44412</v>
      </c>
      <c r="C11" s="46">
        <v>2419</v>
      </c>
      <c r="D11" s="45">
        <v>2419</v>
      </c>
      <c r="E11" s="44">
        <f t="shared" si="0"/>
        <v>2419</v>
      </c>
      <c r="F11" s="46">
        <v>2405</v>
      </c>
      <c r="G11" s="45">
        <v>2405</v>
      </c>
      <c r="H11" s="44">
        <f t="shared" si="1"/>
        <v>2405</v>
      </c>
      <c r="I11" s="46">
        <v>2405</v>
      </c>
      <c r="J11" s="45">
        <v>2405</v>
      </c>
      <c r="K11" s="44">
        <f t="shared" si="2"/>
        <v>2405</v>
      </c>
      <c r="L11" s="52">
        <v>2419</v>
      </c>
      <c r="M11" s="51">
        <v>1.3929</v>
      </c>
      <c r="N11" s="51">
        <v>1.1863999999999999</v>
      </c>
      <c r="O11" s="50">
        <v>109.04</v>
      </c>
      <c r="P11" s="43">
        <v>1736.66</v>
      </c>
      <c r="Q11" s="43">
        <v>1726.37</v>
      </c>
      <c r="R11" s="49">
        <f t="shared" si="3"/>
        <v>2038.9413351314904</v>
      </c>
      <c r="S11" s="48">
        <v>1.3931</v>
      </c>
    </row>
    <row r="12" spans="1:19" x14ac:dyDescent="0.25">
      <c r="B12" s="47">
        <v>44413</v>
      </c>
      <c r="C12" s="46">
        <v>2419</v>
      </c>
      <c r="D12" s="45">
        <v>2419</v>
      </c>
      <c r="E12" s="44">
        <f t="shared" si="0"/>
        <v>2419</v>
      </c>
      <c r="F12" s="46">
        <v>2405</v>
      </c>
      <c r="G12" s="45">
        <v>2405</v>
      </c>
      <c r="H12" s="44">
        <f t="shared" si="1"/>
        <v>2405</v>
      </c>
      <c r="I12" s="46">
        <v>2405</v>
      </c>
      <c r="J12" s="45">
        <v>2405</v>
      </c>
      <c r="K12" s="44">
        <f t="shared" si="2"/>
        <v>2405</v>
      </c>
      <c r="L12" s="52">
        <v>2419</v>
      </c>
      <c r="M12" s="51">
        <v>1.3926000000000001</v>
      </c>
      <c r="N12" s="51">
        <v>1.1856</v>
      </c>
      <c r="O12" s="50">
        <v>109.43</v>
      </c>
      <c r="P12" s="43">
        <v>1737.04</v>
      </c>
      <c r="Q12" s="43">
        <v>1726.74</v>
      </c>
      <c r="R12" s="49">
        <f t="shared" si="3"/>
        <v>2040.3171390013495</v>
      </c>
      <c r="S12" s="48">
        <v>1.3928</v>
      </c>
    </row>
    <row r="13" spans="1:19" x14ac:dyDescent="0.25">
      <c r="B13" s="47">
        <v>44414</v>
      </c>
      <c r="C13" s="46">
        <v>2409</v>
      </c>
      <c r="D13" s="45">
        <v>2409</v>
      </c>
      <c r="E13" s="44">
        <f t="shared" si="0"/>
        <v>2409</v>
      </c>
      <c r="F13" s="46">
        <v>2395</v>
      </c>
      <c r="G13" s="45">
        <v>2395</v>
      </c>
      <c r="H13" s="44">
        <f t="shared" si="1"/>
        <v>2395</v>
      </c>
      <c r="I13" s="46">
        <v>2395</v>
      </c>
      <c r="J13" s="45">
        <v>2395</v>
      </c>
      <c r="K13" s="44">
        <f t="shared" si="2"/>
        <v>2395</v>
      </c>
      <c r="L13" s="52">
        <v>2409</v>
      </c>
      <c r="M13" s="51">
        <v>1.3916999999999999</v>
      </c>
      <c r="N13" s="51">
        <v>1.1807000000000001</v>
      </c>
      <c r="O13" s="50">
        <v>109.8</v>
      </c>
      <c r="P13" s="43">
        <v>1730.98</v>
      </c>
      <c r="Q13" s="43">
        <v>1720.67</v>
      </c>
      <c r="R13" s="49">
        <f t="shared" si="3"/>
        <v>2040.315067332938</v>
      </c>
      <c r="S13" s="48">
        <v>1.3918999999999999</v>
      </c>
    </row>
    <row r="14" spans="1:19" x14ac:dyDescent="0.25">
      <c r="B14" s="47">
        <v>44417</v>
      </c>
      <c r="C14" s="46">
        <v>2409</v>
      </c>
      <c r="D14" s="45">
        <v>2409</v>
      </c>
      <c r="E14" s="44">
        <f t="shared" si="0"/>
        <v>2409</v>
      </c>
      <c r="F14" s="46">
        <v>2395</v>
      </c>
      <c r="G14" s="45">
        <v>2395</v>
      </c>
      <c r="H14" s="44">
        <f t="shared" si="1"/>
        <v>2395</v>
      </c>
      <c r="I14" s="46">
        <v>2395</v>
      </c>
      <c r="J14" s="45">
        <v>2395</v>
      </c>
      <c r="K14" s="44">
        <f t="shared" si="2"/>
        <v>2395</v>
      </c>
      <c r="L14" s="52">
        <v>2409</v>
      </c>
      <c r="M14" s="51">
        <v>1.3875999999999999</v>
      </c>
      <c r="N14" s="51">
        <v>1.1763999999999999</v>
      </c>
      <c r="O14" s="50">
        <v>110.11</v>
      </c>
      <c r="P14" s="43">
        <v>1736.09</v>
      </c>
      <c r="Q14" s="43">
        <v>1725.75</v>
      </c>
      <c r="R14" s="49">
        <f t="shared" si="3"/>
        <v>2047.7728663719824</v>
      </c>
      <c r="S14" s="48">
        <v>1.3877999999999999</v>
      </c>
    </row>
    <row r="15" spans="1:19" x14ac:dyDescent="0.25">
      <c r="B15" s="47">
        <v>44418</v>
      </c>
      <c r="C15" s="46">
        <v>2409</v>
      </c>
      <c r="D15" s="45">
        <v>2409</v>
      </c>
      <c r="E15" s="44">
        <f t="shared" si="0"/>
        <v>2409</v>
      </c>
      <c r="F15" s="46">
        <v>2395</v>
      </c>
      <c r="G15" s="45">
        <v>2395</v>
      </c>
      <c r="H15" s="44">
        <f t="shared" si="1"/>
        <v>2395</v>
      </c>
      <c r="I15" s="46">
        <v>2395</v>
      </c>
      <c r="J15" s="45">
        <v>2395</v>
      </c>
      <c r="K15" s="44">
        <f t="shared" si="2"/>
        <v>2395</v>
      </c>
      <c r="L15" s="52">
        <v>2409</v>
      </c>
      <c r="M15" s="51">
        <v>1.3862000000000001</v>
      </c>
      <c r="N15" s="51">
        <v>1.1722999999999999</v>
      </c>
      <c r="O15" s="50">
        <v>110.49</v>
      </c>
      <c r="P15" s="43">
        <v>1737.84</v>
      </c>
      <c r="Q15" s="43">
        <v>1727.5</v>
      </c>
      <c r="R15" s="49">
        <f t="shared" si="3"/>
        <v>2054.934743666297</v>
      </c>
      <c r="S15" s="48">
        <v>1.3864000000000001</v>
      </c>
    </row>
    <row r="16" spans="1:19" x14ac:dyDescent="0.25">
      <c r="B16" s="47">
        <v>44419</v>
      </c>
      <c r="C16" s="46">
        <v>2414</v>
      </c>
      <c r="D16" s="45">
        <v>2414</v>
      </c>
      <c r="E16" s="44">
        <f t="shared" si="0"/>
        <v>2414</v>
      </c>
      <c r="F16" s="46">
        <v>2400</v>
      </c>
      <c r="G16" s="45">
        <v>2400</v>
      </c>
      <c r="H16" s="44">
        <f t="shared" si="1"/>
        <v>2400</v>
      </c>
      <c r="I16" s="46">
        <v>2400</v>
      </c>
      <c r="J16" s="45">
        <v>2400</v>
      </c>
      <c r="K16" s="44">
        <f t="shared" si="2"/>
        <v>2400</v>
      </c>
      <c r="L16" s="52">
        <v>2414</v>
      </c>
      <c r="M16" s="51">
        <v>1.383</v>
      </c>
      <c r="N16" s="51">
        <v>1.1716</v>
      </c>
      <c r="O16" s="50">
        <v>110.7</v>
      </c>
      <c r="P16" s="43">
        <v>1745.48</v>
      </c>
      <c r="Q16" s="43">
        <v>1735.11</v>
      </c>
      <c r="R16" s="49">
        <f t="shared" si="3"/>
        <v>2060.4301809491294</v>
      </c>
      <c r="S16" s="48">
        <v>1.3832</v>
      </c>
    </row>
    <row r="17" spans="2:19" x14ac:dyDescent="0.25">
      <c r="B17" s="47">
        <v>44420</v>
      </c>
      <c r="C17" s="46">
        <v>2413</v>
      </c>
      <c r="D17" s="45">
        <v>2413</v>
      </c>
      <c r="E17" s="44">
        <f t="shared" si="0"/>
        <v>2413</v>
      </c>
      <c r="F17" s="46">
        <v>2400</v>
      </c>
      <c r="G17" s="45">
        <v>2400</v>
      </c>
      <c r="H17" s="44">
        <f t="shared" si="1"/>
        <v>2400</v>
      </c>
      <c r="I17" s="46">
        <v>2400</v>
      </c>
      <c r="J17" s="45">
        <v>2400</v>
      </c>
      <c r="K17" s="44">
        <f t="shared" si="2"/>
        <v>2400</v>
      </c>
      <c r="L17" s="52">
        <v>2413</v>
      </c>
      <c r="M17" s="51">
        <v>1.3848</v>
      </c>
      <c r="N17" s="51">
        <v>1.1738999999999999</v>
      </c>
      <c r="O17" s="50">
        <v>110.45</v>
      </c>
      <c r="P17" s="43">
        <v>1742.49</v>
      </c>
      <c r="Q17" s="43">
        <v>1732.85</v>
      </c>
      <c r="R17" s="49">
        <f t="shared" si="3"/>
        <v>2055.5413578669395</v>
      </c>
      <c r="S17" s="48">
        <v>1.385</v>
      </c>
    </row>
    <row r="18" spans="2:19" x14ac:dyDescent="0.25">
      <c r="B18" s="47">
        <v>44421</v>
      </c>
      <c r="C18" s="46">
        <v>2413</v>
      </c>
      <c r="D18" s="45">
        <v>2413</v>
      </c>
      <c r="E18" s="44">
        <f t="shared" si="0"/>
        <v>2413</v>
      </c>
      <c r="F18" s="46">
        <v>2400</v>
      </c>
      <c r="G18" s="45">
        <v>2400</v>
      </c>
      <c r="H18" s="44">
        <f t="shared" si="1"/>
        <v>2400</v>
      </c>
      <c r="I18" s="46">
        <v>2400</v>
      </c>
      <c r="J18" s="45">
        <v>2400</v>
      </c>
      <c r="K18" s="44">
        <f t="shared" si="2"/>
        <v>2400</v>
      </c>
      <c r="L18" s="52">
        <v>2413</v>
      </c>
      <c r="M18" s="51">
        <v>1.3818999999999999</v>
      </c>
      <c r="N18" s="51">
        <v>1.1759999999999999</v>
      </c>
      <c r="O18" s="50">
        <v>110.24</v>
      </c>
      <c r="P18" s="43">
        <v>1746.15</v>
      </c>
      <c r="Q18" s="43">
        <v>1736.49</v>
      </c>
      <c r="R18" s="49">
        <f t="shared" si="3"/>
        <v>2051.87074829932</v>
      </c>
      <c r="S18" s="48">
        <v>1.3821000000000001</v>
      </c>
    </row>
    <row r="19" spans="2:19" x14ac:dyDescent="0.25">
      <c r="B19" s="47">
        <v>44424</v>
      </c>
      <c r="C19" s="46">
        <v>2438</v>
      </c>
      <c r="D19" s="45">
        <v>2438</v>
      </c>
      <c r="E19" s="44">
        <f t="shared" si="0"/>
        <v>2438</v>
      </c>
      <c r="F19" s="46">
        <v>2420</v>
      </c>
      <c r="G19" s="45">
        <v>2420</v>
      </c>
      <c r="H19" s="44">
        <f t="shared" si="1"/>
        <v>2420</v>
      </c>
      <c r="I19" s="46">
        <v>2420</v>
      </c>
      <c r="J19" s="45">
        <v>2420</v>
      </c>
      <c r="K19" s="44">
        <f t="shared" si="2"/>
        <v>2420</v>
      </c>
      <c r="L19" s="52">
        <v>2438</v>
      </c>
      <c r="M19" s="51">
        <v>1.3866000000000001</v>
      </c>
      <c r="N19" s="51">
        <v>1.1768000000000001</v>
      </c>
      <c r="O19" s="50">
        <v>109.39</v>
      </c>
      <c r="P19" s="43">
        <v>1758.26</v>
      </c>
      <c r="Q19" s="43">
        <v>1745.02</v>
      </c>
      <c r="R19" s="49">
        <f t="shared" si="3"/>
        <v>2071.7199184228416</v>
      </c>
      <c r="S19" s="48">
        <v>1.3868</v>
      </c>
    </row>
    <row r="20" spans="2:19" x14ac:dyDescent="0.25">
      <c r="B20" s="47">
        <v>44425</v>
      </c>
      <c r="C20" s="46">
        <v>2450</v>
      </c>
      <c r="D20" s="45">
        <v>2450</v>
      </c>
      <c r="E20" s="44">
        <f t="shared" si="0"/>
        <v>2450</v>
      </c>
      <c r="F20" s="46">
        <v>2425</v>
      </c>
      <c r="G20" s="45">
        <v>2425</v>
      </c>
      <c r="H20" s="44">
        <f t="shared" si="1"/>
        <v>2425</v>
      </c>
      <c r="I20" s="46">
        <v>2425</v>
      </c>
      <c r="J20" s="45">
        <v>2425</v>
      </c>
      <c r="K20" s="44">
        <f t="shared" si="2"/>
        <v>2425</v>
      </c>
      <c r="L20" s="52">
        <v>2450</v>
      </c>
      <c r="M20" s="51">
        <v>1.3789</v>
      </c>
      <c r="N20" s="51">
        <v>1.1762999999999999</v>
      </c>
      <c r="O20" s="50">
        <v>109.3</v>
      </c>
      <c r="P20" s="43">
        <v>1776.78</v>
      </c>
      <c r="Q20" s="43">
        <v>1758.27</v>
      </c>
      <c r="R20" s="49">
        <f t="shared" si="3"/>
        <v>2082.8020062909122</v>
      </c>
      <c r="S20" s="48">
        <v>1.3792</v>
      </c>
    </row>
    <row r="21" spans="2:19" x14ac:dyDescent="0.25">
      <c r="B21" s="47">
        <v>44426</v>
      </c>
      <c r="C21" s="46">
        <v>2335</v>
      </c>
      <c r="D21" s="45">
        <v>2335</v>
      </c>
      <c r="E21" s="44">
        <f t="shared" si="0"/>
        <v>2335</v>
      </c>
      <c r="F21" s="46">
        <v>2310</v>
      </c>
      <c r="G21" s="45">
        <v>2310</v>
      </c>
      <c r="H21" s="44">
        <f t="shared" si="1"/>
        <v>2310</v>
      </c>
      <c r="I21" s="46">
        <v>2310</v>
      </c>
      <c r="J21" s="45">
        <v>2310</v>
      </c>
      <c r="K21" s="44">
        <f t="shared" si="2"/>
        <v>2310</v>
      </c>
      <c r="L21" s="52">
        <v>2335</v>
      </c>
      <c r="M21" s="51">
        <v>1.3769</v>
      </c>
      <c r="N21" s="51">
        <v>1.1721999999999999</v>
      </c>
      <c r="O21" s="50">
        <v>109.75</v>
      </c>
      <c r="P21" s="43">
        <v>1695.84</v>
      </c>
      <c r="Q21" s="43">
        <v>1677.44</v>
      </c>
      <c r="R21" s="49">
        <f t="shared" si="3"/>
        <v>1991.9808906329979</v>
      </c>
      <c r="S21" s="48">
        <v>1.3771</v>
      </c>
    </row>
    <row r="22" spans="2:19" x14ac:dyDescent="0.25">
      <c r="B22" s="47">
        <v>44427</v>
      </c>
      <c r="C22" s="46">
        <v>2300</v>
      </c>
      <c r="D22" s="45">
        <v>2300</v>
      </c>
      <c r="E22" s="44">
        <f t="shared" si="0"/>
        <v>2300</v>
      </c>
      <c r="F22" s="46">
        <v>2275</v>
      </c>
      <c r="G22" s="45">
        <v>2275</v>
      </c>
      <c r="H22" s="44">
        <f t="shared" si="1"/>
        <v>2275</v>
      </c>
      <c r="I22" s="46">
        <v>2275</v>
      </c>
      <c r="J22" s="45">
        <v>2275</v>
      </c>
      <c r="K22" s="44">
        <f t="shared" si="2"/>
        <v>2275</v>
      </c>
      <c r="L22" s="52">
        <v>2300</v>
      </c>
      <c r="M22" s="51">
        <v>1.3682000000000001</v>
      </c>
      <c r="N22" s="51">
        <v>1.1698999999999999</v>
      </c>
      <c r="O22" s="50">
        <v>109.58</v>
      </c>
      <c r="P22" s="43">
        <v>1681.04</v>
      </c>
      <c r="Q22" s="43">
        <v>1662.53</v>
      </c>
      <c r="R22" s="49">
        <f t="shared" si="3"/>
        <v>1965.9799982904524</v>
      </c>
      <c r="S22" s="48">
        <v>1.3684000000000001</v>
      </c>
    </row>
    <row r="23" spans="2:19" x14ac:dyDescent="0.25">
      <c r="B23" s="47">
        <v>44428</v>
      </c>
      <c r="C23" s="46">
        <v>2300</v>
      </c>
      <c r="D23" s="45">
        <v>2300</v>
      </c>
      <c r="E23" s="44">
        <f t="shared" si="0"/>
        <v>2300</v>
      </c>
      <c r="F23" s="46">
        <v>2275</v>
      </c>
      <c r="G23" s="45">
        <v>2275</v>
      </c>
      <c r="H23" s="44">
        <f t="shared" si="1"/>
        <v>2275</v>
      </c>
      <c r="I23" s="46">
        <v>2275</v>
      </c>
      <c r="J23" s="45">
        <v>2275</v>
      </c>
      <c r="K23" s="44">
        <f t="shared" si="2"/>
        <v>2275</v>
      </c>
      <c r="L23" s="52">
        <v>2300</v>
      </c>
      <c r="M23" s="51">
        <v>1.3612</v>
      </c>
      <c r="N23" s="51">
        <v>1.1668000000000001</v>
      </c>
      <c r="O23" s="50">
        <v>109.7</v>
      </c>
      <c r="P23" s="43">
        <v>1689.69</v>
      </c>
      <c r="Q23" s="43">
        <v>1671.07</v>
      </c>
      <c r="R23" s="49">
        <f t="shared" si="3"/>
        <v>1971.203291052451</v>
      </c>
      <c r="S23" s="48">
        <v>1.3613999999999999</v>
      </c>
    </row>
    <row r="24" spans="2:19" x14ac:dyDescent="0.25">
      <c r="B24" s="47">
        <v>44431</v>
      </c>
      <c r="C24" s="46">
        <v>2300</v>
      </c>
      <c r="D24" s="45">
        <v>2300</v>
      </c>
      <c r="E24" s="44">
        <f t="shared" si="0"/>
        <v>2300</v>
      </c>
      <c r="F24" s="46">
        <v>2275</v>
      </c>
      <c r="G24" s="45">
        <v>2275</v>
      </c>
      <c r="H24" s="44">
        <f t="shared" si="1"/>
        <v>2275</v>
      </c>
      <c r="I24" s="46">
        <v>2275</v>
      </c>
      <c r="J24" s="45">
        <v>2275</v>
      </c>
      <c r="K24" s="44">
        <f t="shared" si="2"/>
        <v>2275</v>
      </c>
      <c r="L24" s="52">
        <v>2300</v>
      </c>
      <c r="M24" s="51">
        <v>1.3682000000000001</v>
      </c>
      <c r="N24" s="51">
        <v>1.1718999999999999</v>
      </c>
      <c r="O24" s="50">
        <v>110.13</v>
      </c>
      <c r="P24" s="43">
        <v>1681.04</v>
      </c>
      <c r="Q24" s="43">
        <v>1662.53</v>
      </c>
      <c r="R24" s="49">
        <f t="shared" si="3"/>
        <v>1962.6247973376569</v>
      </c>
      <c r="S24" s="48">
        <v>1.3684000000000001</v>
      </c>
    </row>
    <row r="25" spans="2:19" x14ac:dyDescent="0.25">
      <c r="B25" s="47">
        <v>44432</v>
      </c>
      <c r="C25" s="46">
        <v>2300</v>
      </c>
      <c r="D25" s="45">
        <v>2300</v>
      </c>
      <c r="E25" s="44">
        <f t="shared" si="0"/>
        <v>2300</v>
      </c>
      <c r="F25" s="46">
        <v>2275</v>
      </c>
      <c r="G25" s="45">
        <v>2275</v>
      </c>
      <c r="H25" s="44">
        <f t="shared" si="1"/>
        <v>2275</v>
      </c>
      <c r="I25" s="46">
        <v>2275</v>
      </c>
      <c r="J25" s="45">
        <v>2275</v>
      </c>
      <c r="K25" s="44">
        <f t="shared" si="2"/>
        <v>2275</v>
      </c>
      <c r="L25" s="52">
        <v>2300</v>
      </c>
      <c r="M25" s="51">
        <v>1.3721000000000001</v>
      </c>
      <c r="N25" s="51">
        <v>1.1737</v>
      </c>
      <c r="O25" s="50">
        <v>109.7</v>
      </c>
      <c r="P25" s="43">
        <v>1676.26</v>
      </c>
      <c r="Q25" s="43">
        <v>1657.8</v>
      </c>
      <c r="R25" s="49">
        <f t="shared" si="3"/>
        <v>1959.6148930731874</v>
      </c>
      <c r="S25" s="48">
        <v>1.3723000000000001</v>
      </c>
    </row>
    <row r="26" spans="2:19" x14ac:dyDescent="0.25">
      <c r="B26" s="47">
        <v>44433</v>
      </c>
      <c r="C26" s="46">
        <v>2300</v>
      </c>
      <c r="D26" s="45">
        <v>2300</v>
      </c>
      <c r="E26" s="44">
        <f t="shared" si="0"/>
        <v>2300</v>
      </c>
      <c r="F26" s="46">
        <v>2275</v>
      </c>
      <c r="G26" s="45">
        <v>2275</v>
      </c>
      <c r="H26" s="44">
        <f t="shared" si="1"/>
        <v>2275</v>
      </c>
      <c r="I26" s="46">
        <v>2275</v>
      </c>
      <c r="J26" s="45">
        <v>2275</v>
      </c>
      <c r="K26" s="44">
        <f t="shared" si="2"/>
        <v>2275</v>
      </c>
      <c r="L26" s="52">
        <v>2300</v>
      </c>
      <c r="M26" s="51">
        <v>1.3715999999999999</v>
      </c>
      <c r="N26" s="51">
        <v>1.1740999999999999</v>
      </c>
      <c r="O26" s="50">
        <v>109.89</v>
      </c>
      <c r="P26" s="43">
        <v>1676.87</v>
      </c>
      <c r="Q26" s="43">
        <v>1658.41</v>
      </c>
      <c r="R26" s="49">
        <f t="shared" si="3"/>
        <v>1958.947278766715</v>
      </c>
      <c r="S26" s="48">
        <v>1.3717999999999999</v>
      </c>
    </row>
    <row r="27" spans="2:19" x14ac:dyDescent="0.25">
      <c r="B27" s="47">
        <v>44434</v>
      </c>
      <c r="C27" s="46">
        <v>2300</v>
      </c>
      <c r="D27" s="45">
        <v>2300</v>
      </c>
      <c r="E27" s="44">
        <f t="shared" si="0"/>
        <v>2300</v>
      </c>
      <c r="F27" s="46">
        <v>2275</v>
      </c>
      <c r="G27" s="45">
        <v>2275</v>
      </c>
      <c r="H27" s="44">
        <f t="shared" si="1"/>
        <v>2275</v>
      </c>
      <c r="I27" s="46">
        <v>2275</v>
      </c>
      <c r="J27" s="45">
        <v>2275</v>
      </c>
      <c r="K27" s="44">
        <f t="shared" si="2"/>
        <v>2275</v>
      </c>
      <c r="L27" s="52">
        <v>2300</v>
      </c>
      <c r="M27" s="51">
        <v>1.3734</v>
      </c>
      <c r="N27" s="51">
        <v>1.1771</v>
      </c>
      <c r="O27" s="50">
        <v>110.12</v>
      </c>
      <c r="P27" s="43">
        <v>1674.68</v>
      </c>
      <c r="Q27" s="43">
        <v>1656.23</v>
      </c>
      <c r="R27" s="49">
        <f t="shared" si="3"/>
        <v>1953.9546342706651</v>
      </c>
      <c r="S27" s="48">
        <v>1.3735999999999999</v>
      </c>
    </row>
    <row r="28" spans="2:19" x14ac:dyDescent="0.25">
      <c r="B28" s="47">
        <v>44435</v>
      </c>
      <c r="C28" s="46">
        <v>2300</v>
      </c>
      <c r="D28" s="45">
        <v>2300</v>
      </c>
      <c r="E28" s="44">
        <f t="shared" si="0"/>
        <v>2300</v>
      </c>
      <c r="F28" s="46">
        <v>2375</v>
      </c>
      <c r="G28" s="45">
        <v>2375</v>
      </c>
      <c r="H28" s="44">
        <f t="shared" si="1"/>
        <v>2375</v>
      </c>
      <c r="I28" s="46">
        <v>2375</v>
      </c>
      <c r="J28" s="45">
        <v>2375</v>
      </c>
      <c r="K28" s="44">
        <f t="shared" si="2"/>
        <v>2375</v>
      </c>
      <c r="L28" s="52">
        <v>2300</v>
      </c>
      <c r="M28" s="51">
        <v>1.3720000000000001</v>
      </c>
      <c r="N28" s="51">
        <v>1.1762999999999999</v>
      </c>
      <c r="O28" s="50">
        <v>110.15</v>
      </c>
      <c r="P28" s="43">
        <v>1676.38</v>
      </c>
      <c r="Q28" s="43">
        <v>1730.8</v>
      </c>
      <c r="R28" s="49">
        <f t="shared" si="3"/>
        <v>1955.283516109836</v>
      </c>
      <c r="S28" s="48">
        <v>1.3722000000000001</v>
      </c>
    </row>
    <row r="29" spans="2:19" x14ac:dyDescent="0.25">
      <c r="B29" s="47">
        <v>44439</v>
      </c>
      <c r="C29" s="46">
        <v>2300</v>
      </c>
      <c r="D29" s="45">
        <v>2300</v>
      </c>
      <c r="E29" s="44">
        <f t="shared" si="0"/>
        <v>2300</v>
      </c>
      <c r="F29" s="46">
        <v>2275</v>
      </c>
      <c r="G29" s="45">
        <v>2275</v>
      </c>
      <c r="H29" s="44">
        <f t="shared" si="1"/>
        <v>2275</v>
      </c>
      <c r="I29" s="46">
        <v>2275</v>
      </c>
      <c r="J29" s="45">
        <v>2275</v>
      </c>
      <c r="K29" s="44">
        <f t="shared" si="2"/>
        <v>2275</v>
      </c>
      <c r="L29" s="52">
        <v>2300</v>
      </c>
      <c r="M29" s="51">
        <v>1.3788</v>
      </c>
      <c r="N29" s="51">
        <v>1.1839999999999999</v>
      </c>
      <c r="O29" s="50">
        <v>109.86</v>
      </c>
      <c r="P29" s="43">
        <v>1668.12</v>
      </c>
      <c r="Q29" s="43">
        <v>1649.75</v>
      </c>
      <c r="R29" s="49">
        <f t="shared" si="3"/>
        <v>1942.5675675675677</v>
      </c>
      <c r="S29" s="48">
        <v>1.379</v>
      </c>
    </row>
    <row r="30" spans="2:19" s="10" customFormat="1" x14ac:dyDescent="0.25">
      <c r="B30" s="42" t="s">
        <v>11</v>
      </c>
      <c r="C30" s="41">
        <f>ROUND(AVERAGE(C9:C29),2)</f>
        <v>2368.29</v>
      </c>
      <c r="D30" s="40">
        <f>ROUND(AVERAGE(D9:D29),2)</f>
        <v>2368.29</v>
      </c>
      <c r="E30" s="39">
        <f>ROUND(AVERAGE(C30:D30),2)</f>
        <v>2368.29</v>
      </c>
      <c r="F30" s="41">
        <f>ROUND(AVERAGE(F9:F29),2)</f>
        <v>2353.81</v>
      </c>
      <c r="G30" s="40">
        <f>ROUND(AVERAGE(G9:G29),2)</f>
        <v>2353.81</v>
      </c>
      <c r="H30" s="39">
        <f>ROUND(AVERAGE(F30:G30),2)</f>
        <v>2353.81</v>
      </c>
      <c r="I30" s="41">
        <f>ROUND(AVERAGE(I9:I29),2)</f>
        <v>2353.81</v>
      </c>
      <c r="J30" s="40">
        <f>ROUND(AVERAGE(J9:J29),2)</f>
        <v>2353.81</v>
      </c>
      <c r="K30" s="39">
        <f>ROUND(AVERAGE(I30:J30),2)</f>
        <v>2353.81</v>
      </c>
      <c r="L30" s="38">
        <f>ROUND(AVERAGE(L9:L29),2)</f>
        <v>2368.29</v>
      </c>
      <c r="M30" s="37">
        <f>ROUND(AVERAGE(M9:M29),4)</f>
        <v>1.3806</v>
      </c>
      <c r="N30" s="36">
        <f>ROUND(AVERAGE(N9:N29),4)</f>
        <v>1.1772</v>
      </c>
      <c r="O30" s="175">
        <f>ROUND(AVERAGE(O9:O29),2)</f>
        <v>109.83</v>
      </c>
      <c r="P30" s="35">
        <f>AVERAGE(P9:P29)</f>
        <v>1715.2866666666664</v>
      </c>
      <c r="Q30" s="35">
        <f>AVERAGE(Q9:Q29)</f>
        <v>1704.5352380952379</v>
      </c>
      <c r="R30" s="35">
        <f>AVERAGE(R9:R29)</f>
        <v>2011.8259320399645</v>
      </c>
      <c r="S30" s="34">
        <f>AVERAGE(S9:S29)</f>
        <v>1.3807857142857143</v>
      </c>
    </row>
    <row r="31" spans="2:19" s="5" customFormat="1" x14ac:dyDescent="0.25">
      <c r="B31" s="33" t="s">
        <v>12</v>
      </c>
      <c r="C31" s="32">
        <f t="shared" ref="C31:S31" si="4">MAX(C9:C29)</f>
        <v>2450</v>
      </c>
      <c r="D31" s="31">
        <f t="shared" si="4"/>
        <v>2450</v>
      </c>
      <c r="E31" s="30">
        <f t="shared" si="4"/>
        <v>2450</v>
      </c>
      <c r="F31" s="32">
        <f t="shared" si="4"/>
        <v>2425</v>
      </c>
      <c r="G31" s="31">
        <f t="shared" si="4"/>
        <v>2425</v>
      </c>
      <c r="H31" s="30">
        <f t="shared" si="4"/>
        <v>2425</v>
      </c>
      <c r="I31" s="32">
        <f t="shared" si="4"/>
        <v>2425</v>
      </c>
      <c r="J31" s="31">
        <f t="shared" si="4"/>
        <v>2425</v>
      </c>
      <c r="K31" s="30">
        <f t="shared" si="4"/>
        <v>2425</v>
      </c>
      <c r="L31" s="29">
        <f t="shared" si="4"/>
        <v>2450</v>
      </c>
      <c r="M31" s="28">
        <f t="shared" si="4"/>
        <v>1.3933</v>
      </c>
      <c r="N31" s="27">
        <f t="shared" si="4"/>
        <v>1.1893</v>
      </c>
      <c r="O31" s="26">
        <f t="shared" si="4"/>
        <v>110.7</v>
      </c>
      <c r="P31" s="25">
        <f t="shared" si="4"/>
        <v>1776.78</v>
      </c>
      <c r="Q31" s="25">
        <f t="shared" si="4"/>
        <v>1758.27</v>
      </c>
      <c r="R31" s="25">
        <f t="shared" si="4"/>
        <v>2082.8020062909122</v>
      </c>
      <c r="S31" s="24">
        <f t="shared" si="4"/>
        <v>1.3935999999999999</v>
      </c>
    </row>
    <row r="32" spans="2:19" s="5" customFormat="1" ht="13.8" thickBot="1" x14ac:dyDescent="0.3">
      <c r="B32" s="23" t="s">
        <v>13</v>
      </c>
      <c r="C32" s="22">
        <f t="shared" ref="C32:S32" si="5">MIN(C9:C29)</f>
        <v>2300</v>
      </c>
      <c r="D32" s="21">
        <f t="shared" si="5"/>
        <v>2300</v>
      </c>
      <c r="E32" s="20">
        <f t="shared" si="5"/>
        <v>2300</v>
      </c>
      <c r="F32" s="22">
        <f t="shared" si="5"/>
        <v>2275</v>
      </c>
      <c r="G32" s="21">
        <f t="shared" si="5"/>
        <v>2275</v>
      </c>
      <c r="H32" s="20">
        <f t="shared" si="5"/>
        <v>2275</v>
      </c>
      <c r="I32" s="22">
        <f t="shared" si="5"/>
        <v>2275</v>
      </c>
      <c r="J32" s="21">
        <f t="shared" si="5"/>
        <v>2275</v>
      </c>
      <c r="K32" s="20">
        <f t="shared" si="5"/>
        <v>2275</v>
      </c>
      <c r="L32" s="19">
        <f t="shared" si="5"/>
        <v>2300</v>
      </c>
      <c r="M32" s="18">
        <f t="shared" si="5"/>
        <v>1.3612</v>
      </c>
      <c r="N32" s="17">
        <f t="shared" si="5"/>
        <v>1.1668000000000001</v>
      </c>
      <c r="O32" s="16">
        <f t="shared" si="5"/>
        <v>109.04</v>
      </c>
      <c r="P32" s="15">
        <f t="shared" si="5"/>
        <v>1668.12</v>
      </c>
      <c r="Q32" s="15">
        <f t="shared" si="5"/>
        <v>1649.75</v>
      </c>
      <c r="R32" s="15">
        <f t="shared" si="5"/>
        <v>1942.5675675675677</v>
      </c>
      <c r="S32" s="14">
        <f t="shared" si="5"/>
        <v>1.3613999999999999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26</v>
      </c>
    </row>
    <row r="6" spans="1:25" ht="13.8" thickBot="1" x14ac:dyDescent="0.3">
      <c r="B6" s="1">
        <v>44410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44410</v>
      </c>
      <c r="C9" s="46">
        <v>2635</v>
      </c>
      <c r="D9" s="45">
        <v>2635</v>
      </c>
      <c r="E9" s="44">
        <f t="shared" ref="E9:E29" si="0">AVERAGE(C9:D9)</f>
        <v>2635</v>
      </c>
      <c r="F9" s="46">
        <v>2628.5</v>
      </c>
      <c r="G9" s="45">
        <v>2628.5</v>
      </c>
      <c r="H9" s="44">
        <f t="shared" ref="H9:H29" si="1">AVERAGE(F9:G9)</f>
        <v>2628.5</v>
      </c>
      <c r="I9" s="46">
        <v>2586</v>
      </c>
      <c r="J9" s="45">
        <v>2586</v>
      </c>
      <c r="K9" s="44">
        <f t="shared" ref="K9:K29" si="2">AVERAGE(I9:J9)</f>
        <v>2586</v>
      </c>
      <c r="L9" s="46">
        <v>2554</v>
      </c>
      <c r="M9" s="45">
        <v>2554</v>
      </c>
      <c r="N9" s="44">
        <f t="shared" ref="N9:N29" si="3">AVERAGE(L9:M9)</f>
        <v>2554</v>
      </c>
      <c r="O9" s="46">
        <v>2536</v>
      </c>
      <c r="P9" s="45">
        <v>2536</v>
      </c>
      <c r="Q9" s="44">
        <f t="shared" ref="Q9:Q29" si="4">AVERAGE(O9:P9)</f>
        <v>2536</v>
      </c>
      <c r="R9" s="52">
        <v>2635</v>
      </c>
      <c r="S9" s="51">
        <v>1.3900999999999999</v>
      </c>
      <c r="T9" s="53">
        <v>1.1890000000000001</v>
      </c>
      <c r="U9" s="50">
        <v>109.51</v>
      </c>
      <c r="V9" s="43">
        <v>1895.55</v>
      </c>
      <c r="W9" s="43">
        <v>1890.46</v>
      </c>
      <c r="X9" s="49">
        <f t="shared" ref="X9:X29" si="5">R9/T9</f>
        <v>2216.1480235492008</v>
      </c>
      <c r="Y9" s="48">
        <v>1.3904000000000001</v>
      </c>
    </row>
    <row r="10" spans="1:25" x14ac:dyDescent="0.25">
      <c r="B10" s="47">
        <v>44411</v>
      </c>
      <c r="C10" s="46">
        <v>2595.5</v>
      </c>
      <c r="D10" s="45">
        <v>2595.5</v>
      </c>
      <c r="E10" s="44">
        <f t="shared" si="0"/>
        <v>2595.5</v>
      </c>
      <c r="F10" s="46">
        <v>2599.5</v>
      </c>
      <c r="G10" s="45">
        <v>2599.5</v>
      </c>
      <c r="H10" s="44">
        <f t="shared" si="1"/>
        <v>2599.5</v>
      </c>
      <c r="I10" s="46">
        <v>2566</v>
      </c>
      <c r="J10" s="45">
        <v>2566</v>
      </c>
      <c r="K10" s="44">
        <f t="shared" si="2"/>
        <v>2566</v>
      </c>
      <c r="L10" s="46">
        <v>2536</v>
      </c>
      <c r="M10" s="45">
        <v>2536</v>
      </c>
      <c r="N10" s="44">
        <f t="shared" si="3"/>
        <v>2536</v>
      </c>
      <c r="O10" s="46">
        <v>2518</v>
      </c>
      <c r="P10" s="45">
        <v>2518</v>
      </c>
      <c r="Q10" s="44">
        <f t="shared" si="4"/>
        <v>2518</v>
      </c>
      <c r="R10" s="52">
        <v>2595.5</v>
      </c>
      <c r="S10" s="51">
        <v>1.3933</v>
      </c>
      <c r="T10" s="51">
        <v>1.1893</v>
      </c>
      <c r="U10" s="50">
        <v>109.18</v>
      </c>
      <c r="V10" s="43">
        <v>1862.84</v>
      </c>
      <c r="W10" s="43">
        <v>1865.31</v>
      </c>
      <c r="X10" s="49">
        <f t="shared" si="5"/>
        <v>2182.3761876734211</v>
      </c>
      <c r="Y10" s="48">
        <v>1.3935999999999999</v>
      </c>
    </row>
    <row r="11" spans="1:25" x14ac:dyDescent="0.25">
      <c r="B11" s="47">
        <v>44412</v>
      </c>
      <c r="C11" s="46">
        <v>2575.5</v>
      </c>
      <c r="D11" s="45">
        <v>2575.5</v>
      </c>
      <c r="E11" s="44">
        <f t="shared" si="0"/>
        <v>2575.5</v>
      </c>
      <c r="F11" s="46">
        <v>2580.5</v>
      </c>
      <c r="G11" s="45">
        <v>2580.5</v>
      </c>
      <c r="H11" s="44">
        <f t="shared" si="1"/>
        <v>2580.5</v>
      </c>
      <c r="I11" s="46">
        <v>2553</v>
      </c>
      <c r="J11" s="45">
        <v>2553</v>
      </c>
      <c r="K11" s="44">
        <f t="shared" si="2"/>
        <v>2553</v>
      </c>
      <c r="L11" s="46">
        <v>2527</v>
      </c>
      <c r="M11" s="45">
        <v>2527</v>
      </c>
      <c r="N11" s="44">
        <f t="shared" si="3"/>
        <v>2527</v>
      </c>
      <c r="O11" s="46">
        <v>2509</v>
      </c>
      <c r="P11" s="45">
        <v>2509</v>
      </c>
      <c r="Q11" s="44">
        <f t="shared" si="4"/>
        <v>2509</v>
      </c>
      <c r="R11" s="52">
        <v>2575.5</v>
      </c>
      <c r="S11" s="51">
        <v>1.3929</v>
      </c>
      <c r="T11" s="51">
        <v>1.1863999999999999</v>
      </c>
      <c r="U11" s="50">
        <v>109.04</v>
      </c>
      <c r="V11" s="43">
        <v>1849.02</v>
      </c>
      <c r="W11" s="43">
        <v>1852.34</v>
      </c>
      <c r="X11" s="49">
        <f t="shared" si="5"/>
        <v>2170.853000674309</v>
      </c>
      <c r="Y11" s="48">
        <v>1.3931</v>
      </c>
    </row>
    <row r="12" spans="1:25" x14ac:dyDescent="0.25">
      <c r="B12" s="47">
        <v>44413</v>
      </c>
      <c r="C12" s="46">
        <v>2583.5</v>
      </c>
      <c r="D12" s="45">
        <v>2583.5</v>
      </c>
      <c r="E12" s="44">
        <f t="shared" si="0"/>
        <v>2583.5</v>
      </c>
      <c r="F12" s="46">
        <v>2589</v>
      </c>
      <c r="G12" s="45">
        <v>2589</v>
      </c>
      <c r="H12" s="44">
        <f t="shared" si="1"/>
        <v>2589</v>
      </c>
      <c r="I12" s="46">
        <v>2563.5</v>
      </c>
      <c r="J12" s="45">
        <v>2563.5</v>
      </c>
      <c r="K12" s="44">
        <f t="shared" si="2"/>
        <v>2563.5</v>
      </c>
      <c r="L12" s="46">
        <v>2537.5</v>
      </c>
      <c r="M12" s="45">
        <v>2537.5</v>
      </c>
      <c r="N12" s="44">
        <f t="shared" si="3"/>
        <v>2537.5</v>
      </c>
      <c r="O12" s="46">
        <v>2517.5</v>
      </c>
      <c r="P12" s="45">
        <v>2517.5</v>
      </c>
      <c r="Q12" s="44">
        <f t="shared" si="4"/>
        <v>2517.5</v>
      </c>
      <c r="R12" s="52">
        <v>2583.5</v>
      </c>
      <c r="S12" s="51">
        <v>1.3926000000000001</v>
      </c>
      <c r="T12" s="51">
        <v>1.1856</v>
      </c>
      <c r="U12" s="50">
        <v>109.43</v>
      </c>
      <c r="V12" s="43">
        <v>1855.16</v>
      </c>
      <c r="W12" s="43">
        <v>1858.85</v>
      </c>
      <c r="X12" s="49">
        <f t="shared" si="5"/>
        <v>2179.0654520917678</v>
      </c>
      <c r="Y12" s="48">
        <v>1.3928</v>
      </c>
    </row>
    <row r="13" spans="1:25" x14ac:dyDescent="0.25">
      <c r="B13" s="47">
        <v>44414</v>
      </c>
      <c r="C13" s="46">
        <v>2618.5</v>
      </c>
      <c r="D13" s="45">
        <v>2618.5</v>
      </c>
      <c r="E13" s="44">
        <f t="shared" si="0"/>
        <v>2618.5</v>
      </c>
      <c r="F13" s="46">
        <v>2621.5</v>
      </c>
      <c r="G13" s="45">
        <v>2621.5</v>
      </c>
      <c r="H13" s="44">
        <f t="shared" si="1"/>
        <v>2621.5</v>
      </c>
      <c r="I13" s="46">
        <v>2581.5</v>
      </c>
      <c r="J13" s="45">
        <v>2581.5</v>
      </c>
      <c r="K13" s="44">
        <f t="shared" si="2"/>
        <v>2581.5</v>
      </c>
      <c r="L13" s="46">
        <v>2546.5</v>
      </c>
      <c r="M13" s="45">
        <v>2546.5</v>
      </c>
      <c r="N13" s="44">
        <f t="shared" si="3"/>
        <v>2546.5</v>
      </c>
      <c r="O13" s="46">
        <v>2526.5</v>
      </c>
      <c r="P13" s="45">
        <v>2526.5</v>
      </c>
      <c r="Q13" s="44">
        <f t="shared" si="4"/>
        <v>2526.5</v>
      </c>
      <c r="R13" s="52">
        <v>2618.5</v>
      </c>
      <c r="S13" s="51">
        <v>1.3916999999999999</v>
      </c>
      <c r="T13" s="51">
        <v>1.1807000000000001</v>
      </c>
      <c r="U13" s="50">
        <v>109.8</v>
      </c>
      <c r="V13" s="43">
        <v>1881.51</v>
      </c>
      <c r="W13" s="43">
        <v>1883.4</v>
      </c>
      <c r="X13" s="49">
        <f t="shared" si="5"/>
        <v>2217.7521809096297</v>
      </c>
      <c r="Y13" s="48">
        <v>1.3918999999999999</v>
      </c>
    </row>
    <row r="14" spans="1:25" x14ac:dyDescent="0.25">
      <c r="B14" s="47">
        <v>44417</v>
      </c>
      <c r="C14" s="46">
        <v>2547</v>
      </c>
      <c r="D14" s="45">
        <v>2547</v>
      </c>
      <c r="E14" s="44">
        <f t="shared" si="0"/>
        <v>2547</v>
      </c>
      <c r="F14" s="46">
        <v>2553</v>
      </c>
      <c r="G14" s="45">
        <v>2553</v>
      </c>
      <c r="H14" s="44">
        <f t="shared" si="1"/>
        <v>2553</v>
      </c>
      <c r="I14" s="46">
        <v>2517.5</v>
      </c>
      <c r="J14" s="45">
        <v>2517.5</v>
      </c>
      <c r="K14" s="44">
        <f t="shared" si="2"/>
        <v>2517.5</v>
      </c>
      <c r="L14" s="46">
        <v>2473.5</v>
      </c>
      <c r="M14" s="45">
        <v>2473.5</v>
      </c>
      <c r="N14" s="44">
        <f t="shared" si="3"/>
        <v>2473.5</v>
      </c>
      <c r="O14" s="46">
        <v>2443.5</v>
      </c>
      <c r="P14" s="45">
        <v>2443.5</v>
      </c>
      <c r="Q14" s="44">
        <f t="shared" si="4"/>
        <v>2443.5</v>
      </c>
      <c r="R14" s="52">
        <v>2547</v>
      </c>
      <c r="S14" s="51">
        <v>1.3875999999999999</v>
      </c>
      <c r="T14" s="51">
        <v>1.1763999999999999</v>
      </c>
      <c r="U14" s="50">
        <v>110.11</v>
      </c>
      <c r="V14" s="43">
        <v>1835.54</v>
      </c>
      <c r="W14" s="43">
        <v>1839.6</v>
      </c>
      <c r="X14" s="49">
        <f t="shared" si="5"/>
        <v>2165.0799047942878</v>
      </c>
      <c r="Y14" s="48">
        <v>1.3877999999999999</v>
      </c>
    </row>
    <row r="15" spans="1:25" x14ac:dyDescent="0.25">
      <c r="B15" s="47">
        <v>44418</v>
      </c>
      <c r="C15" s="46">
        <v>2579</v>
      </c>
      <c r="D15" s="45">
        <v>2579</v>
      </c>
      <c r="E15" s="44">
        <f t="shared" si="0"/>
        <v>2579</v>
      </c>
      <c r="F15" s="46">
        <v>2585</v>
      </c>
      <c r="G15" s="45">
        <v>2585</v>
      </c>
      <c r="H15" s="44">
        <f t="shared" si="1"/>
        <v>2585</v>
      </c>
      <c r="I15" s="46">
        <v>2551</v>
      </c>
      <c r="J15" s="45">
        <v>2551</v>
      </c>
      <c r="K15" s="44">
        <f t="shared" si="2"/>
        <v>2551</v>
      </c>
      <c r="L15" s="46">
        <v>2509.5</v>
      </c>
      <c r="M15" s="45">
        <v>2509.5</v>
      </c>
      <c r="N15" s="44">
        <f t="shared" si="3"/>
        <v>2509.5</v>
      </c>
      <c r="O15" s="46">
        <v>2476</v>
      </c>
      <c r="P15" s="45">
        <v>2476</v>
      </c>
      <c r="Q15" s="44">
        <f t="shared" si="4"/>
        <v>2476</v>
      </c>
      <c r="R15" s="52">
        <v>2579</v>
      </c>
      <c r="S15" s="51">
        <v>1.3862000000000001</v>
      </c>
      <c r="T15" s="51">
        <v>1.1722999999999999</v>
      </c>
      <c r="U15" s="50">
        <v>110.49</v>
      </c>
      <c r="V15" s="43">
        <v>1860.48</v>
      </c>
      <c r="W15" s="43">
        <v>1864.54</v>
      </c>
      <c r="X15" s="49">
        <f t="shared" si="5"/>
        <v>2199.948818561802</v>
      </c>
      <c r="Y15" s="48">
        <v>1.3864000000000001</v>
      </c>
    </row>
    <row r="16" spans="1:25" x14ac:dyDescent="0.25">
      <c r="B16" s="47">
        <v>44419</v>
      </c>
      <c r="C16" s="46">
        <v>2578</v>
      </c>
      <c r="D16" s="45">
        <v>2578</v>
      </c>
      <c r="E16" s="44">
        <f t="shared" si="0"/>
        <v>2578</v>
      </c>
      <c r="F16" s="46">
        <v>2577.5</v>
      </c>
      <c r="G16" s="45">
        <v>2577.5</v>
      </c>
      <c r="H16" s="44">
        <f t="shared" si="1"/>
        <v>2577.5</v>
      </c>
      <c r="I16" s="46">
        <v>2541.5</v>
      </c>
      <c r="J16" s="45">
        <v>2541.5</v>
      </c>
      <c r="K16" s="44">
        <f t="shared" si="2"/>
        <v>2541.5</v>
      </c>
      <c r="L16" s="46">
        <v>2492</v>
      </c>
      <c r="M16" s="45">
        <v>2492</v>
      </c>
      <c r="N16" s="44">
        <f t="shared" si="3"/>
        <v>2492</v>
      </c>
      <c r="O16" s="46">
        <v>2449</v>
      </c>
      <c r="P16" s="45">
        <v>2449</v>
      </c>
      <c r="Q16" s="44">
        <f t="shared" si="4"/>
        <v>2449</v>
      </c>
      <c r="R16" s="52">
        <v>2578</v>
      </c>
      <c r="S16" s="51">
        <v>1.383</v>
      </c>
      <c r="T16" s="51">
        <v>1.1716</v>
      </c>
      <c r="U16" s="50">
        <v>110.7</v>
      </c>
      <c r="V16" s="43">
        <v>1864.06</v>
      </c>
      <c r="W16" s="43">
        <v>1863.43</v>
      </c>
      <c r="X16" s="49">
        <f t="shared" si="5"/>
        <v>2200.4096961420282</v>
      </c>
      <c r="Y16" s="48">
        <v>1.3832</v>
      </c>
    </row>
    <row r="17" spans="2:25" x14ac:dyDescent="0.25">
      <c r="B17" s="47">
        <v>44420</v>
      </c>
      <c r="C17" s="46">
        <v>2602</v>
      </c>
      <c r="D17" s="45">
        <v>2602</v>
      </c>
      <c r="E17" s="44">
        <f t="shared" si="0"/>
        <v>2602</v>
      </c>
      <c r="F17" s="46">
        <v>2600</v>
      </c>
      <c r="G17" s="45">
        <v>2600</v>
      </c>
      <c r="H17" s="44">
        <f t="shared" si="1"/>
        <v>2600</v>
      </c>
      <c r="I17" s="46">
        <v>2557.5</v>
      </c>
      <c r="J17" s="45">
        <v>2557.5</v>
      </c>
      <c r="K17" s="44">
        <f t="shared" si="2"/>
        <v>2557.5</v>
      </c>
      <c r="L17" s="46">
        <v>2509</v>
      </c>
      <c r="M17" s="45">
        <v>2509</v>
      </c>
      <c r="N17" s="44">
        <f t="shared" si="3"/>
        <v>2509</v>
      </c>
      <c r="O17" s="46">
        <v>2466</v>
      </c>
      <c r="P17" s="45">
        <v>2466</v>
      </c>
      <c r="Q17" s="44">
        <f t="shared" si="4"/>
        <v>2466</v>
      </c>
      <c r="R17" s="52">
        <v>2602</v>
      </c>
      <c r="S17" s="51">
        <v>1.3848</v>
      </c>
      <c r="T17" s="51">
        <v>1.1738999999999999</v>
      </c>
      <c r="U17" s="50">
        <v>110.45</v>
      </c>
      <c r="V17" s="43">
        <v>1878.97</v>
      </c>
      <c r="W17" s="43">
        <v>1877.26</v>
      </c>
      <c r="X17" s="49">
        <f t="shared" si="5"/>
        <v>2216.5431467757048</v>
      </c>
      <c r="Y17" s="48">
        <v>1.385</v>
      </c>
    </row>
    <row r="18" spans="2:25" x14ac:dyDescent="0.25">
      <c r="B18" s="47">
        <v>44421</v>
      </c>
      <c r="C18" s="46">
        <v>2602.5</v>
      </c>
      <c r="D18" s="45">
        <v>2602.5</v>
      </c>
      <c r="E18" s="44">
        <f t="shared" si="0"/>
        <v>2602.5</v>
      </c>
      <c r="F18" s="46">
        <v>2592</v>
      </c>
      <c r="G18" s="45">
        <v>2592</v>
      </c>
      <c r="H18" s="44">
        <f t="shared" si="1"/>
        <v>2592</v>
      </c>
      <c r="I18" s="46">
        <v>2554</v>
      </c>
      <c r="J18" s="45">
        <v>2554</v>
      </c>
      <c r="K18" s="44">
        <f t="shared" si="2"/>
        <v>2554</v>
      </c>
      <c r="L18" s="46">
        <v>2504</v>
      </c>
      <c r="M18" s="45">
        <v>2504</v>
      </c>
      <c r="N18" s="44">
        <f t="shared" si="3"/>
        <v>2504</v>
      </c>
      <c r="O18" s="46">
        <v>2461.5</v>
      </c>
      <c r="P18" s="45">
        <v>2461.5</v>
      </c>
      <c r="Q18" s="44">
        <f t="shared" si="4"/>
        <v>2461.5</v>
      </c>
      <c r="R18" s="52">
        <v>2602.5</v>
      </c>
      <c r="S18" s="51">
        <v>1.3818999999999999</v>
      </c>
      <c r="T18" s="51">
        <v>1.1759999999999999</v>
      </c>
      <c r="U18" s="50">
        <v>110.24</v>
      </c>
      <c r="V18" s="43">
        <v>1883.28</v>
      </c>
      <c r="W18" s="43">
        <v>1875.41</v>
      </c>
      <c r="X18" s="49">
        <f t="shared" si="5"/>
        <v>2213.0102040816328</v>
      </c>
      <c r="Y18" s="48">
        <v>1.3821000000000001</v>
      </c>
    </row>
    <row r="19" spans="2:25" x14ac:dyDescent="0.25">
      <c r="B19" s="47">
        <v>44424</v>
      </c>
      <c r="C19" s="46">
        <v>2644</v>
      </c>
      <c r="D19" s="45">
        <v>2644</v>
      </c>
      <c r="E19" s="44">
        <f t="shared" si="0"/>
        <v>2644</v>
      </c>
      <c r="F19" s="46">
        <v>2626</v>
      </c>
      <c r="G19" s="45">
        <v>2626</v>
      </c>
      <c r="H19" s="44">
        <f t="shared" si="1"/>
        <v>2626</v>
      </c>
      <c r="I19" s="46">
        <v>2584</v>
      </c>
      <c r="J19" s="45">
        <v>2584</v>
      </c>
      <c r="K19" s="44">
        <f t="shared" si="2"/>
        <v>2584</v>
      </c>
      <c r="L19" s="46">
        <v>2534</v>
      </c>
      <c r="M19" s="45">
        <v>2534</v>
      </c>
      <c r="N19" s="44">
        <f t="shared" si="3"/>
        <v>2534</v>
      </c>
      <c r="O19" s="46">
        <v>2491</v>
      </c>
      <c r="P19" s="45">
        <v>2491</v>
      </c>
      <c r="Q19" s="44">
        <f t="shared" si="4"/>
        <v>2491</v>
      </c>
      <c r="R19" s="52">
        <v>2644</v>
      </c>
      <c r="S19" s="51">
        <v>1.3866000000000001</v>
      </c>
      <c r="T19" s="51">
        <v>1.1768000000000001</v>
      </c>
      <c r="U19" s="50">
        <v>109.39</v>
      </c>
      <c r="V19" s="43">
        <v>1906.82</v>
      </c>
      <c r="W19" s="43">
        <v>1893.57</v>
      </c>
      <c r="X19" s="49">
        <f t="shared" si="5"/>
        <v>2246.7709041468388</v>
      </c>
      <c r="Y19" s="48">
        <v>1.3868</v>
      </c>
    </row>
    <row r="20" spans="2:25" x14ac:dyDescent="0.25">
      <c r="B20" s="47">
        <v>44425</v>
      </c>
      <c r="C20" s="46">
        <v>2633</v>
      </c>
      <c r="D20" s="45">
        <v>2633</v>
      </c>
      <c r="E20" s="44">
        <f t="shared" si="0"/>
        <v>2633</v>
      </c>
      <c r="F20" s="46">
        <v>2618.5</v>
      </c>
      <c r="G20" s="45">
        <v>2618.5</v>
      </c>
      <c r="H20" s="44">
        <f t="shared" si="1"/>
        <v>2618.5</v>
      </c>
      <c r="I20" s="46">
        <v>2580</v>
      </c>
      <c r="J20" s="45">
        <v>2580</v>
      </c>
      <c r="K20" s="44">
        <f t="shared" si="2"/>
        <v>2580</v>
      </c>
      <c r="L20" s="46">
        <v>2527.5</v>
      </c>
      <c r="M20" s="45">
        <v>2527.5</v>
      </c>
      <c r="N20" s="44">
        <f t="shared" si="3"/>
        <v>2527.5</v>
      </c>
      <c r="O20" s="46">
        <v>2485</v>
      </c>
      <c r="P20" s="45">
        <v>2485</v>
      </c>
      <c r="Q20" s="44">
        <f t="shared" si="4"/>
        <v>2485</v>
      </c>
      <c r="R20" s="52">
        <v>2633</v>
      </c>
      <c r="S20" s="51">
        <v>1.3789</v>
      </c>
      <c r="T20" s="51">
        <v>1.1762999999999999</v>
      </c>
      <c r="U20" s="50">
        <v>109.3</v>
      </c>
      <c r="V20" s="43">
        <v>1909.49</v>
      </c>
      <c r="W20" s="43">
        <v>1898.56</v>
      </c>
      <c r="X20" s="49">
        <f t="shared" si="5"/>
        <v>2238.3745643118255</v>
      </c>
      <c r="Y20" s="48">
        <v>1.3792</v>
      </c>
    </row>
    <row r="21" spans="2:25" x14ac:dyDescent="0.25">
      <c r="B21" s="47">
        <v>44426</v>
      </c>
      <c r="C21" s="46">
        <v>2589.5</v>
      </c>
      <c r="D21" s="45">
        <v>2589.5</v>
      </c>
      <c r="E21" s="44">
        <f t="shared" si="0"/>
        <v>2589.5</v>
      </c>
      <c r="F21" s="46">
        <v>2571.5</v>
      </c>
      <c r="G21" s="45">
        <v>2571.5</v>
      </c>
      <c r="H21" s="44">
        <f t="shared" si="1"/>
        <v>2571.5</v>
      </c>
      <c r="I21" s="46">
        <v>2540.5</v>
      </c>
      <c r="J21" s="45">
        <v>2540.5</v>
      </c>
      <c r="K21" s="44">
        <f t="shared" si="2"/>
        <v>2540.5</v>
      </c>
      <c r="L21" s="46">
        <v>2488.5</v>
      </c>
      <c r="M21" s="45">
        <v>2488.5</v>
      </c>
      <c r="N21" s="44">
        <f t="shared" si="3"/>
        <v>2488.5</v>
      </c>
      <c r="O21" s="46">
        <v>2445.5</v>
      </c>
      <c r="P21" s="45">
        <v>2445.5</v>
      </c>
      <c r="Q21" s="44">
        <f t="shared" si="4"/>
        <v>2445.5</v>
      </c>
      <c r="R21" s="52">
        <v>2589.5</v>
      </c>
      <c r="S21" s="51">
        <v>1.3769</v>
      </c>
      <c r="T21" s="51">
        <v>1.1721999999999999</v>
      </c>
      <c r="U21" s="50">
        <v>109.75</v>
      </c>
      <c r="V21" s="43">
        <v>1880.67</v>
      </c>
      <c r="W21" s="43">
        <v>1867.33</v>
      </c>
      <c r="X21" s="49">
        <f t="shared" si="5"/>
        <v>2209.0940112608773</v>
      </c>
      <c r="Y21" s="48">
        <v>1.3771</v>
      </c>
    </row>
    <row r="22" spans="2:25" x14ac:dyDescent="0.25">
      <c r="B22" s="47">
        <v>44427</v>
      </c>
      <c r="C22" s="46">
        <v>2544</v>
      </c>
      <c r="D22" s="45">
        <v>2544</v>
      </c>
      <c r="E22" s="44">
        <f t="shared" si="0"/>
        <v>2544</v>
      </c>
      <c r="F22" s="46">
        <v>2532</v>
      </c>
      <c r="G22" s="45">
        <v>2532</v>
      </c>
      <c r="H22" s="44">
        <f t="shared" si="1"/>
        <v>2532</v>
      </c>
      <c r="I22" s="46">
        <v>2503.5</v>
      </c>
      <c r="J22" s="45">
        <v>2503.5</v>
      </c>
      <c r="K22" s="44">
        <f t="shared" si="2"/>
        <v>2503.5</v>
      </c>
      <c r="L22" s="46">
        <v>2458.5</v>
      </c>
      <c r="M22" s="45">
        <v>2458.5</v>
      </c>
      <c r="N22" s="44">
        <f t="shared" si="3"/>
        <v>2458.5</v>
      </c>
      <c r="O22" s="46">
        <v>2415.5</v>
      </c>
      <c r="P22" s="45">
        <v>2415.5</v>
      </c>
      <c r="Q22" s="44">
        <f t="shared" si="4"/>
        <v>2415.5</v>
      </c>
      <c r="R22" s="52">
        <v>2544</v>
      </c>
      <c r="S22" s="51">
        <v>1.3682000000000001</v>
      </c>
      <c r="T22" s="51">
        <v>1.1698999999999999</v>
      </c>
      <c r="U22" s="50">
        <v>109.58</v>
      </c>
      <c r="V22" s="43">
        <v>1859.38</v>
      </c>
      <c r="W22" s="43">
        <v>1850.34</v>
      </c>
      <c r="X22" s="49">
        <f t="shared" si="5"/>
        <v>2174.5448328917005</v>
      </c>
      <c r="Y22" s="48">
        <v>1.3684000000000001</v>
      </c>
    </row>
    <row r="23" spans="2:25" x14ac:dyDescent="0.25">
      <c r="B23" s="47">
        <v>44428</v>
      </c>
      <c r="C23" s="46">
        <v>2569</v>
      </c>
      <c r="D23" s="45">
        <v>2569</v>
      </c>
      <c r="E23" s="44">
        <f t="shared" si="0"/>
        <v>2569</v>
      </c>
      <c r="F23" s="46">
        <v>2552</v>
      </c>
      <c r="G23" s="45">
        <v>2552</v>
      </c>
      <c r="H23" s="44">
        <f t="shared" si="1"/>
        <v>2552</v>
      </c>
      <c r="I23" s="46">
        <v>2523</v>
      </c>
      <c r="J23" s="45">
        <v>2523</v>
      </c>
      <c r="K23" s="44">
        <f t="shared" si="2"/>
        <v>2523</v>
      </c>
      <c r="L23" s="46">
        <v>2477</v>
      </c>
      <c r="M23" s="45">
        <v>2477</v>
      </c>
      <c r="N23" s="44">
        <f t="shared" si="3"/>
        <v>2477</v>
      </c>
      <c r="O23" s="46">
        <v>2434.5</v>
      </c>
      <c r="P23" s="45">
        <v>2434.5</v>
      </c>
      <c r="Q23" s="44">
        <f t="shared" si="4"/>
        <v>2434.5</v>
      </c>
      <c r="R23" s="52">
        <v>2569</v>
      </c>
      <c r="S23" s="51">
        <v>1.3612</v>
      </c>
      <c r="T23" s="51">
        <v>1.1668000000000001</v>
      </c>
      <c r="U23" s="50">
        <v>109.7</v>
      </c>
      <c r="V23" s="43">
        <v>1887.31</v>
      </c>
      <c r="W23" s="43">
        <v>1874.54</v>
      </c>
      <c r="X23" s="49">
        <f t="shared" si="5"/>
        <v>2201.7483716146726</v>
      </c>
      <c r="Y23" s="48">
        <v>1.3613999999999999</v>
      </c>
    </row>
    <row r="24" spans="2:25" x14ac:dyDescent="0.25">
      <c r="B24" s="47">
        <v>44431</v>
      </c>
      <c r="C24" s="46">
        <v>2609</v>
      </c>
      <c r="D24" s="45">
        <v>2609</v>
      </c>
      <c r="E24" s="44">
        <f t="shared" si="0"/>
        <v>2609</v>
      </c>
      <c r="F24" s="46">
        <v>2589</v>
      </c>
      <c r="G24" s="45">
        <v>2589</v>
      </c>
      <c r="H24" s="44">
        <f t="shared" si="1"/>
        <v>2589</v>
      </c>
      <c r="I24" s="46">
        <v>2555</v>
      </c>
      <c r="J24" s="45">
        <v>2555</v>
      </c>
      <c r="K24" s="44">
        <f t="shared" si="2"/>
        <v>2555</v>
      </c>
      <c r="L24" s="46">
        <v>2505</v>
      </c>
      <c r="M24" s="45">
        <v>2505</v>
      </c>
      <c r="N24" s="44">
        <f t="shared" si="3"/>
        <v>2505</v>
      </c>
      <c r="O24" s="46">
        <v>2476</v>
      </c>
      <c r="P24" s="45">
        <v>2476</v>
      </c>
      <c r="Q24" s="44">
        <f t="shared" si="4"/>
        <v>2476</v>
      </c>
      <c r="R24" s="52">
        <v>2609</v>
      </c>
      <c r="S24" s="51">
        <v>1.3682000000000001</v>
      </c>
      <c r="T24" s="51">
        <v>1.1718999999999999</v>
      </c>
      <c r="U24" s="50">
        <v>110.13</v>
      </c>
      <c r="V24" s="43">
        <v>1906.88</v>
      </c>
      <c r="W24" s="43">
        <v>1891.99</v>
      </c>
      <c r="X24" s="49">
        <f t="shared" si="5"/>
        <v>2226.2991722843249</v>
      </c>
      <c r="Y24" s="48">
        <v>1.3684000000000001</v>
      </c>
    </row>
    <row r="25" spans="2:25" x14ac:dyDescent="0.25">
      <c r="B25" s="47">
        <v>44432</v>
      </c>
      <c r="C25" s="46">
        <v>2648.5</v>
      </c>
      <c r="D25" s="45">
        <v>2648.5</v>
      </c>
      <c r="E25" s="44">
        <f t="shared" si="0"/>
        <v>2648.5</v>
      </c>
      <c r="F25" s="46">
        <v>2627</v>
      </c>
      <c r="G25" s="45">
        <v>2627</v>
      </c>
      <c r="H25" s="44">
        <f t="shared" si="1"/>
        <v>2627</v>
      </c>
      <c r="I25" s="46">
        <v>2587.5</v>
      </c>
      <c r="J25" s="45">
        <v>2587.5</v>
      </c>
      <c r="K25" s="44">
        <f t="shared" si="2"/>
        <v>2587.5</v>
      </c>
      <c r="L25" s="46">
        <v>2532.5</v>
      </c>
      <c r="M25" s="45">
        <v>2532.5</v>
      </c>
      <c r="N25" s="44">
        <f t="shared" si="3"/>
        <v>2532.5</v>
      </c>
      <c r="O25" s="46">
        <v>2495.5</v>
      </c>
      <c r="P25" s="45">
        <v>2495.5</v>
      </c>
      <c r="Q25" s="44">
        <f t="shared" si="4"/>
        <v>2495.5</v>
      </c>
      <c r="R25" s="52">
        <v>2648.5</v>
      </c>
      <c r="S25" s="51">
        <v>1.3721000000000001</v>
      </c>
      <c r="T25" s="51">
        <v>1.1737</v>
      </c>
      <c r="U25" s="50">
        <v>109.7</v>
      </c>
      <c r="V25" s="43">
        <v>1930.25</v>
      </c>
      <c r="W25" s="43">
        <v>1914.3</v>
      </c>
      <c r="X25" s="49">
        <f t="shared" si="5"/>
        <v>2256.5391496975376</v>
      </c>
      <c r="Y25" s="48">
        <v>1.3723000000000001</v>
      </c>
    </row>
    <row r="26" spans="2:25" x14ac:dyDescent="0.25">
      <c r="B26" s="47">
        <v>44433</v>
      </c>
      <c r="C26" s="46">
        <v>2647.5</v>
      </c>
      <c r="D26" s="45">
        <v>2647.5</v>
      </c>
      <c r="E26" s="44">
        <f t="shared" si="0"/>
        <v>2647.5</v>
      </c>
      <c r="F26" s="46">
        <v>2630</v>
      </c>
      <c r="G26" s="45">
        <v>2630</v>
      </c>
      <c r="H26" s="44">
        <f t="shared" si="1"/>
        <v>2630</v>
      </c>
      <c r="I26" s="46">
        <v>2597.5</v>
      </c>
      <c r="J26" s="45">
        <v>2597.5</v>
      </c>
      <c r="K26" s="44">
        <f t="shared" si="2"/>
        <v>2597.5</v>
      </c>
      <c r="L26" s="46">
        <v>2543</v>
      </c>
      <c r="M26" s="45">
        <v>2543</v>
      </c>
      <c r="N26" s="44">
        <f t="shared" si="3"/>
        <v>2543</v>
      </c>
      <c r="O26" s="46">
        <v>2506</v>
      </c>
      <c r="P26" s="45">
        <v>2506</v>
      </c>
      <c r="Q26" s="44">
        <f t="shared" si="4"/>
        <v>2506</v>
      </c>
      <c r="R26" s="52">
        <v>2647.5</v>
      </c>
      <c r="S26" s="51">
        <v>1.3715999999999999</v>
      </c>
      <c r="T26" s="51">
        <v>1.1740999999999999</v>
      </c>
      <c r="U26" s="50">
        <v>109.89</v>
      </c>
      <c r="V26" s="43">
        <v>1930.23</v>
      </c>
      <c r="W26" s="43">
        <v>1917.19</v>
      </c>
      <c r="X26" s="49">
        <f t="shared" si="5"/>
        <v>2254.918661102121</v>
      </c>
      <c r="Y26" s="48">
        <v>1.3717999999999999</v>
      </c>
    </row>
    <row r="27" spans="2:25" x14ac:dyDescent="0.25">
      <c r="B27" s="47">
        <v>44434</v>
      </c>
      <c r="C27" s="46">
        <v>2635</v>
      </c>
      <c r="D27" s="45">
        <v>2635</v>
      </c>
      <c r="E27" s="44">
        <f t="shared" si="0"/>
        <v>2635</v>
      </c>
      <c r="F27" s="46">
        <v>2614.5</v>
      </c>
      <c r="G27" s="45">
        <v>2614.5</v>
      </c>
      <c r="H27" s="44">
        <f t="shared" si="1"/>
        <v>2614.5</v>
      </c>
      <c r="I27" s="46">
        <v>2580</v>
      </c>
      <c r="J27" s="45">
        <v>2580</v>
      </c>
      <c r="K27" s="44">
        <f t="shared" si="2"/>
        <v>2580</v>
      </c>
      <c r="L27" s="46">
        <v>2534</v>
      </c>
      <c r="M27" s="45">
        <v>2534</v>
      </c>
      <c r="N27" s="44">
        <f t="shared" si="3"/>
        <v>2534</v>
      </c>
      <c r="O27" s="46">
        <v>2497</v>
      </c>
      <c r="P27" s="45">
        <v>2497</v>
      </c>
      <c r="Q27" s="44">
        <f t="shared" si="4"/>
        <v>2497</v>
      </c>
      <c r="R27" s="52">
        <v>2635</v>
      </c>
      <c r="S27" s="51">
        <v>1.3734</v>
      </c>
      <c r="T27" s="51">
        <v>1.1771</v>
      </c>
      <c r="U27" s="50">
        <v>110.12</v>
      </c>
      <c r="V27" s="43">
        <v>1918.6</v>
      </c>
      <c r="W27" s="43">
        <v>1903.39</v>
      </c>
      <c r="X27" s="49">
        <f t="shared" si="5"/>
        <v>2238.5523744796533</v>
      </c>
      <c r="Y27" s="48">
        <v>1.3735999999999999</v>
      </c>
    </row>
    <row r="28" spans="2:25" x14ac:dyDescent="0.25">
      <c r="B28" s="47">
        <v>44435</v>
      </c>
      <c r="C28" s="46">
        <v>2673.5</v>
      </c>
      <c r="D28" s="45">
        <v>2673.5</v>
      </c>
      <c r="E28" s="44">
        <f t="shared" si="0"/>
        <v>2673.5</v>
      </c>
      <c r="F28" s="46">
        <v>2655.5</v>
      </c>
      <c r="G28" s="45">
        <v>2655.5</v>
      </c>
      <c r="H28" s="44">
        <f t="shared" si="1"/>
        <v>2655.5</v>
      </c>
      <c r="I28" s="46">
        <v>2617.5</v>
      </c>
      <c r="J28" s="45">
        <v>2617.5</v>
      </c>
      <c r="K28" s="44">
        <f t="shared" si="2"/>
        <v>2617.5</v>
      </c>
      <c r="L28" s="46">
        <v>2567.5</v>
      </c>
      <c r="M28" s="45">
        <v>2567.5</v>
      </c>
      <c r="N28" s="44">
        <f t="shared" si="3"/>
        <v>2567.5</v>
      </c>
      <c r="O28" s="46">
        <v>2530.5</v>
      </c>
      <c r="P28" s="45">
        <v>2530.5</v>
      </c>
      <c r="Q28" s="44">
        <f t="shared" si="4"/>
        <v>2530.5</v>
      </c>
      <c r="R28" s="52">
        <v>2673.5</v>
      </c>
      <c r="S28" s="51">
        <v>1.3720000000000001</v>
      </c>
      <c r="T28" s="51">
        <v>1.1762999999999999</v>
      </c>
      <c r="U28" s="50">
        <v>110.15</v>
      </c>
      <c r="V28" s="43">
        <v>1948.62</v>
      </c>
      <c r="W28" s="43">
        <v>1935.21</v>
      </c>
      <c r="X28" s="49">
        <f t="shared" si="5"/>
        <v>2272.8045566607161</v>
      </c>
      <c r="Y28" s="48">
        <v>1.3722000000000001</v>
      </c>
    </row>
    <row r="29" spans="2:25" x14ac:dyDescent="0.25">
      <c r="B29" s="47">
        <v>44439</v>
      </c>
      <c r="C29" s="46">
        <v>2714</v>
      </c>
      <c r="D29" s="45">
        <v>2714</v>
      </c>
      <c r="E29" s="44">
        <f t="shared" si="0"/>
        <v>2714</v>
      </c>
      <c r="F29" s="46">
        <v>2696</v>
      </c>
      <c r="G29" s="45">
        <v>2696</v>
      </c>
      <c r="H29" s="44">
        <f t="shared" si="1"/>
        <v>2696</v>
      </c>
      <c r="I29" s="46">
        <v>2648</v>
      </c>
      <c r="J29" s="45">
        <v>2648</v>
      </c>
      <c r="K29" s="44">
        <f t="shared" si="2"/>
        <v>2648</v>
      </c>
      <c r="L29" s="46">
        <v>2591</v>
      </c>
      <c r="M29" s="45">
        <v>2591</v>
      </c>
      <c r="N29" s="44">
        <f t="shared" si="3"/>
        <v>2591</v>
      </c>
      <c r="O29" s="46">
        <v>2549.5</v>
      </c>
      <c r="P29" s="45">
        <v>2549.5</v>
      </c>
      <c r="Q29" s="44">
        <f t="shared" si="4"/>
        <v>2549.5</v>
      </c>
      <c r="R29" s="52">
        <v>2714</v>
      </c>
      <c r="S29" s="51">
        <v>1.3788</v>
      </c>
      <c r="T29" s="51">
        <v>1.1839999999999999</v>
      </c>
      <c r="U29" s="50">
        <v>109.86</v>
      </c>
      <c r="V29" s="43">
        <v>1968.38</v>
      </c>
      <c r="W29" s="43">
        <v>1955.04</v>
      </c>
      <c r="X29" s="49">
        <f t="shared" si="5"/>
        <v>2292.22972972973</v>
      </c>
      <c r="Y29" s="48">
        <v>1.379</v>
      </c>
    </row>
    <row r="30" spans="2:25" s="10" customFormat="1" x14ac:dyDescent="0.25">
      <c r="B30" s="42" t="s">
        <v>11</v>
      </c>
      <c r="C30" s="41">
        <f>ROUND(AVERAGE(C9:C29),2)</f>
        <v>2610.64</v>
      </c>
      <c r="D30" s="40">
        <f>ROUND(AVERAGE(D9:D29),2)</f>
        <v>2610.64</v>
      </c>
      <c r="E30" s="39">
        <f>ROUND(AVERAGE(C30:D30),2)</f>
        <v>2610.64</v>
      </c>
      <c r="F30" s="41">
        <f>ROUND(AVERAGE(F9:F29),2)</f>
        <v>2601.83</v>
      </c>
      <c r="G30" s="40">
        <f>ROUND(AVERAGE(G9:G29),2)</f>
        <v>2601.83</v>
      </c>
      <c r="H30" s="39">
        <f>ROUND(AVERAGE(F30:G30),2)</f>
        <v>2601.83</v>
      </c>
      <c r="I30" s="41">
        <f>ROUND(AVERAGE(I9:I29),2)</f>
        <v>2566.1</v>
      </c>
      <c r="J30" s="40">
        <f>ROUND(AVERAGE(J9:J29),2)</f>
        <v>2566.1</v>
      </c>
      <c r="K30" s="39">
        <f>ROUND(AVERAGE(I30:J30),2)</f>
        <v>2566.1</v>
      </c>
      <c r="L30" s="41">
        <f>ROUND(AVERAGE(L9:L29),2)</f>
        <v>2521.31</v>
      </c>
      <c r="M30" s="40">
        <f>ROUND(AVERAGE(M9:M29),2)</f>
        <v>2521.31</v>
      </c>
      <c r="N30" s="39">
        <f>ROUND(AVERAGE(L30:M30),2)</f>
        <v>2521.31</v>
      </c>
      <c r="O30" s="41">
        <f>ROUND(AVERAGE(O9:O29),2)</f>
        <v>2487.1</v>
      </c>
      <c r="P30" s="40">
        <f>ROUND(AVERAGE(P9:P29),2)</f>
        <v>2487.1</v>
      </c>
      <c r="Q30" s="39">
        <f>ROUND(AVERAGE(O30:P30),2)</f>
        <v>2487.1</v>
      </c>
      <c r="R30" s="38">
        <f>ROUND(AVERAGE(R9:R29),2)</f>
        <v>2610.64</v>
      </c>
      <c r="S30" s="37">
        <f>ROUND(AVERAGE(S9:S29),4)</f>
        <v>1.3806</v>
      </c>
      <c r="T30" s="36">
        <f>ROUND(AVERAGE(T9:T29),4)</f>
        <v>1.1772</v>
      </c>
      <c r="U30" s="175">
        <f>ROUND(AVERAGE(U9:U29),2)</f>
        <v>109.83</v>
      </c>
      <c r="V30" s="35">
        <f>AVERAGE(V9:V29)</f>
        <v>1891.0971428571429</v>
      </c>
      <c r="W30" s="35">
        <f>AVERAGE(W9:W29)</f>
        <v>1884.3838095238093</v>
      </c>
      <c r="X30" s="35">
        <f>AVERAGE(X9:X29)</f>
        <v>2217.7649020682752</v>
      </c>
      <c r="Y30" s="34">
        <f>AVERAGE(Y9:Y29)</f>
        <v>1.3807857142857143</v>
      </c>
    </row>
    <row r="31" spans="2:25" s="5" customFormat="1" x14ac:dyDescent="0.25">
      <c r="B31" s="33" t="s">
        <v>12</v>
      </c>
      <c r="C31" s="32">
        <f t="shared" ref="C31:Y31" si="6">MAX(C9:C29)</f>
        <v>2714</v>
      </c>
      <c r="D31" s="31">
        <f t="shared" si="6"/>
        <v>2714</v>
      </c>
      <c r="E31" s="30">
        <f t="shared" si="6"/>
        <v>2714</v>
      </c>
      <c r="F31" s="32">
        <f t="shared" si="6"/>
        <v>2696</v>
      </c>
      <c r="G31" s="31">
        <f t="shared" si="6"/>
        <v>2696</v>
      </c>
      <c r="H31" s="30">
        <f t="shared" si="6"/>
        <v>2696</v>
      </c>
      <c r="I31" s="32">
        <f t="shared" si="6"/>
        <v>2648</v>
      </c>
      <c r="J31" s="31">
        <f t="shared" si="6"/>
        <v>2648</v>
      </c>
      <c r="K31" s="30">
        <f t="shared" si="6"/>
        <v>2648</v>
      </c>
      <c r="L31" s="32">
        <f t="shared" si="6"/>
        <v>2591</v>
      </c>
      <c r="M31" s="31">
        <f t="shared" si="6"/>
        <v>2591</v>
      </c>
      <c r="N31" s="30">
        <f t="shared" si="6"/>
        <v>2591</v>
      </c>
      <c r="O31" s="32">
        <f t="shared" si="6"/>
        <v>2549.5</v>
      </c>
      <c r="P31" s="31">
        <f t="shared" si="6"/>
        <v>2549.5</v>
      </c>
      <c r="Q31" s="30">
        <f t="shared" si="6"/>
        <v>2549.5</v>
      </c>
      <c r="R31" s="29">
        <f t="shared" si="6"/>
        <v>2714</v>
      </c>
      <c r="S31" s="28">
        <f t="shared" si="6"/>
        <v>1.3933</v>
      </c>
      <c r="T31" s="27">
        <f t="shared" si="6"/>
        <v>1.1893</v>
      </c>
      <c r="U31" s="26">
        <f t="shared" si="6"/>
        <v>110.7</v>
      </c>
      <c r="V31" s="25">
        <f t="shared" si="6"/>
        <v>1968.38</v>
      </c>
      <c r="W31" s="25">
        <f t="shared" si="6"/>
        <v>1955.04</v>
      </c>
      <c r="X31" s="25">
        <f t="shared" si="6"/>
        <v>2292.22972972973</v>
      </c>
      <c r="Y31" s="24">
        <f t="shared" si="6"/>
        <v>1.3935999999999999</v>
      </c>
    </row>
    <row r="32" spans="2:25" s="5" customFormat="1" ht="13.8" thickBot="1" x14ac:dyDescent="0.3">
      <c r="B32" s="23" t="s">
        <v>13</v>
      </c>
      <c r="C32" s="22">
        <f t="shared" ref="C32:Y32" si="7">MIN(C9:C29)</f>
        <v>2544</v>
      </c>
      <c r="D32" s="21">
        <f t="shared" si="7"/>
        <v>2544</v>
      </c>
      <c r="E32" s="20">
        <f t="shared" si="7"/>
        <v>2544</v>
      </c>
      <c r="F32" s="22">
        <f t="shared" si="7"/>
        <v>2532</v>
      </c>
      <c r="G32" s="21">
        <f t="shared" si="7"/>
        <v>2532</v>
      </c>
      <c r="H32" s="20">
        <f t="shared" si="7"/>
        <v>2532</v>
      </c>
      <c r="I32" s="22">
        <f t="shared" si="7"/>
        <v>2503.5</v>
      </c>
      <c r="J32" s="21">
        <f t="shared" si="7"/>
        <v>2503.5</v>
      </c>
      <c r="K32" s="20">
        <f t="shared" si="7"/>
        <v>2503.5</v>
      </c>
      <c r="L32" s="22">
        <f t="shared" si="7"/>
        <v>2458.5</v>
      </c>
      <c r="M32" s="21">
        <f t="shared" si="7"/>
        <v>2458.5</v>
      </c>
      <c r="N32" s="20">
        <f t="shared" si="7"/>
        <v>2458.5</v>
      </c>
      <c r="O32" s="22">
        <f t="shared" si="7"/>
        <v>2415.5</v>
      </c>
      <c r="P32" s="21">
        <f t="shared" si="7"/>
        <v>2415.5</v>
      </c>
      <c r="Q32" s="20">
        <f t="shared" si="7"/>
        <v>2415.5</v>
      </c>
      <c r="R32" s="19">
        <f t="shared" si="7"/>
        <v>2544</v>
      </c>
      <c r="S32" s="18">
        <f t="shared" si="7"/>
        <v>1.3612</v>
      </c>
      <c r="T32" s="17">
        <f t="shared" si="7"/>
        <v>1.1668000000000001</v>
      </c>
      <c r="U32" s="16">
        <f t="shared" si="7"/>
        <v>109.04</v>
      </c>
      <c r="V32" s="15">
        <f t="shared" si="7"/>
        <v>1835.54</v>
      </c>
      <c r="W32" s="15">
        <f t="shared" si="7"/>
        <v>1839.6</v>
      </c>
      <c r="X32" s="15">
        <f t="shared" si="7"/>
        <v>2165.0799047942878</v>
      </c>
      <c r="Y32" s="14">
        <f t="shared" si="7"/>
        <v>1.3613999999999999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27</v>
      </c>
    </row>
    <row r="6" spans="1:25" ht="13.8" thickBot="1" x14ac:dyDescent="0.3">
      <c r="B6" s="1">
        <v>44410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44410</v>
      </c>
      <c r="C9" s="46">
        <v>3043</v>
      </c>
      <c r="D9" s="45">
        <v>3043</v>
      </c>
      <c r="E9" s="44">
        <f t="shared" ref="E9:E29" si="0">AVERAGE(C9:D9)</f>
        <v>3043</v>
      </c>
      <c r="F9" s="46">
        <v>3047.5</v>
      </c>
      <c r="G9" s="45">
        <v>3047.5</v>
      </c>
      <c r="H9" s="44">
        <f t="shared" ref="H9:H29" si="1">AVERAGE(F9:G9)</f>
        <v>3047.5</v>
      </c>
      <c r="I9" s="46">
        <v>3025</v>
      </c>
      <c r="J9" s="45">
        <v>3025</v>
      </c>
      <c r="K9" s="44">
        <f t="shared" ref="K9:K29" si="2">AVERAGE(I9:J9)</f>
        <v>3025</v>
      </c>
      <c r="L9" s="46">
        <v>2966</v>
      </c>
      <c r="M9" s="45">
        <v>2966</v>
      </c>
      <c r="N9" s="44">
        <f t="shared" ref="N9:N29" si="3">AVERAGE(L9:M9)</f>
        <v>2966</v>
      </c>
      <c r="O9" s="46">
        <v>2909.5</v>
      </c>
      <c r="P9" s="45">
        <v>2909.5</v>
      </c>
      <c r="Q9" s="44">
        <f t="shared" ref="Q9:Q29" si="4">AVERAGE(O9:P9)</f>
        <v>2909.5</v>
      </c>
      <c r="R9" s="52">
        <v>3043</v>
      </c>
      <c r="S9" s="51">
        <v>1.3900999999999999</v>
      </c>
      <c r="T9" s="53">
        <v>1.1890000000000001</v>
      </c>
      <c r="U9" s="50">
        <v>109.51</v>
      </c>
      <c r="V9" s="43">
        <v>2189.0500000000002</v>
      </c>
      <c r="W9" s="43">
        <v>2191.8200000000002</v>
      </c>
      <c r="X9" s="49">
        <f t="shared" ref="X9:X29" si="5">R9/T9</f>
        <v>2559.2935239697222</v>
      </c>
      <c r="Y9" s="48">
        <v>1.3904000000000001</v>
      </c>
    </row>
    <row r="10" spans="1:25" x14ac:dyDescent="0.25">
      <c r="B10" s="47">
        <v>44411</v>
      </c>
      <c r="C10" s="46">
        <v>2970.5</v>
      </c>
      <c r="D10" s="45">
        <v>2970.5</v>
      </c>
      <c r="E10" s="44">
        <f t="shared" si="0"/>
        <v>2970.5</v>
      </c>
      <c r="F10" s="46">
        <v>2977</v>
      </c>
      <c r="G10" s="45">
        <v>2977</v>
      </c>
      <c r="H10" s="44">
        <f t="shared" si="1"/>
        <v>2977</v>
      </c>
      <c r="I10" s="46">
        <v>2958</v>
      </c>
      <c r="J10" s="45">
        <v>2958</v>
      </c>
      <c r="K10" s="44">
        <f t="shared" si="2"/>
        <v>2958</v>
      </c>
      <c r="L10" s="46">
        <v>2899</v>
      </c>
      <c r="M10" s="45">
        <v>2899</v>
      </c>
      <c r="N10" s="44">
        <f t="shared" si="3"/>
        <v>2899</v>
      </c>
      <c r="O10" s="46">
        <v>2842.5</v>
      </c>
      <c r="P10" s="45">
        <v>2842.5</v>
      </c>
      <c r="Q10" s="44">
        <f t="shared" si="4"/>
        <v>2842.5</v>
      </c>
      <c r="R10" s="52">
        <v>2970.5</v>
      </c>
      <c r="S10" s="51">
        <v>1.3933</v>
      </c>
      <c r="T10" s="51">
        <v>1.1893</v>
      </c>
      <c r="U10" s="50">
        <v>109.18</v>
      </c>
      <c r="V10" s="43">
        <v>2131.9899999999998</v>
      </c>
      <c r="W10" s="43">
        <v>2136.19</v>
      </c>
      <c r="X10" s="49">
        <f t="shared" si="5"/>
        <v>2497.6877154628773</v>
      </c>
      <c r="Y10" s="48">
        <v>1.3935999999999999</v>
      </c>
    </row>
    <row r="11" spans="1:25" x14ac:dyDescent="0.25">
      <c r="B11" s="47">
        <v>44412</v>
      </c>
      <c r="C11" s="46">
        <v>2975</v>
      </c>
      <c r="D11" s="45">
        <v>2975</v>
      </c>
      <c r="E11" s="44">
        <f t="shared" si="0"/>
        <v>2975</v>
      </c>
      <c r="F11" s="46">
        <v>2983</v>
      </c>
      <c r="G11" s="45">
        <v>2983</v>
      </c>
      <c r="H11" s="44">
        <f t="shared" si="1"/>
        <v>2983</v>
      </c>
      <c r="I11" s="46">
        <v>2966</v>
      </c>
      <c r="J11" s="45">
        <v>2966</v>
      </c>
      <c r="K11" s="44">
        <f t="shared" si="2"/>
        <v>2966</v>
      </c>
      <c r="L11" s="46">
        <v>2907</v>
      </c>
      <c r="M11" s="45">
        <v>2907</v>
      </c>
      <c r="N11" s="44">
        <f t="shared" si="3"/>
        <v>2907</v>
      </c>
      <c r="O11" s="46">
        <v>2850.5</v>
      </c>
      <c r="P11" s="45">
        <v>2850.5</v>
      </c>
      <c r="Q11" s="44">
        <f t="shared" si="4"/>
        <v>2850.5</v>
      </c>
      <c r="R11" s="52">
        <v>2975</v>
      </c>
      <c r="S11" s="51">
        <v>1.3929</v>
      </c>
      <c r="T11" s="51">
        <v>1.1863999999999999</v>
      </c>
      <c r="U11" s="50">
        <v>109.04</v>
      </c>
      <c r="V11" s="43">
        <v>2135.83</v>
      </c>
      <c r="W11" s="43">
        <v>2141.27</v>
      </c>
      <c r="X11" s="49">
        <f t="shared" si="5"/>
        <v>2507.5859743762644</v>
      </c>
      <c r="Y11" s="48">
        <v>1.3931</v>
      </c>
    </row>
    <row r="12" spans="1:25" x14ac:dyDescent="0.25">
      <c r="B12" s="47">
        <v>44413</v>
      </c>
      <c r="C12" s="46">
        <v>2984.5</v>
      </c>
      <c r="D12" s="45">
        <v>2984.5</v>
      </c>
      <c r="E12" s="44">
        <f t="shared" si="0"/>
        <v>2984.5</v>
      </c>
      <c r="F12" s="46">
        <v>2990</v>
      </c>
      <c r="G12" s="45">
        <v>2990</v>
      </c>
      <c r="H12" s="44">
        <f t="shared" si="1"/>
        <v>2990</v>
      </c>
      <c r="I12" s="46">
        <v>2973</v>
      </c>
      <c r="J12" s="45">
        <v>2973</v>
      </c>
      <c r="K12" s="44">
        <f t="shared" si="2"/>
        <v>2973</v>
      </c>
      <c r="L12" s="46">
        <v>2914</v>
      </c>
      <c r="M12" s="45">
        <v>2914</v>
      </c>
      <c r="N12" s="44">
        <f t="shared" si="3"/>
        <v>2914</v>
      </c>
      <c r="O12" s="46">
        <v>2857.5</v>
      </c>
      <c r="P12" s="45">
        <v>2857.5</v>
      </c>
      <c r="Q12" s="44">
        <f t="shared" si="4"/>
        <v>2857.5</v>
      </c>
      <c r="R12" s="52">
        <v>2984.5</v>
      </c>
      <c r="S12" s="51">
        <v>1.3926000000000001</v>
      </c>
      <c r="T12" s="51">
        <v>1.1856</v>
      </c>
      <c r="U12" s="50">
        <v>109.43</v>
      </c>
      <c r="V12" s="43">
        <v>2143.11</v>
      </c>
      <c r="W12" s="43">
        <v>2146.75</v>
      </c>
      <c r="X12" s="49">
        <f t="shared" si="5"/>
        <v>2517.2908232118757</v>
      </c>
      <c r="Y12" s="48">
        <v>1.3928</v>
      </c>
    </row>
    <row r="13" spans="1:25" x14ac:dyDescent="0.25">
      <c r="B13" s="47">
        <v>44414</v>
      </c>
      <c r="C13" s="46">
        <v>3006</v>
      </c>
      <c r="D13" s="45">
        <v>3006</v>
      </c>
      <c r="E13" s="44">
        <f t="shared" si="0"/>
        <v>3006</v>
      </c>
      <c r="F13" s="46">
        <v>3010.5</v>
      </c>
      <c r="G13" s="45">
        <v>3010.5</v>
      </c>
      <c r="H13" s="44">
        <f t="shared" si="1"/>
        <v>3010.5</v>
      </c>
      <c r="I13" s="46">
        <v>2993</v>
      </c>
      <c r="J13" s="45">
        <v>2993</v>
      </c>
      <c r="K13" s="44">
        <f t="shared" si="2"/>
        <v>2993</v>
      </c>
      <c r="L13" s="46">
        <v>2934</v>
      </c>
      <c r="M13" s="45">
        <v>2934</v>
      </c>
      <c r="N13" s="44">
        <f t="shared" si="3"/>
        <v>2934</v>
      </c>
      <c r="O13" s="46">
        <v>2877.5</v>
      </c>
      <c r="P13" s="45">
        <v>2877.5</v>
      </c>
      <c r="Q13" s="44">
        <f t="shared" si="4"/>
        <v>2877.5</v>
      </c>
      <c r="R13" s="52">
        <v>3006</v>
      </c>
      <c r="S13" s="51">
        <v>1.3916999999999999</v>
      </c>
      <c r="T13" s="51">
        <v>1.1807000000000001</v>
      </c>
      <c r="U13" s="50">
        <v>109.8</v>
      </c>
      <c r="V13" s="43">
        <v>2159.9499999999998</v>
      </c>
      <c r="W13" s="43">
        <v>2162.87</v>
      </c>
      <c r="X13" s="49">
        <f t="shared" si="5"/>
        <v>2545.9473193868043</v>
      </c>
      <c r="Y13" s="48">
        <v>1.3918999999999999</v>
      </c>
    </row>
    <row r="14" spans="1:25" x14ac:dyDescent="0.25">
      <c r="B14" s="47">
        <v>44417</v>
      </c>
      <c r="C14" s="46">
        <v>2957</v>
      </c>
      <c r="D14" s="45">
        <v>2957</v>
      </c>
      <c r="E14" s="44">
        <f t="shared" si="0"/>
        <v>2957</v>
      </c>
      <c r="F14" s="46">
        <v>2964.5</v>
      </c>
      <c r="G14" s="45">
        <v>2964.5</v>
      </c>
      <c r="H14" s="44">
        <f t="shared" si="1"/>
        <v>2964.5</v>
      </c>
      <c r="I14" s="46">
        <v>2947</v>
      </c>
      <c r="J14" s="45">
        <v>2947</v>
      </c>
      <c r="K14" s="44">
        <f t="shared" si="2"/>
        <v>2947</v>
      </c>
      <c r="L14" s="46">
        <v>2888</v>
      </c>
      <c r="M14" s="45">
        <v>2888</v>
      </c>
      <c r="N14" s="44">
        <f t="shared" si="3"/>
        <v>2888</v>
      </c>
      <c r="O14" s="46">
        <v>2831.5</v>
      </c>
      <c r="P14" s="45">
        <v>2831.5</v>
      </c>
      <c r="Q14" s="44">
        <f t="shared" si="4"/>
        <v>2831.5</v>
      </c>
      <c r="R14" s="52">
        <v>2957</v>
      </c>
      <c r="S14" s="51">
        <v>1.3875999999999999</v>
      </c>
      <c r="T14" s="51">
        <v>1.1763999999999999</v>
      </c>
      <c r="U14" s="50">
        <v>110.11</v>
      </c>
      <c r="V14" s="43">
        <v>2131.02</v>
      </c>
      <c r="W14" s="43">
        <v>2136.11</v>
      </c>
      <c r="X14" s="49">
        <f t="shared" si="5"/>
        <v>2513.6008160489632</v>
      </c>
      <c r="Y14" s="48">
        <v>1.3877999999999999</v>
      </c>
    </row>
    <row r="15" spans="1:25" x14ac:dyDescent="0.25">
      <c r="B15" s="47">
        <v>44418</v>
      </c>
      <c r="C15" s="46">
        <v>2978.5</v>
      </c>
      <c r="D15" s="45">
        <v>2978.5</v>
      </c>
      <c r="E15" s="44">
        <f t="shared" si="0"/>
        <v>2978.5</v>
      </c>
      <c r="F15" s="46">
        <v>2986.5</v>
      </c>
      <c r="G15" s="45">
        <v>2986.5</v>
      </c>
      <c r="H15" s="44">
        <f t="shared" si="1"/>
        <v>2986.5</v>
      </c>
      <c r="I15" s="46">
        <v>2971</v>
      </c>
      <c r="J15" s="45">
        <v>2971</v>
      </c>
      <c r="K15" s="44">
        <f t="shared" si="2"/>
        <v>2971</v>
      </c>
      <c r="L15" s="46">
        <v>2912</v>
      </c>
      <c r="M15" s="45">
        <v>2912</v>
      </c>
      <c r="N15" s="44">
        <f t="shared" si="3"/>
        <v>2912</v>
      </c>
      <c r="O15" s="46">
        <v>2855.5</v>
      </c>
      <c r="P15" s="45">
        <v>2855.5</v>
      </c>
      <c r="Q15" s="44">
        <f t="shared" si="4"/>
        <v>2855.5</v>
      </c>
      <c r="R15" s="52">
        <v>2978.5</v>
      </c>
      <c r="S15" s="51">
        <v>1.3862000000000001</v>
      </c>
      <c r="T15" s="51">
        <v>1.1722999999999999</v>
      </c>
      <c r="U15" s="50">
        <v>110.49</v>
      </c>
      <c r="V15" s="43">
        <v>2148.6799999999998</v>
      </c>
      <c r="W15" s="43">
        <v>2154.14</v>
      </c>
      <c r="X15" s="49">
        <f t="shared" si="5"/>
        <v>2540.7318945662373</v>
      </c>
      <c r="Y15" s="48">
        <v>1.3864000000000001</v>
      </c>
    </row>
    <row r="16" spans="1:25" x14ac:dyDescent="0.25">
      <c r="B16" s="47">
        <v>44419</v>
      </c>
      <c r="C16" s="46">
        <v>3018.5</v>
      </c>
      <c r="D16" s="45">
        <v>3018.5</v>
      </c>
      <c r="E16" s="44">
        <f t="shared" si="0"/>
        <v>3018.5</v>
      </c>
      <c r="F16" s="46">
        <v>3027.5</v>
      </c>
      <c r="G16" s="45">
        <v>3027.5</v>
      </c>
      <c r="H16" s="44">
        <f t="shared" si="1"/>
        <v>3027.5</v>
      </c>
      <c r="I16" s="46">
        <v>3008.5</v>
      </c>
      <c r="J16" s="45">
        <v>3008.5</v>
      </c>
      <c r="K16" s="44">
        <f t="shared" si="2"/>
        <v>3008.5</v>
      </c>
      <c r="L16" s="46">
        <v>2947.5</v>
      </c>
      <c r="M16" s="45">
        <v>2947.5</v>
      </c>
      <c r="N16" s="44">
        <f t="shared" si="3"/>
        <v>2947.5</v>
      </c>
      <c r="O16" s="46">
        <v>2885.5</v>
      </c>
      <c r="P16" s="45">
        <v>2885.5</v>
      </c>
      <c r="Q16" s="44">
        <f t="shared" si="4"/>
        <v>2885.5</v>
      </c>
      <c r="R16" s="52">
        <v>3018.5</v>
      </c>
      <c r="S16" s="51">
        <v>1.383</v>
      </c>
      <c r="T16" s="51">
        <v>1.1716</v>
      </c>
      <c r="U16" s="50">
        <v>110.7</v>
      </c>
      <c r="V16" s="43">
        <v>2182.5700000000002</v>
      </c>
      <c r="W16" s="43">
        <v>2188.77</v>
      </c>
      <c r="X16" s="49">
        <f t="shared" si="5"/>
        <v>2576.3912598156367</v>
      </c>
      <c r="Y16" s="48">
        <v>1.3832</v>
      </c>
    </row>
    <row r="17" spans="2:25" x14ac:dyDescent="0.25">
      <c r="B17" s="47">
        <v>44420</v>
      </c>
      <c r="C17" s="46">
        <v>3016.5</v>
      </c>
      <c r="D17" s="45">
        <v>3016.5</v>
      </c>
      <c r="E17" s="44">
        <f t="shared" si="0"/>
        <v>3016.5</v>
      </c>
      <c r="F17" s="46">
        <v>3025.5</v>
      </c>
      <c r="G17" s="45">
        <v>3025.5</v>
      </c>
      <c r="H17" s="44">
        <f t="shared" si="1"/>
        <v>3025.5</v>
      </c>
      <c r="I17" s="46">
        <v>2999.5</v>
      </c>
      <c r="J17" s="45">
        <v>2999.5</v>
      </c>
      <c r="K17" s="44">
        <f t="shared" si="2"/>
        <v>2999.5</v>
      </c>
      <c r="L17" s="46">
        <v>2930.5</v>
      </c>
      <c r="M17" s="45">
        <v>2930.5</v>
      </c>
      <c r="N17" s="44">
        <f t="shared" si="3"/>
        <v>2930.5</v>
      </c>
      <c r="O17" s="46">
        <v>2864</v>
      </c>
      <c r="P17" s="45">
        <v>2864</v>
      </c>
      <c r="Q17" s="44">
        <f t="shared" si="4"/>
        <v>2864</v>
      </c>
      <c r="R17" s="52">
        <v>3016.5</v>
      </c>
      <c r="S17" s="51">
        <v>1.3848</v>
      </c>
      <c r="T17" s="51">
        <v>1.1738999999999999</v>
      </c>
      <c r="U17" s="50">
        <v>110.45</v>
      </c>
      <c r="V17" s="43">
        <v>2178.29</v>
      </c>
      <c r="W17" s="43">
        <v>2184.48</v>
      </c>
      <c r="X17" s="49">
        <f t="shared" si="5"/>
        <v>2569.6396626629185</v>
      </c>
      <c r="Y17" s="48">
        <v>1.385</v>
      </c>
    </row>
    <row r="18" spans="2:25" x14ac:dyDescent="0.25">
      <c r="B18" s="47">
        <v>44421</v>
      </c>
      <c r="C18" s="46">
        <v>3007</v>
      </c>
      <c r="D18" s="45">
        <v>3007</v>
      </c>
      <c r="E18" s="44">
        <f t="shared" si="0"/>
        <v>3007</v>
      </c>
      <c r="F18" s="46">
        <v>3015</v>
      </c>
      <c r="G18" s="45">
        <v>3015</v>
      </c>
      <c r="H18" s="44">
        <f t="shared" si="1"/>
        <v>3015</v>
      </c>
      <c r="I18" s="46">
        <v>2995</v>
      </c>
      <c r="J18" s="45">
        <v>2995</v>
      </c>
      <c r="K18" s="44">
        <f t="shared" si="2"/>
        <v>2995</v>
      </c>
      <c r="L18" s="46">
        <v>2926</v>
      </c>
      <c r="M18" s="45">
        <v>2926</v>
      </c>
      <c r="N18" s="44">
        <f t="shared" si="3"/>
        <v>2926</v>
      </c>
      <c r="O18" s="46">
        <v>2859.5</v>
      </c>
      <c r="P18" s="45">
        <v>2859.5</v>
      </c>
      <c r="Q18" s="44">
        <f t="shared" si="4"/>
        <v>2859.5</v>
      </c>
      <c r="R18" s="52">
        <v>3007</v>
      </c>
      <c r="S18" s="51">
        <v>1.3818999999999999</v>
      </c>
      <c r="T18" s="51">
        <v>1.1759999999999999</v>
      </c>
      <c r="U18" s="50">
        <v>110.24</v>
      </c>
      <c r="V18" s="43">
        <v>2175.9899999999998</v>
      </c>
      <c r="W18" s="43">
        <v>2181.46</v>
      </c>
      <c r="X18" s="49">
        <f t="shared" si="5"/>
        <v>2556.9727891156463</v>
      </c>
      <c r="Y18" s="48">
        <v>1.3821000000000001</v>
      </c>
    </row>
    <row r="19" spans="2:25" x14ac:dyDescent="0.25">
      <c r="B19" s="47">
        <v>44424</v>
      </c>
      <c r="C19" s="46">
        <v>3012</v>
      </c>
      <c r="D19" s="45">
        <v>3012</v>
      </c>
      <c r="E19" s="44">
        <f t="shared" si="0"/>
        <v>3012</v>
      </c>
      <c r="F19" s="46">
        <v>3018</v>
      </c>
      <c r="G19" s="45">
        <v>3018</v>
      </c>
      <c r="H19" s="44">
        <f t="shared" si="1"/>
        <v>3018</v>
      </c>
      <c r="I19" s="46">
        <v>2993.5</v>
      </c>
      <c r="J19" s="45">
        <v>2993.5</v>
      </c>
      <c r="K19" s="44">
        <f t="shared" si="2"/>
        <v>2993.5</v>
      </c>
      <c r="L19" s="46">
        <v>2924.5</v>
      </c>
      <c r="M19" s="45">
        <v>2924.5</v>
      </c>
      <c r="N19" s="44">
        <f t="shared" si="3"/>
        <v>2924.5</v>
      </c>
      <c r="O19" s="46">
        <v>2858</v>
      </c>
      <c r="P19" s="45">
        <v>2858</v>
      </c>
      <c r="Q19" s="44">
        <f t="shared" si="4"/>
        <v>2858</v>
      </c>
      <c r="R19" s="52">
        <v>3012</v>
      </c>
      <c r="S19" s="51">
        <v>1.3866000000000001</v>
      </c>
      <c r="T19" s="51">
        <v>1.1768000000000001</v>
      </c>
      <c r="U19" s="50">
        <v>109.39</v>
      </c>
      <c r="V19" s="43">
        <v>2172.2199999999998</v>
      </c>
      <c r="W19" s="43">
        <v>2176.23</v>
      </c>
      <c r="X19" s="49">
        <f t="shared" si="5"/>
        <v>2559.4833446634939</v>
      </c>
      <c r="Y19" s="48">
        <v>1.3868</v>
      </c>
    </row>
    <row r="20" spans="2:25" x14ac:dyDescent="0.25">
      <c r="B20" s="47">
        <v>44425</v>
      </c>
      <c r="C20" s="46">
        <v>3002.5</v>
      </c>
      <c r="D20" s="45">
        <v>3002.5</v>
      </c>
      <c r="E20" s="44">
        <f t="shared" si="0"/>
        <v>3002.5</v>
      </c>
      <c r="F20" s="46">
        <v>3013</v>
      </c>
      <c r="G20" s="45">
        <v>3013</v>
      </c>
      <c r="H20" s="44">
        <f t="shared" si="1"/>
        <v>3013</v>
      </c>
      <c r="I20" s="46">
        <v>2992</v>
      </c>
      <c r="J20" s="45">
        <v>2992</v>
      </c>
      <c r="K20" s="44">
        <f t="shared" si="2"/>
        <v>2992</v>
      </c>
      <c r="L20" s="46">
        <v>2923</v>
      </c>
      <c r="M20" s="45">
        <v>2923</v>
      </c>
      <c r="N20" s="44">
        <f t="shared" si="3"/>
        <v>2923</v>
      </c>
      <c r="O20" s="46">
        <v>2856.5</v>
      </c>
      <c r="P20" s="45">
        <v>2856.5</v>
      </c>
      <c r="Q20" s="44">
        <f t="shared" si="4"/>
        <v>2856.5</v>
      </c>
      <c r="R20" s="52">
        <v>3002.5</v>
      </c>
      <c r="S20" s="51">
        <v>1.3789</v>
      </c>
      <c r="T20" s="51">
        <v>1.1762999999999999</v>
      </c>
      <c r="U20" s="50">
        <v>109.3</v>
      </c>
      <c r="V20" s="43">
        <v>2177.46</v>
      </c>
      <c r="W20" s="43">
        <v>2184.6</v>
      </c>
      <c r="X20" s="49">
        <f t="shared" si="5"/>
        <v>2552.4951117912101</v>
      </c>
      <c r="Y20" s="48">
        <v>1.3792</v>
      </c>
    </row>
    <row r="21" spans="2:25" x14ac:dyDescent="0.25">
      <c r="B21" s="47">
        <v>44426</v>
      </c>
      <c r="C21" s="46">
        <v>2998</v>
      </c>
      <c r="D21" s="45">
        <v>2998</v>
      </c>
      <c r="E21" s="44">
        <f t="shared" si="0"/>
        <v>2998</v>
      </c>
      <c r="F21" s="46">
        <v>2994.5</v>
      </c>
      <c r="G21" s="45">
        <v>2994.5</v>
      </c>
      <c r="H21" s="44">
        <f t="shared" si="1"/>
        <v>2994.5</v>
      </c>
      <c r="I21" s="46">
        <v>2975</v>
      </c>
      <c r="J21" s="45">
        <v>2975</v>
      </c>
      <c r="K21" s="44">
        <f t="shared" si="2"/>
        <v>2975</v>
      </c>
      <c r="L21" s="46">
        <v>2908</v>
      </c>
      <c r="M21" s="45">
        <v>2908</v>
      </c>
      <c r="N21" s="44">
        <f t="shared" si="3"/>
        <v>2908</v>
      </c>
      <c r="O21" s="46">
        <v>2841.5</v>
      </c>
      <c r="P21" s="45">
        <v>2841.5</v>
      </c>
      <c r="Q21" s="44">
        <f t="shared" si="4"/>
        <v>2841.5</v>
      </c>
      <c r="R21" s="52">
        <v>2998</v>
      </c>
      <c r="S21" s="51">
        <v>1.3769</v>
      </c>
      <c r="T21" s="51">
        <v>1.1721999999999999</v>
      </c>
      <c r="U21" s="50">
        <v>109.75</v>
      </c>
      <c r="V21" s="43">
        <v>2177.35</v>
      </c>
      <c r="W21" s="43">
        <v>2174.5</v>
      </c>
      <c r="X21" s="49">
        <f t="shared" si="5"/>
        <v>2557.5840300290056</v>
      </c>
      <c r="Y21" s="48">
        <v>1.3771</v>
      </c>
    </row>
    <row r="22" spans="2:25" x14ac:dyDescent="0.25">
      <c r="B22" s="47">
        <v>44427</v>
      </c>
      <c r="C22" s="46">
        <v>2939.5</v>
      </c>
      <c r="D22" s="45">
        <v>2939.5</v>
      </c>
      <c r="E22" s="44">
        <f t="shared" si="0"/>
        <v>2939.5</v>
      </c>
      <c r="F22" s="46">
        <v>2932.5</v>
      </c>
      <c r="G22" s="45">
        <v>2932.5</v>
      </c>
      <c r="H22" s="44">
        <f t="shared" si="1"/>
        <v>2932.5</v>
      </c>
      <c r="I22" s="46">
        <v>2910</v>
      </c>
      <c r="J22" s="45">
        <v>2910</v>
      </c>
      <c r="K22" s="44">
        <f t="shared" si="2"/>
        <v>2910</v>
      </c>
      <c r="L22" s="46">
        <v>2843</v>
      </c>
      <c r="M22" s="45">
        <v>2843</v>
      </c>
      <c r="N22" s="44">
        <f t="shared" si="3"/>
        <v>2843</v>
      </c>
      <c r="O22" s="46">
        <v>2776.5</v>
      </c>
      <c r="P22" s="45">
        <v>2776.5</v>
      </c>
      <c r="Q22" s="44">
        <f t="shared" si="4"/>
        <v>2776.5</v>
      </c>
      <c r="R22" s="52">
        <v>2939.5</v>
      </c>
      <c r="S22" s="51">
        <v>1.3682000000000001</v>
      </c>
      <c r="T22" s="51">
        <v>1.1698999999999999</v>
      </c>
      <c r="U22" s="50">
        <v>109.58</v>
      </c>
      <c r="V22" s="43">
        <v>2148.44</v>
      </c>
      <c r="W22" s="43">
        <v>2143.0100000000002</v>
      </c>
      <c r="X22" s="49">
        <f t="shared" si="5"/>
        <v>2512.6079152064281</v>
      </c>
      <c r="Y22" s="48">
        <v>1.3684000000000001</v>
      </c>
    </row>
    <row r="23" spans="2:25" x14ac:dyDescent="0.25">
      <c r="B23" s="47">
        <v>44428</v>
      </c>
      <c r="C23" s="46">
        <v>2948.5</v>
      </c>
      <c r="D23" s="45">
        <v>2948.5</v>
      </c>
      <c r="E23" s="44">
        <f t="shared" si="0"/>
        <v>2948.5</v>
      </c>
      <c r="F23" s="46">
        <v>2950.5</v>
      </c>
      <c r="G23" s="45">
        <v>2950.5</v>
      </c>
      <c r="H23" s="44">
        <f t="shared" si="1"/>
        <v>2950.5</v>
      </c>
      <c r="I23" s="46">
        <v>2930.5</v>
      </c>
      <c r="J23" s="45">
        <v>2930.5</v>
      </c>
      <c r="K23" s="44">
        <f t="shared" si="2"/>
        <v>2930.5</v>
      </c>
      <c r="L23" s="46">
        <v>2870.5</v>
      </c>
      <c r="M23" s="45">
        <v>2870.5</v>
      </c>
      <c r="N23" s="44">
        <f t="shared" si="3"/>
        <v>2870.5</v>
      </c>
      <c r="O23" s="46">
        <v>2804</v>
      </c>
      <c r="P23" s="45">
        <v>2804</v>
      </c>
      <c r="Q23" s="44">
        <f t="shared" si="4"/>
        <v>2804</v>
      </c>
      <c r="R23" s="52">
        <v>2948.5</v>
      </c>
      <c r="S23" s="51">
        <v>1.3612</v>
      </c>
      <c r="T23" s="51">
        <v>1.1668000000000001</v>
      </c>
      <c r="U23" s="50">
        <v>109.7</v>
      </c>
      <c r="V23" s="43">
        <v>2166.1</v>
      </c>
      <c r="W23" s="43">
        <v>2167.25</v>
      </c>
      <c r="X23" s="49">
        <f t="shared" si="5"/>
        <v>2526.9969146383269</v>
      </c>
      <c r="Y23" s="48">
        <v>1.3613999999999999</v>
      </c>
    </row>
    <row r="24" spans="2:25" x14ac:dyDescent="0.25">
      <c r="B24" s="47">
        <v>44431</v>
      </c>
      <c r="C24" s="46">
        <v>2942</v>
      </c>
      <c r="D24" s="45">
        <v>2942</v>
      </c>
      <c r="E24" s="44">
        <f t="shared" si="0"/>
        <v>2942</v>
      </c>
      <c r="F24" s="46">
        <v>2947.5</v>
      </c>
      <c r="G24" s="45">
        <v>2947.5</v>
      </c>
      <c r="H24" s="44">
        <f t="shared" si="1"/>
        <v>2947.5</v>
      </c>
      <c r="I24" s="46">
        <v>2926.5</v>
      </c>
      <c r="J24" s="45">
        <v>2926.5</v>
      </c>
      <c r="K24" s="44">
        <f t="shared" si="2"/>
        <v>2926.5</v>
      </c>
      <c r="L24" s="46">
        <v>2866.5</v>
      </c>
      <c r="M24" s="45">
        <v>2866.5</v>
      </c>
      <c r="N24" s="44">
        <f t="shared" si="3"/>
        <v>2866.5</v>
      </c>
      <c r="O24" s="46">
        <v>2800</v>
      </c>
      <c r="P24" s="45">
        <v>2800</v>
      </c>
      <c r="Q24" s="44">
        <f t="shared" si="4"/>
        <v>2800</v>
      </c>
      <c r="R24" s="52">
        <v>2942</v>
      </c>
      <c r="S24" s="51">
        <v>1.3682000000000001</v>
      </c>
      <c r="T24" s="51">
        <v>1.1718999999999999</v>
      </c>
      <c r="U24" s="50">
        <v>110.13</v>
      </c>
      <c r="V24" s="43">
        <v>2150.27</v>
      </c>
      <c r="W24" s="43">
        <v>2153.98</v>
      </c>
      <c r="X24" s="49">
        <f t="shared" si="5"/>
        <v>2510.4531103336462</v>
      </c>
      <c r="Y24" s="48">
        <v>1.3684000000000001</v>
      </c>
    </row>
    <row r="25" spans="2:25" x14ac:dyDescent="0.25">
      <c r="B25" s="47">
        <v>44432</v>
      </c>
      <c r="C25" s="46">
        <v>2965</v>
      </c>
      <c r="D25" s="45">
        <v>2965</v>
      </c>
      <c r="E25" s="44">
        <f t="shared" si="0"/>
        <v>2965</v>
      </c>
      <c r="F25" s="46">
        <v>2981</v>
      </c>
      <c r="G25" s="45">
        <v>2981</v>
      </c>
      <c r="H25" s="44">
        <f t="shared" si="1"/>
        <v>2981</v>
      </c>
      <c r="I25" s="46">
        <v>2959</v>
      </c>
      <c r="J25" s="45">
        <v>2959</v>
      </c>
      <c r="K25" s="44">
        <f t="shared" si="2"/>
        <v>2959</v>
      </c>
      <c r="L25" s="46">
        <v>2899</v>
      </c>
      <c r="M25" s="45">
        <v>2899</v>
      </c>
      <c r="N25" s="44">
        <f t="shared" si="3"/>
        <v>2899</v>
      </c>
      <c r="O25" s="46">
        <v>2832.5</v>
      </c>
      <c r="P25" s="45">
        <v>2832.5</v>
      </c>
      <c r="Q25" s="44">
        <f t="shared" si="4"/>
        <v>2832.5</v>
      </c>
      <c r="R25" s="52">
        <v>2965</v>
      </c>
      <c r="S25" s="51">
        <v>1.3721000000000001</v>
      </c>
      <c r="T25" s="51">
        <v>1.1737</v>
      </c>
      <c r="U25" s="50">
        <v>109.7</v>
      </c>
      <c r="V25" s="43">
        <v>2160.92</v>
      </c>
      <c r="W25" s="43">
        <v>2172.27</v>
      </c>
      <c r="X25" s="49">
        <f t="shared" si="5"/>
        <v>2526.1991991139134</v>
      </c>
      <c r="Y25" s="48">
        <v>1.3723000000000001</v>
      </c>
    </row>
    <row r="26" spans="2:25" x14ac:dyDescent="0.25">
      <c r="B26" s="47">
        <v>44433</v>
      </c>
      <c r="C26" s="46">
        <v>3032</v>
      </c>
      <c r="D26" s="45">
        <v>3032</v>
      </c>
      <c r="E26" s="44">
        <f t="shared" si="0"/>
        <v>3032</v>
      </c>
      <c r="F26" s="46">
        <v>3043.5</v>
      </c>
      <c r="G26" s="45">
        <v>3043.5</v>
      </c>
      <c r="H26" s="44">
        <f t="shared" si="1"/>
        <v>3043.5</v>
      </c>
      <c r="I26" s="46">
        <v>3020.5</v>
      </c>
      <c r="J26" s="45">
        <v>3020.5</v>
      </c>
      <c r="K26" s="44">
        <f t="shared" si="2"/>
        <v>3020.5</v>
      </c>
      <c r="L26" s="46">
        <v>2960.5</v>
      </c>
      <c r="M26" s="45">
        <v>2960.5</v>
      </c>
      <c r="N26" s="44">
        <f t="shared" si="3"/>
        <v>2960.5</v>
      </c>
      <c r="O26" s="46">
        <v>2894</v>
      </c>
      <c r="P26" s="45">
        <v>2894</v>
      </c>
      <c r="Q26" s="44">
        <f t="shared" si="4"/>
        <v>2894</v>
      </c>
      <c r="R26" s="52">
        <v>3032</v>
      </c>
      <c r="S26" s="51">
        <v>1.3715999999999999</v>
      </c>
      <c r="T26" s="51">
        <v>1.1740999999999999</v>
      </c>
      <c r="U26" s="50">
        <v>109.89</v>
      </c>
      <c r="V26" s="43">
        <v>2210.56</v>
      </c>
      <c r="W26" s="43">
        <v>2218.62</v>
      </c>
      <c r="X26" s="49">
        <f t="shared" si="5"/>
        <v>2582.4035431394259</v>
      </c>
      <c r="Y26" s="48">
        <v>1.3717999999999999</v>
      </c>
    </row>
    <row r="27" spans="2:25" x14ac:dyDescent="0.25">
      <c r="B27" s="47">
        <v>44434</v>
      </c>
      <c r="C27" s="46">
        <v>2990</v>
      </c>
      <c r="D27" s="45">
        <v>2990</v>
      </c>
      <c r="E27" s="44">
        <f t="shared" si="0"/>
        <v>2990</v>
      </c>
      <c r="F27" s="46">
        <v>2996</v>
      </c>
      <c r="G27" s="45">
        <v>2996</v>
      </c>
      <c r="H27" s="44">
        <f t="shared" si="1"/>
        <v>2996</v>
      </c>
      <c r="I27" s="46">
        <v>2967.5</v>
      </c>
      <c r="J27" s="45">
        <v>2967.5</v>
      </c>
      <c r="K27" s="44">
        <f t="shared" si="2"/>
        <v>2967.5</v>
      </c>
      <c r="L27" s="46">
        <v>2907.5</v>
      </c>
      <c r="M27" s="45">
        <v>2907.5</v>
      </c>
      <c r="N27" s="44">
        <f t="shared" si="3"/>
        <v>2907.5</v>
      </c>
      <c r="O27" s="46">
        <v>2841</v>
      </c>
      <c r="P27" s="45">
        <v>2841</v>
      </c>
      <c r="Q27" s="44">
        <f t="shared" si="4"/>
        <v>2841</v>
      </c>
      <c r="R27" s="52">
        <v>2990</v>
      </c>
      <c r="S27" s="51">
        <v>1.3734</v>
      </c>
      <c r="T27" s="51">
        <v>1.1771</v>
      </c>
      <c r="U27" s="50">
        <v>110.12</v>
      </c>
      <c r="V27" s="43">
        <v>2177.08</v>
      </c>
      <c r="W27" s="43">
        <v>2181.13</v>
      </c>
      <c r="X27" s="49">
        <f t="shared" si="5"/>
        <v>2540.1410245518646</v>
      </c>
      <c r="Y27" s="48">
        <v>1.3735999999999999</v>
      </c>
    </row>
    <row r="28" spans="2:25" x14ac:dyDescent="0.25">
      <c r="B28" s="47">
        <v>44435</v>
      </c>
      <c r="C28" s="46">
        <v>2983.5</v>
      </c>
      <c r="D28" s="45">
        <v>2983.5</v>
      </c>
      <c r="E28" s="44">
        <f t="shared" si="0"/>
        <v>2983.5</v>
      </c>
      <c r="F28" s="46">
        <v>2995.5</v>
      </c>
      <c r="G28" s="45">
        <v>2995.5</v>
      </c>
      <c r="H28" s="44">
        <f t="shared" si="1"/>
        <v>2995.5</v>
      </c>
      <c r="I28" s="46">
        <v>2961</v>
      </c>
      <c r="J28" s="45">
        <v>2961</v>
      </c>
      <c r="K28" s="44">
        <f t="shared" si="2"/>
        <v>2961</v>
      </c>
      <c r="L28" s="46">
        <v>2901</v>
      </c>
      <c r="M28" s="45">
        <v>2901</v>
      </c>
      <c r="N28" s="44">
        <f t="shared" si="3"/>
        <v>2901</v>
      </c>
      <c r="O28" s="46">
        <v>2834.5</v>
      </c>
      <c r="P28" s="45">
        <v>2834.5</v>
      </c>
      <c r="Q28" s="44">
        <f t="shared" si="4"/>
        <v>2834.5</v>
      </c>
      <c r="R28" s="52">
        <v>2983.5</v>
      </c>
      <c r="S28" s="51">
        <v>1.3720000000000001</v>
      </c>
      <c r="T28" s="51">
        <v>1.1762999999999999</v>
      </c>
      <c r="U28" s="50">
        <v>110.15</v>
      </c>
      <c r="V28" s="43">
        <v>2174.56</v>
      </c>
      <c r="W28" s="43">
        <v>2182.9899999999998</v>
      </c>
      <c r="X28" s="49">
        <f t="shared" si="5"/>
        <v>2536.3427697016068</v>
      </c>
      <c r="Y28" s="48">
        <v>1.3722000000000001</v>
      </c>
    </row>
    <row r="29" spans="2:25" x14ac:dyDescent="0.25">
      <c r="B29" s="47">
        <v>44439</v>
      </c>
      <c r="C29" s="46">
        <v>2997.5</v>
      </c>
      <c r="D29" s="45">
        <v>2997.5</v>
      </c>
      <c r="E29" s="44">
        <f t="shared" si="0"/>
        <v>2997.5</v>
      </c>
      <c r="F29" s="46">
        <v>3007</v>
      </c>
      <c r="G29" s="45">
        <v>3007</v>
      </c>
      <c r="H29" s="44">
        <f t="shared" si="1"/>
        <v>3007</v>
      </c>
      <c r="I29" s="46">
        <v>2976.5</v>
      </c>
      <c r="J29" s="45">
        <v>2976.5</v>
      </c>
      <c r="K29" s="44">
        <f t="shared" si="2"/>
        <v>2976.5</v>
      </c>
      <c r="L29" s="46">
        <v>2906.5</v>
      </c>
      <c r="M29" s="45">
        <v>2906.5</v>
      </c>
      <c r="N29" s="44">
        <f t="shared" si="3"/>
        <v>2906.5</v>
      </c>
      <c r="O29" s="46">
        <v>2840</v>
      </c>
      <c r="P29" s="45">
        <v>2840</v>
      </c>
      <c r="Q29" s="44">
        <f t="shared" si="4"/>
        <v>2840</v>
      </c>
      <c r="R29" s="52">
        <v>2997.5</v>
      </c>
      <c r="S29" s="51">
        <v>1.3788</v>
      </c>
      <c r="T29" s="51">
        <v>1.1839999999999999</v>
      </c>
      <c r="U29" s="50">
        <v>109.86</v>
      </c>
      <c r="V29" s="43">
        <v>2173.9899999999998</v>
      </c>
      <c r="W29" s="43">
        <v>2180.5700000000002</v>
      </c>
      <c r="X29" s="49">
        <f t="shared" si="5"/>
        <v>2531.6722972972975</v>
      </c>
      <c r="Y29" s="48">
        <v>1.379</v>
      </c>
    </row>
    <row r="30" spans="2:25" s="10" customFormat="1" x14ac:dyDescent="0.25">
      <c r="B30" s="42" t="s">
        <v>11</v>
      </c>
      <c r="C30" s="41">
        <f>ROUND(AVERAGE(C9:C29),2)</f>
        <v>2988.9</v>
      </c>
      <c r="D30" s="40">
        <f>ROUND(AVERAGE(D9:D29),2)</f>
        <v>2988.9</v>
      </c>
      <c r="E30" s="39">
        <f>ROUND(AVERAGE(C30:D30),2)</f>
        <v>2988.9</v>
      </c>
      <c r="F30" s="41">
        <f>ROUND(AVERAGE(F9:F29),2)</f>
        <v>2995.52</v>
      </c>
      <c r="G30" s="40">
        <f>ROUND(AVERAGE(G9:G29),2)</f>
        <v>2995.52</v>
      </c>
      <c r="H30" s="39">
        <f>ROUND(AVERAGE(F30:G30),2)</f>
        <v>2995.52</v>
      </c>
      <c r="I30" s="41">
        <f>ROUND(AVERAGE(I9:I29),2)</f>
        <v>2973.71</v>
      </c>
      <c r="J30" s="40">
        <f>ROUND(AVERAGE(J9:J29),2)</f>
        <v>2973.71</v>
      </c>
      <c r="K30" s="39">
        <f>ROUND(AVERAGE(I30:J30),2)</f>
        <v>2973.71</v>
      </c>
      <c r="L30" s="41">
        <f>ROUND(AVERAGE(L9:L29),2)</f>
        <v>2911.14</v>
      </c>
      <c r="M30" s="40">
        <f>ROUND(AVERAGE(M9:M29),2)</f>
        <v>2911.14</v>
      </c>
      <c r="N30" s="39">
        <f>ROUND(AVERAGE(L30:M30),2)</f>
        <v>2911.14</v>
      </c>
      <c r="O30" s="41">
        <f>ROUND(AVERAGE(O9:O29),2)</f>
        <v>2848.19</v>
      </c>
      <c r="P30" s="40">
        <f>ROUND(AVERAGE(P9:P29),2)</f>
        <v>2848.19</v>
      </c>
      <c r="Q30" s="39">
        <f>ROUND(AVERAGE(O30:P30),2)</f>
        <v>2848.19</v>
      </c>
      <c r="R30" s="38">
        <f>ROUND(AVERAGE(R9:R29),2)</f>
        <v>2988.9</v>
      </c>
      <c r="S30" s="37">
        <f>ROUND(AVERAGE(S9:S29),4)</f>
        <v>1.3806</v>
      </c>
      <c r="T30" s="36">
        <f>ROUND(AVERAGE(T9:T29),4)</f>
        <v>1.1772</v>
      </c>
      <c r="U30" s="175">
        <f>ROUND(AVERAGE(U9:U29),2)</f>
        <v>109.83</v>
      </c>
      <c r="V30" s="35">
        <f>AVERAGE(V9:V29)</f>
        <v>2165.0204761904761</v>
      </c>
      <c r="W30" s="35">
        <f>AVERAGE(W9:W29)</f>
        <v>2169.4766666666665</v>
      </c>
      <c r="X30" s="35">
        <f>AVERAGE(X9:X29)</f>
        <v>2539.1200494801515</v>
      </c>
      <c r="Y30" s="34">
        <f>AVERAGE(Y9:Y29)</f>
        <v>1.3807857142857143</v>
      </c>
    </row>
    <row r="31" spans="2:25" s="5" customFormat="1" x14ac:dyDescent="0.25">
      <c r="B31" s="33" t="s">
        <v>12</v>
      </c>
      <c r="C31" s="32">
        <f t="shared" ref="C31:Y31" si="6">MAX(C9:C29)</f>
        <v>3043</v>
      </c>
      <c r="D31" s="31">
        <f t="shared" si="6"/>
        <v>3043</v>
      </c>
      <c r="E31" s="30">
        <f t="shared" si="6"/>
        <v>3043</v>
      </c>
      <c r="F31" s="32">
        <f t="shared" si="6"/>
        <v>3047.5</v>
      </c>
      <c r="G31" s="31">
        <f t="shared" si="6"/>
        <v>3047.5</v>
      </c>
      <c r="H31" s="30">
        <f t="shared" si="6"/>
        <v>3047.5</v>
      </c>
      <c r="I31" s="32">
        <f t="shared" si="6"/>
        <v>3025</v>
      </c>
      <c r="J31" s="31">
        <f t="shared" si="6"/>
        <v>3025</v>
      </c>
      <c r="K31" s="30">
        <f t="shared" si="6"/>
        <v>3025</v>
      </c>
      <c r="L31" s="32">
        <f t="shared" si="6"/>
        <v>2966</v>
      </c>
      <c r="M31" s="31">
        <f t="shared" si="6"/>
        <v>2966</v>
      </c>
      <c r="N31" s="30">
        <f t="shared" si="6"/>
        <v>2966</v>
      </c>
      <c r="O31" s="32">
        <f t="shared" si="6"/>
        <v>2909.5</v>
      </c>
      <c r="P31" s="31">
        <f t="shared" si="6"/>
        <v>2909.5</v>
      </c>
      <c r="Q31" s="30">
        <f t="shared" si="6"/>
        <v>2909.5</v>
      </c>
      <c r="R31" s="29">
        <f t="shared" si="6"/>
        <v>3043</v>
      </c>
      <c r="S31" s="28">
        <f t="shared" si="6"/>
        <v>1.3933</v>
      </c>
      <c r="T31" s="27">
        <f t="shared" si="6"/>
        <v>1.1893</v>
      </c>
      <c r="U31" s="26">
        <f t="shared" si="6"/>
        <v>110.7</v>
      </c>
      <c r="V31" s="25">
        <f t="shared" si="6"/>
        <v>2210.56</v>
      </c>
      <c r="W31" s="25">
        <f t="shared" si="6"/>
        <v>2218.62</v>
      </c>
      <c r="X31" s="25">
        <f t="shared" si="6"/>
        <v>2582.4035431394259</v>
      </c>
      <c r="Y31" s="24">
        <f t="shared" si="6"/>
        <v>1.3935999999999999</v>
      </c>
    </row>
    <row r="32" spans="2:25" s="5" customFormat="1" ht="13.8" thickBot="1" x14ac:dyDescent="0.3">
      <c r="B32" s="23" t="s">
        <v>13</v>
      </c>
      <c r="C32" s="22">
        <f t="shared" ref="C32:Y32" si="7">MIN(C9:C29)</f>
        <v>2939.5</v>
      </c>
      <c r="D32" s="21">
        <f t="shared" si="7"/>
        <v>2939.5</v>
      </c>
      <c r="E32" s="20">
        <f t="shared" si="7"/>
        <v>2939.5</v>
      </c>
      <c r="F32" s="22">
        <f t="shared" si="7"/>
        <v>2932.5</v>
      </c>
      <c r="G32" s="21">
        <f t="shared" si="7"/>
        <v>2932.5</v>
      </c>
      <c r="H32" s="20">
        <f t="shared" si="7"/>
        <v>2932.5</v>
      </c>
      <c r="I32" s="22">
        <f t="shared" si="7"/>
        <v>2910</v>
      </c>
      <c r="J32" s="21">
        <f t="shared" si="7"/>
        <v>2910</v>
      </c>
      <c r="K32" s="20">
        <f t="shared" si="7"/>
        <v>2910</v>
      </c>
      <c r="L32" s="22">
        <f t="shared" si="7"/>
        <v>2843</v>
      </c>
      <c r="M32" s="21">
        <f t="shared" si="7"/>
        <v>2843</v>
      </c>
      <c r="N32" s="20">
        <f t="shared" si="7"/>
        <v>2843</v>
      </c>
      <c r="O32" s="22">
        <f t="shared" si="7"/>
        <v>2776.5</v>
      </c>
      <c r="P32" s="21">
        <f t="shared" si="7"/>
        <v>2776.5</v>
      </c>
      <c r="Q32" s="20">
        <f t="shared" si="7"/>
        <v>2776.5</v>
      </c>
      <c r="R32" s="19">
        <f t="shared" si="7"/>
        <v>2939.5</v>
      </c>
      <c r="S32" s="18">
        <f t="shared" si="7"/>
        <v>1.3612</v>
      </c>
      <c r="T32" s="17">
        <f t="shared" si="7"/>
        <v>1.1668000000000001</v>
      </c>
      <c r="U32" s="16">
        <f t="shared" si="7"/>
        <v>109.04</v>
      </c>
      <c r="V32" s="15">
        <f t="shared" si="7"/>
        <v>2131.02</v>
      </c>
      <c r="W32" s="15">
        <f t="shared" si="7"/>
        <v>2136.11</v>
      </c>
      <c r="X32" s="15">
        <f t="shared" si="7"/>
        <v>2497.6877154628773</v>
      </c>
      <c r="Y32" s="14">
        <f t="shared" si="7"/>
        <v>1.3613999999999999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28</v>
      </c>
    </row>
    <row r="6" spans="1:25" ht="13.8" thickBot="1" x14ac:dyDescent="0.3">
      <c r="B6" s="1">
        <v>44410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44410</v>
      </c>
      <c r="C9" s="46">
        <v>2445.5</v>
      </c>
      <c r="D9" s="45">
        <v>2445.5</v>
      </c>
      <c r="E9" s="44">
        <f t="shared" ref="E9:E29" si="0">AVERAGE(C9:D9)</f>
        <v>2445.5</v>
      </c>
      <c r="F9" s="46">
        <v>2407</v>
      </c>
      <c r="G9" s="45">
        <v>2407</v>
      </c>
      <c r="H9" s="44">
        <f t="shared" ref="H9:H29" si="1">AVERAGE(F9:G9)</f>
        <v>2407</v>
      </c>
      <c r="I9" s="46">
        <v>2332.5</v>
      </c>
      <c r="J9" s="45">
        <v>2332.5</v>
      </c>
      <c r="K9" s="44">
        <f t="shared" ref="K9:K29" si="2">AVERAGE(I9:J9)</f>
        <v>2332.5</v>
      </c>
      <c r="L9" s="46">
        <v>2302.5</v>
      </c>
      <c r="M9" s="45">
        <v>2302.5</v>
      </c>
      <c r="N9" s="44">
        <f t="shared" ref="N9:N29" si="3">AVERAGE(L9:M9)</f>
        <v>2302.5</v>
      </c>
      <c r="O9" s="46">
        <v>2282.5</v>
      </c>
      <c r="P9" s="45">
        <v>2282.5</v>
      </c>
      <c r="Q9" s="44">
        <f t="shared" ref="Q9:Q29" si="4">AVERAGE(O9:P9)</f>
        <v>2282.5</v>
      </c>
      <c r="R9" s="52">
        <v>2445.5</v>
      </c>
      <c r="S9" s="51">
        <v>1.3900999999999999</v>
      </c>
      <c r="T9" s="53">
        <v>1.1890000000000001</v>
      </c>
      <c r="U9" s="50">
        <v>109.51</v>
      </c>
      <c r="V9" s="43">
        <v>1759.23</v>
      </c>
      <c r="W9" s="43">
        <v>1731.16</v>
      </c>
      <c r="X9" s="49">
        <f t="shared" ref="X9:X29" si="5">R9/T9</f>
        <v>2056.7703952901597</v>
      </c>
      <c r="Y9" s="48">
        <v>1.3904000000000001</v>
      </c>
    </row>
    <row r="10" spans="1:25" x14ac:dyDescent="0.25">
      <c r="B10" s="47">
        <v>44411</v>
      </c>
      <c r="C10" s="46">
        <v>2435</v>
      </c>
      <c r="D10" s="45">
        <v>2435</v>
      </c>
      <c r="E10" s="44">
        <f t="shared" si="0"/>
        <v>2435</v>
      </c>
      <c r="F10" s="46">
        <v>2396</v>
      </c>
      <c r="G10" s="45">
        <v>2396</v>
      </c>
      <c r="H10" s="44">
        <f t="shared" si="1"/>
        <v>2396</v>
      </c>
      <c r="I10" s="46">
        <v>2326.5</v>
      </c>
      <c r="J10" s="45">
        <v>2326.5</v>
      </c>
      <c r="K10" s="44">
        <f t="shared" si="2"/>
        <v>2326.5</v>
      </c>
      <c r="L10" s="46">
        <v>2296.5</v>
      </c>
      <c r="M10" s="45">
        <v>2296.5</v>
      </c>
      <c r="N10" s="44">
        <f t="shared" si="3"/>
        <v>2296.5</v>
      </c>
      <c r="O10" s="46">
        <v>2276.5</v>
      </c>
      <c r="P10" s="45">
        <v>2276.5</v>
      </c>
      <c r="Q10" s="44">
        <f t="shared" si="4"/>
        <v>2276.5</v>
      </c>
      <c r="R10" s="52">
        <v>2435</v>
      </c>
      <c r="S10" s="51">
        <v>1.3933</v>
      </c>
      <c r="T10" s="51">
        <v>1.1893</v>
      </c>
      <c r="U10" s="50">
        <v>109.18</v>
      </c>
      <c r="V10" s="43">
        <v>1747.65</v>
      </c>
      <c r="W10" s="43">
        <v>1719.29</v>
      </c>
      <c r="X10" s="49">
        <f t="shared" si="5"/>
        <v>2047.4228537795341</v>
      </c>
      <c r="Y10" s="48">
        <v>1.3935999999999999</v>
      </c>
    </row>
    <row r="11" spans="1:25" x14ac:dyDescent="0.25">
      <c r="B11" s="47">
        <v>44412</v>
      </c>
      <c r="C11" s="46">
        <v>2469</v>
      </c>
      <c r="D11" s="45">
        <v>2469</v>
      </c>
      <c r="E11" s="44">
        <f t="shared" si="0"/>
        <v>2469</v>
      </c>
      <c r="F11" s="46">
        <v>2391</v>
      </c>
      <c r="G11" s="45">
        <v>2391</v>
      </c>
      <c r="H11" s="44">
        <f t="shared" si="1"/>
        <v>2391</v>
      </c>
      <c r="I11" s="46">
        <v>2322.5</v>
      </c>
      <c r="J11" s="45">
        <v>2322.5</v>
      </c>
      <c r="K11" s="44">
        <f t="shared" si="2"/>
        <v>2322.5</v>
      </c>
      <c r="L11" s="46">
        <v>2292.5</v>
      </c>
      <c r="M11" s="45">
        <v>2292.5</v>
      </c>
      <c r="N11" s="44">
        <f t="shared" si="3"/>
        <v>2292.5</v>
      </c>
      <c r="O11" s="46">
        <v>2272.5</v>
      </c>
      <c r="P11" s="45">
        <v>2272.5</v>
      </c>
      <c r="Q11" s="44">
        <f t="shared" si="4"/>
        <v>2272.5</v>
      </c>
      <c r="R11" s="52">
        <v>2469</v>
      </c>
      <c r="S11" s="51">
        <v>1.3929</v>
      </c>
      <c r="T11" s="51">
        <v>1.1863999999999999</v>
      </c>
      <c r="U11" s="50">
        <v>109.04</v>
      </c>
      <c r="V11" s="43">
        <v>1772.56</v>
      </c>
      <c r="W11" s="43">
        <v>1716.32</v>
      </c>
      <c r="X11" s="49">
        <f t="shared" si="5"/>
        <v>2081.0856372218477</v>
      </c>
      <c r="Y11" s="48">
        <v>1.3931</v>
      </c>
    </row>
    <row r="12" spans="1:25" x14ac:dyDescent="0.25">
      <c r="B12" s="47">
        <v>44413</v>
      </c>
      <c r="C12" s="46">
        <v>2441</v>
      </c>
      <c r="D12" s="45">
        <v>2441</v>
      </c>
      <c r="E12" s="44">
        <f t="shared" si="0"/>
        <v>2441</v>
      </c>
      <c r="F12" s="46">
        <v>2386</v>
      </c>
      <c r="G12" s="45">
        <v>2386</v>
      </c>
      <c r="H12" s="44">
        <f t="shared" si="1"/>
        <v>2386</v>
      </c>
      <c r="I12" s="46">
        <v>2315</v>
      </c>
      <c r="J12" s="45">
        <v>2315</v>
      </c>
      <c r="K12" s="44">
        <f t="shared" si="2"/>
        <v>2315</v>
      </c>
      <c r="L12" s="46">
        <v>2285</v>
      </c>
      <c r="M12" s="45">
        <v>2285</v>
      </c>
      <c r="N12" s="44">
        <f t="shared" si="3"/>
        <v>2285</v>
      </c>
      <c r="O12" s="46">
        <v>2265</v>
      </c>
      <c r="P12" s="45">
        <v>2265</v>
      </c>
      <c r="Q12" s="44">
        <f t="shared" si="4"/>
        <v>2265</v>
      </c>
      <c r="R12" s="52">
        <v>2441</v>
      </c>
      <c r="S12" s="51">
        <v>1.3926000000000001</v>
      </c>
      <c r="T12" s="51">
        <v>1.1856</v>
      </c>
      <c r="U12" s="50">
        <v>109.43</v>
      </c>
      <c r="V12" s="43">
        <v>1752.84</v>
      </c>
      <c r="W12" s="43">
        <v>1713.1</v>
      </c>
      <c r="X12" s="49">
        <f t="shared" si="5"/>
        <v>2058.8731443994602</v>
      </c>
      <c r="Y12" s="48">
        <v>1.3928</v>
      </c>
    </row>
    <row r="13" spans="1:25" x14ac:dyDescent="0.25">
      <c r="B13" s="47">
        <v>44414</v>
      </c>
      <c r="C13" s="46">
        <v>2362</v>
      </c>
      <c r="D13" s="45">
        <v>2362</v>
      </c>
      <c r="E13" s="44">
        <f t="shared" si="0"/>
        <v>2362</v>
      </c>
      <c r="F13" s="46">
        <v>2331</v>
      </c>
      <c r="G13" s="45">
        <v>2331</v>
      </c>
      <c r="H13" s="44">
        <f t="shared" si="1"/>
        <v>2331</v>
      </c>
      <c r="I13" s="46">
        <v>2273.5</v>
      </c>
      <c r="J13" s="45">
        <v>2273.5</v>
      </c>
      <c r="K13" s="44">
        <f t="shared" si="2"/>
        <v>2273.5</v>
      </c>
      <c r="L13" s="46">
        <v>2243.5</v>
      </c>
      <c r="M13" s="45">
        <v>2243.5</v>
      </c>
      <c r="N13" s="44">
        <f t="shared" si="3"/>
        <v>2243.5</v>
      </c>
      <c r="O13" s="46">
        <v>2223.5</v>
      </c>
      <c r="P13" s="45">
        <v>2223.5</v>
      </c>
      <c r="Q13" s="44">
        <f t="shared" si="4"/>
        <v>2223.5</v>
      </c>
      <c r="R13" s="52">
        <v>2362</v>
      </c>
      <c r="S13" s="51">
        <v>1.3916999999999999</v>
      </c>
      <c r="T13" s="51">
        <v>1.1807000000000001</v>
      </c>
      <c r="U13" s="50">
        <v>109.8</v>
      </c>
      <c r="V13" s="43">
        <v>1697.2</v>
      </c>
      <c r="W13" s="43">
        <v>1674.69</v>
      </c>
      <c r="X13" s="49">
        <f t="shared" si="5"/>
        <v>2000.5081731176419</v>
      </c>
      <c r="Y13" s="48">
        <v>1.3918999999999999</v>
      </c>
    </row>
    <row r="14" spans="1:25" x14ac:dyDescent="0.25">
      <c r="B14" s="47">
        <v>44417</v>
      </c>
      <c r="C14" s="46">
        <v>2295.5</v>
      </c>
      <c r="D14" s="45">
        <v>2295.5</v>
      </c>
      <c r="E14" s="44">
        <f t="shared" si="0"/>
        <v>2295.5</v>
      </c>
      <c r="F14" s="46">
        <v>2279.5</v>
      </c>
      <c r="G14" s="45">
        <v>2279.5</v>
      </c>
      <c r="H14" s="44">
        <f t="shared" si="1"/>
        <v>2279.5</v>
      </c>
      <c r="I14" s="46">
        <v>2222.5</v>
      </c>
      <c r="J14" s="45">
        <v>2222.5</v>
      </c>
      <c r="K14" s="44">
        <f t="shared" si="2"/>
        <v>2222.5</v>
      </c>
      <c r="L14" s="46">
        <v>2192.5</v>
      </c>
      <c r="M14" s="45">
        <v>2192.5</v>
      </c>
      <c r="N14" s="44">
        <f t="shared" si="3"/>
        <v>2192.5</v>
      </c>
      <c r="O14" s="46">
        <v>2172.5</v>
      </c>
      <c r="P14" s="45">
        <v>2172.5</v>
      </c>
      <c r="Q14" s="44">
        <f t="shared" si="4"/>
        <v>2172.5</v>
      </c>
      <c r="R14" s="52">
        <v>2295.5</v>
      </c>
      <c r="S14" s="51">
        <v>1.3875999999999999</v>
      </c>
      <c r="T14" s="51">
        <v>1.1763999999999999</v>
      </c>
      <c r="U14" s="50">
        <v>110.11</v>
      </c>
      <c r="V14" s="43">
        <v>1654.3</v>
      </c>
      <c r="W14" s="43">
        <v>1642.53</v>
      </c>
      <c r="X14" s="49">
        <f t="shared" si="5"/>
        <v>1951.2920775246516</v>
      </c>
      <c r="Y14" s="48">
        <v>1.3877999999999999</v>
      </c>
    </row>
    <row r="15" spans="1:25" x14ac:dyDescent="0.25">
      <c r="B15" s="47">
        <v>44418</v>
      </c>
      <c r="C15" s="46">
        <v>2319</v>
      </c>
      <c r="D15" s="45">
        <v>2319</v>
      </c>
      <c r="E15" s="44">
        <f t="shared" si="0"/>
        <v>2319</v>
      </c>
      <c r="F15" s="46">
        <v>2292.5</v>
      </c>
      <c r="G15" s="45">
        <v>2292.5</v>
      </c>
      <c r="H15" s="44">
        <f t="shared" si="1"/>
        <v>2292.5</v>
      </c>
      <c r="I15" s="46">
        <v>2237</v>
      </c>
      <c r="J15" s="45">
        <v>2237</v>
      </c>
      <c r="K15" s="44">
        <f t="shared" si="2"/>
        <v>2237</v>
      </c>
      <c r="L15" s="46">
        <v>2207</v>
      </c>
      <c r="M15" s="45">
        <v>2207</v>
      </c>
      <c r="N15" s="44">
        <f t="shared" si="3"/>
        <v>2207</v>
      </c>
      <c r="O15" s="46">
        <v>2187</v>
      </c>
      <c r="P15" s="45">
        <v>2187</v>
      </c>
      <c r="Q15" s="44">
        <f t="shared" si="4"/>
        <v>2187</v>
      </c>
      <c r="R15" s="52">
        <v>2319</v>
      </c>
      <c r="S15" s="51">
        <v>1.3862000000000001</v>
      </c>
      <c r="T15" s="51">
        <v>1.1722999999999999</v>
      </c>
      <c r="U15" s="50">
        <v>110.49</v>
      </c>
      <c r="V15" s="43">
        <v>1672.92</v>
      </c>
      <c r="W15" s="43">
        <v>1653.56</v>
      </c>
      <c r="X15" s="49">
        <f t="shared" si="5"/>
        <v>1978.1625863686772</v>
      </c>
      <c r="Y15" s="48">
        <v>1.3864000000000001</v>
      </c>
    </row>
    <row r="16" spans="1:25" x14ac:dyDescent="0.25">
      <c r="B16" s="47">
        <v>44419</v>
      </c>
      <c r="C16" s="46">
        <v>2350.5</v>
      </c>
      <c r="D16" s="45">
        <v>2350.5</v>
      </c>
      <c r="E16" s="44">
        <f t="shared" si="0"/>
        <v>2350.5</v>
      </c>
      <c r="F16" s="46">
        <v>2308.5</v>
      </c>
      <c r="G16" s="45">
        <v>2308.5</v>
      </c>
      <c r="H16" s="44">
        <f t="shared" si="1"/>
        <v>2308.5</v>
      </c>
      <c r="I16" s="46">
        <v>2237.5</v>
      </c>
      <c r="J16" s="45">
        <v>2237.5</v>
      </c>
      <c r="K16" s="44">
        <f t="shared" si="2"/>
        <v>2237.5</v>
      </c>
      <c r="L16" s="46">
        <v>2207.5</v>
      </c>
      <c r="M16" s="45">
        <v>2207.5</v>
      </c>
      <c r="N16" s="44">
        <f t="shared" si="3"/>
        <v>2207.5</v>
      </c>
      <c r="O16" s="46">
        <v>2187.5</v>
      </c>
      <c r="P16" s="45">
        <v>2187.5</v>
      </c>
      <c r="Q16" s="44">
        <f t="shared" si="4"/>
        <v>2187.5</v>
      </c>
      <c r="R16" s="52">
        <v>2350.5</v>
      </c>
      <c r="S16" s="51">
        <v>1.383</v>
      </c>
      <c r="T16" s="51">
        <v>1.1716</v>
      </c>
      <c r="U16" s="50">
        <v>110.7</v>
      </c>
      <c r="V16" s="43">
        <v>1699.57</v>
      </c>
      <c r="W16" s="43">
        <v>1668.96</v>
      </c>
      <c r="X16" s="49">
        <f t="shared" si="5"/>
        <v>2006.2307954933424</v>
      </c>
      <c r="Y16" s="48">
        <v>1.3832</v>
      </c>
    </row>
    <row r="17" spans="2:25" x14ac:dyDescent="0.25">
      <c r="B17" s="47">
        <v>44420</v>
      </c>
      <c r="C17" s="46">
        <v>2390</v>
      </c>
      <c r="D17" s="45">
        <v>2390</v>
      </c>
      <c r="E17" s="44">
        <f t="shared" si="0"/>
        <v>2390</v>
      </c>
      <c r="F17" s="46">
        <v>2338</v>
      </c>
      <c r="G17" s="45">
        <v>2338</v>
      </c>
      <c r="H17" s="44">
        <f t="shared" si="1"/>
        <v>2338</v>
      </c>
      <c r="I17" s="46">
        <v>2269</v>
      </c>
      <c r="J17" s="45">
        <v>2269</v>
      </c>
      <c r="K17" s="44">
        <f t="shared" si="2"/>
        <v>2269</v>
      </c>
      <c r="L17" s="46">
        <v>2239</v>
      </c>
      <c r="M17" s="45">
        <v>2239</v>
      </c>
      <c r="N17" s="44">
        <f t="shared" si="3"/>
        <v>2239</v>
      </c>
      <c r="O17" s="46">
        <v>2219</v>
      </c>
      <c r="P17" s="45">
        <v>2219</v>
      </c>
      <c r="Q17" s="44">
        <f t="shared" si="4"/>
        <v>2219</v>
      </c>
      <c r="R17" s="52">
        <v>2390</v>
      </c>
      <c r="S17" s="51">
        <v>1.3848</v>
      </c>
      <c r="T17" s="51">
        <v>1.1738999999999999</v>
      </c>
      <c r="U17" s="50">
        <v>110.45</v>
      </c>
      <c r="V17" s="43">
        <v>1725.88</v>
      </c>
      <c r="W17" s="43">
        <v>1688.09</v>
      </c>
      <c r="X17" s="49">
        <f t="shared" si="5"/>
        <v>2035.9485475764548</v>
      </c>
      <c r="Y17" s="48">
        <v>1.385</v>
      </c>
    </row>
    <row r="18" spans="2:25" x14ac:dyDescent="0.25">
      <c r="B18" s="47">
        <v>44421</v>
      </c>
      <c r="C18" s="46">
        <v>2448.5</v>
      </c>
      <c r="D18" s="45">
        <v>2448.5</v>
      </c>
      <c r="E18" s="44">
        <f t="shared" si="0"/>
        <v>2448.5</v>
      </c>
      <c r="F18" s="46">
        <v>2331.5</v>
      </c>
      <c r="G18" s="45">
        <v>2331.5</v>
      </c>
      <c r="H18" s="44">
        <f t="shared" si="1"/>
        <v>2331.5</v>
      </c>
      <c r="I18" s="46">
        <v>2257.5</v>
      </c>
      <c r="J18" s="45">
        <v>2257.5</v>
      </c>
      <c r="K18" s="44">
        <f t="shared" si="2"/>
        <v>2257.5</v>
      </c>
      <c r="L18" s="46">
        <v>2227.5</v>
      </c>
      <c r="M18" s="45">
        <v>2227.5</v>
      </c>
      <c r="N18" s="44">
        <f t="shared" si="3"/>
        <v>2227.5</v>
      </c>
      <c r="O18" s="46">
        <v>2207.5</v>
      </c>
      <c r="P18" s="45">
        <v>2207.5</v>
      </c>
      <c r="Q18" s="44">
        <f t="shared" si="4"/>
        <v>2207.5</v>
      </c>
      <c r="R18" s="52">
        <v>2448.5</v>
      </c>
      <c r="S18" s="51">
        <v>1.3818999999999999</v>
      </c>
      <c r="T18" s="51">
        <v>1.1759999999999999</v>
      </c>
      <c r="U18" s="50">
        <v>110.24</v>
      </c>
      <c r="V18" s="43">
        <v>1771.84</v>
      </c>
      <c r="W18" s="43">
        <v>1686.93</v>
      </c>
      <c r="X18" s="49">
        <f t="shared" si="5"/>
        <v>2082.057823129252</v>
      </c>
      <c r="Y18" s="48">
        <v>1.3821000000000001</v>
      </c>
    </row>
    <row r="19" spans="2:25" x14ac:dyDescent="0.25">
      <c r="B19" s="47">
        <v>44424</v>
      </c>
      <c r="C19" s="46">
        <v>2419.5</v>
      </c>
      <c r="D19" s="45">
        <v>2419.5</v>
      </c>
      <c r="E19" s="44">
        <f t="shared" si="0"/>
        <v>2419.5</v>
      </c>
      <c r="F19" s="46">
        <v>2324.5</v>
      </c>
      <c r="G19" s="45">
        <v>2324.5</v>
      </c>
      <c r="H19" s="44">
        <f t="shared" si="1"/>
        <v>2324.5</v>
      </c>
      <c r="I19" s="46">
        <v>2254.5</v>
      </c>
      <c r="J19" s="45">
        <v>2254.5</v>
      </c>
      <c r="K19" s="44">
        <f t="shared" si="2"/>
        <v>2254.5</v>
      </c>
      <c r="L19" s="46">
        <v>2224.5</v>
      </c>
      <c r="M19" s="45">
        <v>2224.5</v>
      </c>
      <c r="N19" s="44">
        <f t="shared" si="3"/>
        <v>2224.5</v>
      </c>
      <c r="O19" s="46">
        <v>2204.5</v>
      </c>
      <c r="P19" s="45">
        <v>2204.5</v>
      </c>
      <c r="Q19" s="44">
        <f t="shared" si="4"/>
        <v>2204.5</v>
      </c>
      <c r="R19" s="52">
        <v>2419.5</v>
      </c>
      <c r="S19" s="51">
        <v>1.3866000000000001</v>
      </c>
      <c r="T19" s="51">
        <v>1.1768000000000001</v>
      </c>
      <c r="U19" s="50">
        <v>109.39</v>
      </c>
      <c r="V19" s="43">
        <v>1744.92</v>
      </c>
      <c r="W19" s="43">
        <v>1676.16</v>
      </c>
      <c r="X19" s="49">
        <f t="shared" si="5"/>
        <v>2055.9993201903467</v>
      </c>
      <c r="Y19" s="48">
        <v>1.3868</v>
      </c>
    </row>
    <row r="20" spans="2:25" x14ac:dyDescent="0.25">
      <c r="B20" s="47">
        <v>44425</v>
      </c>
      <c r="C20" s="46">
        <v>2428</v>
      </c>
      <c r="D20" s="45">
        <v>2428</v>
      </c>
      <c r="E20" s="44">
        <f t="shared" si="0"/>
        <v>2428</v>
      </c>
      <c r="F20" s="46">
        <v>2313</v>
      </c>
      <c r="G20" s="45">
        <v>2313</v>
      </c>
      <c r="H20" s="44">
        <f t="shared" si="1"/>
        <v>2313</v>
      </c>
      <c r="I20" s="46">
        <v>2238</v>
      </c>
      <c r="J20" s="45">
        <v>2238</v>
      </c>
      <c r="K20" s="44">
        <f t="shared" si="2"/>
        <v>2238</v>
      </c>
      <c r="L20" s="46">
        <v>2204</v>
      </c>
      <c r="M20" s="45">
        <v>2204</v>
      </c>
      <c r="N20" s="44">
        <f t="shared" si="3"/>
        <v>2204</v>
      </c>
      <c r="O20" s="46">
        <v>2184</v>
      </c>
      <c r="P20" s="45">
        <v>2184</v>
      </c>
      <c r="Q20" s="44">
        <f t="shared" si="4"/>
        <v>2184</v>
      </c>
      <c r="R20" s="52">
        <v>2428</v>
      </c>
      <c r="S20" s="51">
        <v>1.3789</v>
      </c>
      <c r="T20" s="51">
        <v>1.1762999999999999</v>
      </c>
      <c r="U20" s="50">
        <v>109.3</v>
      </c>
      <c r="V20" s="43">
        <v>1760.82</v>
      </c>
      <c r="W20" s="43">
        <v>1677.06</v>
      </c>
      <c r="X20" s="49">
        <f t="shared" si="5"/>
        <v>2064.099294397688</v>
      </c>
      <c r="Y20" s="48">
        <v>1.3792</v>
      </c>
    </row>
    <row r="21" spans="2:25" x14ac:dyDescent="0.25">
      <c r="B21" s="47">
        <v>44426</v>
      </c>
      <c r="C21" s="46">
        <v>2504</v>
      </c>
      <c r="D21" s="45">
        <v>2504</v>
      </c>
      <c r="E21" s="44">
        <f t="shared" si="0"/>
        <v>2504</v>
      </c>
      <c r="F21" s="46">
        <v>2308</v>
      </c>
      <c r="G21" s="45">
        <v>2308</v>
      </c>
      <c r="H21" s="44">
        <f t="shared" si="1"/>
        <v>2308</v>
      </c>
      <c r="I21" s="46">
        <v>2252</v>
      </c>
      <c r="J21" s="45">
        <v>2252</v>
      </c>
      <c r="K21" s="44">
        <f t="shared" si="2"/>
        <v>2252</v>
      </c>
      <c r="L21" s="46">
        <v>2218</v>
      </c>
      <c r="M21" s="45">
        <v>2218</v>
      </c>
      <c r="N21" s="44">
        <f t="shared" si="3"/>
        <v>2218</v>
      </c>
      <c r="O21" s="46">
        <v>2198</v>
      </c>
      <c r="P21" s="45">
        <v>2198</v>
      </c>
      <c r="Q21" s="44">
        <f t="shared" si="4"/>
        <v>2198</v>
      </c>
      <c r="R21" s="52">
        <v>2504</v>
      </c>
      <c r="S21" s="51">
        <v>1.3769</v>
      </c>
      <c r="T21" s="51">
        <v>1.1721999999999999</v>
      </c>
      <c r="U21" s="50">
        <v>109.75</v>
      </c>
      <c r="V21" s="43">
        <v>1818.58</v>
      </c>
      <c r="W21" s="43">
        <v>1675.99</v>
      </c>
      <c r="X21" s="49">
        <f t="shared" si="5"/>
        <v>2136.1542398908036</v>
      </c>
      <c r="Y21" s="48">
        <v>1.3771</v>
      </c>
    </row>
    <row r="22" spans="2:25" x14ac:dyDescent="0.25">
      <c r="B22" s="47">
        <v>44427</v>
      </c>
      <c r="C22" s="46">
        <v>2491</v>
      </c>
      <c r="D22" s="45">
        <v>2491</v>
      </c>
      <c r="E22" s="44">
        <f t="shared" si="0"/>
        <v>2491</v>
      </c>
      <c r="F22" s="46">
        <v>2278.5</v>
      </c>
      <c r="G22" s="45">
        <v>2278.5</v>
      </c>
      <c r="H22" s="44">
        <f t="shared" si="1"/>
        <v>2278.5</v>
      </c>
      <c r="I22" s="46">
        <v>2224</v>
      </c>
      <c r="J22" s="45">
        <v>2224</v>
      </c>
      <c r="K22" s="44">
        <f t="shared" si="2"/>
        <v>2224</v>
      </c>
      <c r="L22" s="46">
        <v>2190</v>
      </c>
      <c r="M22" s="45">
        <v>2190</v>
      </c>
      <c r="N22" s="44">
        <f t="shared" si="3"/>
        <v>2190</v>
      </c>
      <c r="O22" s="46">
        <v>2170</v>
      </c>
      <c r="P22" s="45">
        <v>2170</v>
      </c>
      <c r="Q22" s="44">
        <f t="shared" si="4"/>
        <v>2170</v>
      </c>
      <c r="R22" s="52">
        <v>2491</v>
      </c>
      <c r="S22" s="51">
        <v>1.3682000000000001</v>
      </c>
      <c r="T22" s="51">
        <v>1.1698999999999999</v>
      </c>
      <c r="U22" s="50">
        <v>109.58</v>
      </c>
      <c r="V22" s="43">
        <v>1820.64</v>
      </c>
      <c r="W22" s="43">
        <v>1665.08</v>
      </c>
      <c r="X22" s="49">
        <f t="shared" si="5"/>
        <v>2129.24181553979</v>
      </c>
      <c r="Y22" s="48">
        <v>1.3684000000000001</v>
      </c>
    </row>
    <row r="23" spans="2:25" x14ac:dyDescent="0.25">
      <c r="B23" s="47">
        <v>44428</v>
      </c>
      <c r="C23" s="46">
        <v>2467.5</v>
      </c>
      <c r="D23" s="45">
        <v>2467.5</v>
      </c>
      <c r="E23" s="44">
        <f t="shared" si="0"/>
        <v>2467.5</v>
      </c>
      <c r="F23" s="46">
        <v>2261</v>
      </c>
      <c r="G23" s="45">
        <v>2261</v>
      </c>
      <c r="H23" s="44">
        <f t="shared" si="1"/>
        <v>2261</v>
      </c>
      <c r="I23" s="46">
        <v>2206</v>
      </c>
      <c r="J23" s="45">
        <v>2206</v>
      </c>
      <c r="K23" s="44">
        <f t="shared" si="2"/>
        <v>2206</v>
      </c>
      <c r="L23" s="46">
        <v>2172</v>
      </c>
      <c r="M23" s="45">
        <v>2172</v>
      </c>
      <c r="N23" s="44">
        <f t="shared" si="3"/>
        <v>2172</v>
      </c>
      <c r="O23" s="46">
        <v>2152</v>
      </c>
      <c r="P23" s="45">
        <v>2152</v>
      </c>
      <c r="Q23" s="44">
        <f t="shared" si="4"/>
        <v>2152</v>
      </c>
      <c r="R23" s="52">
        <v>2467.5</v>
      </c>
      <c r="S23" s="51">
        <v>1.3612</v>
      </c>
      <c r="T23" s="51">
        <v>1.1668000000000001</v>
      </c>
      <c r="U23" s="50">
        <v>109.7</v>
      </c>
      <c r="V23" s="43">
        <v>1812.74</v>
      </c>
      <c r="W23" s="43">
        <v>1660.79</v>
      </c>
      <c r="X23" s="49">
        <f t="shared" si="5"/>
        <v>2114.7583133356188</v>
      </c>
      <c r="Y23" s="48">
        <v>1.3613999999999999</v>
      </c>
    </row>
    <row r="24" spans="2:25" x14ac:dyDescent="0.25">
      <c r="B24" s="47">
        <v>44431</v>
      </c>
      <c r="C24" s="46">
        <v>2473.5</v>
      </c>
      <c r="D24" s="45">
        <v>2473.5</v>
      </c>
      <c r="E24" s="44">
        <f t="shared" si="0"/>
        <v>2473.5</v>
      </c>
      <c r="F24" s="46">
        <v>2289</v>
      </c>
      <c r="G24" s="45">
        <v>2289</v>
      </c>
      <c r="H24" s="44">
        <f t="shared" si="1"/>
        <v>2289</v>
      </c>
      <c r="I24" s="46">
        <v>2231</v>
      </c>
      <c r="J24" s="45">
        <v>2231</v>
      </c>
      <c r="K24" s="44">
        <f t="shared" si="2"/>
        <v>2231</v>
      </c>
      <c r="L24" s="46">
        <v>2197</v>
      </c>
      <c r="M24" s="45">
        <v>2197</v>
      </c>
      <c r="N24" s="44">
        <f t="shared" si="3"/>
        <v>2197</v>
      </c>
      <c r="O24" s="46">
        <v>2177</v>
      </c>
      <c r="P24" s="45">
        <v>2177</v>
      </c>
      <c r="Q24" s="44">
        <f t="shared" si="4"/>
        <v>2177</v>
      </c>
      <c r="R24" s="52">
        <v>2473.5</v>
      </c>
      <c r="S24" s="51">
        <v>1.3682000000000001</v>
      </c>
      <c r="T24" s="51">
        <v>1.1718999999999999</v>
      </c>
      <c r="U24" s="50">
        <v>110.13</v>
      </c>
      <c r="V24" s="43">
        <v>1807.85</v>
      </c>
      <c r="W24" s="43">
        <v>1672.76</v>
      </c>
      <c r="X24" s="49">
        <f t="shared" si="5"/>
        <v>2110.6749722672585</v>
      </c>
      <c r="Y24" s="48">
        <v>1.3684000000000001</v>
      </c>
    </row>
    <row r="25" spans="2:25" x14ac:dyDescent="0.25">
      <c r="B25" s="47">
        <v>44432</v>
      </c>
      <c r="C25" s="46">
        <v>2451.5</v>
      </c>
      <c r="D25" s="45">
        <v>2451.5</v>
      </c>
      <c r="E25" s="44">
        <f t="shared" si="0"/>
        <v>2451.5</v>
      </c>
      <c r="F25" s="46">
        <v>2284</v>
      </c>
      <c r="G25" s="45">
        <v>2284</v>
      </c>
      <c r="H25" s="44">
        <f t="shared" si="1"/>
        <v>2284</v>
      </c>
      <c r="I25" s="46">
        <v>2231.5</v>
      </c>
      <c r="J25" s="45">
        <v>2231.5</v>
      </c>
      <c r="K25" s="44">
        <f t="shared" si="2"/>
        <v>2231.5</v>
      </c>
      <c r="L25" s="46">
        <v>2197.5</v>
      </c>
      <c r="M25" s="45">
        <v>2197.5</v>
      </c>
      <c r="N25" s="44">
        <f t="shared" si="3"/>
        <v>2197.5</v>
      </c>
      <c r="O25" s="46">
        <v>2177.5</v>
      </c>
      <c r="P25" s="45">
        <v>2177.5</v>
      </c>
      <c r="Q25" s="44">
        <f t="shared" si="4"/>
        <v>2177.5</v>
      </c>
      <c r="R25" s="52">
        <v>2451.5</v>
      </c>
      <c r="S25" s="51">
        <v>1.3721000000000001</v>
      </c>
      <c r="T25" s="51">
        <v>1.1737</v>
      </c>
      <c r="U25" s="50">
        <v>109.7</v>
      </c>
      <c r="V25" s="43">
        <v>1786.68</v>
      </c>
      <c r="W25" s="43">
        <v>1664.36</v>
      </c>
      <c r="X25" s="49">
        <f t="shared" si="5"/>
        <v>2088.6938740734431</v>
      </c>
      <c r="Y25" s="48">
        <v>1.3723000000000001</v>
      </c>
    </row>
    <row r="26" spans="2:25" x14ac:dyDescent="0.25">
      <c r="B26" s="47">
        <v>44433</v>
      </c>
      <c r="C26" s="46">
        <v>2480</v>
      </c>
      <c r="D26" s="45">
        <v>2480</v>
      </c>
      <c r="E26" s="44">
        <f t="shared" si="0"/>
        <v>2480</v>
      </c>
      <c r="F26" s="46">
        <v>2328.5</v>
      </c>
      <c r="G26" s="45">
        <v>2328.5</v>
      </c>
      <c r="H26" s="44">
        <f t="shared" si="1"/>
        <v>2328.5</v>
      </c>
      <c r="I26" s="46">
        <v>2275</v>
      </c>
      <c r="J26" s="45">
        <v>2275</v>
      </c>
      <c r="K26" s="44">
        <f t="shared" si="2"/>
        <v>2275</v>
      </c>
      <c r="L26" s="46">
        <v>2241</v>
      </c>
      <c r="M26" s="45">
        <v>2241</v>
      </c>
      <c r="N26" s="44">
        <f t="shared" si="3"/>
        <v>2241</v>
      </c>
      <c r="O26" s="46">
        <v>2221</v>
      </c>
      <c r="P26" s="45">
        <v>2221</v>
      </c>
      <c r="Q26" s="44">
        <f t="shared" si="4"/>
        <v>2221</v>
      </c>
      <c r="R26" s="52">
        <v>2480</v>
      </c>
      <c r="S26" s="51">
        <v>1.3715999999999999</v>
      </c>
      <c r="T26" s="51">
        <v>1.1740999999999999</v>
      </c>
      <c r="U26" s="50">
        <v>109.89</v>
      </c>
      <c r="V26" s="43">
        <v>1808.11</v>
      </c>
      <c r="W26" s="43">
        <v>1697.4</v>
      </c>
      <c r="X26" s="49">
        <f t="shared" si="5"/>
        <v>2112.2561962354143</v>
      </c>
      <c r="Y26" s="48">
        <v>1.3717999999999999</v>
      </c>
    </row>
    <row r="27" spans="2:25" x14ac:dyDescent="0.25">
      <c r="B27" s="47">
        <v>44434</v>
      </c>
      <c r="C27" s="46">
        <v>2433.5</v>
      </c>
      <c r="D27" s="45">
        <v>2433.5</v>
      </c>
      <c r="E27" s="44">
        <f t="shared" si="0"/>
        <v>2433.5</v>
      </c>
      <c r="F27" s="46">
        <v>2285</v>
      </c>
      <c r="G27" s="45">
        <v>2285</v>
      </c>
      <c r="H27" s="44">
        <f t="shared" si="1"/>
        <v>2285</v>
      </c>
      <c r="I27" s="46">
        <v>2236</v>
      </c>
      <c r="J27" s="45">
        <v>2236</v>
      </c>
      <c r="K27" s="44">
        <f t="shared" si="2"/>
        <v>2236</v>
      </c>
      <c r="L27" s="46">
        <v>2202</v>
      </c>
      <c r="M27" s="45">
        <v>2202</v>
      </c>
      <c r="N27" s="44">
        <f t="shared" si="3"/>
        <v>2202</v>
      </c>
      <c r="O27" s="46">
        <v>2182</v>
      </c>
      <c r="P27" s="45">
        <v>2182</v>
      </c>
      <c r="Q27" s="44">
        <f t="shared" si="4"/>
        <v>2182</v>
      </c>
      <c r="R27" s="52">
        <v>2433.5</v>
      </c>
      <c r="S27" s="51">
        <v>1.3734</v>
      </c>
      <c r="T27" s="51">
        <v>1.1771</v>
      </c>
      <c r="U27" s="50">
        <v>110.12</v>
      </c>
      <c r="V27" s="43">
        <v>1771.88</v>
      </c>
      <c r="W27" s="43">
        <v>1663.51</v>
      </c>
      <c r="X27" s="49">
        <f t="shared" si="5"/>
        <v>2067.3689576076799</v>
      </c>
      <c r="Y27" s="48">
        <v>1.3735999999999999</v>
      </c>
    </row>
    <row r="28" spans="2:25" x14ac:dyDescent="0.25">
      <c r="B28" s="47">
        <v>44435</v>
      </c>
      <c r="C28" s="46">
        <v>2459.5</v>
      </c>
      <c r="D28" s="45">
        <v>2459.5</v>
      </c>
      <c r="E28" s="44">
        <f t="shared" si="0"/>
        <v>2459.5</v>
      </c>
      <c r="F28" s="46">
        <v>2308.5</v>
      </c>
      <c r="G28" s="45">
        <v>2308.5</v>
      </c>
      <c r="H28" s="44">
        <f t="shared" si="1"/>
        <v>2308.5</v>
      </c>
      <c r="I28" s="46">
        <v>2266.5</v>
      </c>
      <c r="J28" s="45">
        <v>2266.5</v>
      </c>
      <c r="K28" s="44">
        <f t="shared" si="2"/>
        <v>2266.5</v>
      </c>
      <c r="L28" s="46">
        <v>2232.5</v>
      </c>
      <c r="M28" s="45">
        <v>2232.5</v>
      </c>
      <c r="N28" s="44">
        <f t="shared" si="3"/>
        <v>2232.5</v>
      </c>
      <c r="O28" s="46">
        <v>2212.5</v>
      </c>
      <c r="P28" s="45">
        <v>2212.5</v>
      </c>
      <c r="Q28" s="44">
        <f t="shared" si="4"/>
        <v>2212.5</v>
      </c>
      <c r="R28" s="52">
        <v>2459.5</v>
      </c>
      <c r="S28" s="51">
        <v>1.3720000000000001</v>
      </c>
      <c r="T28" s="51">
        <v>1.1762999999999999</v>
      </c>
      <c r="U28" s="50">
        <v>110.15</v>
      </c>
      <c r="V28" s="43">
        <v>1792.64</v>
      </c>
      <c r="W28" s="43">
        <v>1682.33</v>
      </c>
      <c r="X28" s="49">
        <f t="shared" si="5"/>
        <v>2090.8781773357136</v>
      </c>
      <c r="Y28" s="48">
        <v>1.3722000000000001</v>
      </c>
    </row>
    <row r="29" spans="2:25" x14ac:dyDescent="0.25">
      <c r="B29" s="47">
        <v>44439</v>
      </c>
      <c r="C29" s="46">
        <v>2435</v>
      </c>
      <c r="D29" s="45">
        <v>2435</v>
      </c>
      <c r="E29" s="44">
        <f t="shared" si="0"/>
        <v>2435</v>
      </c>
      <c r="F29" s="46">
        <v>2278</v>
      </c>
      <c r="G29" s="45">
        <v>2278</v>
      </c>
      <c r="H29" s="44">
        <f t="shared" si="1"/>
        <v>2278</v>
      </c>
      <c r="I29" s="46">
        <v>2237</v>
      </c>
      <c r="J29" s="45">
        <v>2237</v>
      </c>
      <c r="K29" s="44">
        <f t="shared" si="2"/>
        <v>2237</v>
      </c>
      <c r="L29" s="46">
        <v>2203</v>
      </c>
      <c r="M29" s="45">
        <v>2203</v>
      </c>
      <c r="N29" s="44">
        <f t="shared" si="3"/>
        <v>2203</v>
      </c>
      <c r="O29" s="46">
        <v>2183</v>
      </c>
      <c r="P29" s="45">
        <v>2183</v>
      </c>
      <c r="Q29" s="44">
        <f t="shared" si="4"/>
        <v>2183</v>
      </c>
      <c r="R29" s="52">
        <v>2435</v>
      </c>
      <c r="S29" s="51">
        <v>1.3788</v>
      </c>
      <c r="T29" s="51">
        <v>1.1839999999999999</v>
      </c>
      <c r="U29" s="50">
        <v>109.86</v>
      </c>
      <c r="V29" s="43">
        <v>1766.03</v>
      </c>
      <c r="W29" s="43">
        <v>1651.92</v>
      </c>
      <c r="X29" s="49">
        <f t="shared" si="5"/>
        <v>2056.5878378378379</v>
      </c>
      <c r="Y29" s="48">
        <v>1.379</v>
      </c>
    </row>
    <row r="30" spans="2:25" s="10" customFormat="1" x14ac:dyDescent="0.25">
      <c r="B30" s="42" t="s">
        <v>11</v>
      </c>
      <c r="C30" s="41">
        <f>ROUND(AVERAGE(C9:C29),2)</f>
        <v>2428.52</v>
      </c>
      <c r="D30" s="40">
        <f>ROUND(AVERAGE(D9:D29),2)</f>
        <v>2428.52</v>
      </c>
      <c r="E30" s="39">
        <f>ROUND(AVERAGE(C30:D30),2)</f>
        <v>2428.52</v>
      </c>
      <c r="F30" s="41">
        <f>ROUND(AVERAGE(F9:F29),2)</f>
        <v>2319.9499999999998</v>
      </c>
      <c r="G30" s="40">
        <f>ROUND(AVERAGE(G9:G29),2)</f>
        <v>2319.9499999999998</v>
      </c>
      <c r="H30" s="39">
        <f>ROUND(AVERAGE(F30:G30),2)</f>
        <v>2319.9499999999998</v>
      </c>
      <c r="I30" s="41">
        <f>ROUND(AVERAGE(I9:I29),2)</f>
        <v>2259.29</v>
      </c>
      <c r="J30" s="40">
        <f>ROUND(AVERAGE(J9:J29),2)</f>
        <v>2259.29</v>
      </c>
      <c r="K30" s="39">
        <f>ROUND(AVERAGE(I30:J30),2)</f>
        <v>2259.29</v>
      </c>
      <c r="L30" s="41">
        <f>ROUND(AVERAGE(L9:L29),2)</f>
        <v>2227.38</v>
      </c>
      <c r="M30" s="40">
        <f>ROUND(AVERAGE(M9:M29),2)</f>
        <v>2227.38</v>
      </c>
      <c r="N30" s="39">
        <f>ROUND(AVERAGE(L30:M30),2)</f>
        <v>2227.38</v>
      </c>
      <c r="O30" s="41">
        <f>ROUND(AVERAGE(O9:O29),2)</f>
        <v>2207.38</v>
      </c>
      <c r="P30" s="40">
        <f>ROUND(AVERAGE(P9:P29),2)</f>
        <v>2207.38</v>
      </c>
      <c r="Q30" s="39">
        <f>ROUND(AVERAGE(O30:P30),2)</f>
        <v>2207.38</v>
      </c>
      <c r="R30" s="38">
        <f>ROUND(AVERAGE(R9:R29),2)</f>
        <v>2428.52</v>
      </c>
      <c r="S30" s="37">
        <f>ROUND(AVERAGE(S9:S29),4)</f>
        <v>1.3806</v>
      </c>
      <c r="T30" s="36">
        <f>ROUND(AVERAGE(T9:T29),4)</f>
        <v>1.1772</v>
      </c>
      <c r="U30" s="175">
        <f>ROUND(AVERAGE(U9:U29),2)</f>
        <v>109.83</v>
      </c>
      <c r="V30" s="35">
        <f>AVERAGE(V9:V29)</f>
        <v>1759.2800000000002</v>
      </c>
      <c r="W30" s="35">
        <f>AVERAGE(W9:W29)</f>
        <v>1680.0947619047622</v>
      </c>
      <c r="X30" s="35">
        <f>AVERAGE(X9:X29)</f>
        <v>2063.0983348863147</v>
      </c>
      <c r="Y30" s="34">
        <f>AVERAGE(Y9:Y29)</f>
        <v>1.3807857142857143</v>
      </c>
    </row>
    <row r="31" spans="2:25" s="5" customFormat="1" x14ac:dyDescent="0.25">
      <c r="B31" s="33" t="s">
        <v>12</v>
      </c>
      <c r="C31" s="32">
        <f t="shared" ref="C31:Y31" si="6">MAX(C9:C29)</f>
        <v>2504</v>
      </c>
      <c r="D31" s="31">
        <f t="shared" si="6"/>
        <v>2504</v>
      </c>
      <c r="E31" s="30">
        <f t="shared" si="6"/>
        <v>2504</v>
      </c>
      <c r="F31" s="32">
        <f t="shared" si="6"/>
        <v>2407</v>
      </c>
      <c r="G31" s="31">
        <f t="shared" si="6"/>
        <v>2407</v>
      </c>
      <c r="H31" s="30">
        <f t="shared" si="6"/>
        <v>2407</v>
      </c>
      <c r="I31" s="32">
        <f t="shared" si="6"/>
        <v>2332.5</v>
      </c>
      <c r="J31" s="31">
        <f t="shared" si="6"/>
        <v>2332.5</v>
      </c>
      <c r="K31" s="30">
        <f t="shared" si="6"/>
        <v>2332.5</v>
      </c>
      <c r="L31" s="32">
        <f t="shared" si="6"/>
        <v>2302.5</v>
      </c>
      <c r="M31" s="31">
        <f t="shared" si="6"/>
        <v>2302.5</v>
      </c>
      <c r="N31" s="30">
        <f t="shared" si="6"/>
        <v>2302.5</v>
      </c>
      <c r="O31" s="32">
        <f t="shared" si="6"/>
        <v>2282.5</v>
      </c>
      <c r="P31" s="31">
        <f t="shared" si="6"/>
        <v>2282.5</v>
      </c>
      <c r="Q31" s="30">
        <f t="shared" si="6"/>
        <v>2282.5</v>
      </c>
      <c r="R31" s="29">
        <f t="shared" si="6"/>
        <v>2504</v>
      </c>
      <c r="S31" s="28">
        <f t="shared" si="6"/>
        <v>1.3933</v>
      </c>
      <c r="T31" s="27">
        <f t="shared" si="6"/>
        <v>1.1893</v>
      </c>
      <c r="U31" s="26">
        <f t="shared" si="6"/>
        <v>110.7</v>
      </c>
      <c r="V31" s="25">
        <f t="shared" si="6"/>
        <v>1820.64</v>
      </c>
      <c r="W31" s="25">
        <f t="shared" si="6"/>
        <v>1731.16</v>
      </c>
      <c r="X31" s="25">
        <f t="shared" si="6"/>
        <v>2136.1542398908036</v>
      </c>
      <c r="Y31" s="24">
        <f t="shared" si="6"/>
        <v>1.3935999999999999</v>
      </c>
    </row>
    <row r="32" spans="2:25" s="5" customFormat="1" ht="13.8" thickBot="1" x14ac:dyDescent="0.3">
      <c r="B32" s="23" t="s">
        <v>13</v>
      </c>
      <c r="C32" s="22">
        <f t="shared" ref="C32:Y32" si="7">MIN(C9:C29)</f>
        <v>2295.5</v>
      </c>
      <c r="D32" s="21">
        <f t="shared" si="7"/>
        <v>2295.5</v>
      </c>
      <c r="E32" s="20">
        <f t="shared" si="7"/>
        <v>2295.5</v>
      </c>
      <c r="F32" s="22">
        <f t="shared" si="7"/>
        <v>2261</v>
      </c>
      <c r="G32" s="21">
        <f t="shared" si="7"/>
        <v>2261</v>
      </c>
      <c r="H32" s="20">
        <f t="shared" si="7"/>
        <v>2261</v>
      </c>
      <c r="I32" s="22">
        <f t="shared" si="7"/>
        <v>2206</v>
      </c>
      <c r="J32" s="21">
        <f t="shared" si="7"/>
        <v>2206</v>
      </c>
      <c r="K32" s="20">
        <f t="shared" si="7"/>
        <v>2206</v>
      </c>
      <c r="L32" s="22">
        <f t="shared" si="7"/>
        <v>2172</v>
      </c>
      <c r="M32" s="21">
        <f t="shared" si="7"/>
        <v>2172</v>
      </c>
      <c r="N32" s="20">
        <f t="shared" si="7"/>
        <v>2172</v>
      </c>
      <c r="O32" s="22">
        <f t="shared" si="7"/>
        <v>2152</v>
      </c>
      <c r="P32" s="21">
        <f t="shared" si="7"/>
        <v>2152</v>
      </c>
      <c r="Q32" s="20">
        <f t="shared" si="7"/>
        <v>2152</v>
      </c>
      <c r="R32" s="19">
        <f t="shared" si="7"/>
        <v>2295.5</v>
      </c>
      <c r="S32" s="18">
        <f t="shared" si="7"/>
        <v>1.3612</v>
      </c>
      <c r="T32" s="17">
        <f t="shared" si="7"/>
        <v>1.1668000000000001</v>
      </c>
      <c r="U32" s="16">
        <f t="shared" si="7"/>
        <v>109.04</v>
      </c>
      <c r="V32" s="15">
        <f t="shared" si="7"/>
        <v>1654.3</v>
      </c>
      <c r="W32" s="15">
        <f t="shared" si="7"/>
        <v>1642.53</v>
      </c>
      <c r="X32" s="15">
        <f t="shared" si="7"/>
        <v>1951.2920775246516</v>
      </c>
      <c r="Y32" s="14">
        <f t="shared" si="7"/>
        <v>1.3613999999999999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29</v>
      </c>
    </row>
    <row r="6" spans="1:19" ht="13.8" thickBot="1" x14ac:dyDescent="0.3">
      <c r="B6" s="1">
        <v>44410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44410</v>
      </c>
      <c r="C9" s="46">
        <v>36141</v>
      </c>
      <c r="D9" s="45">
        <v>36141</v>
      </c>
      <c r="E9" s="44">
        <f t="shared" ref="E9:E29" si="0">AVERAGE(C9:D9)</f>
        <v>36141</v>
      </c>
      <c r="F9" s="46">
        <v>34938</v>
      </c>
      <c r="G9" s="45">
        <v>34938</v>
      </c>
      <c r="H9" s="44">
        <f t="shared" ref="H9:H29" si="1">AVERAGE(F9:G9)</f>
        <v>34938</v>
      </c>
      <c r="I9" s="46">
        <v>31953</v>
      </c>
      <c r="J9" s="45">
        <v>31953</v>
      </c>
      <c r="K9" s="44">
        <f t="shared" ref="K9:K29" si="2">AVERAGE(I9:J9)</f>
        <v>31953</v>
      </c>
      <c r="L9" s="52">
        <v>36141</v>
      </c>
      <c r="M9" s="51">
        <v>1.3900999999999999</v>
      </c>
      <c r="N9" s="53">
        <v>1.1890000000000001</v>
      </c>
      <c r="O9" s="50">
        <v>109.51</v>
      </c>
      <c r="P9" s="43">
        <v>25998.85</v>
      </c>
      <c r="Q9" s="43">
        <v>25128.02</v>
      </c>
      <c r="R9" s="49">
        <f t="shared" ref="R9:R29" si="3">L9/N9</f>
        <v>30396.131202691337</v>
      </c>
      <c r="S9" s="48">
        <v>1.3904000000000001</v>
      </c>
    </row>
    <row r="10" spans="1:19" x14ac:dyDescent="0.25">
      <c r="B10" s="47">
        <v>44411</v>
      </c>
      <c r="C10" s="46">
        <v>36437</v>
      </c>
      <c r="D10" s="45">
        <v>36437</v>
      </c>
      <c r="E10" s="44">
        <f t="shared" si="0"/>
        <v>36437</v>
      </c>
      <c r="F10" s="46">
        <v>34698</v>
      </c>
      <c r="G10" s="45">
        <v>34698</v>
      </c>
      <c r="H10" s="44">
        <f t="shared" si="1"/>
        <v>34698</v>
      </c>
      <c r="I10" s="46">
        <v>31723</v>
      </c>
      <c r="J10" s="45">
        <v>31723</v>
      </c>
      <c r="K10" s="44">
        <f t="shared" si="2"/>
        <v>31723</v>
      </c>
      <c r="L10" s="52">
        <v>36437</v>
      </c>
      <c r="M10" s="51">
        <v>1.3933</v>
      </c>
      <c r="N10" s="51">
        <v>1.1893</v>
      </c>
      <c r="O10" s="50">
        <v>109.18</v>
      </c>
      <c r="P10" s="43">
        <v>26151.58</v>
      </c>
      <c r="Q10" s="43">
        <v>24898.11</v>
      </c>
      <c r="R10" s="49">
        <f t="shared" si="3"/>
        <v>30637.349701505085</v>
      </c>
      <c r="S10" s="48">
        <v>1.3935999999999999</v>
      </c>
    </row>
    <row r="11" spans="1:19" x14ac:dyDescent="0.25">
      <c r="B11" s="47">
        <v>44412</v>
      </c>
      <c r="C11" s="46">
        <v>36475</v>
      </c>
      <c r="D11" s="45">
        <v>36475</v>
      </c>
      <c r="E11" s="44">
        <f t="shared" si="0"/>
        <v>36475</v>
      </c>
      <c r="F11" s="46">
        <v>34678</v>
      </c>
      <c r="G11" s="45">
        <v>34678</v>
      </c>
      <c r="H11" s="44">
        <f t="shared" si="1"/>
        <v>34678</v>
      </c>
      <c r="I11" s="46">
        <v>31668</v>
      </c>
      <c r="J11" s="45">
        <v>31668</v>
      </c>
      <c r="K11" s="44">
        <f t="shared" si="2"/>
        <v>31668</v>
      </c>
      <c r="L11" s="52">
        <v>36475</v>
      </c>
      <c r="M11" s="51">
        <v>1.3929</v>
      </c>
      <c r="N11" s="51">
        <v>1.1863999999999999</v>
      </c>
      <c r="O11" s="50">
        <v>109.04</v>
      </c>
      <c r="P11" s="43">
        <v>26186.37</v>
      </c>
      <c r="Q11" s="43">
        <v>24892.69</v>
      </c>
      <c r="R11" s="49">
        <f t="shared" si="3"/>
        <v>30744.268374915715</v>
      </c>
      <c r="S11" s="48">
        <v>1.3931</v>
      </c>
    </row>
    <row r="12" spans="1:19" x14ac:dyDescent="0.25">
      <c r="B12" s="47">
        <v>44413</v>
      </c>
      <c r="C12" s="46">
        <v>35982</v>
      </c>
      <c r="D12" s="45">
        <v>35982</v>
      </c>
      <c r="E12" s="44">
        <f t="shared" si="0"/>
        <v>35982</v>
      </c>
      <c r="F12" s="46">
        <v>34758</v>
      </c>
      <c r="G12" s="45">
        <v>34758</v>
      </c>
      <c r="H12" s="44">
        <f t="shared" si="1"/>
        <v>34758</v>
      </c>
      <c r="I12" s="46">
        <v>31748</v>
      </c>
      <c r="J12" s="45">
        <v>31748</v>
      </c>
      <c r="K12" s="44">
        <f t="shared" si="2"/>
        <v>31748</v>
      </c>
      <c r="L12" s="52">
        <v>35982</v>
      </c>
      <c r="M12" s="51">
        <v>1.3926000000000001</v>
      </c>
      <c r="N12" s="51">
        <v>1.1856</v>
      </c>
      <c r="O12" s="50">
        <v>109.43</v>
      </c>
      <c r="P12" s="43">
        <v>25838</v>
      </c>
      <c r="Q12" s="43">
        <v>24955.49</v>
      </c>
      <c r="R12" s="49">
        <f t="shared" si="3"/>
        <v>30349.190283400811</v>
      </c>
      <c r="S12" s="48">
        <v>1.3928</v>
      </c>
    </row>
    <row r="13" spans="1:19" x14ac:dyDescent="0.25">
      <c r="B13" s="47">
        <v>44414</v>
      </c>
      <c r="C13" s="46">
        <v>36065</v>
      </c>
      <c r="D13" s="45">
        <v>36065</v>
      </c>
      <c r="E13" s="44">
        <f t="shared" si="0"/>
        <v>36065</v>
      </c>
      <c r="F13" s="46">
        <v>34771</v>
      </c>
      <c r="G13" s="45">
        <v>34771</v>
      </c>
      <c r="H13" s="44">
        <f t="shared" si="1"/>
        <v>34771</v>
      </c>
      <c r="I13" s="46">
        <v>31786</v>
      </c>
      <c r="J13" s="45">
        <v>31786</v>
      </c>
      <c r="K13" s="44">
        <f t="shared" si="2"/>
        <v>31786</v>
      </c>
      <c r="L13" s="52">
        <v>36065</v>
      </c>
      <c r="M13" s="51">
        <v>1.3916999999999999</v>
      </c>
      <c r="N13" s="51">
        <v>1.1807000000000001</v>
      </c>
      <c r="O13" s="50">
        <v>109.8</v>
      </c>
      <c r="P13" s="43">
        <v>25914.35</v>
      </c>
      <c r="Q13" s="43">
        <v>24980.959999999999</v>
      </c>
      <c r="R13" s="49">
        <f t="shared" si="3"/>
        <v>30545.43914626916</v>
      </c>
      <c r="S13" s="48">
        <v>1.3918999999999999</v>
      </c>
    </row>
    <row r="14" spans="1:19" x14ac:dyDescent="0.25">
      <c r="B14" s="47">
        <v>44417</v>
      </c>
      <c r="C14" s="46">
        <v>35935</v>
      </c>
      <c r="D14" s="45">
        <v>35935</v>
      </c>
      <c r="E14" s="44">
        <f t="shared" si="0"/>
        <v>35935</v>
      </c>
      <c r="F14" s="46">
        <v>34579</v>
      </c>
      <c r="G14" s="45">
        <v>34579</v>
      </c>
      <c r="H14" s="44">
        <f t="shared" si="1"/>
        <v>34579</v>
      </c>
      <c r="I14" s="46">
        <v>31464</v>
      </c>
      <c r="J14" s="45">
        <v>31464</v>
      </c>
      <c r="K14" s="44">
        <f t="shared" si="2"/>
        <v>31464</v>
      </c>
      <c r="L14" s="52">
        <v>35935</v>
      </c>
      <c r="M14" s="51">
        <v>1.3875999999999999</v>
      </c>
      <c r="N14" s="51">
        <v>1.1763999999999999</v>
      </c>
      <c r="O14" s="50">
        <v>110.11</v>
      </c>
      <c r="P14" s="43">
        <v>25897.23</v>
      </c>
      <c r="Q14" s="43">
        <v>24916.41</v>
      </c>
      <c r="R14" s="49">
        <f t="shared" si="3"/>
        <v>30546.5827949677</v>
      </c>
      <c r="S14" s="48">
        <v>1.3877999999999999</v>
      </c>
    </row>
    <row r="15" spans="1:19" x14ac:dyDescent="0.25">
      <c r="B15" s="47">
        <v>44418</v>
      </c>
      <c r="C15" s="46">
        <v>36395</v>
      </c>
      <c r="D15" s="45">
        <v>36395</v>
      </c>
      <c r="E15" s="44">
        <f t="shared" si="0"/>
        <v>36395</v>
      </c>
      <c r="F15" s="46">
        <v>35138</v>
      </c>
      <c r="G15" s="45">
        <v>35138</v>
      </c>
      <c r="H15" s="44">
        <f t="shared" si="1"/>
        <v>35138</v>
      </c>
      <c r="I15" s="46">
        <v>31998</v>
      </c>
      <c r="J15" s="45">
        <v>31998</v>
      </c>
      <c r="K15" s="44">
        <f t="shared" si="2"/>
        <v>31998</v>
      </c>
      <c r="L15" s="52">
        <v>36395</v>
      </c>
      <c r="M15" s="51">
        <v>1.3862000000000001</v>
      </c>
      <c r="N15" s="51">
        <v>1.1722999999999999</v>
      </c>
      <c r="O15" s="50">
        <v>110.49</v>
      </c>
      <c r="P15" s="43">
        <v>26255.23</v>
      </c>
      <c r="Q15" s="43">
        <v>25344.78</v>
      </c>
      <c r="R15" s="49">
        <f t="shared" si="3"/>
        <v>31045.807387187582</v>
      </c>
      <c r="S15" s="48">
        <v>1.3864000000000001</v>
      </c>
    </row>
    <row r="16" spans="1:19" x14ac:dyDescent="0.25">
      <c r="B16" s="47">
        <v>44419</v>
      </c>
      <c r="C16" s="46">
        <v>36240</v>
      </c>
      <c r="D16" s="45">
        <v>36240</v>
      </c>
      <c r="E16" s="44">
        <f t="shared" si="0"/>
        <v>36240</v>
      </c>
      <c r="F16" s="46">
        <v>35350</v>
      </c>
      <c r="G16" s="45">
        <v>35350</v>
      </c>
      <c r="H16" s="44">
        <f t="shared" si="1"/>
        <v>35350</v>
      </c>
      <c r="I16" s="46">
        <v>32263</v>
      </c>
      <c r="J16" s="45">
        <v>32263</v>
      </c>
      <c r="K16" s="44">
        <f t="shared" si="2"/>
        <v>32263</v>
      </c>
      <c r="L16" s="52">
        <v>36240</v>
      </c>
      <c r="M16" s="51">
        <v>1.383</v>
      </c>
      <c r="N16" s="51">
        <v>1.1716</v>
      </c>
      <c r="O16" s="50">
        <v>110.7</v>
      </c>
      <c r="P16" s="43">
        <v>26203.9</v>
      </c>
      <c r="Q16" s="43">
        <v>25556.68</v>
      </c>
      <c r="R16" s="49">
        <f t="shared" si="3"/>
        <v>30932.058723113692</v>
      </c>
      <c r="S16" s="48">
        <v>1.3832</v>
      </c>
    </row>
    <row r="17" spans="2:19" x14ac:dyDescent="0.25">
      <c r="B17" s="47">
        <v>44420</v>
      </c>
      <c r="C17" s="46">
        <v>36594</v>
      </c>
      <c r="D17" s="45">
        <v>36594</v>
      </c>
      <c r="E17" s="44">
        <f t="shared" si="0"/>
        <v>36594</v>
      </c>
      <c r="F17" s="46">
        <v>35708</v>
      </c>
      <c r="G17" s="45">
        <v>35708</v>
      </c>
      <c r="H17" s="44">
        <f t="shared" si="1"/>
        <v>35708</v>
      </c>
      <c r="I17" s="46">
        <v>32773</v>
      </c>
      <c r="J17" s="45">
        <v>32773</v>
      </c>
      <c r="K17" s="44">
        <f t="shared" si="2"/>
        <v>32773</v>
      </c>
      <c r="L17" s="52">
        <v>36594</v>
      </c>
      <c r="M17" s="51">
        <v>1.3848</v>
      </c>
      <c r="N17" s="51">
        <v>1.1738999999999999</v>
      </c>
      <c r="O17" s="50">
        <v>110.45</v>
      </c>
      <c r="P17" s="43">
        <v>26425.48</v>
      </c>
      <c r="Q17" s="43">
        <v>25781.95</v>
      </c>
      <c r="R17" s="49">
        <f t="shared" si="3"/>
        <v>31173.01303347815</v>
      </c>
      <c r="S17" s="48">
        <v>1.385</v>
      </c>
    </row>
    <row r="18" spans="2:19" x14ac:dyDescent="0.25">
      <c r="B18" s="47">
        <v>44421</v>
      </c>
      <c r="C18" s="46">
        <v>36109</v>
      </c>
      <c r="D18" s="45">
        <v>36109</v>
      </c>
      <c r="E18" s="44">
        <f t="shared" si="0"/>
        <v>36109</v>
      </c>
      <c r="F18" s="46">
        <v>35427</v>
      </c>
      <c r="G18" s="45">
        <v>35427</v>
      </c>
      <c r="H18" s="44">
        <f t="shared" si="1"/>
        <v>35427</v>
      </c>
      <c r="I18" s="46">
        <v>32493</v>
      </c>
      <c r="J18" s="45">
        <v>32493</v>
      </c>
      <c r="K18" s="44">
        <f t="shared" si="2"/>
        <v>32493</v>
      </c>
      <c r="L18" s="52">
        <v>36109</v>
      </c>
      <c r="M18" s="51">
        <v>1.3818999999999999</v>
      </c>
      <c r="N18" s="51">
        <v>1.1759999999999999</v>
      </c>
      <c r="O18" s="50">
        <v>110.24</v>
      </c>
      <c r="P18" s="43">
        <v>26129.97</v>
      </c>
      <c r="Q18" s="43">
        <v>25632.73</v>
      </c>
      <c r="R18" s="49">
        <f t="shared" si="3"/>
        <v>30704.931972789116</v>
      </c>
      <c r="S18" s="48">
        <v>1.3821000000000001</v>
      </c>
    </row>
    <row r="19" spans="2:19" x14ac:dyDescent="0.25">
      <c r="B19" s="47">
        <v>44424</v>
      </c>
      <c r="C19" s="46">
        <v>36064</v>
      </c>
      <c r="D19" s="45">
        <v>36064</v>
      </c>
      <c r="E19" s="44">
        <f t="shared" si="0"/>
        <v>36064</v>
      </c>
      <c r="F19" s="46">
        <v>35417</v>
      </c>
      <c r="G19" s="45">
        <v>35417</v>
      </c>
      <c r="H19" s="44">
        <f t="shared" si="1"/>
        <v>35417</v>
      </c>
      <c r="I19" s="46">
        <v>33067</v>
      </c>
      <c r="J19" s="45">
        <v>33067</v>
      </c>
      <c r="K19" s="44">
        <f t="shared" si="2"/>
        <v>33067</v>
      </c>
      <c r="L19" s="52">
        <v>36064</v>
      </c>
      <c r="M19" s="51">
        <v>1.3866000000000001</v>
      </c>
      <c r="N19" s="51">
        <v>1.1768000000000001</v>
      </c>
      <c r="O19" s="50">
        <v>109.39</v>
      </c>
      <c r="P19" s="43">
        <v>26008.94</v>
      </c>
      <c r="Q19" s="43">
        <v>25538.65</v>
      </c>
      <c r="R19" s="49">
        <f t="shared" si="3"/>
        <v>30645.819170632221</v>
      </c>
      <c r="S19" s="48">
        <v>1.3868</v>
      </c>
    </row>
    <row r="20" spans="2:19" x14ac:dyDescent="0.25">
      <c r="B20" s="47">
        <v>44425</v>
      </c>
      <c r="C20" s="46">
        <v>36491</v>
      </c>
      <c r="D20" s="45">
        <v>36491</v>
      </c>
      <c r="E20" s="44">
        <f t="shared" si="0"/>
        <v>36491</v>
      </c>
      <c r="F20" s="46">
        <v>35844</v>
      </c>
      <c r="G20" s="45">
        <v>35844</v>
      </c>
      <c r="H20" s="44">
        <f t="shared" si="1"/>
        <v>35844</v>
      </c>
      <c r="I20" s="46">
        <v>33544</v>
      </c>
      <c r="J20" s="45">
        <v>33544</v>
      </c>
      <c r="K20" s="44">
        <f t="shared" si="2"/>
        <v>33544</v>
      </c>
      <c r="L20" s="52">
        <v>36491</v>
      </c>
      <c r="M20" s="51">
        <v>1.3789</v>
      </c>
      <c r="N20" s="51">
        <v>1.1762999999999999</v>
      </c>
      <c r="O20" s="50">
        <v>109.3</v>
      </c>
      <c r="P20" s="43">
        <v>26463.85</v>
      </c>
      <c r="Q20" s="43">
        <v>25988.98</v>
      </c>
      <c r="R20" s="49">
        <f t="shared" si="3"/>
        <v>31021.848167984361</v>
      </c>
      <c r="S20" s="48">
        <v>1.3792</v>
      </c>
    </row>
    <row r="21" spans="2:19" x14ac:dyDescent="0.25">
      <c r="B21" s="47">
        <v>44426</v>
      </c>
      <c r="C21" s="46">
        <v>35985</v>
      </c>
      <c r="D21" s="45">
        <v>35985</v>
      </c>
      <c r="E21" s="44">
        <f t="shared" si="0"/>
        <v>35985</v>
      </c>
      <c r="F21" s="46">
        <v>35455</v>
      </c>
      <c r="G21" s="45">
        <v>35455</v>
      </c>
      <c r="H21" s="44">
        <f t="shared" si="1"/>
        <v>35455</v>
      </c>
      <c r="I21" s="46">
        <v>33269</v>
      </c>
      <c r="J21" s="45">
        <v>33269</v>
      </c>
      <c r="K21" s="44">
        <f t="shared" si="2"/>
        <v>33269</v>
      </c>
      <c r="L21" s="52">
        <v>35985</v>
      </c>
      <c r="M21" s="51">
        <v>1.3769</v>
      </c>
      <c r="N21" s="51">
        <v>1.1721999999999999</v>
      </c>
      <c r="O21" s="50">
        <v>109.75</v>
      </c>
      <c r="P21" s="43">
        <v>26134.799999999999</v>
      </c>
      <c r="Q21" s="43">
        <v>25746.13</v>
      </c>
      <c r="R21" s="49">
        <f t="shared" si="3"/>
        <v>30698.686231018601</v>
      </c>
      <c r="S21" s="48">
        <v>1.3771</v>
      </c>
    </row>
    <row r="22" spans="2:19" x14ac:dyDescent="0.25">
      <c r="B22" s="47">
        <v>44427</v>
      </c>
      <c r="C22" s="46">
        <v>32735</v>
      </c>
      <c r="D22" s="45">
        <v>32735</v>
      </c>
      <c r="E22" s="44">
        <f t="shared" si="0"/>
        <v>32735</v>
      </c>
      <c r="F22" s="46">
        <v>32222</v>
      </c>
      <c r="G22" s="45">
        <v>32222</v>
      </c>
      <c r="H22" s="44">
        <f t="shared" si="1"/>
        <v>32222</v>
      </c>
      <c r="I22" s="46">
        <v>30062</v>
      </c>
      <c r="J22" s="45">
        <v>30062</v>
      </c>
      <c r="K22" s="44">
        <f t="shared" si="2"/>
        <v>30062</v>
      </c>
      <c r="L22" s="52">
        <v>32735</v>
      </c>
      <c r="M22" s="51">
        <v>1.3682000000000001</v>
      </c>
      <c r="N22" s="51">
        <v>1.1698999999999999</v>
      </c>
      <c r="O22" s="50">
        <v>109.58</v>
      </c>
      <c r="P22" s="43">
        <v>23925.599999999999</v>
      </c>
      <c r="Q22" s="43">
        <v>23547.21</v>
      </c>
      <c r="R22" s="49">
        <f t="shared" si="3"/>
        <v>27981.024019146938</v>
      </c>
      <c r="S22" s="48">
        <v>1.3684000000000001</v>
      </c>
    </row>
    <row r="23" spans="2:19" x14ac:dyDescent="0.25">
      <c r="B23" s="47">
        <v>44428</v>
      </c>
      <c r="C23" s="46">
        <v>33693</v>
      </c>
      <c r="D23" s="45">
        <v>33693</v>
      </c>
      <c r="E23" s="44">
        <f t="shared" si="0"/>
        <v>33693</v>
      </c>
      <c r="F23" s="46">
        <v>33100</v>
      </c>
      <c r="G23" s="45">
        <v>33100</v>
      </c>
      <c r="H23" s="44">
        <f t="shared" si="1"/>
        <v>33100</v>
      </c>
      <c r="I23" s="46">
        <v>31240</v>
      </c>
      <c r="J23" s="45">
        <v>31240</v>
      </c>
      <c r="K23" s="44">
        <f t="shared" si="2"/>
        <v>31240</v>
      </c>
      <c r="L23" s="52">
        <v>33693</v>
      </c>
      <c r="M23" s="51">
        <v>1.3612</v>
      </c>
      <c r="N23" s="51">
        <v>1.1668000000000001</v>
      </c>
      <c r="O23" s="50">
        <v>109.7</v>
      </c>
      <c r="P23" s="43">
        <v>24752.42</v>
      </c>
      <c r="Q23" s="43">
        <v>24313.21</v>
      </c>
      <c r="R23" s="49">
        <f t="shared" si="3"/>
        <v>28876.414124100102</v>
      </c>
      <c r="S23" s="48">
        <v>1.3613999999999999</v>
      </c>
    </row>
    <row r="24" spans="2:19" x14ac:dyDescent="0.25">
      <c r="B24" s="47">
        <v>44431</v>
      </c>
      <c r="C24" s="46">
        <v>33170</v>
      </c>
      <c r="D24" s="45">
        <v>33170</v>
      </c>
      <c r="E24" s="44">
        <f t="shared" si="0"/>
        <v>33170</v>
      </c>
      <c r="F24" s="46">
        <v>32634</v>
      </c>
      <c r="G24" s="45">
        <v>32634</v>
      </c>
      <c r="H24" s="44">
        <f t="shared" si="1"/>
        <v>32634</v>
      </c>
      <c r="I24" s="46">
        <v>30794</v>
      </c>
      <c r="J24" s="45">
        <v>30794</v>
      </c>
      <c r="K24" s="44">
        <f t="shared" si="2"/>
        <v>30794</v>
      </c>
      <c r="L24" s="52">
        <v>33170</v>
      </c>
      <c r="M24" s="51">
        <v>1.3682000000000001</v>
      </c>
      <c r="N24" s="51">
        <v>1.1718999999999999</v>
      </c>
      <c r="O24" s="50">
        <v>110.13</v>
      </c>
      <c r="P24" s="43">
        <v>24243.53</v>
      </c>
      <c r="Q24" s="43">
        <v>23848.29</v>
      </c>
      <c r="R24" s="49">
        <f t="shared" si="3"/>
        <v>28304.462838126121</v>
      </c>
      <c r="S24" s="48">
        <v>1.3684000000000001</v>
      </c>
    </row>
    <row r="25" spans="2:19" x14ac:dyDescent="0.25">
      <c r="B25" s="47">
        <v>44432</v>
      </c>
      <c r="C25" s="46">
        <v>32905</v>
      </c>
      <c r="D25" s="45">
        <v>32905</v>
      </c>
      <c r="E25" s="44">
        <f t="shared" si="0"/>
        <v>32905</v>
      </c>
      <c r="F25" s="46">
        <v>32703</v>
      </c>
      <c r="G25" s="45">
        <v>32703</v>
      </c>
      <c r="H25" s="44">
        <f t="shared" si="1"/>
        <v>32703</v>
      </c>
      <c r="I25" s="46">
        <v>30786</v>
      </c>
      <c r="J25" s="45">
        <v>30786</v>
      </c>
      <c r="K25" s="44">
        <f t="shared" si="2"/>
        <v>30786</v>
      </c>
      <c r="L25" s="52">
        <v>32905</v>
      </c>
      <c r="M25" s="51">
        <v>1.3721000000000001</v>
      </c>
      <c r="N25" s="51">
        <v>1.1737</v>
      </c>
      <c r="O25" s="50">
        <v>109.7</v>
      </c>
      <c r="P25" s="43">
        <v>23981.49</v>
      </c>
      <c r="Q25" s="43">
        <v>23830.799999999999</v>
      </c>
      <c r="R25" s="49">
        <f t="shared" si="3"/>
        <v>28035.273068075319</v>
      </c>
      <c r="S25" s="48">
        <v>1.3723000000000001</v>
      </c>
    </row>
    <row r="26" spans="2:19" x14ac:dyDescent="0.25">
      <c r="B26" s="47">
        <v>44433</v>
      </c>
      <c r="C26" s="46">
        <v>33579</v>
      </c>
      <c r="D26" s="45">
        <v>33579</v>
      </c>
      <c r="E26" s="44">
        <f t="shared" si="0"/>
        <v>33579</v>
      </c>
      <c r="F26" s="46">
        <v>32896</v>
      </c>
      <c r="G26" s="45">
        <v>32896</v>
      </c>
      <c r="H26" s="44">
        <f t="shared" si="1"/>
        <v>32896</v>
      </c>
      <c r="I26" s="46">
        <v>31136</v>
      </c>
      <c r="J26" s="45">
        <v>31136</v>
      </c>
      <c r="K26" s="44">
        <f t="shared" si="2"/>
        <v>31136</v>
      </c>
      <c r="L26" s="52">
        <v>33579</v>
      </c>
      <c r="M26" s="51">
        <v>1.3715999999999999</v>
      </c>
      <c r="N26" s="51">
        <v>1.1740999999999999</v>
      </c>
      <c r="O26" s="50">
        <v>109.89</v>
      </c>
      <c r="P26" s="43">
        <v>24481.63</v>
      </c>
      <c r="Q26" s="43">
        <v>23980.17</v>
      </c>
      <c r="R26" s="49">
        <f t="shared" si="3"/>
        <v>28599.77855378588</v>
      </c>
      <c r="S26" s="48">
        <v>1.3717999999999999</v>
      </c>
    </row>
    <row r="27" spans="2:19" x14ac:dyDescent="0.25">
      <c r="B27" s="47">
        <v>44434</v>
      </c>
      <c r="C27" s="46">
        <v>34077</v>
      </c>
      <c r="D27" s="45">
        <v>34077</v>
      </c>
      <c r="E27" s="44">
        <f t="shared" si="0"/>
        <v>34077</v>
      </c>
      <c r="F27" s="46">
        <v>33366</v>
      </c>
      <c r="G27" s="45">
        <v>33366</v>
      </c>
      <c r="H27" s="44">
        <f t="shared" si="1"/>
        <v>33366</v>
      </c>
      <c r="I27" s="46">
        <v>31526</v>
      </c>
      <c r="J27" s="45">
        <v>31526</v>
      </c>
      <c r="K27" s="44">
        <f t="shared" si="2"/>
        <v>31526</v>
      </c>
      <c r="L27" s="52">
        <v>34077</v>
      </c>
      <c r="M27" s="51">
        <v>1.3734</v>
      </c>
      <c r="N27" s="51">
        <v>1.1771</v>
      </c>
      <c r="O27" s="50">
        <v>110.12</v>
      </c>
      <c r="P27" s="43">
        <v>24812.15</v>
      </c>
      <c r="Q27" s="43">
        <v>24290.91</v>
      </c>
      <c r="R27" s="49">
        <f t="shared" si="3"/>
        <v>28949.961770452806</v>
      </c>
      <c r="S27" s="48">
        <v>1.3735999999999999</v>
      </c>
    </row>
    <row r="28" spans="2:19" x14ac:dyDescent="0.25">
      <c r="B28" s="47">
        <v>44435</v>
      </c>
      <c r="C28" s="46">
        <v>34452</v>
      </c>
      <c r="D28" s="45">
        <v>34452</v>
      </c>
      <c r="E28" s="44">
        <f t="shared" si="0"/>
        <v>34452</v>
      </c>
      <c r="F28" s="46">
        <v>33576</v>
      </c>
      <c r="G28" s="45">
        <v>33576</v>
      </c>
      <c r="H28" s="44">
        <f t="shared" si="1"/>
        <v>33576</v>
      </c>
      <c r="I28" s="46">
        <v>31781</v>
      </c>
      <c r="J28" s="45">
        <v>31781</v>
      </c>
      <c r="K28" s="44">
        <f t="shared" si="2"/>
        <v>31781</v>
      </c>
      <c r="L28" s="52">
        <v>34452</v>
      </c>
      <c r="M28" s="51">
        <v>1.3720000000000001</v>
      </c>
      <c r="N28" s="51">
        <v>1.1762999999999999</v>
      </c>
      <c r="O28" s="50">
        <v>110.15</v>
      </c>
      <c r="P28" s="43">
        <v>25110.79</v>
      </c>
      <c r="Q28" s="43">
        <v>24468.74</v>
      </c>
      <c r="R28" s="49">
        <f t="shared" si="3"/>
        <v>29288.446824789597</v>
      </c>
      <c r="S28" s="48">
        <v>1.3722000000000001</v>
      </c>
    </row>
    <row r="29" spans="2:19" x14ac:dyDescent="0.25">
      <c r="B29" s="47">
        <v>44439</v>
      </c>
      <c r="C29" s="46">
        <v>34781</v>
      </c>
      <c r="D29" s="45">
        <v>34781</v>
      </c>
      <c r="E29" s="44">
        <f t="shared" si="0"/>
        <v>34781</v>
      </c>
      <c r="F29" s="46">
        <v>34127</v>
      </c>
      <c r="G29" s="45">
        <v>34127</v>
      </c>
      <c r="H29" s="44">
        <f t="shared" si="1"/>
        <v>34127</v>
      </c>
      <c r="I29" s="46">
        <v>32303</v>
      </c>
      <c r="J29" s="45">
        <v>32303</v>
      </c>
      <c r="K29" s="44">
        <f t="shared" si="2"/>
        <v>32303</v>
      </c>
      <c r="L29" s="52">
        <v>34781</v>
      </c>
      <c r="M29" s="51">
        <v>1.3788</v>
      </c>
      <c r="N29" s="51">
        <v>1.1839999999999999</v>
      </c>
      <c r="O29" s="50">
        <v>109.86</v>
      </c>
      <c r="P29" s="43">
        <v>25225.56</v>
      </c>
      <c r="Q29" s="43">
        <v>24747.64</v>
      </c>
      <c r="R29" s="49">
        <f t="shared" si="3"/>
        <v>29375.844594594597</v>
      </c>
      <c r="S29" s="48">
        <v>1.379</v>
      </c>
    </row>
    <row r="30" spans="2:19" s="10" customFormat="1" x14ac:dyDescent="0.25">
      <c r="B30" s="42" t="s">
        <v>11</v>
      </c>
      <c r="C30" s="41">
        <f>ROUND(AVERAGE(C9:C29),2)</f>
        <v>35252.620000000003</v>
      </c>
      <c r="D30" s="40">
        <f>ROUND(AVERAGE(D9:D29),2)</f>
        <v>35252.620000000003</v>
      </c>
      <c r="E30" s="39">
        <f>ROUND(AVERAGE(C30:D30),2)</f>
        <v>35252.620000000003</v>
      </c>
      <c r="F30" s="41">
        <f>ROUND(AVERAGE(F9:F29),2)</f>
        <v>34351.67</v>
      </c>
      <c r="G30" s="40">
        <f>ROUND(AVERAGE(G9:G29),2)</f>
        <v>34351.67</v>
      </c>
      <c r="H30" s="39">
        <f>ROUND(AVERAGE(F30:G30),2)</f>
        <v>34351.67</v>
      </c>
      <c r="I30" s="41">
        <f>ROUND(AVERAGE(I9:I29),2)</f>
        <v>31875.1</v>
      </c>
      <c r="J30" s="40">
        <f>ROUND(AVERAGE(J9:J29),2)</f>
        <v>31875.1</v>
      </c>
      <c r="K30" s="39">
        <f>ROUND(AVERAGE(I30:J30),2)</f>
        <v>31875.1</v>
      </c>
      <c r="L30" s="38">
        <f>ROUND(AVERAGE(L9:L29),2)</f>
        <v>35252.620000000003</v>
      </c>
      <c r="M30" s="37">
        <f>ROUND(AVERAGE(M9:M29),4)</f>
        <v>1.3806</v>
      </c>
      <c r="N30" s="36">
        <f>ROUND(AVERAGE(N9:N29),4)</f>
        <v>1.1772</v>
      </c>
      <c r="O30" s="175">
        <f>ROUND(AVERAGE(O9:O29),2)</f>
        <v>109.83</v>
      </c>
      <c r="P30" s="35">
        <f>AVERAGE(P9:P29)</f>
        <v>25530.558095238095</v>
      </c>
      <c r="Q30" s="35">
        <f>AVERAGE(Q9:Q29)</f>
        <v>24875.645238095236</v>
      </c>
      <c r="R30" s="35">
        <f>AVERAGE(R9:R29)</f>
        <v>29945.349142048803</v>
      </c>
      <c r="S30" s="34">
        <f>AVERAGE(S9:S29)</f>
        <v>1.3807857142857143</v>
      </c>
    </row>
    <row r="31" spans="2:19" s="5" customFormat="1" x14ac:dyDescent="0.25">
      <c r="B31" s="33" t="s">
        <v>12</v>
      </c>
      <c r="C31" s="32">
        <f t="shared" ref="C31:S31" si="4">MAX(C9:C29)</f>
        <v>36594</v>
      </c>
      <c r="D31" s="31">
        <f t="shared" si="4"/>
        <v>36594</v>
      </c>
      <c r="E31" s="30">
        <f t="shared" si="4"/>
        <v>36594</v>
      </c>
      <c r="F31" s="32">
        <f t="shared" si="4"/>
        <v>35844</v>
      </c>
      <c r="G31" s="31">
        <f t="shared" si="4"/>
        <v>35844</v>
      </c>
      <c r="H31" s="30">
        <f t="shared" si="4"/>
        <v>35844</v>
      </c>
      <c r="I31" s="32">
        <f t="shared" si="4"/>
        <v>33544</v>
      </c>
      <c r="J31" s="31">
        <f t="shared" si="4"/>
        <v>33544</v>
      </c>
      <c r="K31" s="30">
        <f t="shared" si="4"/>
        <v>33544</v>
      </c>
      <c r="L31" s="29">
        <f t="shared" si="4"/>
        <v>36594</v>
      </c>
      <c r="M31" s="28">
        <f t="shared" si="4"/>
        <v>1.3933</v>
      </c>
      <c r="N31" s="27">
        <f t="shared" si="4"/>
        <v>1.1893</v>
      </c>
      <c r="O31" s="26">
        <f t="shared" si="4"/>
        <v>110.7</v>
      </c>
      <c r="P31" s="25">
        <f t="shared" si="4"/>
        <v>26463.85</v>
      </c>
      <c r="Q31" s="25">
        <f t="shared" si="4"/>
        <v>25988.98</v>
      </c>
      <c r="R31" s="25">
        <f t="shared" si="4"/>
        <v>31173.01303347815</v>
      </c>
      <c r="S31" s="24">
        <f t="shared" si="4"/>
        <v>1.3935999999999999</v>
      </c>
    </row>
    <row r="32" spans="2:19" s="5" customFormat="1" ht="13.8" thickBot="1" x14ac:dyDescent="0.3">
      <c r="B32" s="23" t="s">
        <v>13</v>
      </c>
      <c r="C32" s="22">
        <f t="shared" ref="C32:S32" si="5">MIN(C9:C29)</f>
        <v>32735</v>
      </c>
      <c r="D32" s="21">
        <f t="shared" si="5"/>
        <v>32735</v>
      </c>
      <c r="E32" s="20">
        <f t="shared" si="5"/>
        <v>32735</v>
      </c>
      <c r="F32" s="22">
        <f t="shared" si="5"/>
        <v>32222</v>
      </c>
      <c r="G32" s="21">
        <f t="shared" si="5"/>
        <v>32222</v>
      </c>
      <c r="H32" s="20">
        <f t="shared" si="5"/>
        <v>32222</v>
      </c>
      <c r="I32" s="22">
        <f t="shared" si="5"/>
        <v>30062</v>
      </c>
      <c r="J32" s="21">
        <f t="shared" si="5"/>
        <v>30062</v>
      </c>
      <c r="K32" s="20">
        <f t="shared" si="5"/>
        <v>30062</v>
      </c>
      <c r="L32" s="19">
        <f t="shared" si="5"/>
        <v>32735</v>
      </c>
      <c r="M32" s="18">
        <f t="shared" si="5"/>
        <v>1.3612</v>
      </c>
      <c r="N32" s="17">
        <f t="shared" si="5"/>
        <v>1.1668000000000001</v>
      </c>
      <c r="O32" s="16">
        <f t="shared" si="5"/>
        <v>109.04</v>
      </c>
      <c r="P32" s="15">
        <f t="shared" si="5"/>
        <v>23925.599999999999</v>
      </c>
      <c r="Q32" s="15">
        <f t="shared" si="5"/>
        <v>23547.21</v>
      </c>
      <c r="R32" s="15">
        <f t="shared" si="5"/>
        <v>27981.024019146938</v>
      </c>
      <c r="S32" s="14">
        <f t="shared" si="5"/>
        <v>1.3613999999999999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25</v>
      </c>
    </row>
    <row r="6" spans="1:25" ht="13.8" thickBot="1" x14ac:dyDescent="0.3">
      <c r="B6" s="1">
        <v>44410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44410</v>
      </c>
      <c r="C9" s="46">
        <v>19725</v>
      </c>
      <c r="D9" s="45">
        <v>19725</v>
      </c>
      <c r="E9" s="44">
        <f t="shared" ref="E9:E29" si="0">AVERAGE(C9:D9)</f>
        <v>19725</v>
      </c>
      <c r="F9" s="46">
        <v>19713</v>
      </c>
      <c r="G9" s="45">
        <v>19713</v>
      </c>
      <c r="H9" s="44">
        <f t="shared" ref="H9:H29" si="1">AVERAGE(F9:G9)</f>
        <v>19713</v>
      </c>
      <c r="I9" s="46">
        <v>19687</v>
      </c>
      <c r="J9" s="45">
        <v>19687</v>
      </c>
      <c r="K9" s="44">
        <f t="shared" ref="K9:K29" si="2">AVERAGE(I9:J9)</f>
        <v>19687</v>
      </c>
      <c r="L9" s="46">
        <v>17712</v>
      </c>
      <c r="M9" s="45">
        <v>19712</v>
      </c>
      <c r="N9" s="44">
        <f t="shared" ref="N9:N29" si="3">AVERAGE(L9:M9)</f>
        <v>18712</v>
      </c>
      <c r="O9" s="46">
        <v>19742</v>
      </c>
      <c r="P9" s="45">
        <v>19742</v>
      </c>
      <c r="Q9" s="44">
        <f t="shared" ref="Q9:Q29" si="4">AVERAGE(O9:P9)</f>
        <v>19742</v>
      </c>
      <c r="R9" s="52">
        <v>19725</v>
      </c>
      <c r="S9" s="51">
        <v>1.3900999999999999</v>
      </c>
      <c r="T9" s="53">
        <v>1.1890000000000001</v>
      </c>
      <c r="U9" s="50">
        <v>109.51</v>
      </c>
      <c r="V9" s="43">
        <v>14189.63</v>
      </c>
      <c r="W9" s="43">
        <v>14177.93</v>
      </c>
      <c r="X9" s="49">
        <f t="shared" ref="X9:X29" si="5">R9/T9</f>
        <v>16589.571068124475</v>
      </c>
      <c r="Y9" s="48">
        <v>1.3904000000000001</v>
      </c>
    </row>
    <row r="10" spans="1:25" x14ac:dyDescent="0.25">
      <c r="B10" s="47">
        <v>44411</v>
      </c>
      <c r="C10" s="46">
        <v>19324</v>
      </c>
      <c r="D10" s="45">
        <v>19324</v>
      </c>
      <c r="E10" s="44">
        <f t="shared" si="0"/>
        <v>19324</v>
      </c>
      <c r="F10" s="46">
        <v>19311</v>
      </c>
      <c r="G10" s="45">
        <v>19311</v>
      </c>
      <c r="H10" s="44">
        <f t="shared" si="1"/>
        <v>19311</v>
      </c>
      <c r="I10" s="46">
        <v>19303</v>
      </c>
      <c r="J10" s="45">
        <v>19303</v>
      </c>
      <c r="K10" s="44">
        <f t="shared" si="2"/>
        <v>19303</v>
      </c>
      <c r="L10" s="46">
        <v>19328</v>
      </c>
      <c r="M10" s="45">
        <v>19328</v>
      </c>
      <c r="N10" s="44">
        <f t="shared" si="3"/>
        <v>19328</v>
      </c>
      <c r="O10" s="46">
        <v>19358</v>
      </c>
      <c r="P10" s="45">
        <v>19358</v>
      </c>
      <c r="Q10" s="44">
        <f t="shared" si="4"/>
        <v>19358</v>
      </c>
      <c r="R10" s="52">
        <v>19324</v>
      </c>
      <c r="S10" s="51">
        <v>1.3933</v>
      </c>
      <c r="T10" s="51">
        <v>1.1893</v>
      </c>
      <c r="U10" s="50">
        <v>109.18</v>
      </c>
      <c r="V10" s="43">
        <v>13869.23</v>
      </c>
      <c r="W10" s="43">
        <v>13856.92</v>
      </c>
      <c r="X10" s="49">
        <f t="shared" si="5"/>
        <v>16248.213234675859</v>
      </c>
      <c r="Y10" s="48">
        <v>1.3935999999999999</v>
      </c>
    </row>
    <row r="11" spans="1:25" x14ac:dyDescent="0.25">
      <c r="B11" s="47">
        <v>44412</v>
      </c>
      <c r="C11" s="46">
        <v>19448</v>
      </c>
      <c r="D11" s="45">
        <v>19448</v>
      </c>
      <c r="E11" s="44">
        <f t="shared" si="0"/>
        <v>19448</v>
      </c>
      <c r="F11" s="46">
        <v>19456</v>
      </c>
      <c r="G11" s="45">
        <v>19456</v>
      </c>
      <c r="H11" s="44">
        <f t="shared" si="1"/>
        <v>19456</v>
      </c>
      <c r="I11" s="46">
        <v>19466</v>
      </c>
      <c r="J11" s="45">
        <v>19466</v>
      </c>
      <c r="K11" s="44">
        <f t="shared" si="2"/>
        <v>19466</v>
      </c>
      <c r="L11" s="46">
        <v>19491</v>
      </c>
      <c r="M11" s="45">
        <v>19491</v>
      </c>
      <c r="N11" s="44">
        <f t="shared" si="3"/>
        <v>19491</v>
      </c>
      <c r="O11" s="46">
        <v>19521</v>
      </c>
      <c r="P11" s="45">
        <v>19521</v>
      </c>
      <c r="Q11" s="44">
        <f t="shared" si="4"/>
        <v>19521</v>
      </c>
      <c r="R11" s="52">
        <v>19448</v>
      </c>
      <c r="S11" s="51">
        <v>1.3929</v>
      </c>
      <c r="T11" s="51">
        <v>1.1863999999999999</v>
      </c>
      <c r="U11" s="50">
        <v>109.04</v>
      </c>
      <c r="V11" s="43">
        <v>13962.24</v>
      </c>
      <c r="W11" s="43">
        <v>13965.98</v>
      </c>
      <c r="X11" s="49">
        <f t="shared" si="5"/>
        <v>16392.447741065411</v>
      </c>
      <c r="Y11" s="48">
        <v>1.3931</v>
      </c>
    </row>
    <row r="12" spans="1:25" x14ac:dyDescent="0.25">
      <c r="B12" s="47">
        <v>44413</v>
      </c>
      <c r="C12" s="46">
        <v>19279</v>
      </c>
      <c r="D12" s="45">
        <v>19279</v>
      </c>
      <c r="E12" s="44">
        <f t="shared" si="0"/>
        <v>19279</v>
      </c>
      <c r="F12" s="46">
        <v>19291</v>
      </c>
      <c r="G12" s="45">
        <v>19291</v>
      </c>
      <c r="H12" s="44">
        <f t="shared" si="1"/>
        <v>19291</v>
      </c>
      <c r="I12" s="46">
        <v>19305</v>
      </c>
      <c r="J12" s="45">
        <v>19305</v>
      </c>
      <c r="K12" s="44">
        <f t="shared" si="2"/>
        <v>19305</v>
      </c>
      <c r="L12" s="46">
        <v>19330</v>
      </c>
      <c r="M12" s="45">
        <v>19330</v>
      </c>
      <c r="N12" s="44">
        <f t="shared" si="3"/>
        <v>19330</v>
      </c>
      <c r="O12" s="46">
        <v>19360</v>
      </c>
      <c r="P12" s="45">
        <v>19360</v>
      </c>
      <c r="Q12" s="44">
        <f t="shared" si="4"/>
        <v>19360</v>
      </c>
      <c r="R12" s="52">
        <v>19279</v>
      </c>
      <c r="S12" s="51">
        <v>1.3926000000000001</v>
      </c>
      <c r="T12" s="51">
        <v>1.1856</v>
      </c>
      <c r="U12" s="50">
        <v>109.43</v>
      </c>
      <c r="V12" s="43">
        <v>13843.89</v>
      </c>
      <c r="W12" s="43">
        <v>13850.52</v>
      </c>
      <c r="X12" s="49">
        <f t="shared" si="5"/>
        <v>16260.964912280702</v>
      </c>
      <c r="Y12" s="48">
        <v>1.3928</v>
      </c>
    </row>
    <row r="13" spans="1:25" x14ac:dyDescent="0.25">
      <c r="B13" s="47">
        <v>44414</v>
      </c>
      <c r="C13" s="46">
        <v>19533</v>
      </c>
      <c r="D13" s="45">
        <v>19533</v>
      </c>
      <c r="E13" s="44">
        <f t="shared" si="0"/>
        <v>19533</v>
      </c>
      <c r="F13" s="46">
        <v>19550</v>
      </c>
      <c r="G13" s="45">
        <v>19550</v>
      </c>
      <c r="H13" s="44">
        <f t="shared" si="1"/>
        <v>19550</v>
      </c>
      <c r="I13" s="46">
        <v>19579</v>
      </c>
      <c r="J13" s="45">
        <v>19579</v>
      </c>
      <c r="K13" s="44">
        <f t="shared" si="2"/>
        <v>19579</v>
      </c>
      <c r="L13" s="46">
        <v>19604</v>
      </c>
      <c r="M13" s="45">
        <v>19604</v>
      </c>
      <c r="N13" s="44">
        <f t="shared" si="3"/>
        <v>19604</v>
      </c>
      <c r="O13" s="46">
        <v>19634</v>
      </c>
      <c r="P13" s="45">
        <v>19634</v>
      </c>
      <c r="Q13" s="44">
        <f t="shared" si="4"/>
        <v>19634</v>
      </c>
      <c r="R13" s="52">
        <v>19533</v>
      </c>
      <c r="S13" s="51">
        <v>1.3916999999999999</v>
      </c>
      <c r="T13" s="51">
        <v>1.1807000000000001</v>
      </c>
      <c r="U13" s="50">
        <v>109.8</v>
      </c>
      <c r="V13" s="43">
        <v>14035.35</v>
      </c>
      <c r="W13" s="43">
        <v>14045.55</v>
      </c>
      <c r="X13" s="49">
        <f t="shared" si="5"/>
        <v>16543.575844837807</v>
      </c>
      <c r="Y13" s="48">
        <v>1.3918999999999999</v>
      </c>
    </row>
    <row r="14" spans="1:25" x14ac:dyDescent="0.25">
      <c r="B14" s="47">
        <v>44417</v>
      </c>
      <c r="C14" s="46">
        <v>18748</v>
      </c>
      <c r="D14" s="45">
        <v>18748</v>
      </c>
      <c r="E14" s="44">
        <f t="shared" si="0"/>
        <v>18748</v>
      </c>
      <c r="F14" s="46">
        <v>18774</v>
      </c>
      <c r="G14" s="45">
        <v>18774</v>
      </c>
      <c r="H14" s="44">
        <f t="shared" si="1"/>
        <v>18774</v>
      </c>
      <c r="I14" s="46">
        <v>18817</v>
      </c>
      <c r="J14" s="45">
        <v>18817</v>
      </c>
      <c r="K14" s="44">
        <f t="shared" si="2"/>
        <v>18817</v>
      </c>
      <c r="L14" s="46">
        <v>18847</v>
      </c>
      <c r="M14" s="45">
        <v>18847</v>
      </c>
      <c r="N14" s="44">
        <f t="shared" si="3"/>
        <v>18847</v>
      </c>
      <c r="O14" s="46">
        <v>18897</v>
      </c>
      <c r="P14" s="45">
        <v>18897</v>
      </c>
      <c r="Q14" s="44">
        <f t="shared" si="4"/>
        <v>18897</v>
      </c>
      <c r="R14" s="52">
        <v>18748</v>
      </c>
      <c r="S14" s="51">
        <v>1.3875999999999999</v>
      </c>
      <c r="T14" s="51">
        <v>1.1763999999999999</v>
      </c>
      <c r="U14" s="50">
        <v>110.11</v>
      </c>
      <c r="V14" s="43">
        <v>13511.1</v>
      </c>
      <c r="W14" s="43">
        <v>13527.89</v>
      </c>
      <c r="X14" s="49">
        <f t="shared" si="5"/>
        <v>15936.756205372323</v>
      </c>
      <c r="Y14" s="48">
        <v>1.3877999999999999</v>
      </c>
    </row>
    <row r="15" spans="1:25" x14ac:dyDescent="0.25">
      <c r="B15" s="47">
        <v>44418</v>
      </c>
      <c r="C15" s="46">
        <v>18718</v>
      </c>
      <c r="D15" s="45">
        <v>18718</v>
      </c>
      <c r="E15" s="44">
        <f t="shared" si="0"/>
        <v>18718</v>
      </c>
      <c r="F15" s="46">
        <v>18738</v>
      </c>
      <c r="G15" s="45">
        <v>18738</v>
      </c>
      <c r="H15" s="44">
        <f t="shared" si="1"/>
        <v>18738</v>
      </c>
      <c r="I15" s="46">
        <v>18788</v>
      </c>
      <c r="J15" s="45">
        <v>18788</v>
      </c>
      <c r="K15" s="44">
        <f t="shared" si="2"/>
        <v>18788</v>
      </c>
      <c r="L15" s="46">
        <v>18818</v>
      </c>
      <c r="M15" s="45">
        <v>18818</v>
      </c>
      <c r="N15" s="44">
        <f t="shared" si="3"/>
        <v>18818</v>
      </c>
      <c r="O15" s="46">
        <v>18868</v>
      </c>
      <c r="P15" s="45">
        <v>18868</v>
      </c>
      <c r="Q15" s="44">
        <f t="shared" si="4"/>
        <v>18868</v>
      </c>
      <c r="R15" s="52">
        <v>18718</v>
      </c>
      <c r="S15" s="51">
        <v>1.3862000000000001</v>
      </c>
      <c r="T15" s="51">
        <v>1.1722999999999999</v>
      </c>
      <c r="U15" s="50">
        <v>110.49</v>
      </c>
      <c r="V15" s="43">
        <v>13503.1</v>
      </c>
      <c r="W15" s="43">
        <v>13515.58</v>
      </c>
      <c r="X15" s="49">
        <f t="shared" si="5"/>
        <v>15966.902669965028</v>
      </c>
      <c r="Y15" s="48">
        <v>1.3864000000000001</v>
      </c>
    </row>
    <row r="16" spans="1:25" x14ac:dyDescent="0.25">
      <c r="B16" s="47">
        <v>44419</v>
      </c>
      <c r="C16" s="46">
        <v>18885</v>
      </c>
      <c r="D16" s="45">
        <v>18885</v>
      </c>
      <c r="E16" s="44">
        <f t="shared" si="0"/>
        <v>18885</v>
      </c>
      <c r="F16" s="46">
        <v>18902</v>
      </c>
      <c r="G16" s="45">
        <v>18902</v>
      </c>
      <c r="H16" s="44">
        <f t="shared" si="1"/>
        <v>18902</v>
      </c>
      <c r="I16" s="46">
        <v>18934</v>
      </c>
      <c r="J16" s="45">
        <v>18934</v>
      </c>
      <c r="K16" s="44">
        <f t="shared" si="2"/>
        <v>18934</v>
      </c>
      <c r="L16" s="46">
        <v>18974</v>
      </c>
      <c r="M16" s="45">
        <v>18974</v>
      </c>
      <c r="N16" s="44">
        <f t="shared" si="3"/>
        <v>18974</v>
      </c>
      <c r="O16" s="46">
        <v>19024</v>
      </c>
      <c r="P16" s="45">
        <v>19024</v>
      </c>
      <c r="Q16" s="44">
        <f t="shared" si="4"/>
        <v>19024</v>
      </c>
      <c r="R16" s="52">
        <v>18885</v>
      </c>
      <c r="S16" s="51">
        <v>1.383</v>
      </c>
      <c r="T16" s="51">
        <v>1.1716</v>
      </c>
      <c r="U16" s="50">
        <v>110.7</v>
      </c>
      <c r="V16" s="43">
        <v>13655.1</v>
      </c>
      <c r="W16" s="43">
        <v>13665.41</v>
      </c>
      <c r="X16" s="49">
        <f t="shared" si="5"/>
        <v>16118.982587913964</v>
      </c>
      <c r="Y16" s="48">
        <v>1.3832</v>
      </c>
    </row>
    <row r="17" spans="2:25" x14ac:dyDescent="0.25">
      <c r="B17" s="47">
        <v>44420</v>
      </c>
      <c r="C17" s="46">
        <v>19540</v>
      </c>
      <c r="D17" s="45">
        <v>19540</v>
      </c>
      <c r="E17" s="44">
        <f t="shared" si="0"/>
        <v>19540</v>
      </c>
      <c r="F17" s="46">
        <v>19551</v>
      </c>
      <c r="G17" s="45">
        <v>19551</v>
      </c>
      <c r="H17" s="44">
        <f t="shared" si="1"/>
        <v>19551</v>
      </c>
      <c r="I17" s="46">
        <v>19569</v>
      </c>
      <c r="J17" s="45">
        <v>19569</v>
      </c>
      <c r="K17" s="44">
        <f t="shared" si="2"/>
        <v>19569</v>
      </c>
      <c r="L17" s="46">
        <v>19604</v>
      </c>
      <c r="M17" s="45">
        <v>19604</v>
      </c>
      <c r="N17" s="44">
        <f t="shared" si="3"/>
        <v>19604</v>
      </c>
      <c r="O17" s="46">
        <v>19654</v>
      </c>
      <c r="P17" s="45">
        <v>19654</v>
      </c>
      <c r="Q17" s="44">
        <f t="shared" si="4"/>
        <v>19654</v>
      </c>
      <c r="R17" s="52">
        <v>19540</v>
      </c>
      <c r="S17" s="51">
        <v>1.3848</v>
      </c>
      <c r="T17" s="51">
        <v>1.1738999999999999</v>
      </c>
      <c r="U17" s="50">
        <v>110.45</v>
      </c>
      <c r="V17" s="43">
        <v>14110.34</v>
      </c>
      <c r="W17" s="43">
        <v>14116.25</v>
      </c>
      <c r="X17" s="49">
        <f t="shared" si="5"/>
        <v>16645.370133742228</v>
      </c>
      <c r="Y17" s="48">
        <v>1.385</v>
      </c>
    </row>
    <row r="18" spans="2:25" x14ac:dyDescent="0.25">
      <c r="B18" s="47">
        <v>44421</v>
      </c>
      <c r="C18" s="46">
        <v>19650</v>
      </c>
      <c r="D18" s="45">
        <v>19650</v>
      </c>
      <c r="E18" s="44">
        <f t="shared" si="0"/>
        <v>19650</v>
      </c>
      <c r="F18" s="46">
        <v>19666</v>
      </c>
      <c r="G18" s="45">
        <v>19666</v>
      </c>
      <c r="H18" s="44">
        <f t="shared" si="1"/>
        <v>19666</v>
      </c>
      <c r="I18" s="46">
        <v>19673</v>
      </c>
      <c r="J18" s="45">
        <v>19673</v>
      </c>
      <c r="K18" s="44">
        <f t="shared" si="2"/>
        <v>19673</v>
      </c>
      <c r="L18" s="46">
        <v>19708</v>
      </c>
      <c r="M18" s="45">
        <v>19708</v>
      </c>
      <c r="N18" s="44">
        <f t="shared" si="3"/>
        <v>19708</v>
      </c>
      <c r="O18" s="46">
        <v>19758</v>
      </c>
      <c r="P18" s="45">
        <v>19758</v>
      </c>
      <c r="Q18" s="44">
        <f t="shared" si="4"/>
        <v>19758</v>
      </c>
      <c r="R18" s="52">
        <v>19650</v>
      </c>
      <c r="S18" s="51">
        <v>1.3818999999999999</v>
      </c>
      <c r="T18" s="51">
        <v>1.1759999999999999</v>
      </c>
      <c r="U18" s="50">
        <v>110.24</v>
      </c>
      <c r="V18" s="43">
        <v>14219.55</v>
      </c>
      <c r="W18" s="43">
        <v>14229.07</v>
      </c>
      <c r="X18" s="49">
        <f t="shared" si="5"/>
        <v>16709.18367346939</v>
      </c>
      <c r="Y18" s="48">
        <v>1.3821000000000001</v>
      </c>
    </row>
    <row r="19" spans="2:25" x14ac:dyDescent="0.25">
      <c r="B19" s="47">
        <v>44424</v>
      </c>
      <c r="C19" s="46">
        <v>19505</v>
      </c>
      <c r="D19" s="45">
        <v>19505</v>
      </c>
      <c r="E19" s="44">
        <f t="shared" si="0"/>
        <v>19505</v>
      </c>
      <c r="F19" s="46">
        <v>19517</v>
      </c>
      <c r="G19" s="45">
        <v>19517</v>
      </c>
      <c r="H19" s="44">
        <f t="shared" si="1"/>
        <v>19517</v>
      </c>
      <c r="I19" s="46">
        <v>19512</v>
      </c>
      <c r="J19" s="45">
        <v>19512</v>
      </c>
      <c r="K19" s="44">
        <f t="shared" si="2"/>
        <v>19512</v>
      </c>
      <c r="L19" s="46">
        <v>19547</v>
      </c>
      <c r="M19" s="45">
        <v>19547</v>
      </c>
      <c r="N19" s="44">
        <f t="shared" si="3"/>
        <v>19547</v>
      </c>
      <c r="O19" s="46">
        <v>19597</v>
      </c>
      <c r="P19" s="45">
        <v>19597</v>
      </c>
      <c r="Q19" s="44">
        <f t="shared" si="4"/>
        <v>19597</v>
      </c>
      <c r="R19" s="52">
        <v>19505</v>
      </c>
      <c r="S19" s="51">
        <v>1.3866000000000001</v>
      </c>
      <c r="T19" s="51">
        <v>1.1768000000000001</v>
      </c>
      <c r="U19" s="50">
        <v>109.39</v>
      </c>
      <c r="V19" s="43">
        <v>14066.78</v>
      </c>
      <c r="W19" s="43">
        <v>14073.41</v>
      </c>
      <c r="X19" s="49">
        <f t="shared" si="5"/>
        <v>16574.609109449353</v>
      </c>
      <c r="Y19" s="48">
        <v>1.3868</v>
      </c>
    </row>
    <row r="20" spans="2:25" x14ac:dyDescent="0.25">
      <c r="B20" s="47">
        <v>44425</v>
      </c>
      <c r="C20" s="46">
        <v>19470</v>
      </c>
      <c r="D20" s="45">
        <v>19470</v>
      </c>
      <c r="E20" s="44">
        <f t="shared" si="0"/>
        <v>19470</v>
      </c>
      <c r="F20" s="46">
        <v>19466</v>
      </c>
      <c r="G20" s="45">
        <v>19466</v>
      </c>
      <c r="H20" s="44">
        <f t="shared" si="1"/>
        <v>19466</v>
      </c>
      <c r="I20" s="46">
        <v>19467</v>
      </c>
      <c r="J20" s="45">
        <v>19467</v>
      </c>
      <c r="K20" s="44">
        <f t="shared" si="2"/>
        <v>19467</v>
      </c>
      <c r="L20" s="46">
        <v>19502</v>
      </c>
      <c r="M20" s="45">
        <v>19502</v>
      </c>
      <c r="N20" s="44">
        <f t="shared" si="3"/>
        <v>19502</v>
      </c>
      <c r="O20" s="46">
        <v>19552</v>
      </c>
      <c r="P20" s="45">
        <v>19552</v>
      </c>
      <c r="Q20" s="44">
        <f t="shared" si="4"/>
        <v>19552</v>
      </c>
      <c r="R20" s="52">
        <v>19470</v>
      </c>
      <c r="S20" s="51">
        <v>1.3789</v>
      </c>
      <c r="T20" s="51">
        <v>1.1762999999999999</v>
      </c>
      <c r="U20" s="50">
        <v>109.3</v>
      </c>
      <c r="V20" s="43">
        <v>14119.95</v>
      </c>
      <c r="W20" s="43">
        <v>14113.98</v>
      </c>
      <c r="X20" s="49">
        <f t="shared" si="5"/>
        <v>16551.900025503699</v>
      </c>
      <c r="Y20" s="48">
        <v>1.3792</v>
      </c>
    </row>
    <row r="21" spans="2:25" x14ac:dyDescent="0.25">
      <c r="B21" s="47">
        <v>44426</v>
      </c>
      <c r="C21" s="46">
        <v>19019</v>
      </c>
      <c r="D21" s="45">
        <v>19019</v>
      </c>
      <c r="E21" s="44">
        <f t="shared" si="0"/>
        <v>19019</v>
      </c>
      <c r="F21" s="46">
        <v>19012</v>
      </c>
      <c r="G21" s="45">
        <v>19012</v>
      </c>
      <c r="H21" s="44">
        <f t="shared" si="1"/>
        <v>19012</v>
      </c>
      <c r="I21" s="46">
        <v>19020</v>
      </c>
      <c r="J21" s="45">
        <v>19020</v>
      </c>
      <c r="K21" s="44">
        <f t="shared" si="2"/>
        <v>19020</v>
      </c>
      <c r="L21" s="46">
        <v>19055</v>
      </c>
      <c r="M21" s="45">
        <v>19055</v>
      </c>
      <c r="N21" s="44">
        <f t="shared" si="3"/>
        <v>19055</v>
      </c>
      <c r="O21" s="46">
        <v>19105</v>
      </c>
      <c r="P21" s="45">
        <v>19105</v>
      </c>
      <c r="Q21" s="44">
        <f t="shared" si="4"/>
        <v>19105</v>
      </c>
      <c r="R21" s="52">
        <v>19019</v>
      </c>
      <c r="S21" s="51">
        <v>1.3769</v>
      </c>
      <c r="T21" s="51">
        <v>1.1721999999999999</v>
      </c>
      <c r="U21" s="50">
        <v>109.75</v>
      </c>
      <c r="V21" s="43">
        <v>13812.91</v>
      </c>
      <c r="W21" s="43">
        <v>13805.82</v>
      </c>
      <c r="X21" s="49">
        <f t="shared" si="5"/>
        <v>16225.046920320765</v>
      </c>
      <c r="Y21" s="48">
        <v>1.3771</v>
      </c>
    </row>
    <row r="22" spans="2:25" x14ac:dyDescent="0.25">
      <c r="B22" s="47">
        <v>44427</v>
      </c>
      <c r="C22" s="46">
        <v>18476</v>
      </c>
      <c r="D22" s="45">
        <v>18476</v>
      </c>
      <c r="E22" s="44">
        <f t="shared" si="0"/>
        <v>18476</v>
      </c>
      <c r="F22" s="46">
        <v>18450</v>
      </c>
      <c r="G22" s="45">
        <v>18450</v>
      </c>
      <c r="H22" s="44">
        <f t="shared" si="1"/>
        <v>18450</v>
      </c>
      <c r="I22" s="46">
        <v>18457</v>
      </c>
      <c r="J22" s="45">
        <v>18457</v>
      </c>
      <c r="K22" s="44">
        <f t="shared" si="2"/>
        <v>18457</v>
      </c>
      <c r="L22" s="46">
        <v>18507</v>
      </c>
      <c r="M22" s="45">
        <v>18507</v>
      </c>
      <c r="N22" s="44">
        <f t="shared" si="3"/>
        <v>18507</v>
      </c>
      <c r="O22" s="46">
        <v>18557</v>
      </c>
      <c r="P22" s="45">
        <v>18557</v>
      </c>
      <c r="Q22" s="44">
        <f t="shared" si="4"/>
        <v>18557</v>
      </c>
      <c r="R22" s="52">
        <v>18476</v>
      </c>
      <c r="S22" s="51">
        <v>1.3682000000000001</v>
      </c>
      <c r="T22" s="51">
        <v>1.1698999999999999</v>
      </c>
      <c r="U22" s="50">
        <v>109.58</v>
      </c>
      <c r="V22" s="43">
        <v>13503.87</v>
      </c>
      <c r="W22" s="43">
        <v>13482.9</v>
      </c>
      <c r="X22" s="49">
        <f t="shared" si="5"/>
        <v>15792.802803658433</v>
      </c>
      <c r="Y22" s="48">
        <v>1.3684000000000001</v>
      </c>
    </row>
    <row r="23" spans="2:25" x14ac:dyDescent="0.25">
      <c r="B23" s="47">
        <v>44428</v>
      </c>
      <c r="C23" s="46">
        <v>18569</v>
      </c>
      <c r="D23" s="45">
        <v>18569</v>
      </c>
      <c r="E23" s="44">
        <f t="shared" si="0"/>
        <v>18569</v>
      </c>
      <c r="F23" s="46">
        <v>18536</v>
      </c>
      <c r="G23" s="45">
        <v>18536</v>
      </c>
      <c r="H23" s="44">
        <f t="shared" si="1"/>
        <v>18536</v>
      </c>
      <c r="I23" s="46">
        <v>18547</v>
      </c>
      <c r="J23" s="45">
        <v>18547</v>
      </c>
      <c r="K23" s="44">
        <f t="shared" si="2"/>
        <v>18547</v>
      </c>
      <c r="L23" s="46">
        <v>18597</v>
      </c>
      <c r="M23" s="45">
        <v>18597</v>
      </c>
      <c r="N23" s="44">
        <f t="shared" si="3"/>
        <v>18597</v>
      </c>
      <c r="O23" s="46">
        <v>18647</v>
      </c>
      <c r="P23" s="45">
        <v>18647</v>
      </c>
      <c r="Q23" s="44">
        <f t="shared" si="4"/>
        <v>18647</v>
      </c>
      <c r="R23" s="52">
        <v>18569</v>
      </c>
      <c r="S23" s="51">
        <v>1.3612</v>
      </c>
      <c r="T23" s="51">
        <v>1.1668000000000001</v>
      </c>
      <c r="U23" s="50">
        <v>109.7</v>
      </c>
      <c r="V23" s="43">
        <v>13641.64</v>
      </c>
      <c r="W23" s="43">
        <v>13615.4</v>
      </c>
      <c r="X23" s="49">
        <f t="shared" si="5"/>
        <v>15914.466918066506</v>
      </c>
      <c r="Y23" s="48">
        <v>1.3613999999999999</v>
      </c>
    </row>
    <row r="24" spans="2:25" x14ac:dyDescent="0.25">
      <c r="B24" s="47">
        <v>44431</v>
      </c>
      <c r="C24" s="46">
        <v>18895</v>
      </c>
      <c r="D24" s="45">
        <v>18895</v>
      </c>
      <c r="E24" s="44">
        <f t="shared" si="0"/>
        <v>18895</v>
      </c>
      <c r="F24" s="46">
        <v>18898</v>
      </c>
      <c r="G24" s="45">
        <v>18898</v>
      </c>
      <c r="H24" s="44">
        <f t="shared" si="1"/>
        <v>18898</v>
      </c>
      <c r="I24" s="46">
        <v>18910</v>
      </c>
      <c r="J24" s="45">
        <v>18910</v>
      </c>
      <c r="K24" s="44">
        <f t="shared" si="2"/>
        <v>18910</v>
      </c>
      <c r="L24" s="46">
        <v>18960</v>
      </c>
      <c r="M24" s="45">
        <v>18960</v>
      </c>
      <c r="N24" s="44">
        <f t="shared" si="3"/>
        <v>18960</v>
      </c>
      <c r="O24" s="46">
        <v>19010</v>
      </c>
      <c r="P24" s="45">
        <v>19010</v>
      </c>
      <c r="Q24" s="44">
        <f t="shared" si="4"/>
        <v>19010</v>
      </c>
      <c r="R24" s="52">
        <v>18895</v>
      </c>
      <c r="S24" s="51">
        <v>1.3682000000000001</v>
      </c>
      <c r="T24" s="51">
        <v>1.1718999999999999</v>
      </c>
      <c r="U24" s="50">
        <v>110.13</v>
      </c>
      <c r="V24" s="43">
        <v>13810.12</v>
      </c>
      <c r="W24" s="43">
        <v>13810.29</v>
      </c>
      <c r="X24" s="49">
        <f t="shared" si="5"/>
        <v>16123.389367693489</v>
      </c>
      <c r="Y24" s="48">
        <v>1.3684000000000001</v>
      </c>
    </row>
    <row r="25" spans="2:25" x14ac:dyDescent="0.25">
      <c r="B25" s="47">
        <v>44432</v>
      </c>
      <c r="C25" s="46">
        <v>19065</v>
      </c>
      <c r="D25" s="45">
        <v>19065</v>
      </c>
      <c r="E25" s="44">
        <f t="shared" si="0"/>
        <v>19065</v>
      </c>
      <c r="F25" s="46">
        <v>19063</v>
      </c>
      <c r="G25" s="45">
        <v>19063</v>
      </c>
      <c r="H25" s="44">
        <f t="shared" si="1"/>
        <v>19063</v>
      </c>
      <c r="I25" s="46">
        <v>19056</v>
      </c>
      <c r="J25" s="45">
        <v>19056</v>
      </c>
      <c r="K25" s="44">
        <f t="shared" si="2"/>
        <v>19056</v>
      </c>
      <c r="L25" s="46">
        <v>19091</v>
      </c>
      <c r="M25" s="45">
        <v>19091</v>
      </c>
      <c r="N25" s="44">
        <f t="shared" si="3"/>
        <v>19091</v>
      </c>
      <c r="O25" s="46">
        <v>19141</v>
      </c>
      <c r="P25" s="45">
        <v>19141</v>
      </c>
      <c r="Q25" s="44">
        <f t="shared" si="4"/>
        <v>19141</v>
      </c>
      <c r="R25" s="52">
        <v>19065</v>
      </c>
      <c r="S25" s="51">
        <v>1.3721000000000001</v>
      </c>
      <c r="T25" s="51">
        <v>1.1737</v>
      </c>
      <c r="U25" s="50">
        <v>109.7</v>
      </c>
      <c r="V25" s="43">
        <v>13894.76</v>
      </c>
      <c r="W25" s="43">
        <v>13891.28</v>
      </c>
      <c r="X25" s="49">
        <f t="shared" si="5"/>
        <v>16243.503450626225</v>
      </c>
      <c r="Y25" s="48">
        <v>1.3723000000000001</v>
      </c>
    </row>
    <row r="26" spans="2:25" x14ac:dyDescent="0.25">
      <c r="B26" s="47">
        <v>44433</v>
      </c>
      <c r="C26" s="46">
        <v>19225</v>
      </c>
      <c r="D26" s="45">
        <v>19225</v>
      </c>
      <c r="E26" s="44">
        <f t="shared" si="0"/>
        <v>19225</v>
      </c>
      <c r="F26" s="46">
        <v>19222</v>
      </c>
      <c r="G26" s="45">
        <v>19222</v>
      </c>
      <c r="H26" s="44">
        <f t="shared" si="1"/>
        <v>19222</v>
      </c>
      <c r="I26" s="46">
        <v>19217</v>
      </c>
      <c r="J26" s="45">
        <v>19217</v>
      </c>
      <c r="K26" s="44">
        <f t="shared" si="2"/>
        <v>19217</v>
      </c>
      <c r="L26" s="46">
        <v>19244</v>
      </c>
      <c r="M26" s="45">
        <v>19244</v>
      </c>
      <c r="N26" s="44">
        <f t="shared" si="3"/>
        <v>19244</v>
      </c>
      <c r="O26" s="46">
        <v>19294</v>
      </c>
      <c r="P26" s="45">
        <v>19294</v>
      </c>
      <c r="Q26" s="44">
        <f t="shared" si="4"/>
        <v>19294</v>
      </c>
      <c r="R26" s="52">
        <v>19225</v>
      </c>
      <c r="S26" s="51">
        <v>1.3715999999999999</v>
      </c>
      <c r="T26" s="51">
        <v>1.1740999999999999</v>
      </c>
      <c r="U26" s="50">
        <v>109.89</v>
      </c>
      <c r="V26" s="43">
        <v>14016.48</v>
      </c>
      <c r="W26" s="43">
        <v>14012.25</v>
      </c>
      <c r="X26" s="49">
        <f t="shared" si="5"/>
        <v>16374.244101865259</v>
      </c>
      <c r="Y26" s="48">
        <v>1.3717999999999999</v>
      </c>
    </row>
    <row r="27" spans="2:25" x14ac:dyDescent="0.25">
      <c r="B27" s="47">
        <v>44434</v>
      </c>
      <c r="C27" s="46">
        <v>18868</v>
      </c>
      <c r="D27" s="45">
        <v>18868</v>
      </c>
      <c r="E27" s="44">
        <f t="shared" si="0"/>
        <v>18868</v>
      </c>
      <c r="F27" s="46">
        <v>18859</v>
      </c>
      <c r="G27" s="45">
        <v>18859</v>
      </c>
      <c r="H27" s="44">
        <f t="shared" si="1"/>
        <v>18859</v>
      </c>
      <c r="I27" s="46">
        <v>18849</v>
      </c>
      <c r="J27" s="45">
        <v>18849</v>
      </c>
      <c r="K27" s="44">
        <f t="shared" si="2"/>
        <v>18849</v>
      </c>
      <c r="L27" s="46">
        <v>18876</v>
      </c>
      <c r="M27" s="45">
        <v>18876</v>
      </c>
      <c r="N27" s="44">
        <f t="shared" si="3"/>
        <v>18876</v>
      </c>
      <c r="O27" s="46">
        <v>18926</v>
      </c>
      <c r="P27" s="45">
        <v>18926</v>
      </c>
      <c r="Q27" s="44">
        <f t="shared" si="4"/>
        <v>18926</v>
      </c>
      <c r="R27" s="52">
        <v>18868</v>
      </c>
      <c r="S27" s="51">
        <v>1.3734</v>
      </c>
      <c r="T27" s="51">
        <v>1.1771</v>
      </c>
      <c r="U27" s="50">
        <v>110.12</v>
      </c>
      <c r="V27" s="43">
        <v>13738.17</v>
      </c>
      <c r="W27" s="43">
        <v>13729.62</v>
      </c>
      <c r="X27" s="49">
        <f t="shared" si="5"/>
        <v>16029.224364964743</v>
      </c>
      <c r="Y27" s="48">
        <v>1.3735999999999999</v>
      </c>
    </row>
    <row r="28" spans="2:25" x14ac:dyDescent="0.25">
      <c r="B28" s="47">
        <v>44435</v>
      </c>
      <c r="C28" s="46">
        <v>18914</v>
      </c>
      <c r="D28" s="45">
        <v>18914</v>
      </c>
      <c r="E28" s="44">
        <f t="shared" si="0"/>
        <v>18914</v>
      </c>
      <c r="F28" s="46">
        <v>18889</v>
      </c>
      <c r="G28" s="45">
        <v>18889</v>
      </c>
      <c r="H28" s="44">
        <f t="shared" si="1"/>
        <v>18889</v>
      </c>
      <c r="I28" s="46">
        <v>18868</v>
      </c>
      <c r="J28" s="45">
        <v>18868</v>
      </c>
      <c r="K28" s="44">
        <f t="shared" si="2"/>
        <v>18868</v>
      </c>
      <c r="L28" s="46">
        <v>18896</v>
      </c>
      <c r="M28" s="45">
        <v>18896</v>
      </c>
      <c r="N28" s="44">
        <f t="shared" si="3"/>
        <v>18896</v>
      </c>
      <c r="O28" s="46">
        <v>18946</v>
      </c>
      <c r="P28" s="45">
        <v>18946</v>
      </c>
      <c r="Q28" s="44">
        <f t="shared" si="4"/>
        <v>18946</v>
      </c>
      <c r="R28" s="52">
        <v>18914</v>
      </c>
      <c r="S28" s="51">
        <v>1.3720000000000001</v>
      </c>
      <c r="T28" s="51">
        <v>1.1762999999999999</v>
      </c>
      <c r="U28" s="50">
        <v>110.15</v>
      </c>
      <c r="V28" s="43">
        <v>13785.71</v>
      </c>
      <c r="W28" s="43">
        <v>13765.49</v>
      </c>
      <c r="X28" s="49">
        <f t="shared" si="5"/>
        <v>16079.231488565843</v>
      </c>
      <c r="Y28" s="48">
        <v>1.3722000000000001</v>
      </c>
    </row>
    <row r="29" spans="2:25" x14ac:dyDescent="0.25">
      <c r="B29" s="47">
        <v>44439</v>
      </c>
      <c r="C29" s="46">
        <v>19513</v>
      </c>
      <c r="D29" s="45">
        <v>19513</v>
      </c>
      <c r="E29" s="44">
        <f t="shared" si="0"/>
        <v>19513</v>
      </c>
      <c r="F29" s="46">
        <v>19488</v>
      </c>
      <c r="G29" s="45">
        <v>19488</v>
      </c>
      <c r="H29" s="44">
        <f t="shared" si="1"/>
        <v>19488</v>
      </c>
      <c r="I29" s="46">
        <v>19448</v>
      </c>
      <c r="J29" s="45">
        <v>19448</v>
      </c>
      <c r="K29" s="44">
        <f t="shared" si="2"/>
        <v>19448</v>
      </c>
      <c r="L29" s="46">
        <v>19473</v>
      </c>
      <c r="M29" s="45">
        <v>19473</v>
      </c>
      <c r="N29" s="44">
        <f t="shared" si="3"/>
        <v>19473</v>
      </c>
      <c r="O29" s="46">
        <v>19523</v>
      </c>
      <c r="P29" s="45">
        <v>19523</v>
      </c>
      <c r="Q29" s="44">
        <f t="shared" si="4"/>
        <v>19523</v>
      </c>
      <c r="R29" s="52">
        <v>19513</v>
      </c>
      <c r="S29" s="51">
        <v>1.3788</v>
      </c>
      <c r="T29" s="51">
        <v>1.1839999999999999</v>
      </c>
      <c r="U29" s="50">
        <v>109.86</v>
      </c>
      <c r="V29" s="43">
        <v>14152.16</v>
      </c>
      <c r="W29" s="43">
        <v>14131.98</v>
      </c>
      <c r="X29" s="49">
        <f t="shared" si="5"/>
        <v>16480.574324324327</v>
      </c>
      <c r="Y29" s="48">
        <v>1.379</v>
      </c>
    </row>
    <row r="30" spans="2:25" s="10" customFormat="1" x14ac:dyDescent="0.25">
      <c r="B30" s="42" t="s">
        <v>11</v>
      </c>
      <c r="C30" s="41">
        <f>ROUND(AVERAGE(C9:C29),2)</f>
        <v>19160.43</v>
      </c>
      <c r="D30" s="40">
        <f>ROUND(AVERAGE(D9:D29),2)</f>
        <v>19160.43</v>
      </c>
      <c r="E30" s="39">
        <f>ROUND(AVERAGE(C30:D30),2)</f>
        <v>19160.43</v>
      </c>
      <c r="F30" s="41">
        <f>ROUND(AVERAGE(F9:F29),2)</f>
        <v>19159.62</v>
      </c>
      <c r="G30" s="40">
        <f>ROUND(AVERAGE(G9:G29),2)</f>
        <v>19159.62</v>
      </c>
      <c r="H30" s="39">
        <f>ROUND(AVERAGE(F30:G30),2)</f>
        <v>19159.62</v>
      </c>
      <c r="I30" s="41">
        <f>ROUND(AVERAGE(I9:I29),2)</f>
        <v>19165.330000000002</v>
      </c>
      <c r="J30" s="40">
        <f>ROUND(AVERAGE(J9:J29),2)</f>
        <v>19165.330000000002</v>
      </c>
      <c r="K30" s="39">
        <f>ROUND(AVERAGE(I30:J30),2)</f>
        <v>19165.330000000002</v>
      </c>
      <c r="L30" s="41">
        <f>ROUND(AVERAGE(L9:L29),2)</f>
        <v>19103.05</v>
      </c>
      <c r="M30" s="40">
        <f>ROUND(AVERAGE(M9:M29),2)</f>
        <v>19198.29</v>
      </c>
      <c r="N30" s="39">
        <f>ROUND(AVERAGE(L30:M30),2)</f>
        <v>19150.669999999998</v>
      </c>
      <c r="O30" s="41">
        <f>ROUND(AVERAGE(O9:O29),2)</f>
        <v>19243.52</v>
      </c>
      <c r="P30" s="40">
        <f>ROUND(AVERAGE(P9:P29),2)</f>
        <v>19243.52</v>
      </c>
      <c r="Q30" s="39">
        <f>ROUND(AVERAGE(O30:P30),2)</f>
        <v>19243.52</v>
      </c>
      <c r="R30" s="38">
        <f>ROUND(AVERAGE(R9:R29),2)</f>
        <v>19160.43</v>
      </c>
      <c r="S30" s="37">
        <f>ROUND(AVERAGE(S9:S29),4)</f>
        <v>1.3806</v>
      </c>
      <c r="T30" s="36">
        <f>ROUND(AVERAGE(T9:T29),4)</f>
        <v>1.1772</v>
      </c>
      <c r="U30" s="175">
        <f>ROUND(AVERAGE(U9:U29),2)</f>
        <v>109.83</v>
      </c>
      <c r="V30" s="35">
        <f>AVERAGE(V9:V29)</f>
        <v>13878.194285714286</v>
      </c>
      <c r="W30" s="35">
        <f>AVERAGE(W9:W29)</f>
        <v>13875.405714285715</v>
      </c>
      <c r="X30" s="35">
        <f>AVERAGE(X9:X29)</f>
        <v>16276.236235546947</v>
      </c>
      <c r="Y30" s="34">
        <f>AVERAGE(Y9:Y29)</f>
        <v>1.3807857142857143</v>
      </c>
    </row>
    <row r="31" spans="2:25" s="5" customFormat="1" x14ac:dyDescent="0.25">
      <c r="B31" s="33" t="s">
        <v>12</v>
      </c>
      <c r="C31" s="32">
        <f t="shared" ref="C31:Y31" si="6">MAX(C9:C29)</f>
        <v>19725</v>
      </c>
      <c r="D31" s="31">
        <f t="shared" si="6"/>
        <v>19725</v>
      </c>
      <c r="E31" s="30">
        <f t="shared" si="6"/>
        <v>19725</v>
      </c>
      <c r="F31" s="32">
        <f t="shared" si="6"/>
        <v>19713</v>
      </c>
      <c r="G31" s="31">
        <f t="shared" si="6"/>
        <v>19713</v>
      </c>
      <c r="H31" s="30">
        <f t="shared" si="6"/>
        <v>19713</v>
      </c>
      <c r="I31" s="32">
        <f t="shared" si="6"/>
        <v>19687</v>
      </c>
      <c r="J31" s="31">
        <f t="shared" si="6"/>
        <v>19687</v>
      </c>
      <c r="K31" s="30">
        <f t="shared" si="6"/>
        <v>19687</v>
      </c>
      <c r="L31" s="32">
        <f t="shared" si="6"/>
        <v>19708</v>
      </c>
      <c r="M31" s="31">
        <f t="shared" si="6"/>
        <v>19712</v>
      </c>
      <c r="N31" s="30">
        <f t="shared" si="6"/>
        <v>19708</v>
      </c>
      <c r="O31" s="32">
        <f t="shared" si="6"/>
        <v>19758</v>
      </c>
      <c r="P31" s="31">
        <f t="shared" si="6"/>
        <v>19758</v>
      </c>
      <c r="Q31" s="30">
        <f t="shared" si="6"/>
        <v>19758</v>
      </c>
      <c r="R31" s="29">
        <f t="shared" si="6"/>
        <v>19725</v>
      </c>
      <c r="S31" s="28">
        <f t="shared" si="6"/>
        <v>1.3933</v>
      </c>
      <c r="T31" s="27">
        <f t="shared" si="6"/>
        <v>1.1893</v>
      </c>
      <c r="U31" s="26">
        <f t="shared" si="6"/>
        <v>110.7</v>
      </c>
      <c r="V31" s="25">
        <f t="shared" si="6"/>
        <v>14219.55</v>
      </c>
      <c r="W31" s="25">
        <f t="shared" si="6"/>
        <v>14229.07</v>
      </c>
      <c r="X31" s="25">
        <f t="shared" si="6"/>
        <v>16709.18367346939</v>
      </c>
      <c r="Y31" s="24">
        <f t="shared" si="6"/>
        <v>1.3935999999999999</v>
      </c>
    </row>
    <row r="32" spans="2:25" s="5" customFormat="1" ht="13.8" thickBot="1" x14ac:dyDescent="0.3">
      <c r="B32" s="23" t="s">
        <v>13</v>
      </c>
      <c r="C32" s="22">
        <f t="shared" ref="C32:Y32" si="7">MIN(C9:C29)</f>
        <v>18476</v>
      </c>
      <c r="D32" s="21">
        <f t="shared" si="7"/>
        <v>18476</v>
      </c>
      <c r="E32" s="20">
        <f t="shared" si="7"/>
        <v>18476</v>
      </c>
      <c r="F32" s="22">
        <f t="shared" si="7"/>
        <v>18450</v>
      </c>
      <c r="G32" s="21">
        <f t="shared" si="7"/>
        <v>18450</v>
      </c>
      <c r="H32" s="20">
        <f t="shared" si="7"/>
        <v>18450</v>
      </c>
      <c r="I32" s="22">
        <f t="shared" si="7"/>
        <v>18457</v>
      </c>
      <c r="J32" s="21">
        <f t="shared" si="7"/>
        <v>18457</v>
      </c>
      <c r="K32" s="20">
        <f t="shared" si="7"/>
        <v>18457</v>
      </c>
      <c r="L32" s="22">
        <f t="shared" si="7"/>
        <v>17712</v>
      </c>
      <c r="M32" s="21">
        <f t="shared" si="7"/>
        <v>18507</v>
      </c>
      <c r="N32" s="20">
        <f t="shared" si="7"/>
        <v>18507</v>
      </c>
      <c r="O32" s="22">
        <f t="shared" si="7"/>
        <v>18557</v>
      </c>
      <c r="P32" s="21">
        <f t="shared" si="7"/>
        <v>18557</v>
      </c>
      <c r="Q32" s="20">
        <f t="shared" si="7"/>
        <v>18557</v>
      </c>
      <c r="R32" s="19">
        <f t="shared" si="7"/>
        <v>18476</v>
      </c>
      <c r="S32" s="18">
        <f t="shared" si="7"/>
        <v>1.3612</v>
      </c>
      <c r="T32" s="17">
        <f t="shared" si="7"/>
        <v>1.1668000000000001</v>
      </c>
      <c r="U32" s="16">
        <f t="shared" si="7"/>
        <v>109.04</v>
      </c>
      <c r="V32" s="15">
        <f t="shared" si="7"/>
        <v>13503.1</v>
      </c>
      <c r="W32" s="15">
        <f t="shared" si="7"/>
        <v>13482.9</v>
      </c>
      <c r="X32" s="15">
        <f t="shared" si="7"/>
        <v>15792.802803658433</v>
      </c>
      <c r="Y32" s="14">
        <f t="shared" si="7"/>
        <v>1.3613999999999999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33</v>
      </c>
    </row>
    <row r="6" spans="1:19" ht="13.8" thickBot="1" x14ac:dyDescent="0.3">
      <c r="B6" s="1">
        <v>44410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44410</v>
      </c>
      <c r="C9" s="46">
        <v>52405</v>
      </c>
      <c r="D9" s="45">
        <v>52405</v>
      </c>
      <c r="E9" s="44">
        <f t="shared" ref="E9:E29" si="0">AVERAGE(C9:D9)</f>
        <v>52405</v>
      </c>
      <c r="F9" s="46">
        <v>52500</v>
      </c>
      <c r="G9" s="45">
        <v>52500</v>
      </c>
      <c r="H9" s="44">
        <f t="shared" ref="H9:H29" si="1">AVERAGE(F9:G9)</f>
        <v>52500</v>
      </c>
      <c r="I9" s="46">
        <v>54380</v>
      </c>
      <c r="J9" s="45">
        <v>54380</v>
      </c>
      <c r="K9" s="44">
        <f t="shared" ref="K9:K29" si="2">AVERAGE(I9:J9)</f>
        <v>54380</v>
      </c>
      <c r="L9" s="52">
        <v>52405</v>
      </c>
      <c r="M9" s="51">
        <v>1.3900999999999999</v>
      </c>
      <c r="N9" s="53">
        <v>1.1890000000000001</v>
      </c>
      <c r="O9" s="50">
        <v>109.51</v>
      </c>
      <c r="P9" s="43">
        <v>37698.730000000003</v>
      </c>
      <c r="Q9" s="43">
        <v>37758.92</v>
      </c>
      <c r="R9" s="49">
        <f t="shared" ref="R9:R29" si="3">L9/N9</f>
        <v>44074.852817493687</v>
      </c>
      <c r="S9" s="48">
        <v>1.3904000000000001</v>
      </c>
    </row>
    <row r="10" spans="1:19" x14ac:dyDescent="0.25">
      <c r="B10" s="47">
        <v>44411</v>
      </c>
      <c r="C10" s="46">
        <v>52400</v>
      </c>
      <c r="D10" s="45">
        <v>52400</v>
      </c>
      <c r="E10" s="44">
        <f t="shared" si="0"/>
        <v>52400</v>
      </c>
      <c r="F10" s="46">
        <v>52500</v>
      </c>
      <c r="G10" s="45">
        <v>52500</v>
      </c>
      <c r="H10" s="44">
        <f t="shared" si="1"/>
        <v>52500</v>
      </c>
      <c r="I10" s="46">
        <v>54375</v>
      </c>
      <c r="J10" s="45">
        <v>54375</v>
      </c>
      <c r="K10" s="44">
        <f t="shared" si="2"/>
        <v>54375</v>
      </c>
      <c r="L10" s="52">
        <v>52400</v>
      </c>
      <c r="M10" s="51">
        <v>1.3933</v>
      </c>
      <c r="N10" s="51">
        <v>1.1893</v>
      </c>
      <c r="O10" s="50">
        <v>109.18</v>
      </c>
      <c r="P10" s="43">
        <v>37608.559999999998</v>
      </c>
      <c r="Q10" s="43">
        <v>37672.22</v>
      </c>
      <c r="R10" s="49">
        <f t="shared" si="3"/>
        <v>44059.530816446648</v>
      </c>
      <c r="S10" s="48">
        <v>1.3935999999999999</v>
      </c>
    </row>
    <row r="11" spans="1:19" x14ac:dyDescent="0.25">
      <c r="B11" s="47">
        <v>44412</v>
      </c>
      <c r="C11" s="46">
        <v>52395</v>
      </c>
      <c r="D11" s="45">
        <v>52395</v>
      </c>
      <c r="E11" s="44">
        <f t="shared" si="0"/>
        <v>52395</v>
      </c>
      <c r="F11" s="46">
        <v>52500</v>
      </c>
      <c r="G11" s="45">
        <v>52500</v>
      </c>
      <c r="H11" s="44">
        <f t="shared" si="1"/>
        <v>52500</v>
      </c>
      <c r="I11" s="46">
        <v>54370</v>
      </c>
      <c r="J11" s="45">
        <v>54370</v>
      </c>
      <c r="K11" s="44">
        <f t="shared" si="2"/>
        <v>54370</v>
      </c>
      <c r="L11" s="52">
        <v>52395</v>
      </c>
      <c r="M11" s="51">
        <v>1.3929</v>
      </c>
      <c r="N11" s="51">
        <v>1.1863999999999999</v>
      </c>
      <c r="O11" s="50">
        <v>109.04</v>
      </c>
      <c r="P11" s="43">
        <v>37615.769999999997</v>
      </c>
      <c r="Q11" s="43">
        <v>37685.74</v>
      </c>
      <c r="R11" s="49">
        <f t="shared" si="3"/>
        <v>44163.014160485509</v>
      </c>
      <c r="S11" s="48">
        <v>1.3931</v>
      </c>
    </row>
    <row r="12" spans="1:19" x14ac:dyDescent="0.25">
      <c r="B12" s="47">
        <v>44413</v>
      </c>
      <c r="C12" s="46">
        <v>52390</v>
      </c>
      <c r="D12" s="45">
        <v>52390</v>
      </c>
      <c r="E12" s="44">
        <f t="shared" si="0"/>
        <v>52390</v>
      </c>
      <c r="F12" s="46">
        <v>52500</v>
      </c>
      <c r="G12" s="45">
        <v>52500</v>
      </c>
      <c r="H12" s="44">
        <f t="shared" si="1"/>
        <v>52500</v>
      </c>
      <c r="I12" s="46">
        <v>54365</v>
      </c>
      <c r="J12" s="45">
        <v>54365</v>
      </c>
      <c r="K12" s="44">
        <f t="shared" si="2"/>
        <v>54365</v>
      </c>
      <c r="L12" s="52">
        <v>52390</v>
      </c>
      <c r="M12" s="51">
        <v>1.3926000000000001</v>
      </c>
      <c r="N12" s="51">
        <v>1.1856</v>
      </c>
      <c r="O12" s="50">
        <v>109.43</v>
      </c>
      <c r="P12" s="43">
        <v>37620.28</v>
      </c>
      <c r="Q12" s="43">
        <v>37693.85</v>
      </c>
      <c r="R12" s="49">
        <f t="shared" si="3"/>
        <v>44188.596491228069</v>
      </c>
      <c r="S12" s="48">
        <v>1.3928</v>
      </c>
    </row>
    <row r="13" spans="1:19" x14ac:dyDescent="0.25">
      <c r="B13" s="47">
        <v>44414</v>
      </c>
      <c r="C13" s="46">
        <v>52390</v>
      </c>
      <c r="D13" s="45">
        <v>52390</v>
      </c>
      <c r="E13" s="44">
        <f t="shared" si="0"/>
        <v>52390</v>
      </c>
      <c r="F13" s="46">
        <v>52500</v>
      </c>
      <c r="G13" s="45">
        <v>52500</v>
      </c>
      <c r="H13" s="44">
        <f t="shared" si="1"/>
        <v>52500</v>
      </c>
      <c r="I13" s="46">
        <v>54365</v>
      </c>
      <c r="J13" s="45">
        <v>54365</v>
      </c>
      <c r="K13" s="44">
        <f t="shared" si="2"/>
        <v>54365</v>
      </c>
      <c r="L13" s="52">
        <v>52390</v>
      </c>
      <c r="M13" s="51">
        <v>1.3916999999999999</v>
      </c>
      <c r="N13" s="51">
        <v>1.1807000000000001</v>
      </c>
      <c r="O13" s="50">
        <v>109.8</v>
      </c>
      <c r="P13" s="43">
        <v>37644.61</v>
      </c>
      <c r="Q13" s="43">
        <v>37718.230000000003</v>
      </c>
      <c r="R13" s="49">
        <f t="shared" si="3"/>
        <v>44371.982722114</v>
      </c>
      <c r="S13" s="48">
        <v>1.3918999999999999</v>
      </c>
    </row>
    <row r="14" spans="1:19" x14ac:dyDescent="0.25">
      <c r="B14" s="47">
        <v>44417</v>
      </c>
      <c r="C14" s="46">
        <v>52365</v>
      </c>
      <c r="D14" s="45">
        <v>52365</v>
      </c>
      <c r="E14" s="44">
        <f t="shared" si="0"/>
        <v>52365</v>
      </c>
      <c r="F14" s="46">
        <v>52500</v>
      </c>
      <c r="G14" s="45">
        <v>52500</v>
      </c>
      <c r="H14" s="44">
        <f t="shared" si="1"/>
        <v>52500</v>
      </c>
      <c r="I14" s="46">
        <v>54345</v>
      </c>
      <c r="J14" s="45">
        <v>54345</v>
      </c>
      <c r="K14" s="44">
        <f t="shared" si="2"/>
        <v>54345</v>
      </c>
      <c r="L14" s="52">
        <v>52365</v>
      </c>
      <c r="M14" s="51">
        <v>1.3875999999999999</v>
      </c>
      <c r="N14" s="51">
        <v>1.1763999999999999</v>
      </c>
      <c r="O14" s="50">
        <v>110.11</v>
      </c>
      <c r="P14" s="43">
        <v>37737.82</v>
      </c>
      <c r="Q14" s="43">
        <v>37829.660000000003</v>
      </c>
      <c r="R14" s="49">
        <f t="shared" si="3"/>
        <v>44512.920775246515</v>
      </c>
      <c r="S14" s="48">
        <v>1.3877999999999999</v>
      </c>
    </row>
    <row r="15" spans="1:19" x14ac:dyDescent="0.25">
      <c r="B15" s="47">
        <v>44418</v>
      </c>
      <c r="C15" s="46">
        <v>52360</v>
      </c>
      <c r="D15" s="45">
        <v>52360</v>
      </c>
      <c r="E15" s="44">
        <f t="shared" si="0"/>
        <v>52360</v>
      </c>
      <c r="F15" s="46">
        <v>52500</v>
      </c>
      <c r="G15" s="45">
        <v>52500</v>
      </c>
      <c r="H15" s="44">
        <f t="shared" si="1"/>
        <v>52500</v>
      </c>
      <c r="I15" s="46">
        <v>54340</v>
      </c>
      <c r="J15" s="45">
        <v>54340</v>
      </c>
      <c r="K15" s="44">
        <f t="shared" si="2"/>
        <v>54340</v>
      </c>
      <c r="L15" s="52">
        <v>52360</v>
      </c>
      <c r="M15" s="51">
        <v>1.3862000000000001</v>
      </c>
      <c r="N15" s="51">
        <v>1.1722999999999999</v>
      </c>
      <c r="O15" s="50">
        <v>110.49</v>
      </c>
      <c r="P15" s="43">
        <v>37772.33</v>
      </c>
      <c r="Q15" s="43">
        <v>37867.86</v>
      </c>
      <c r="R15" s="49">
        <f t="shared" si="3"/>
        <v>44664.335067815409</v>
      </c>
      <c r="S15" s="48">
        <v>1.3864000000000001</v>
      </c>
    </row>
    <row r="16" spans="1:19" x14ac:dyDescent="0.25">
      <c r="B16" s="47">
        <v>44419</v>
      </c>
      <c r="C16" s="46">
        <v>52350</v>
      </c>
      <c r="D16" s="45">
        <v>52350</v>
      </c>
      <c r="E16" s="44">
        <f t="shared" si="0"/>
        <v>52350</v>
      </c>
      <c r="F16" s="46">
        <v>52500</v>
      </c>
      <c r="G16" s="45">
        <v>52500</v>
      </c>
      <c r="H16" s="44">
        <f t="shared" si="1"/>
        <v>52500</v>
      </c>
      <c r="I16" s="46">
        <v>54330</v>
      </c>
      <c r="J16" s="45">
        <v>54330</v>
      </c>
      <c r="K16" s="44">
        <f t="shared" si="2"/>
        <v>54330</v>
      </c>
      <c r="L16" s="52">
        <v>52350</v>
      </c>
      <c r="M16" s="51">
        <v>1.383</v>
      </c>
      <c r="N16" s="51">
        <v>1.1716</v>
      </c>
      <c r="O16" s="50">
        <v>110.7</v>
      </c>
      <c r="P16" s="43">
        <v>37852.49</v>
      </c>
      <c r="Q16" s="43">
        <v>37955.47</v>
      </c>
      <c r="R16" s="49">
        <f t="shared" si="3"/>
        <v>44682.485489928302</v>
      </c>
      <c r="S16" s="48">
        <v>1.3832</v>
      </c>
    </row>
    <row r="17" spans="2:19" x14ac:dyDescent="0.25">
      <c r="B17" s="47">
        <v>44420</v>
      </c>
      <c r="C17" s="46">
        <v>52350</v>
      </c>
      <c r="D17" s="45">
        <v>52350</v>
      </c>
      <c r="E17" s="44">
        <f t="shared" si="0"/>
        <v>52350</v>
      </c>
      <c r="F17" s="46">
        <v>52500</v>
      </c>
      <c r="G17" s="45">
        <v>52500</v>
      </c>
      <c r="H17" s="44">
        <f t="shared" si="1"/>
        <v>52500</v>
      </c>
      <c r="I17" s="46">
        <v>54330</v>
      </c>
      <c r="J17" s="45">
        <v>54330</v>
      </c>
      <c r="K17" s="44">
        <f t="shared" si="2"/>
        <v>54330</v>
      </c>
      <c r="L17" s="52">
        <v>52350</v>
      </c>
      <c r="M17" s="51">
        <v>1.3848</v>
      </c>
      <c r="N17" s="51">
        <v>1.1738999999999999</v>
      </c>
      <c r="O17" s="50">
        <v>110.45</v>
      </c>
      <c r="P17" s="43">
        <v>37803.29</v>
      </c>
      <c r="Q17" s="43">
        <v>37906.14</v>
      </c>
      <c r="R17" s="49">
        <f t="shared" si="3"/>
        <v>44594.939943777157</v>
      </c>
      <c r="S17" s="48">
        <v>1.385</v>
      </c>
    </row>
    <row r="18" spans="2:19" x14ac:dyDescent="0.25">
      <c r="B18" s="47">
        <v>44421</v>
      </c>
      <c r="C18" s="46">
        <v>52350</v>
      </c>
      <c r="D18" s="45">
        <v>52350</v>
      </c>
      <c r="E18" s="44">
        <f t="shared" si="0"/>
        <v>52350</v>
      </c>
      <c r="F18" s="46">
        <v>52500</v>
      </c>
      <c r="G18" s="45">
        <v>52500</v>
      </c>
      <c r="H18" s="44">
        <f t="shared" si="1"/>
        <v>52500</v>
      </c>
      <c r="I18" s="46">
        <v>54330</v>
      </c>
      <c r="J18" s="45">
        <v>54330</v>
      </c>
      <c r="K18" s="44">
        <f t="shared" si="2"/>
        <v>54330</v>
      </c>
      <c r="L18" s="52">
        <v>52350</v>
      </c>
      <c r="M18" s="51">
        <v>1.3818999999999999</v>
      </c>
      <c r="N18" s="51">
        <v>1.1759999999999999</v>
      </c>
      <c r="O18" s="50">
        <v>110.24</v>
      </c>
      <c r="P18" s="43">
        <v>37882.629999999997</v>
      </c>
      <c r="Q18" s="43">
        <v>37985.67</v>
      </c>
      <c r="R18" s="49">
        <f t="shared" si="3"/>
        <v>44515.306122448979</v>
      </c>
      <c r="S18" s="48">
        <v>1.3821000000000001</v>
      </c>
    </row>
    <row r="19" spans="2:19" x14ac:dyDescent="0.25">
      <c r="B19" s="47">
        <v>44424</v>
      </c>
      <c r="C19" s="46">
        <v>52330</v>
      </c>
      <c r="D19" s="45">
        <v>52330</v>
      </c>
      <c r="E19" s="44">
        <f t="shared" si="0"/>
        <v>52330</v>
      </c>
      <c r="F19" s="46">
        <v>52500</v>
      </c>
      <c r="G19" s="45">
        <v>52500</v>
      </c>
      <c r="H19" s="44">
        <f t="shared" si="1"/>
        <v>52500</v>
      </c>
      <c r="I19" s="46">
        <v>54305</v>
      </c>
      <c r="J19" s="45">
        <v>54305</v>
      </c>
      <c r="K19" s="44">
        <f t="shared" si="2"/>
        <v>54305</v>
      </c>
      <c r="L19" s="52">
        <v>52330</v>
      </c>
      <c r="M19" s="51">
        <v>1.3866000000000001</v>
      </c>
      <c r="N19" s="51">
        <v>1.1768000000000001</v>
      </c>
      <c r="O19" s="50">
        <v>109.39</v>
      </c>
      <c r="P19" s="43">
        <v>37739.800000000003</v>
      </c>
      <c r="Q19" s="43">
        <v>37856.94</v>
      </c>
      <c r="R19" s="49">
        <f t="shared" si="3"/>
        <v>44468.048946295035</v>
      </c>
      <c r="S19" s="48">
        <v>1.3868</v>
      </c>
    </row>
    <row r="20" spans="2:19" x14ac:dyDescent="0.25">
      <c r="B20" s="47">
        <v>44425</v>
      </c>
      <c r="C20" s="46">
        <v>52000</v>
      </c>
      <c r="D20" s="45">
        <v>52000</v>
      </c>
      <c r="E20" s="44">
        <f t="shared" si="0"/>
        <v>52000</v>
      </c>
      <c r="F20" s="46">
        <v>52175</v>
      </c>
      <c r="G20" s="45">
        <v>52175</v>
      </c>
      <c r="H20" s="44">
        <f t="shared" si="1"/>
        <v>52175</v>
      </c>
      <c r="I20" s="46">
        <v>53975</v>
      </c>
      <c r="J20" s="45">
        <v>53975</v>
      </c>
      <c r="K20" s="44">
        <f t="shared" si="2"/>
        <v>53975</v>
      </c>
      <c r="L20" s="52">
        <v>52000</v>
      </c>
      <c r="M20" s="51">
        <v>1.3789</v>
      </c>
      <c r="N20" s="51">
        <v>1.1762999999999999</v>
      </c>
      <c r="O20" s="50">
        <v>109.3</v>
      </c>
      <c r="P20" s="43">
        <v>37711.22</v>
      </c>
      <c r="Q20" s="43">
        <v>37829.9</v>
      </c>
      <c r="R20" s="49">
        <f t="shared" si="3"/>
        <v>44206.409929439775</v>
      </c>
      <c r="S20" s="48">
        <v>1.3792</v>
      </c>
    </row>
    <row r="21" spans="2:19" x14ac:dyDescent="0.25">
      <c r="B21" s="47">
        <v>44426</v>
      </c>
      <c r="C21" s="46">
        <v>51995</v>
      </c>
      <c r="D21" s="45">
        <v>51995</v>
      </c>
      <c r="E21" s="44">
        <f t="shared" si="0"/>
        <v>51995</v>
      </c>
      <c r="F21" s="46">
        <v>52300</v>
      </c>
      <c r="G21" s="45">
        <v>52300</v>
      </c>
      <c r="H21" s="44">
        <f t="shared" si="1"/>
        <v>52300</v>
      </c>
      <c r="I21" s="46">
        <v>54095</v>
      </c>
      <c r="J21" s="45">
        <v>54095</v>
      </c>
      <c r="K21" s="44">
        <f t="shared" si="2"/>
        <v>54095</v>
      </c>
      <c r="L21" s="52">
        <v>51995</v>
      </c>
      <c r="M21" s="51">
        <v>1.3769</v>
      </c>
      <c r="N21" s="51">
        <v>1.1721999999999999</v>
      </c>
      <c r="O21" s="50">
        <v>109.75</v>
      </c>
      <c r="P21" s="43">
        <v>37762.36</v>
      </c>
      <c r="Q21" s="43">
        <v>37978.36</v>
      </c>
      <c r="R21" s="49">
        <f t="shared" si="3"/>
        <v>44356.765057157485</v>
      </c>
      <c r="S21" s="48">
        <v>1.3771</v>
      </c>
    </row>
    <row r="22" spans="2:19" x14ac:dyDescent="0.25">
      <c r="B22" s="47">
        <v>44427</v>
      </c>
      <c r="C22" s="46">
        <v>51200</v>
      </c>
      <c r="D22" s="45">
        <v>51200</v>
      </c>
      <c r="E22" s="44">
        <f t="shared" si="0"/>
        <v>51200</v>
      </c>
      <c r="F22" s="46">
        <v>51500</v>
      </c>
      <c r="G22" s="45">
        <v>51500</v>
      </c>
      <c r="H22" s="44">
        <f t="shared" si="1"/>
        <v>51500</v>
      </c>
      <c r="I22" s="46">
        <v>53290</v>
      </c>
      <c r="J22" s="45">
        <v>53290</v>
      </c>
      <c r="K22" s="44">
        <f t="shared" si="2"/>
        <v>53290</v>
      </c>
      <c r="L22" s="52">
        <v>51200</v>
      </c>
      <c r="M22" s="51">
        <v>1.3682000000000001</v>
      </c>
      <c r="N22" s="51">
        <v>1.1698999999999999</v>
      </c>
      <c r="O22" s="50">
        <v>109.58</v>
      </c>
      <c r="P22" s="43">
        <v>37421.43</v>
      </c>
      <c r="Q22" s="43">
        <v>37635.19</v>
      </c>
      <c r="R22" s="49">
        <f t="shared" si="3"/>
        <v>43764.424309770067</v>
      </c>
      <c r="S22" s="48">
        <v>1.3684000000000001</v>
      </c>
    </row>
    <row r="23" spans="2:19" x14ac:dyDescent="0.25">
      <c r="B23" s="47">
        <v>44428</v>
      </c>
      <c r="C23" s="46">
        <v>51200</v>
      </c>
      <c r="D23" s="45">
        <v>51200</v>
      </c>
      <c r="E23" s="44">
        <f t="shared" si="0"/>
        <v>51200</v>
      </c>
      <c r="F23" s="46">
        <v>51500</v>
      </c>
      <c r="G23" s="45">
        <v>51500</v>
      </c>
      <c r="H23" s="44">
        <f t="shared" si="1"/>
        <v>51500</v>
      </c>
      <c r="I23" s="46">
        <v>53290</v>
      </c>
      <c r="J23" s="45">
        <v>53290</v>
      </c>
      <c r="K23" s="44">
        <f t="shared" si="2"/>
        <v>53290</v>
      </c>
      <c r="L23" s="52">
        <v>51200</v>
      </c>
      <c r="M23" s="51">
        <v>1.3612</v>
      </c>
      <c r="N23" s="51">
        <v>1.1668000000000001</v>
      </c>
      <c r="O23" s="50">
        <v>109.7</v>
      </c>
      <c r="P23" s="43">
        <v>37613.870000000003</v>
      </c>
      <c r="Q23" s="43">
        <v>37828.71</v>
      </c>
      <c r="R23" s="49">
        <f t="shared" si="3"/>
        <v>43880.699348645867</v>
      </c>
      <c r="S23" s="48">
        <v>1.3613999999999999</v>
      </c>
    </row>
    <row r="24" spans="2:19" x14ac:dyDescent="0.25">
      <c r="B24" s="47">
        <v>44431</v>
      </c>
      <c r="C24" s="46">
        <v>51180</v>
      </c>
      <c r="D24" s="45">
        <v>51180</v>
      </c>
      <c r="E24" s="44">
        <f t="shared" si="0"/>
        <v>51180</v>
      </c>
      <c r="F24" s="46">
        <v>51500</v>
      </c>
      <c r="G24" s="45">
        <v>51500</v>
      </c>
      <c r="H24" s="44">
        <f t="shared" si="1"/>
        <v>51500</v>
      </c>
      <c r="I24" s="46">
        <v>53270</v>
      </c>
      <c r="J24" s="45">
        <v>53270</v>
      </c>
      <c r="K24" s="44">
        <f t="shared" si="2"/>
        <v>53270</v>
      </c>
      <c r="L24" s="52">
        <v>51180</v>
      </c>
      <c r="M24" s="51">
        <v>1.3682000000000001</v>
      </c>
      <c r="N24" s="51">
        <v>1.1718999999999999</v>
      </c>
      <c r="O24" s="50">
        <v>110.13</v>
      </c>
      <c r="P24" s="43">
        <v>37406.81</v>
      </c>
      <c r="Q24" s="43">
        <v>37635.19</v>
      </c>
      <c r="R24" s="49">
        <f t="shared" si="3"/>
        <v>43672.668316409254</v>
      </c>
      <c r="S24" s="48">
        <v>1.3684000000000001</v>
      </c>
    </row>
    <row r="25" spans="2:19" x14ac:dyDescent="0.25">
      <c r="B25" s="47">
        <v>44432</v>
      </c>
      <c r="C25" s="46">
        <v>51180</v>
      </c>
      <c r="D25" s="45">
        <v>51180</v>
      </c>
      <c r="E25" s="44">
        <f t="shared" si="0"/>
        <v>51180</v>
      </c>
      <c r="F25" s="46">
        <v>51500</v>
      </c>
      <c r="G25" s="45">
        <v>51500</v>
      </c>
      <c r="H25" s="44">
        <f t="shared" si="1"/>
        <v>51500</v>
      </c>
      <c r="I25" s="46">
        <v>53265</v>
      </c>
      <c r="J25" s="45">
        <v>53265</v>
      </c>
      <c r="K25" s="44">
        <f t="shared" si="2"/>
        <v>53265</v>
      </c>
      <c r="L25" s="52">
        <v>51180</v>
      </c>
      <c r="M25" s="51">
        <v>1.3721000000000001</v>
      </c>
      <c r="N25" s="51">
        <v>1.1737</v>
      </c>
      <c r="O25" s="50">
        <v>109.7</v>
      </c>
      <c r="P25" s="43">
        <v>37300.49</v>
      </c>
      <c r="Q25" s="43">
        <v>37528.239999999998</v>
      </c>
      <c r="R25" s="49">
        <f t="shared" si="3"/>
        <v>43605.691403254663</v>
      </c>
      <c r="S25" s="48">
        <v>1.3723000000000001</v>
      </c>
    </row>
    <row r="26" spans="2:19" x14ac:dyDescent="0.25">
      <c r="B26" s="47">
        <v>44433</v>
      </c>
      <c r="C26" s="46">
        <v>51170</v>
      </c>
      <c r="D26" s="45">
        <v>51170</v>
      </c>
      <c r="E26" s="44">
        <f t="shared" si="0"/>
        <v>51170</v>
      </c>
      <c r="F26" s="46">
        <v>51500</v>
      </c>
      <c r="G26" s="45">
        <v>51500</v>
      </c>
      <c r="H26" s="44">
        <f t="shared" si="1"/>
        <v>51500</v>
      </c>
      <c r="I26" s="46">
        <v>53250</v>
      </c>
      <c r="J26" s="45">
        <v>53250</v>
      </c>
      <c r="K26" s="44">
        <f t="shared" si="2"/>
        <v>53250</v>
      </c>
      <c r="L26" s="52">
        <v>51170</v>
      </c>
      <c r="M26" s="51">
        <v>1.3715999999999999</v>
      </c>
      <c r="N26" s="51">
        <v>1.1740999999999999</v>
      </c>
      <c r="O26" s="50">
        <v>109.89</v>
      </c>
      <c r="P26" s="43">
        <v>37306.79</v>
      </c>
      <c r="Q26" s="43">
        <v>37541.919999999998</v>
      </c>
      <c r="R26" s="49">
        <f t="shared" si="3"/>
        <v>43582.31837151861</v>
      </c>
      <c r="S26" s="48">
        <v>1.3717999999999999</v>
      </c>
    </row>
    <row r="27" spans="2:19" x14ac:dyDescent="0.25">
      <c r="B27" s="47">
        <v>44434</v>
      </c>
      <c r="C27" s="46">
        <v>50110</v>
      </c>
      <c r="D27" s="45">
        <v>50110</v>
      </c>
      <c r="E27" s="44">
        <f t="shared" si="0"/>
        <v>50110</v>
      </c>
      <c r="F27" s="46">
        <v>50430</v>
      </c>
      <c r="G27" s="45">
        <v>50430</v>
      </c>
      <c r="H27" s="44">
        <f t="shared" si="1"/>
        <v>50430</v>
      </c>
      <c r="I27" s="46">
        <v>52180</v>
      </c>
      <c r="J27" s="45">
        <v>52180</v>
      </c>
      <c r="K27" s="44">
        <f t="shared" si="2"/>
        <v>52180</v>
      </c>
      <c r="L27" s="52">
        <v>50110</v>
      </c>
      <c r="M27" s="51">
        <v>1.3734</v>
      </c>
      <c r="N27" s="51">
        <v>1.1771</v>
      </c>
      <c r="O27" s="50">
        <v>110.12</v>
      </c>
      <c r="P27" s="43">
        <v>36486.089999999997</v>
      </c>
      <c r="Q27" s="43">
        <v>36713.74</v>
      </c>
      <c r="R27" s="49">
        <f t="shared" si="3"/>
        <v>42570.724662305664</v>
      </c>
      <c r="S27" s="48">
        <v>1.3735999999999999</v>
      </c>
    </row>
    <row r="28" spans="2:19" x14ac:dyDescent="0.25">
      <c r="B28" s="47">
        <v>44435</v>
      </c>
      <c r="C28" s="46">
        <v>50110</v>
      </c>
      <c r="D28" s="45">
        <v>50110</v>
      </c>
      <c r="E28" s="44">
        <f t="shared" si="0"/>
        <v>50110</v>
      </c>
      <c r="F28" s="46">
        <v>50430</v>
      </c>
      <c r="G28" s="45">
        <v>50430</v>
      </c>
      <c r="H28" s="44">
        <f t="shared" si="1"/>
        <v>50430</v>
      </c>
      <c r="I28" s="46">
        <v>52180</v>
      </c>
      <c r="J28" s="45">
        <v>52180</v>
      </c>
      <c r="K28" s="44">
        <f t="shared" si="2"/>
        <v>52180</v>
      </c>
      <c r="L28" s="52">
        <v>50110</v>
      </c>
      <c r="M28" s="51">
        <v>1.3720000000000001</v>
      </c>
      <c r="N28" s="51">
        <v>1.1762999999999999</v>
      </c>
      <c r="O28" s="50">
        <v>110.15</v>
      </c>
      <c r="P28" s="43">
        <v>36523.32</v>
      </c>
      <c r="Q28" s="43">
        <v>36751.199999999997</v>
      </c>
      <c r="R28" s="49">
        <f t="shared" si="3"/>
        <v>42599.67695315821</v>
      </c>
      <c r="S28" s="48">
        <v>1.3722000000000001</v>
      </c>
    </row>
    <row r="29" spans="2:19" x14ac:dyDescent="0.25">
      <c r="B29" s="47">
        <v>44439</v>
      </c>
      <c r="C29" s="46">
        <v>50090</v>
      </c>
      <c r="D29" s="45">
        <v>50090</v>
      </c>
      <c r="E29" s="44">
        <f t="shared" si="0"/>
        <v>50090</v>
      </c>
      <c r="F29" s="46">
        <v>50430</v>
      </c>
      <c r="G29" s="45">
        <v>50430</v>
      </c>
      <c r="H29" s="44">
        <f t="shared" si="1"/>
        <v>50430</v>
      </c>
      <c r="I29" s="46">
        <v>52160</v>
      </c>
      <c r="J29" s="45">
        <v>52160</v>
      </c>
      <c r="K29" s="44">
        <f t="shared" si="2"/>
        <v>52160</v>
      </c>
      <c r="L29" s="52">
        <v>50090</v>
      </c>
      <c r="M29" s="51">
        <v>1.3788</v>
      </c>
      <c r="N29" s="51">
        <v>1.1839999999999999</v>
      </c>
      <c r="O29" s="50">
        <v>109.86</v>
      </c>
      <c r="P29" s="43">
        <v>36328.69</v>
      </c>
      <c r="Q29" s="43">
        <v>36569.980000000003</v>
      </c>
      <c r="R29" s="49">
        <f t="shared" si="3"/>
        <v>42305.743243243247</v>
      </c>
      <c r="S29" s="48">
        <v>1.379</v>
      </c>
    </row>
    <row r="30" spans="2:19" s="10" customFormat="1" x14ac:dyDescent="0.25">
      <c r="B30" s="42" t="s">
        <v>11</v>
      </c>
      <c r="C30" s="41">
        <f>ROUND(AVERAGE(C9:C29),2)</f>
        <v>51729.52</v>
      </c>
      <c r="D30" s="40">
        <f>ROUND(AVERAGE(D9:D29),2)</f>
        <v>51729.52</v>
      </c>
      <c r="E30" s="39">
        <f>ROUND(AVERAGE(C30:D30),2)</f>
        <v>51729.52</v>
      </c>
      <c r="F30" s="41">
        <f>ROUND(AVERAGE(F9:F29),2)</f>
        <v>51941.19</v>
      </c>
      <c r="G30" s="40">
        <f>ROUND(AVERAGE(G9:G29),2)</f>
        <v>51941.19</v>
      </c>
      <c r="H30" s="39">
        <f>ROUND(AVERAGE(F30:G30),2)</f>
        <v>51941.19</v>
      </c>
      <c r="I30" s="41">
        <f>ROUND(AVERAGE(I9:I29),2)</f>
        <v>53751.9</v>
      </c>
      <c r="J30" s="40">
        <f>ROUND(AVERAGE(J9:J29),2)</f>
        <v>53751.9</v>
      </c>
      <c r="K30" s="39">
        <f>ROUND(AVERAGE(I30:J30),2)</f>
        <v>53751.9</v>
      </c>
      <c r="L30" s="38">
        <f>ROUND(AVERAGE(L9:L29),2)</f>
        <v>51729.52</v>
      </c>
      <c r="M30" s="37">
        <f>ROUND(AVERAGE(M9:M29),4)</f>
        <v>1.3806</v>
      </c>
      <c r="N30" s="36">
        <f>ROUND(AVERAGE(N9:N29),4)</f>
        <v>1.1772</v>
      </c>
      <c r="O30" s="175">
        <f>ROUND(AVERAGE(O9:O29),2)</f>
        <v>109.83</v>
      </c>
      <c r="P30" s="35">
        <f>AVERAGE(P9:P29)</f>
        <v>37468.446666666663</v>
      </c>
      <c r="Q30" s="35">
        <f>AVERAGE(Q9:Q29)</f>
        <v>37616.339523809525</v>
      </c>
      <c r="R30" s="35">
        <f>AVERAGE(R9:R29)</f>
        <v>43944.815949913434</v>
      </c>
      <c r="S30" s="34">
        <f>AVERAGE(S9:S29)</f>
        <v>1.3807857142857143</v>
      </c>
    </row>
    <row r="31" spans="2:19" s="5" customFormat="1" x14ac:dyDescent="0.25">
      <c r="B31" s="33" t="s">
        <v>12</v>
      </c>
      <c r="C31" s="32">
        <f t="shared" ref="C31:S31" si="4">MAX(C9:C29)</f>
        <v>52405</v>
      </c>
      <c r="D31" s="31">
        <f t="shared" si="4"/>
        <v>52405</v>
      </c>
      <c r="E31" s="30">
        <f t="shared" si="4"/>
        <v>52405</v>
      </c>
      <c r="F31" s="32">
        <f t="shared" si="4"/>
        <v>52500</v>
      </c>
      <c r="G31" s="31">
        <f t="shared" si="4"/>
        <v>52500</v>
      </c>
      <c r="H31" s="30">
        <f t="shared" si="4"/>
        <v>52500</v>
      </c>
      <c r="I31" s="32">
        <f t="shared" si="4"/>
        <v>54380</v>
      </c>
      <c r="J31" s="31">
        <f t="shared" si="4"/>
        <v>54380</v>
      </c>
      <c r="K31" s="30">
        <f t="shared" si="4"/>
        <v>54380</v>
      </c>
      <c r="L31" s="29">
        <f t="shared" si="4"/>
        <v>52405</v>
      </c>
      <c r="M31" s="28">
        <f t="shared" si="4"/>
        <v>1.3933</v>
      </c>
      <c r="N31" s="27">
        <f t="shared" si="4"/>
        <v>1.1893</v>
      </c>
      <c r="O31" s="26">
        <f t="shared" si="4"/>
        <v>110.7</v>
      </c>
      <c r="P31" s="25">
        <f t="shared" si="4"/>
        <v>37882.629999999997</v>
      </c>
      <c r="Q31" s="25">
        <f t="shared" si="4"/>
        <v>37985.67</v>
      </c>
      <c r="R31" s="25">
        <f t="shared" si="4"/>
        <v>44682.485489928302</v>
      </c>
      <c r="S31" s="24">
        <f t="shared" si="4"/>
        <v>1.3935999999999999</v>
      </c>
    </row>
    <row r="32" spans="2:19" s="5" customFormat="1" ht="13.8" thickBot="1" x14ac:dyDescent="0.3">
      <c r="B32" s="23" t="s">
        <v>13</v>
      </c>
      <c r="C32" s="22">
        <f t="shared" ref="C32:S32" si="5">MIN(C9:C29)</f>
        <v>50090</v>
      </c>
      <c r="D32" s="21">
        <f t="shared" si="5"/>
        <v>50090</v>
      </c>
      <c r="E32" s="20">
        <f t="shared" si="5"/>
        <v>50090</v>
      </c>
      <c r="F32" s="22">
        <f t="shared" si="5"/>
        <v>50430</v>
      </c>
      <c r="G32" s="21">
        <f t="shared" si="5"/>
        <v>50430</v>
      </c>
      <c r="H32" s="20">
        <f t="shared" si="5"/>
        <v>50430</v>
      </c>
      <c r="I32" s="22">
        <f t="shared" si="5"/>
        <v>52160</v>
      </c>
      <c r="J32" s="21">
        <f t="shared" si="5"/>
        <v>52160</v>
      </c>
      <c r="K32" s="20">
        <f t="shared" si="5"/>
        <v>52160</v>
      </c>
      <c r="L32" s="19">
        <f t="shared" si="5"/>
        <v>50090</v>
      </c>
      <c r="M32" s="18">
        <f t="shared" si="5"/>
        <v>1.3612</v>
      </c>
      <c r="N32" s="17">
        <f t="shared" si="5"/>
        <v>1.1668000000000001</v>
      </c>
      <c r="O32" s="16">
        <f t="shared" si="5"/>
        <v>109.04</v>
      </c>
      <c r="P32" s="15">
        <f t="shared" si="5"/>
        <v>36328.69</v>
      </c>
      <c r="Q32" s="15">
        <f t="shared" si="5"/>
        <v>36569.980000000003</v>
      </c>
      <c r="R32" s="15">
        <f t="shared" si="5"/>
        <v>42305.743243243247</v>
      </c>
      <c r="S32" s="14">
        <f t="shared" si="5"/>
        <v>1.3613999999999999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2021-09-01T05:39:02Z</dcterms:modified>
</cp:coreProperties>
</file>