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376" yWindow="720" windowWidth="25908" windowHeight="11208" tabRatio="993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62913"/>
</workbook>
</file>

<file path=xl/calcChain.xml><?xml version="1.0" encoding="utf-8"?>
<calcChain xmlns="http://schemas.openxmlformats.org/spreadsheetml/2006/main">
  <c r="C19" i="13" l="1"/>
  <c r="C18" i="13"/>
  <c r="C17" i="13"/>
  <c r="E11" i="13"/>
  <c r="J32" i="12"/>
  <c r="G32" i="12"/>
  <c r="D32" i="12"/>
  <c r="J31" i="12"/>
  <c r="G31" i="12"/>
  <c r="D31" i="12"/>
  <c r="J30" i="12"/>
  <c r="G30" i="12"/>
  <c r="D11" i="13" s="1"/>
  <c r="D30" i="12"/>
  <c r="C11" i="13" s="1"/>
  <c r="I29" i="12"/>
  <c r="F29" i="12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3" i="10"/>
  <c r="R33" i="10"/>
  <c r="Q33" i="10"/>
  <c r="P33" i="10"/>
  <c r="O33" i="10"/>
  <c r="N33" i="10"/>
  <c r="M33" i="10"/>
  <c r="L33" i="10"/>
  <c r="J33" i="10"/>
  <c r="I33" i="10"/>
  <c r="G33" i="10"/>
  <c r="F33" i="10"/>
  <c r="D33" i="10"/>
  <c r="C33" i="10"/>
  <c r="S32" i="10"/>
  <c r="Q32" i="10"/>
  <c r="P32" i="10"/>
  <c r="O32" i="10"/>
  <c r="N32" i="10"/>
  <c r="M32" i="10"/>
  <c r="L32" i="10"/>
  <c r="K32" i="10"/>
  <c r="J32" i="10"/>
  <c r="I32" i="10"/>
  <c r="G32" i="10"/>
  <c r="F32" i="10"/>
  <c r="D32" i="10"/>
  <c r="C32" i="10"/>
  <c r="S31" i="10"/>
  <c r="Q31" i="10"/>
  <c r="P31" i="10"/>
  <c r="O31" i="10"/>
  <c r="N31" i="10"/>
  <c r="M31" i="10"/>
  <c r="L31" i="10"/>
  <c r="J31" i="10"/>
  <c r="I31" i="10"/>
  <c r="K31" i="10" s="1"/>
  <c r="H31" i="10"/>
  <c r="G31" i="10"/>
  <c r="F31" i="10"/>
  <c r="D31" i="10"/>
  <c r="E31" i="10" s="1"/>
  <c r="C31" i="10"/>
  <c r="R30" i="10"/>
  <c r="K30" i="10"/>
  <c r="H30" i="10"/>
  <c r="E30" i="10"/>
  <c r="R29" i="10"/>
  <c r="K29" i="10"/>
  <c r="H29" i="10"/>
  <c r="E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K10" i="10"/>
  <c r="H10" i="10"/>
  <c r="E10" i="10"/>
  <c r="R9" i="10"/>
  <c r="R32" i="10" s="1"/>
  <c r="K9" i="10"/>
  <c r="K33" i="10" s="1"/>
  <c r="H9" i="10"/>
  <c r="H33" i="10" s="1"/>
  <c r="E9" i="10"/>
  <c r="E33" i="10" s="1"/>
  <c r="Y33" i="8"/>
  <c r="W33" i="8"/>
  <c r="V33" i="8"/>
  <c r="U33" i="8"/>
  <c r="T33" i="8"/>
  <c r="S33" i="8"/>
  <c r="R33" i="8"/>
  <c r="P33" i="8"/>
  <c r="O33" i="8"/>
  <c r="M33" i="8"/>
  <c r="L33" i="8"/>
  <c r="J33" i="8"/>
  <c r="I33" i="8"/>
  <c r="G33" i="8"/>
  <c r="F33" i="8"/>
  <c r="D33" i="8"/>
  <c r="C33" i="8"/>
  <c r="Y32" i="8"/>
  <c r="W32" i="8"/>
  <c r="V32" i="8"/>
  <c r="U32" i="8"/>
  <c r="T32" i="8"/>
  <c r="S32" i="8"/>
  <c r="R32" i="8"/>
  <c r="Q32" i="8"/>
  <c r="P32" i="8"/>
  <c r="O32" i="8"/>
  <c r="M32" i="8"/>
  <c r="L32" i="8"/>
  <c r="J32" i="8"/>
  <c r="I32" i="8"/>
  <c r="G32" i="8"/>
  <c r="F32" i="8"/>
  <c r="E32" i="8"/>
  <c r="D32" i="8"/>
  <c r="C32" i="8"/>
  <c r="Y31" i="8"/>
  <c r="W31" i="8"/>
  <c r="V31" i="8"/>
  <c r="U31" i="8"/>
  <c r="T31" i="8"/>
  <c r="S31" i="8"/>
  <c r="R31" i="8"/>
  <c r="P31" i="8"/>
  <c r="Q31" i="8" s="1"/>
  <c r="O31" i="8"/>
  <c r="M31" i="8"/>
  <c r="L31" i="8"/>
  <c r="N31" i="8" s="1"/>
  <c r="J31" i="8"/>
  <c r="I31" i="8"/>
  <c r="K31" i="8" s="1"/>
  <c r="H31" i="8"/>
  <c r="G31" i="8"/>
  <c r="F31" i="8"/>
  <c r="D31" i="8"/>
  <c r="E31" i="8" s="1"/>
  <c r="C31" i="8"/>
  <c r="X30" i="8"/>
  <c r="Q30" i="8"/>
  <c r="N30" i="8"/>
  <c r="K30" i="8"/>
  <c r="H30" i="8"/>
  <c r="E30" i="8"/>
  <c r="X29" i="8"/>
  <c r="Q29" i="8"/>
  <c r="N29" i="8"/>
  <c r="K29" i="8"/>
  <c r="H29" i="8"/>
  <c r="E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N33" i="8" s="1"/>
  <c r="K10" i="8"/>
  <c r="H10" i="8"/>
  <c r="E10" i="8"/>
  <c r="X9" i="8"/>
  <c r="X32" i="8" s="1"/>
  <c r="Q9" i="8"/>
  <c r="Q33" i="8" s="1"/>
  <c r="N9" i="8"/>
  <c r="K9" i="8"/>
  <c r="K32" i="8" s="1"/>
  <c r="H9" i="8"/>
  <c r="H32" i="8" s="1"/>
  <c r="E9" i="8"/>
  <c r="E33" i="8" s="1"/>
  <c r="S33" i="7"/>
  <c r="R33" i="7"/>
  <c r="Q33" i="7"/>
  <c r="P33" i="7"/>
  <c r="O33" i="7"/>
  <c r="N33" i="7"/>
  <c r="M33" i="7"/>
  <c r="L33" i="7"/>
  <c r="J33" i="7"/>
  <c r="I33" i="7"/>
  <c r="G33" i="7"/>
  <c r="F33" i="7"/>
  <c r="D33" i="7"/>
  <c r="C33" i="7"/>
  <c r="S32" i="7"/>
  <c r="R32" i="7"/>
  <c r="Q32" i="7"/>
  <c r="P32" i="7"/>
  <c r="O32" i="7"/>
  <c r="N32" i="7"/>
  <c r="M32" i="7"/>
  <c r="L32" i="7"/>
  <c r="K32" i="7"/>
  <c r="J32" i="7"/>
  <c r="I32" i="7"/>
  <c r="G32" i="7"/>
  <c r="F32" i="7"/>
  <c r="D32" i="7"/>
  <c r="C32" i="7"/>
  <c r="S31" i="7"/>
  <c r="Q31" i="7"/>
  <c r="P31" i="7"/>
  <c r="O31" i="7"/>
  <c r="N31" i="7"/>
  <c r="M31" i="7"/>
  <c r="L31" i="7"/>
  <c r="K31" i="7"/>
  <c r="J31" i="7"/>
  <c r="I31" i="7"/>
  <c r="G31" i="7"/>
  <c r="H31" i="7" s="1"/>
  <c r="F31" i="7"/>
  <c r="D31" i="7"/>
  <c r="C31" i="7"/>
  <c r="E31" i="7" s="1"/>
  <c r="R30" i="7"/>
  <c r="K30" i="7"/>
  <c r="H30" i="7"/>
  <c r="E30" i="7"/>
  <c r="R29" i="7"/>
  <c r="K29" i="7"/>
  <c r="H29" i="7"/>
  <c r="E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E10" i="7"/>
  <c r="R9" i="7"/>
  <c r="R31" i="7" s="1"/>
  <c r="K9" i="7"/>
  <c r="K33" i="7" s="1"/>
  <c r="H9" i="7"/>
  <c r="H33" i="7" s="1"/>
  <c r="E9" i="7"/>
  <c r="E32" i="7" s="1"/>
  <c r="Y33" i="6"/>
  <c r="W33" i="6"/>
  <c r="V33" i="6"/>
  <c r="U33" i="6"/>
  <c r="T33" i="6"/>
  <c r="S33" i="6"/>
  <c r="R33" i="6"/>
  <c r="P33" i="6"/>
  <c r="O33" i="6"/>
  <c r="M33" i="6"/>
  <c r="L33" i="6"/>
  <c r="J33" i="6"/>
  <c r="I33" i="6"/>
  <c r="G33" i="6"/>
  <c r="F33" i="6"/>
  <c r="D33" i="6"/>
  <c r="C33" i="6"/>
  <c r="Y32" i="6"/>
  <c r="W32" i="6"/>
  <c r="V32" i="6"/>
  <c r="U32" i="6"/>
  <c r="T32" i="6"/>
  <c r="S32" i="6"/>
  <c r="R32" i="6"/>
  <c r="Q32" i="6"/>
  <c r="P32" i="6"/>
  <c r="O32" i="6"/>
  <c r="M32" i="6"/>
  <c r="L32" i="6"/>
  <c r="J32" i="6"/>
  <c r="I32" i="6"/>
  <c r="G32" i="6"/>
  <c r="F32" i="6"/>
  <c r="E32" i="6"/>
  <c r="D32" i="6"/>
  <c r="C32" i="6"/>
  <c r="Y31" i="6"/>
  <c r="W31" i="6"/>
  <c r="V31" i="6"/>
  <c r="U31" i="6"/>
  <c r="T31" i="6"/>
  <c r="S31" i="6"/>
  <c r="R31" i="6"/>
  <c r="P31" i="6"/>
  <c r="Q31" i="6" s="1"/>
  <c r="O31" i="6"/>
  <c r="M31" i="6"/>
  <c r="L31" i="6"/>
  <c r="N31" i="6" s="1"/>
  <c r="J31" i="6"/>
  <c r="I31" i="6"/>
  <c r="K31" i="6" s="1"/>
  <c r="H31" i="6"/>
  <c r="G31" i="6"/>
  <c r="F31" i="6"/>
  <c r="D31" i="6"/>
  <c r="E31" i="6" s="1"/>
  <c r="C31" i="6"/>
  <c r="X30" i="6"/>
  <c r="Q30" i="6"/>
  <c r="N30" i="6"/>
  <c r="K30" i="6"/>
  <c r="H30" i="6"/>
  <c r="E30" i="6"/>
  <c r="X29" i="6"/>
  <c r="Q29" i="6"/>
  <c r="N29" i="6"/>
  <c r="K29" i="6"/>
  <c r="H29" i="6"/>
  <c r="E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N10" i="6"/>
  <c r="N32" i="6" s="1"/>
  <c r="K10" i="6"/>
  <c r="H10" i="6"/>
  <c r="E10" i="6"/>
  <c r="X9" i="6"/>
  <c r="X32" i="6" s="1"/>
  <c r="Q9" i="6"/>
  <c r="Q33" i="6" s="1"/>
  <c r="N9" i="6"/>
  <c r="K9" i="6"/>
  <c r="K32" i="6" s="1"/>
  <c r="H9" i="6"/>
  <c r="H32" i="6" s="1"/>
  <c r="E9" i="6"/>
  <c r="E33" i="6" s="1"/>
  <c r="Y33" i="5"/>
  <c r="W33" i="5"/>
  <c r="V33" i="5"/>
  <c r="U33" i="5"/>
  <c r="T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W32" i="5"/>
  <c r="V32" i="5"/>
  <c r="U32" i="5"/>
  <c r="T32" i="5"/>
  <c r="S32" i="5"/>
  <c r="R32" i="5"/>
  <c r="P32" i="5"/>
  <c r="O32" i="5"/>
  <c r="N32" i="5"/>
  <c r="M32" i="5"/>
  <c r="L32" i="5"/>
  <c r="J32" i="5"/>
  <c r="I32" i="5"/>
  <c r="G32" i="5"/>
  <c r="F32" i="5"/>
  <c r="D32" i="5"/>
  <c r="C32" i="5"/>
  <c r="Y31" i="5"/>
  <c r="W31" i="5"/>
  <c r="V31" i="5"/>
  <c r="U31" i="5"/>
  <c r="T31" i="5"/>
  <c r="S31" i="5"/>
  <c r="R31" i="5"/>
  <c r="Q31" i="5"/>
  <c r="P31" i="5"/>
  <c r="O31" i="5"/>
  <c r="M31" i="5"/>
  <c r="N31" i="5" s="1"/>
  <c r="L31" i="5"/>
  <c r="J31" i="5"/>
  <c r="I31" i="5"/>
  <c r="K31" i="5" s="1"/>
  <c r="G31" i="5"/>
  <c r="F31" i="5"/>
  <c r="H31" i="5" s="1"/>
  <c r="E31" i="5"/>
  <c r="D31" i="5"/>
  <c r="C31" i="5"/>
  <c r="X30" i="5"/>
  <c r="Q30" i="5"/>
  <c r="N30" i="5"/>
  <c r="K30" i="5"/>
  <c r="H30" i="5"/>
  <c r="E30" i="5"/>
  <c r="X29" i="5"/>
  <c r="Q29" i="5"/>
  <c r="N29" i="5"/>
  <c r="K29" i="5"/>
  <c r="H29" i="5"/>
  <c r="E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X33" i="5" s="1"/>
  <c r="Q10" i="5"/>
  <c r="N10" i="5"/>
  <c r="K10" i="5"/>
  <c r="H10" i="5"/>
  <c r="H33" i="5" s="1"/>
  <c r="E10" i="5"/>
  <c r="X9" i="5"/>
  <c r="X31" i="5" s="1"/>
  <c r="Q9" i="5"/>
  <c r="Q32" i="5" s="1"/>
  <c r="N9" i="5"/>
  <c r="N33" i="5" s="1"/>
  <c r="K9" i="5"/>
  <c r="K32" i="5" s="1"/>
  <c r="H9" i="5"/>
  <c r="H32" i="5" s="1"/>
  <c r="E9" i="5"/>
  <c r="E32" i="5" s="1"/>
  <c r="Y33" i="4"/>
  <c r="W33" i="4"/>
  <c r="V33" i="4"/>
  <c r="U33" i="4"/>
  <c r="T33" i="4"/>
  <c r="S33" i="4"/>
  <c r="R33" i="4"/>
  <c r="P33" i="4"/>
  <c r="O33" i="4"/>
  <c r="M33" i="4"/>
  <c r="L33" i="4"/>
  <c r="J33" i="4"/>
  <c r="I33" i="4"/>
  <c r="G33" i="4"/>
  <c r="F33" i="4"/>
  <c r="D33" i="4"/>
  <c r="C33" i="4"/>
  <c r="Y32" i="4"/>
  <c r="W32" i="4"/>
  <c r="V32" i="4"/>
  <c r="U32" i="4"/>
  <c r="T32" i="4"/>
  <c r="S32" i="4"/>
  <c r="R32" i="4"/>
  <c r="P32" i="4"/>
  <c r="O32" i="4"/>
  <c r="M32" i="4"/>
  <c r="L32" i="4"/>
  <c r="K32" i="4"/>
  <c r="J32" i="4"/>
  <c r="I32" i="4"/>
  <c r="G32" i="4"/>
  <c r="F32" i="4"/>
  <c r="D32" i="4"/>
  <c r="C32" i="4"/>
  <c r="Y31" i="4"/>
  <c r="W31" i="4"/>
  <c r="V31" i="4"/>
  <c r="U31" i="4"/>
  <c r="T31" i="4"/>
  <c r="S31" i="4"/>
  <c r="R31" i="4"/>
  <c r="P31" i="4"/>
  <c r="O31" i="4"/>
  <c r="Q31" i="4" s="1"/>
  <c r="N31" i="4"/>
  <c r="M31" i="4"/>
  <c r="L31" i="4"/>
  <c r="J31" i="4"/>
  <c r="K31" i="4" s="1"/>
  <c r="I31" i="4"/>
  <c r="G31" i="4"/>
  <c r="F31" i="4"/>
  <c r="H31" i="4" s="1"/>
  <c r="D31" i="4"/>
  <c r="C31" i="4"/>
  <c r="E31" i="4" s="1"/>
  <c r="X30" i="4"/>
  <c r="Q30" i="4"/>
  <c r="N30" i="4"/>
  <c r="K30" i="4"/>
  <c r="H30" i="4"/>
  <c r="E30" i="4"/>
  <c r="X29" i="4"/>
  <c r="Q29" i="4"/>
  <c r="N29" i="4"/>
  <c r="K29" i="4"/>
  <c r="H29" i="4"/>
  <c r="E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X32" i="4" s="1"/>
  <c r="Q10" i="4"/>
  <c r="N10" i="4"/>
  <c r="K10" i="4"/>
  <c r="H10" i="4"/>
  <c r="H33" i="4" s="1"/>
  <c r="E10" i="4"/>
  <c r="X9" i="4"/>
  <c r="X31" i="4" s="1"/>
  <c r="Q9" i="4"/>
  <c r="Q32" i="4" s="1"/>
  <c r="N9" i="4"/>
  <c r="N32" i="4" s="1"/>
  <c r="K9" i="4"/>
  <c r="K33" i="4" s="1"/>
  <c r="H9" i="4"/>
  <c r="E9" i="4"/>
  <c r="E32" i="4" s="1"/>
  <c r="S33" i="3"/>
  <c r="Q33" i="3"/>
  <c r="P33" i="3"/>
  <c r="O33" i="3"/>
  <c r="N33" i="3"/>
  <c r="M33" i="3"/>
  <c r="L33" i="3"/>
  <c r="J33" i="3"/>
  <c r="I33" i="3"/>
  <c r="H33" i="3"/>
  <c r="G33" i="3"/>
  <c r="F33" i="3"/>
  <c r="D33" i="3"/>
  <c r="C33" i="3"/>
  <c r="S32" i="3"/>
  <c r="Q32" i="3"/>
  <c r="P32" i="3"/>
  <c r="O32" i="3"/>
  <c r="N32" i="3"/>
  <c r="M32" i="3"/>
  <c r="L32" i="3"/>
  <c r="J32" i="3"/>
  <c r="I32" i="3"/>
  <c r="H32" i="3"/>
  <c r="G32" i="3"/>
  <c r="F32" i="3"/>
  <c r="E32" i="3"/>
  <c r="D32" i="3"/>
  <c r="C32" i="3"/>
  <c r="S31" i="3"/>
  <c r="Q31" i="3"/>
  <c r="P31" i="3"/>
  <c r="O31" i="3"/>
  <c r="N31" i="3"/>
  <c r="M31" i="3"/>
  <c r="L31" i="3"/>
  <c r="J31" i="3"/>
  <c r="I31" i="3"/>
  <c r="K31" i="3" s="1"/>
  <c r="G31" i="3"/>
  <c r="F31" i="3"/>
  <c r="H31" i="3" s="1"/>
  <c r="E31" i="3"/>
  <c r="D31" i="3"/>
  <c r="C31" i="3"/>
  <c r="R30" i="3"/>
  <c r="K30" i="3"/>
  <c r="H30" i="3"/>
  <c r="E30" i="3"/>
  <c r="R29" i="3"/>
  <c r="K29" i="3"/>
  <c r="H29" i="3"/>
  <c r="E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K10" i="3"/>
  <c r="H10" i="3"/>
  <c r="E10" i="3"/>
  <c r="R9" i="3"/>
  <c r="R33" i="3" s="1"/>
  <c r="K9" i="3"/>
  <c r="K32" i="3" s="1"/>
  <c r="H9" i="3"/>
  <c r="E9" i="3"/>
  <c r="E33" i="3" s="1"/>
  <c r="S33" i="2"/>
  <c r="R33" i="2"/>
  <c r="Q33" i="2"/>
  <c r="P33" i="2"/>
  <c r="O33" i="2"/>
  <c r="N33" i="2"/>
  <c r="M33" i="2"/>
  <c r="L33" i="2"/>
  <c r="J33" i="2"/>
  <c r="I33" i="2"/>
  <c r="G33" i="2"/>
  <c r="F33" i="2"/>
  <c r="D33" i="2"/>
  <c r="C33" i="2"/>
  <c r="S32" i="2"/>
  <c r="Q32" i="2"/>
  <c r="P32" i="2"/>
  <c r="O32" i="2"/>
  <c r="N32" i="2"/>
  <c r="M32" i="2"/>
  <c r="L32" i="2"/>
  <c r="K32" i="2"/>
  <c r="J32" i="2"/>
  <c r="I32" i="2"/>
  <c r="G32" i="2"/>
  <c r="F32" i="2"/>
  <c r="D32" i="2"/>
  <c r="C32" i="2"/>
  <c r="S31" i="2"/>
  <c r="Q31" i="2"/>
  <c r="P31" i="2"/>
  <c r="O31" i="2"/>
  <c r="N31" i="2"/>
  <c r="M31" i="2"/>
  <c r="L31" i="2"/>
  <c r="J31" i="2"/>
  <c r="I31" i="2"/>
  <c r="K31" i="2" s="1"/>
  <c r="H31" i="2"/>
  <c r="G31" i="2"/>
  <c r="F31" i="2"/>
  <c r="D31" i="2"/>
  <c r="E31" i="2" s="1"/>
  <c r="C31" i="2"/>
  <c r="R30" i="2"/>
  <c r="K30" i="2"/>
  <c r="H30" i="2"/>
  <c r="E30" i="2"/>
  <c r="R29" i="2"/>
  <c r="K29" i="2"/>
  <c r="H29" i="2"/>
  <c r="E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H10" i="2"/>
  <c r="E10" i="2"/>
  <c r="R9" i="2"/>
  <c r="R32" i="2" s="1"/>
  <c r="K9" i="2"/>
  <c r="K33" i="2" s="1"/>
  <c r="H9" i="2"/>
  <c r="H33" i="2" s="1"/>
  <c r="E9" i="2"/>
  <c r="E33" i="2" s="1"/>
  <c r="Y33" i="1"/>
  <c r="W33" i="1"/>
  <c r="V33" i="1"/>
  <c r="U33" i="1"/>
  <c r="T33" i="1"/>
  <c r="S33" i="1"/>
  <c r="R33" i="1"/>
  <c r="P33" i="1"/>
  <c r="O33" i="1"/>
  <c r="M33" i="1"/>
  <c r="L33" i="1"/>
  <c r="J33" i="1"/>
  <c r="I33" i="1"/>
  <c r="G33" i="1"/>
  <c r="F33" i="1"/>
  <c r="D33" i="1"/>
  <c r="C33" i="1"/>
  <c r="Y32" i="1"/>
  <c r="W32" i="1"/>
  <c r="V32" i="1"/>
  <c r="U32" i="1"/>
  <c r="T32" i="1"/>
  <c r="S32" i="1"/>
  <c r="R32" i="1"/>
  <c r="P32" i="1"/>
  <c r="O32" i="1"/>
  <c r="N32" i="1"/>
  <c r="M32" i="1"/>
  <c r="L32" i="1"/>
  <c r="J32" i="1"/>
  <c r="I32" i="1"/>
  <c r="G32" i="1"/>
  <c r="F32" i="1"/>
  <c r="D32" i="1"/>
  <c r="C32" i="1"/>
  <c r="Y31" i="1"/>
  <c r="W31" i="1"/>
  <c r="V31" i="1"/>
  <c r="U31" i="1"/>
  <c r="T31" i="1"/>
  <c r="S31" i="1"/>
  <c r="R31" i="1"/>
  <c r="Q31" i="1"/>
  <c r="P31" i="1"/>
  <c r="O31" i="1"/>
  <c r="M31" i="1"/>
  <c r="N31" i="1" s="1"/>
  <c r="L31" i="1"/>
  <c r="J31" i="1"/>
  <c r="I31" i="1"/>
  <c r="K31" i="1" s="1"/>
  <c r="G31" i="1"/>
  <c r="F31" i="1"/>
  <c r="H31" i="1" s="1"/>
  <c r="E31" i="1"/>
  <c r="D31" i="1"/>
  <c r="C31" i="1"/>
  <c r="X30" i="1"/>
  <c r="Q30" i="1"/>
  <c r="N30" i="1"/>
  <c r="K30" i="1"/>
  <c r="H30" i="1"/>
  <c r="E30" i="1"/>
  <c r="X29" i="1"/>
  <c r="Q29" i="1"/>
  <c r="N29" i="1"/>
  <c r="K29" i="1"/>
  <c r="H29" i="1"/>
  <c r="E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X33" i="1" s="1"/>
  <c r="Q10" i="1"/>
  <c r="N10" i="1"/>
  <c r="K10" i="1"/>
  <c r="H10" i="1"/>
  <c r="H33" i="1" s="1"/>
  <c r="E10" i="1"/>
  <c r="X9" i="1"/>
  <c r="X31" i="1" s="1"/>
  <c r="Q9" i="1"/>
  <c r="Q32" i="1" s="1"/>
  <c r="N9" i="1"/>
  <c r="N33" i="1" s="1"/>
  <c r="K9" i="1"/>
  <c r="K32" i="1" s="1"/>
  <c r="H9" i="1"/>
  <c r="H32" i="1" s="1"/>
  <c r="E9" i="1"/>
  <c r="E32" i="1" s="1"/>
  <c r="K33" i="1" l="1"/>
  <c r="X33" i="4"/>
  <c r="X31" i="6"/>
  <c r="N33" i="6"/>
  <c r="E33" i="7"/>
  <c r="H32" i="2"/>
  <c r="R31" i="3"/>
  <c r="H32" i="4"/>
  <c r="E33" i="4"/>
  <c r="Q33" i="4"/>
  <c r="N32" i="8"/>
  <c r="K33" i="8"/>
  <c r="H32" i="10"/>
  <c r="K33" i="3"/>
  <c r="K33" i="5"/>
  <c r="X31" i="8"/>
  <c r="K33" i="6"/>
  <c r="X32" i="1"/>
  <c r="E33" i="1"/>
  <c r="Q33" i="1"/>
  <c r="R31" i="2"/>
  <c r="E32" i="2"/>
  <c r="R32" i="3"/>
  <c r="N33" i="4"/>
  <c r="X32" i="5"/>
  <c r="E33" i="5"/>
  <c r="Q33" i="5"/>
  <c r="H33" i="6"/>
  <c r="X33" i="6"/>
  <c r="H32" i="7"/>
  <c r="H33" i="8"/>
  <c r="X33" i="8"/>
  <c r="R31" i="10"/>
  <c r="E32" i="10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<sst xmlns="http://schemas.openxmlformats.org/spreadsheetml/2006/main" count="429" uniqueCount="99">
  <si>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</si>
  <si>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</si>
  <si>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</si>
  <si>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</si>
  <si>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</si>
  <si>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</si>
  <si>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</si>
  <si>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</si>
  <si>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</si>
  <si>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</si>
  <si>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</si>
  <si>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</si>
  <si>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</si>
  <si>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</si>
  <si>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</si>
  <si>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</si>
  <si>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</si>
  <si>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</si>
  <si>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</si>
  <si>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</si>
  <si>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</si>
  <si>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</si>
  <si>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</si>
  <si>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</si>
  <si>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</si>
  <si>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</si>
  <si>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</si>
  <si>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</si>
  <si>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</si>
  <si>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</si>
  <si>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</si>
  <si>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</si>
  <si>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</si>
  <si>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</si>
  <si>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</si>
  <si>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</si>
  <si>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</si>
  <si>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</si>
  <si>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</si>
  <si>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</si>
  <si>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</si>
  <si>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</si>
  <si>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</si>
  <si>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</si>
  <si>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</si>
  <si>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</si>
  <si>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</si>
  <si>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</si>
  <si>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</si>
  <si>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</si>
  <si>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</si>
  <si>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</si>
  <si>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</si>
  <si>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</si>
  <si>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</si>
  <si>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</si>
  <si>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</si>
  <si>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</si>
  <si>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</si>
  <si>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</si>
  <si>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</si>
  <si>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</si>
  <si>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</si>
  <si>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</si>
  <si>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</si>
  <si>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</si>
  <si>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</si>
  <si>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</si>
  <si>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</si>
  <si>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</si>
  <si>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</si>
  <si>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</si>
  <si>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</si>
  <si>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</si>
  <si>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</si>
  <si>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</si>
  <si>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</si>
  <si>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</si>
  <si>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</si>
  <si>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</si>
  <si>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</si>
  <si>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</si>
  <si>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</si>
  <si>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</si>
  <si>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</si>
  <si>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</si>
  <si>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</si>
  <si>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</si>
  <si>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</si>
  <si>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</si>
  <si>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</si>
  <si>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</si>
  <si>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</si>
  <si>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</si>
  <si>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</si>
  <si>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JULY 2021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</si>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</sst>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17" fontId="6" fillId="0" borderId="0" xfId="0" applyNumberFormat="1" applyFont="1" applyBorder="1"/>
    <xf numFmtId="0" fontId="4" fillId="0" borderId="0" xfId="0" applyFont="1" applyBorder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Protection="1"/>
    <xf numFmtId="165" fontId="5" fillId="0" borderId="0" xfId="0" applyNumberFormat="1" applyFont="1" applyBorder="1"/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 applyAlignment="1" applyProtection="1">
      <alignment horizontal="centerContinuous"/>
      <protection locked="0"/>
    </xf>
    <xf numFmtId="0" fontId="0" fillId="0" borderId="0" xfId="0" applyFill="1" applyProtection="1"/>
    <xf numFmtId="0" fontId="6" fillId="0" borderId="5" xfId="0" applyFont="1" applyFill="1" applyBorder="1" applyAlignment="1">
      <alignment horizontal="center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>
      <alignment horizontal="center"/>
    </xf>
    <xf numFmtId="168" fontId="4" fillId="0" borderId="19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 applyProtection="1">
      <alignment horizontal="center"/>
    </xf>
    <xf numFmtId="2" fontId="4" fillId="0" borderId="8" xfId="0" applyNumberFormat="1" applyFont="1" applyFill="1" applyBorder="1" applyAlignment="1" applyProtection="1">
      <alignment horizontal="center"/>
    </xf>
    <xf numFmtId="168" fontId="4" fillId="0" borderId="20" xfId="0" applyNumberFormat="1" applyFont="1" applyFill="1" applyBorder="1" applyAlignment="1" applyProtection="1">
      <alignment horizontal="center"/>
    </xf>
    <xf numFmtId="168" fontId="4" fillId="0" borderId="7" xfId="0" applyNumberFormat="1" applyFont="1" applyFill="1" applyBorder="1" applyAlignment="1" applyProtection="1">
      <alignment horizontal="center"/>
    </xf>
    <xf numFmtId="170" fontId="4" fillId="0" borderId="9" xfId="0" applyNumberFormat="1" applyFont="1" applyFill="1" applyBorder="1" applyAlignment="1" applyProtection="1">
      <alignment horizontal="center"/>
    </xf>
    <xf numFmtId="170" fontId="4" fillId="0" borderId="19" xfId="0" applyNumberFormat="1" applyFont="1" applyBorder="1" applyAlignment="1" applyProtection="1">
      <alignment horizontal="center"/>
    </xf>
    <xf numFmtId="170" fontId="4" fillId="0" borderId="8" xfId="0" applyNumberFormat="1" applyFont="1" applyBorder="1" applyAlignment="1" applyProtection="1">
      <alignment horizontal="center"/>
    </xf>
    <xf numFmtId="170" fontId="4" fillId="0" borderId="6" xfId="0" applyNumberFormat="1" applyFont="1" applyBorder="1" applyAlignment="1" applyProtection="1">
      <alignment horizontal="center"/>
    </xf>
    <xf numFmtId="165" fontId="6" fillId="0" borderId="6" xfId="0" applyNumberFormat="1" applyFont="1" applyBorder="1" applyAlignment="1" applyProtection="1">
      <alignment horizontal="center"/>
    </xf>
    <xf numFmtId="168" fontId="4" fillId="0" borderId="12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 applyProtection="1">
      <alignment horizontal="center"/>
    </xf>
    <xf numFmtId="2" fontId="4" fillId="0" borderId="3" xfId="0" applyNumberFormat="1" applyFont="1" applyFill="1" applyBorder="1" applyAlignment="1" applyProtection="1">
      <alignment horizontal="center"/>
    </xf>
    <xf numFmtId="168" fontId="4" fillId="0" borderId="18" xfId="0" applyNumberFormat="1" applyFont="1" applyFill="1" applyBorder="1" applyAlignment="1" applyProtection="1">
      <alignment horizontal="center"/>
    </xf>
    <xf numFmtId="168" fontId="4" fillId="0" borderId="2" xfId="0" applyNumberFormat="1" applyFont="1" applyFill="1" applyBorder="1" applyAlignment="1" applyProtection="1">
      <alignment horizontal="center"/>
    </xf>
    <xf numFmtId="170" fontId="4" fillId="0" borderId="11" xfId="0" applyNumberFormat="1" applyFont="1" applyFill="1" applyBorder="1" applyAlignment="1" applyProtection="1">
      <alignment horizontal="center"/>
    </xf>
    <xf numFmtId="170" fontId="4" fillId="0" borderId="12" xfId="0" applyNumberFormat="1" applyFont="1" applyBorder="1" applyAlignment="1" applyProtection="1">
      <alignment horizontal="center"/>
    </xf>
    <xf numFmtId="170" fontId="4" fillId="0" borderId="18" xfId="0" applyNumberFormat="1" applyFont="1" applyBorder="1" applyAlignment="1" applyProtection="1">
      <alignment horizontal="center"/>
    </xf>
    <xf numFmtId="170" fontId="4" fillId="0" borderId="17" xfId="0" applyNumberFormat="1" applyFont="1" applyBorder="1" applyAlignment="1" applyProtection="1">
      <alignment horizontal="center"/>
    </xf>
    <xf numFmtId="165" fontId="6" fillId="0" borderId="10" xfId="0" applyNumberFormat="1" applyFont="1" applyBorder="1" applyAlignment="1" applyProtection="1">
      <alignment horizontal="center"/>
    </xf>
    <xf numFmtId="168" fontId="4" fillId="0" borderId="14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 applyProtection="1">
      <alignment horizontal="center"/>
    </xf>
    <xf numFmtId="168" fontId="4" fillId="0" borderId="15" xfId="0" applyNumberFormat="1" applyFont="1" applyFill="1" applyBorder="1" applyAlignment="1" applyProtection="1">
      <alignment horizontal="center"/>
    </xf>
    <xf numFmtId="168" fontId="4" fillId="0" borderId="21" xfId="0" applyNumberFormat="1" applyFont="1" applyFill="1" applyBorder="1" applyAlignment="1" applyProtection="1">
      <alignment horizontal="center"/>
    </xf>
    <xf numFmtId="170" fontId="4" fillId="0" borderId="16" xfId="0" applyNumberFormat="1" applyFont="1" applyFill="1" applyBorder="1" applyAlignment="1" applyProtection="1">
      <alignment horizontal="center"/>
    </xf>
    <xf numFmtId="170" fontId="4" fillId="0" borderId="14" xfId="0" applyNumberFormat="1" applyFont="1" applyBorder="1" applyAlignment="1" applyProtection="1">
      <alignment horizontal="center"/>
    </xf>
    <xf numFmtId="170" fontId="4" fillId="0" borderId="13" xfId="0" applyNumberFormat="1" applyFont="1" applyBorder="1" applyAlignment="1" applyProtection="1">
      <alignment horizontal="center"/>
    </xf>
    <xf numFmtId="170" fontId="4" fillId="0" borderId="4" xfId="0" applyNumberFormat="1" applyFont="1" applyBorder="1" applyAlignment="1" applyProtection="1">
      <alignment horizontal="center"/>
    </xf>
    <xf numFmtId="165" fontId="6" fillId="0" borderId="4" xfId="0" applyNumberFormat="1" applyFont="1" applyBorder="1" applyAlignment="1" applyProtection="1">
      <alignment horizontal="center"/>
    </xf>
    <xf numFmtId="4" fontId="8" fillId="0" borderId="11" xfId="0" applyNumberFormat="1" applyFont="1" applyFill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Border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Fill="1" applyBorder="1" applyAlignment="1">
      <alignment horizontal="center"/>
    </xf>
    <xf numFmtId="4" fontId="8" fillId="0" borderId="11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 applyProtection="1">
      <alignment horizontal="center"/>
      <protection locked="0"/>
    </xf>
    <xf numFmtId="168" fontId="8" fillId="0" borderId="0" xfId="0" applyNumberFormat="1" applyFont="1" applyFill="1" applyBorder="1" applyAlignment="1" applyProtection="1">
      <alignment horizontal="center"/>
      <protection locked="0"/>
    </xf>
    <xf numFmtId="167" fontId="8" fillId="0" borderId="11" xfId="0" applyNumberFormat="1" applyFont="1" applyFill="1" applyBorder="1" applyAlignment="1">
      <alignment horizontal="center"/>
    </xf>
    <xf numFmtId="168" fontId="8" fillId="0" borderId="15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4" fontId="4" fillId="0" borderId="7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 applyBorder="1"/>
    <xf numFmtId="166" fontId="2" fillId="0" borderId="19" xfId="0" applyNumberFormat="1" applyFont="1" applyBorder="1" applyAlignment="1" applyProtection="1">
      <alignment horizontal="right"/>
    </xf>
    <xf numFmtId="165" fontId="1" fillId="0" borderId="24" xfId="0" applyNumberFormat="1" applyFont="1" applyBorder="1" applyAlignment="1" applyProtection="1">
      <alignment horizontal="center"/>
    </xf>
    <xf numFmtId="166" fontId="2" fillId="0" borderId="12" xfId="0" applyNumberFormat="1" applyFont="1" applyBorder="1" applyAlignment="1" applyProtection="1">
      <alignment horizontal="right"/>
    </xf>
    <xf numFmtId="165" fontId="1" fillId="0" borderId="17" xfId="0" applyNumberFormat="1" applyFont="1" applyBorder="1" applyAlignment="1" applyProtection="1">
      <alignment horizontal="center"/>
    </xf>
    <xf numFmtId="166" fontId="2" fillId="0" borderId="14" xfId="0" applyNumberFormat="1" applyFont="1" applyBorder="1" applyAlignment="1" applyProtection="1">
      <alignment horizontal="right"/>
    </xf>
    <xf numFmtId="165" fontId="1" fillId="0" borderId="21" xfId="0" applyNumberFormat="1" applyFont="1" applyBorder="1" applyAlignment="1" applyProtection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/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0" fontId="6" fillId="0" borderId="0" xfId="0" applyFont="1" applyBorder="1"/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Border="1"/>
    <xf numFmtId="177" fontId="4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 applyBorder="1"/>
    <xf numFmtId="0" fontId="0" fillId="2" borderId="0" xfId="0" applyFill="1" applyBorder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 applyBorder="1"/>
    <xf numFmtId="172" fontId="2" fillId="2" borderId="0" xfId="0" applyNumberFormat="1" applyFont="1" applyFill="1" applyBorder="1" applyAlignment="1">
      <alignment horizontal="left"/>
    </xf>
    <xf numFmtId="168" fontId="2" fillId="2" borderId="43" xfId="0" applyNumberFormat="1" applyFont="1" applyFill="1" applyBorder="1" applyAlignment="1"/>
    <xf numFmtId="2" fontId="2" fillId="2" borderId="43" xfId="0" applyNumberFormat="1" applyFont="1" applyFill="1" applyBorder="1" applyAlignment="1"/>
    <xf numFmtId="175" fontId="2" fillId="2" borderId="43" xfId="0" applyNumberFormat="1" applyFont="1" applyFill="1" applyBorder="1" applyAlignment="1"/>
    <xf numFmtId="0" fontId="2" fillId="2" borderId="43" xfId="0" applyFont="1" applyFill="1" applyBorder="1" applyAlignment="1"/>
    <xf numFmtId="0" fontId="6" fillId="2" borderId="43" xfId="0" applyFont="1" applyFill="1" applyBorder="1" applyAlignment="1"/>
    <xf numFmtId="0" fontId="13" fillId="2" borderId="43" xfId="0" applyFont="1" applyFill="1" applyBorder="1" applyAlignment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Border="1" applyAlignment="1">
      <alignment horizontal="center"/>
    </xf>
    <xf numFmtId="177" fontId="6" fillId="2" borderId="0" xfId="0" applyNumberFormat="1" applyFont="1" applyFill="1" applyBorder="1" applyAlignment="1">
      <alignment horizontal="center"/>
    </xf>
    <xf numFmtId="17" fontId="6" fillId="2" borderId="0" xfId="0" applyNumberFormat="1" applyFont="1" applyFill="1" applyBorder="1" applyAlignment="1"/>
    <xf numFmtId="0" fontId="1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14" fillId="2" borderId="0" xfId="0" applyFont="1" applyFill="1" applyBorder="1"/>
    <xf numFmtId="0" fontId="6" fillId="2" borderId="0" xfId="0" applyFont="1" applyFill="1" applyBorder="1" applyAlignment="1"/>
    <xf numFmtId="177" fontId="2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/>
    <xf numFmtId="2" fontId="8" fillId="0" borderId="14" xfId="0" applyNumberFormat="1" applyFont="1" applyFill="1" applyBorder="1" applyAlignment="1" applyProtection="1">
      <alignment horizontal="center"/>
      <protection locked="0"/>
    </xf>
    <xf numFmtId="4" fontId="6" fillId="0" borderId="16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4" fontId="6" fillId="0" borderId="23" xfId="0" applyNumberFormat="1" applyFont="1" applyFill="1" applyBorder="1" applyAlignment="1" applyProtection="1">
      <alignment horizontal="center"/>
      <protection locked="0"/>
    </xf>
    <xf numFmtId="4" fontId="6" fillId="0" borderId="45" xfId="0" applyNumberFormat="1" applyFont="1" applyFill="1" applyBorder="1" applyAlignment="1" applyProtection="1">
      <alignment horizontal="center"/>
      <protection locked="0"/>
    </xf>
    <xf numFmtId="4" fontId="6" fillId="0" borderId="22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Fill="1" applyBorder="1" applyAlignment="1" applyProtection="1">
      <alignment horizontal="center"/>
      <protection locked="0"/>
    </xf>
    <xf numFmtId="4" fontId="6" fillId="0" borderId="44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6" fillId="0" borderId="44" xfId="0" applyNumberFormat="1" applyFont="1" applyFill="1" applyBorder="1" applyAlignment="1">
      <alignment horizontal="center"/>
    </xf>
    <xf numFmtId="165" fontId="1" fillId="0" borderId="4" xfId="0" applyNumberFormat="1" applyFont="1" applyBorder="1" applyAlignment="1"/>
    <xf numFmtId="0" fontId="0" fillId="0" borderId="44" xfId="0" applyBorder="1" applyAlignment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6"/>
  <sheetViews>
    <sheetView tabSelected="1" workbookViewId="0">
      <pane ySplit="8" topLeftCell="A9" activePane="bottomLeft" state="frozen"/>
      <selection activeCell="C46" sqref="C46"/>
      <selection pane="bottomLeft" activeCell="C33" sqref="C33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32</v>
      </c>
    </row>
    <row r="6" spans="1:25" ht="13.8" thickBot="1" x14ac:dyDescent="0.3">
      <c r="B6" s="1">
        <v>44378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44378</v>
      </c>
      <c r="C9" s="46">
        <v>9342</v>
      </c>
      <c r="D9" s="45">
        <v>9342</v>
      </c>
      <c r="E9" s="44">
        <f t="shared" ref="E9:E30" si="0">AVERAGE(C9:D9)</f>
        <v>9342</v>
      </c>
      <c r="F9" s="46">
        <v>9367.5</v>
      </c>
      <c r="G9" s="45">
        <v>9367.5</v>
      </c>
      <c r="H9" s="44">
        <f t="shared" ref="H9:H30" si="1">AVERAGE(F9:G9)</f>
        <v>9367.5</v>
      </c>
      <c r="I9" s="46">
        <v>9328.5</v>
      </c>
      <c r="J9" s="45">
        <v>9328.5</v>
      </c>
      <c r="K9" s="44">
        <f t="shared" ref="K9:K30" si="2">AVERAGE(I9:J9)</f>
        <v>9328.5</v>
      </c>
      <c r="L9" s="46">
        <v>9228.5</v>
      </c>
      <c r="M9" s="45">
        <v>9228.5</v>
      </c>
      <c r="N9" s="44">
        <f t="shared" ref="N9:N30" si="3">AVERAGE(L9:M9)</f>
        <v>9228.5</v>
      </c>
      <c r="O9" s="46">
        <v>9128.5</v>
      </c>
      <c r="P9" s="45">
        <v>9128.5</v>
      </c>
      <c r="Q9" s="44">
        <f t="shared" ref="Q9:Q30" si="4">AVERAGE(O9:P9)</f>
        <v>9128.5</v>
      </c>
      <c r="R9" s="52">
        <v>9342</v>
      </c>
      <c r="S9" s="51">
        <v>1.381</v>
      </c>
      <c r="T9" s="53">
        <v>1.1877</v>
      </c>
      <c r="U9" s="50">
        <v>111.47</v>
      </c>
      <c r="V9" s="43">
        <v>6764.66</v>
      </c>
      <c r="W9" s="43">
        <v>6781.65</v>
      </c>
      <c r="X9" s="49">
        <f t="shared" ref="X9:X30" si="5">R9/T9</f>
        <v>7865.6226319777725</v>
      </c>
      <c r="Y9" s="48">
        <v>1.3813</v>
      </c>
    </row>
    <row r="10" spans="1:25" x14ac:dyDescent="0.25">
      <c r="B10" s="47">
        <v>44379</v>
      </c>
      <c r="C10" s="46">
        <v>9296.5</v>
      </c>
      <c r="D10" s="45">
        <v>9296.5</v>
      </c>
      <c r="E10" s="44">
        <f t="shared" si="0"/>
        <v>9296.5</v>
      </c>
      <c r="F10" s="46">
        <v>9323.5</v>
      </c>
      <c r="G10" s="45">
        <v>9323.5</v>
      </c>
      <c r="H10" s="44">
        <f t="shared" si="1"/>
        <v>9323.5</v>
      </c>
      <c r="I10" s="46">
        <v>9302.5</v>
      </c>
      <c r="J10" s="45">
        <v>9302.5</v>
      </c>
      <c r="K10" s="44">
        <f t="shared" si="2"/>
        <v>9302.5</v>
      </c>
      <c r="L10" s="46">
        <v>9227.5</v>
      </c>
      <c r="M10" s="45">
        <v>9227.5</v>
      </c>
      <c r="N10" s="44">
        <f t="shared" si="3"/>
        <v>9227.5</v>
      </c>
      <c r="O10" s="46">
        <v>9107.5</v>
      </c>
      <c r="P10" s="45">
        <v>9107.5</v>
      </c>
      <c r="Q10" s="44">
        <f t="shared" si="4"/>
        <v>9107.5</v>
      </c>
      <c r="R10" s="52">
        <v>9296.5</v>
      </c>
      <c r="S10" s="51">
        <v>1.3741000000000001</v>
      </c>
      <c r="T10" s="51">
        <v>1.1821999999999999</v>
      </c>
      <c r="U10" s="50">
        <v>111.45</v>
      </c>
      <c r="V10" s="43">
        <v>6765.52</v>
      </c>
      <c r="W10" s="43">
        <v>6783.69</v>
      </c>
      <c r="X10" s="49">
        <f t="shared" si="5"/>
        <v>7863.7286415158187</v>
      </c>
      <c r="Y10" s="48">
        <v>1.3744000000000001</v>
      </c>
    </row>
    <row r="11" spans="1:25" x14ac:dyDescent="0.25">
      <c r="B11" s="47">
        <v>44382</v>
      </c>
      <c r="C11" s="46">
        <v>9432</v>
      </c>
      <c r="D11" s="45">
        <v>9432</v>
      </c>
      <c r="E11" s="44">
        <f t="shared" si="0"/>
        <v>9432</v>
      </c>
      <c r="F11" s="46">
        <v>9461</v>
      </c>
      <c r="G11" s="45">
        <v>9461</v>
      </c>
      <c r="H11" s="44">
        <f t="shared" si="1"/>
        <v>9461</v>
      </c>
      <c r="I11" s="46">
        <v>9445</v>
      </c>
      <c r="J11" s="45">
        <v>9445</v>
      </c>
      <c r="K11" s="44">
        <f t="shared" si="2"/>
        <v>9445</v>
      </c>
      <c r="L11" s="46">
        <v>9370</v>
      </c>
      <c r="M11" s="45">
        <v>9370</v>
      </c>
      <c r="N11" s="44">
        <f t="shared" si="3"/>
        <v>9370</v>
      </c>
      <c r="O11" s="46">
        <v>9250</v>
      </c>
      <c r="P11" s="45">
        <v>9250</v>
      </c>
      <c r="Q11" s="44">
        <f t="shared" si="4"/>
        <v>9250</v>
      </c>
      <c r="R11" s="52">
        <v>9432</v>
      </c>
      <c r="S11" s="51">
        <v>1.3855999999999999</v>
      </c>
      <c r="T11" s="51">
        <v>1.1873</v>
      </c>
      <c r="U11" s="50">
        <v>110.85</v>
      </c>
      <c r="V11" s="43">
        <v>6807.16</v>
      </c>
      <c r="W11" s="43">
        <v>6826.61</v>
      </c>
      <c r="X11" s="49">
        <f t="shared" si="5"/>
        <v>7944.0747915438387</v>
      </c>
      <c r="Y11" s="48">
        <v>1.3858999999999999</v>
      </c>
    </row>
    <row r="12" spans="1:25" x14ac:dyDescent="0.25">
      <c r="B12" s="47">
        <v>44383</v>
      </c>
      <c r="C12" s="46">
        <v>9528</v>
      </c>
      <c r="D12" s="45">
        <v>9528</v>
      </c>
      <c r="E12" s="44">
        <f t="shared" si="0"/>
        <v>9528</v>
      </c>
      <c r="F12" s="46">
        <v>9558.5</v>
      </c>
      <c r="G12" s="45">
        <v>9558.5</v>
      </c>
      <c r="H12" s="44">
        <f t="shared" si="1"/>
        <v>9558.5</v>
      </c>
      <c r="I12" s="46">
        <v>9530</v>
      </c>
      <c r="J12" s="45">
        <v>9530</v>
      </c>
      <c r="K12" s="44">
        <f t="shared" si="2"/>
        <v>9530</v>
      </c>
      <c r="L12" s="46">
        <v>9455</v>
      </c>
      <c r="M12" s="45">
        <v>9455</v>
      </c>
      <c r="N12" s="44">
        <f t="shared" si="3"/>
        <v>9455</v>
      </c>
      <c r="O12" s="46">
        <v>9335</v>
      </c>
      <c r="P12" s="45">
        <v>9335</v>
      </c>
      <c r="Q12" s="44">
        <f t="shared" si="4"/>
        <v>9335</v>
      </c>
      <c r="R12" s="52">
        <v>9528</v>
      </c>
      <c r="S12" s="51">
        <v>1.3855</v>
      </c>
      <c r="T12" s="51">
        <v>1.1839999999999999</v>
      </c>
      <c r="U12" s="50">
        <v>110.66</v>
      </c>
      <c r="V12" s="43">
        <v>6876.94</v>
      </c>
      <c r="W12" s="43">
        <v>6897.46</v>
      </c>
      <c r="X12" s="49">
        <f t="shared" si="5"/>
        <v>8047.2972972972975</v>
      </c>
      <c r="Y12" s="48">
        <v>1.3857999999999999</v>
      </c>
    </row>
    <row r="13" spans="1:25" x14ac:dyDescent="0.25">
      <c r="B13" s="47">
        <v>44384</v>
      </c>
      <c r="C13" s="46">
        <v>9451.5</v>
      </c>
      <c r="D13" s="45">
        <v>9451.5</v>
      </c>
      <c r="E13" s="44">
        <f t="shared" si="0"/>
        <v>9451.5</v>
      </c>
      <c r="F13" s="46">
        <v>9483</v>
      </c>
      <c r="G13" s="45">
        <v>9483</v>
      </c>
      <c r="H13" s="44">
        <f t="shared" si="1"/>
        <v>9483</v>
      </c>
      <c r="I13" s="46">
        <v>9465.5</v>
      </c>
      <c r="J13" s="45">
        <v>9465.5</v>
      </c>
      <c r="K13" s="44">
        <f t="shared" si="2"/>
        <v>9465.5</v>
      </c>
      <c r="L13" s="46">
        <v>9410.5</v>
      </c>
      <c r="M13" s="45">
        <v>9410.5</v>
      </c>
      <c r="N13" s="44">
        <f t="shared" si="3"/>
        <v>9410.5</v>
      </c>
      <c r="O13" s="46">
        <v>9310.5</v>
      </c>
      <c r="P13" s="45">
        <v>9310.5</v>
      </c>
      <c r="Q13" s="44">
        <f t="shared" si="4"/>
        <v>9310.5</v>
      </c>
      <c r="R13" s="52">
        <v>9451.5</v>
      </c>
      <c r="S13" s="51">
        <v>1.383</v>
      </c>
      <c r="T13" s="51">
        <v>1.1822999999999999</v>
      </c>
      <c r="U13" s="50">
        <v>110.68</v>
      </c>
      <c r="V13" s="43">
        <v>6834.06</v>
      </c>
      <c r="W13" s="43">
        <v>6855.35</v>
      </c>
      <c r="X13" s="49">
        <f t="shared" si="5"/>
        <v>7994.163917787364</v>
      </c>
      <c r="Y13" s="48">
        <v>1.3833</v>
      </c>
    </row>
    <row r="14" spans="1:25" x14ac:dyDescent="0.25">
      <c r="B14" s="47">
        <v>44385</v>
      </c>
      <c r="C14" s="46">
        <v>9264.5</v>
      </c>
      <c r="D14" s="45">
        <v>9264.5</v>
      </c>
      <c r="E14" s="44">
        <f t="shared" si="0"/>
        <v>9264.5</v>
      </c>
      <c r="F14" s="46">
        <v>9297.5</v>
      </c>
      <c r="G14" s="45">
        <v>9297.5</v>
      </c>
      <c r="H14" s="44">
        <f t="shared" si="1"/>
        <v>9297.5</v>
      </c>
      <c r="I14" s="46">
        <v>9296.5</v>
      </c>
      <c r="J14" s="45">
        <v>9296.5</v>
      </c>
      <c r="K14" s="44">
        <f t="shared" si="2"/>
        <v>9296.5</v>
      </c>
      <c r="L14" s="46">
        <v>9256.5</v>
      </c>
      <c r="M14" s="45">
        <v>9256.5</v>
      </c>
      <c r="N14" s="44">
        <f t="shared" si="3"/>
        <v>9256.5</v>
      </c>
      <c r="O14" s="46">
        <v>9166.5</v>
      </c>
      <c r="P14" s="45">
        <v>9166.5</v>
      </c>
      <c r="Q14" s="44">
        <f t="shared" si="4"/>
        <v>9166.5</v>
      </c>
      <c r="R14" s="52">
        <v>9264.5</v>
      </c>
      <c r="S14" s="51">
        <v>1.3761000000000001</v>
      </c>
      <c r="T14" s="51">
        <v>1.1835</v>
      </c>
      <c r="U14" s="50">
        <v>109.75</v>
      </c>
      <c r="V14" s="43">
        <v>6732.43</v>
      </c>
      <c r="W14" s="43">
        <v>6754.94</v>
      </c>
      <c r="X14" s="49">
        <f t="shared" si="5"/>
        <v>7828.0523869877479</v>
      </c>
      <c r="Y14" s="48">
        <v>1.3764000000000001</v>
      </c>
    </row>
    <row r="15" spans="1:25" x14ac:dyDescent="0.25">
      <c r="B15" s="47">
        <v>44386</v>
      </c>
      <c r="C15" s="46">
        <v>9437.5</v>
      </c>
      <c r="D15" s="45">
        <v>9437.5</v>
      </c>
      <c r="E15" s="44">
        <f t="shared" si="0"/>
        <v>9437.5</v>
      </c>
      <c r="F15" s="46">
        <v>9475.5</v>
      </c>
      <c r="G15" s="45">
        <v>9475.5</v>
      </c>
      <c r="H15" s="44">
        <f t="shared" si="1"/>
        <v>9475.5</v>
      </c>
      <c r="I15" s="46">
        <v>9491</v>
      </c>
      <c r="J15" s="45">
        <v>9491</v>
      </c>
      <c r="K15" s="44">
        <f t="shared" si="2"/>
        <v>9491</v>
      </c>
      <c r="L15" s="46">
        <v>9476</v>
      </c>
      <c r="M15" s="45">
        <v>9476</v>
      </c>
      <c r="N15" s="44">
        <f t="shared" si="3"/>
        <v>9476</v>
      </c>
      <c r="O15" s="46">
        <v>9411</v>
      </c>
      <c r="P15" s="45">
        <v>9411</v>
      </c>
      <c r="Q15" s="44">
        <f t="shared" si="4"/>
        <v>9411</v>
      </c>
      <c r="R15" s="52">
        <v>9437.5</v>
      </c>
      <c r="S15" s="51">
        <v>1.3816999999999999</v>
      </c>
      <c r="T15" s="51">
        <v>1.1856</v>
      </c>
      <c r="U15" s="50">
        <v>110.06</v>
      </c>
      <c r="V15" s="43">
        <v>6830.35</v>
      </c>
      <c r="W15" s="43">
        <v>6856.37</v>
      </c>
      <c r="X15" s="49">
        <f t="shared" si="5"/>
        <v>7960.1045883940624</v>
      </c>
      <c r="Y15" s="48">
        <v>1.3819999999999999</v>
      </c>
    </row>
    <row r="16" spans="1:25" x14ac:dyDescent="0.25">
      <c r="B16" s="47">
        <v>44389</v>
      </c>
      <c r="C16" s="46">
        <v>9347</v>
      </c>
      <c r="D16" s="45">
        <v>9347</v>
      </c>
      <c r="E16" s="44">
        <f t="shared" si="0"/>
        <v>9347</v>
      </c>
      <c r="F16" s="46">
        <v>9385</v>
      </c>
      <c r="G16" s="45">
        <v>9385</v>
      </c>
      <c r="H16" s="44">
        <f t="shared" si="1"/>
        <v>9385</v>
      </c>
      <c r="I16" s="46">
        <v>9391.5</v>
      </c>
      <c r="J16" s="45">
        <v>9391.5</v>
      </c>
      <c r="K16" s="44">
        <f t="shared" si="2"/>
        <v>9391.5</v>
      </c>
      <c r="L16" s="46">
        <v>9369</v>
      </c>
      <c r="M16" s="45">
        <v>9369</v>
      </c>
      <c r="N16" s="44">
        <f t="shared" si="3"/>
        <v>9369</v>
      </c>
      <c r="O16" s="46">
        <v>9294</v>
      </c>
      <c r="P16" s="45">
        <v>9294</v>
      </c>
      <c r="Q16" s="44">
        <f t="shared" si="4"/>
        <v>9294</v>
      </c>
      <c r="R16" s="52">
        <v>9347</v>
      </c>
      <c r="S16" s="51">
        <v>1.3844000000000001</v>
      </c>
      <c r="T16" s="51">
        <v>1.1838</v>
      </c>
      <c r="U16" s="50">
        <v>110.22</v>
      </c>
      <c r="V16" s="43">
        <v>6751.66</v>
      </c>
      <c r="W16" s="43">
        <v>6777.64</v>
      </c>
      <c r="X16" s="49">
        <f t="shared" si="5"/>
        <v>7895.7594188207468</v>
      </c>
      <c r="Y16" s="48">
        <v>1.3847</v>
      </c>
    </row>
    <row r="17" spans="2:25" x14ac:dyDescent="0.25">
      <c r="B17" s="47">
        <v>44390</v>
      </c>
      <c r="C17" s="46">
        <v>9310</v>
      </c>
      <c r="D17" s="45">
        <v>9310</v>
      </c>
      <c r="E17" s="44">
        <f t="shared" si="0"/>
        <v>9310</v>
      </c>
      <c r="F17" s="46">
        <v>9345</v>
      </c>
      <c r="G17" s="45">
        <v>9345</v>
      </c>
      <c r="H17" s="44">
        <f t="shared" si="1"/>
        <v>9345</v>
      </c>
      <c r="I17" s="46">
        <v>9339</v>
      </c>
      <c r="J17" s="45">
        <v>9339</v>
      </c>
      <c r="K17" s="44">
        <f t="shared" si="2"/>
        <v>9339</v>
      </c>
      <c r="L17" s="46">
        <v>9307</v>
      </c>
      <c r="M17" s="45">
        <v>9307</v>
      </c>
      <c r="N17" s="44">
        <f t="shared" si="3"/>
        <v>9307</v>
      </c>
      <c r="O17" s="46">
        <v>9232</v>
      </c>
      <c r="P17" s="45">
        <v>9232</v>
      </c>
      <c r="Q17" s="44">
        <f t="shared" si="4"/>
        <v>9232</v>
      </c>
      <c r="R17" s="52">
        <v>9310</v>
      </c>
      <c r="S17" s="51">
        <v>1.385</v>
      </c>
      <c r="T17" s="51">
        <v>1.1839999999999999</v>
      </c>
      <c r="U17" s="50">
        <v>110.22</v>
      </c>
      <c r="V17" s="43">
        <v>6722.02</v>
      </c>
      <c r="W17" s="43">
        <v>6745.83</v>
      </c>
      <c r="X17" s="49">
        <f t="shared" si="5"/>
        <v>7863.1756756756758</v>
      </c>
      <c r="Y17" s="48">
        <v>1.3853</v>
      </c>
    </row>
    <row r="18" spans="2:25" x14ac:dyDescent="0.25">
      <c r="B18" s="47">
        <v>44391</v>
      </c>
      <c r="C18" s="46">
        <v>9309</v>
      </c>
      <c r="D18" s="45">
        <v>9309</v>
      </c>
      <c r="E18" s="44">
        <f t="shared" si="0"/>
        <v>9309</v>
      </c>
      <c r="F18" s="46">
        <v>9349</v>
      </c>
      <c r="G18" s="45">
        <v>9349</v>
      </c>
      <c r="H18" s="44">
        <f t="shared" si="1"/>
        <v>9349</v>
      </c>
      <c r="I18" s="46">
        <v>9349</v>
      </c>
      <c r="J18" s="45">
        <v>9349</v>
      </c>
      <c r="K18" s="44">
        <f t="shared" si="2"/>
        <v>9349</v>
      </c>
      <c r="L18" s="46">
        <v>9324</v>
      </c>
      <c r="M18" s="45">
        <v>9324</v>
      </c>
      <c r="N18" s="44">
        <f t="shared" si="3"/>
        <v>9324</v>
      </c>
      <c r="O18" s="46">
        <v>9249</v>
      </c>
      <c r="P18" s="45">
        <v>9249</v>
      </c>
      <c r="Q18" s="44">
        <f t="shared" si="4"/>
        <v>9249</v>
      </c>
      <c r="R18" s="52">
        <v>9309</v>
      </c>
      <c r="S18" s="51">
        <v>1.3859999999999999</v>
      </c>
      <c r="T18" s="51">
        <v>1.1802999999999999</v>
      </c>
      <c r="U18" s="50">
        <v>110.47</v>
      </c>
      <c r="V18" s="43">
        <v>6716.45</v>
      </c>
      <c r="W18" s="43">
        <v>6743.85</v>
      </c>
      <c r="X18" s="49">
        <f t="shared" si="5"/>
        <v>7886.9778869778875</v>
      </c>
      <c r="Y18" s="48">
        <v>1.3863000000000001</v>
      </c>
    </row>
    <row r="19" spans="2:25" x14ac:dyDescent="0.25">
      <c r="B19" s="47">
        <v>44392</v>
      </c>
      <c r="C19" s="46">
        <v>9347</v>
      </c>
      <c r="D19" s="45">
        <v>9347</v>
      </c>
      <c r="E19" s="44">
        <f t="shared" si="0"/>
        <v>9347</v>
      </c>
      <c r="F19" s="46">
        <v>9383.5</v>
      </c>
      <c r="G19" s="45">
        <v>9383.5</v>
      </c>
      <c r="H19" s="44">
        <f t="shared" si="1"/>
        <v>9383.5</v>
      </c>
      <c r="I19" s="46">
        <v>9396</v>
      </c>
      <c r="J19" s="45">
        <v>9396</v>
      </c>
      <c r="K19" s="44">
        <f t="shared" si="2"/>
        <v>9396</v>
      </c>
      <c r="L19" s="46">
        <v>9380.5</v>
      </c>
      <c r="M19" s="45">
        <v>9380.5</v>
      </c>
      <c r="N19" s="44">
        <f t="shared" si="3"/>
        <v>9380.5</v>
      </c>
      <c r="O19" s="46">
        <v>9305.5</v>
      </c>
      <c r="P19" s="45">
        <v>9305.5</v>
      </c>
      <c r="Q19" s="44">
        <f t="shared" si="4"/>
        <v>9305.5</v>
      </c>
      <c r="R19" s="52">
        <v>9347</v>
      </c>
      <c r="S19" s="51">
        <v>1.3872</v>
      </c>
      <c r="T19" s="51">
        <v>1.181</v>
      </c>
      <c r="U19" s="50">
        <v>110</v>
      </c>
      <c r="V19" s="43">
        <v>6738.03</v>
      </c>
      <c r="W19" s="43">
        <v>6762.88</v>
      </c>
      <c r="X19" s="49">
        <f t="shared" si="5"/>
        <v>7914.4792548687547</v>
      </c>
      <c r="Y19" s="48">
        <v>1.3875</v>
      </c>
    </row>
    <row r="20" spans="2:25" x14ac:dyDescent="0.25">
      <c r="B20" s="47">
        <v>44393</v>
      </c>
      <c r="C20" s="46">
        <v>9396.5</v>
      </c>
      <c r="D20" s="45">
        <v>9396.5</v>
      </c>
      <c r="E20" s="44">
        <f t="shared" si="0"/>
        <v>9396.5</v>
      </c>
      <c r="F20" s="46">
        <v>9433.5</v>
      </c>
      <c r="G20" s="45">
        <v>9433.5</v>
      </c>
      <c r="H20" s="44">
        <f t="shared" si="1"/>
        <v>9433.5</v>
      </c>
      <c r="I20" s="46">
        <v>9437</v>
      </c>
      <c r="J20" s="45">
        <v>9437</v>
      </c>
      <c r="K20" s="44">
        <f t="shared" si="2"/>
        <v>9437</v>
      </c>
      <c r="L20" s="46">
        <v>9417</v>
      </c>
      <c r="M20" s="45">
        <v>9417</v>
      </c>
      <c r="N20" s="44">
        <f t="shared" si="3"/>
        <v>9417</v>
      </c>
      <c r="O20" s="46">
        <v>9342</v>
      </c>
      <c r="P20" s="45">
        <v>9342</v>
      </c>
      <c r="Q20" s="44">
        <f t="shared" si="4"/>
        <v>9342</v>
      </c>
      <c r="R20" s="52">
        <v>9396.5</v>
      </c>
      <c r="S20" s="51">
        <v>1.3813</v>
      </c>
      <c r="T20" s="51">
        <v>1.1795</v>
      </c>
      <c r="U20" s="50">
        <v>110.21</v>
      </c>
      <c r="V20" s="43">
        <v>6802.65</v>
      </c>
      <c r="W20" s="43">
        <v>6827.95</v>
      </c>
      <c r="X20" s="49">
        <f t="shared" si="5"/>
        <v>7966.5112335735485</v>
      </c>
      <c r="Y20" s="48">
        <v>1.3815999999999999</v>
      </c>
    </row>
    <row r="21" spans="2:25" x14ac:dyDescent="0.25">
      <c r="B21" s="47">
        <v>44396</v>
      </c>
      <c r="C21" s="46">
        <v>9264.5</v>
      </c>
      <c r="D21" s="45">
        <v>9264.5</v>
      </c>
      <c r="E21" s="44">
        <f t="shared" si="0"/>
        <v>9264.5</v>
      </c>
      <c r="F21" s="46">
        <v>9300</v>
      </c>
      <c r="G21" s="45">
        <v>9300</v>
      </c>
      <c r="H21" s="44">
        <f t="shared" si="1"/>
        <v>9300</v>
      </c>
      <c r="I21" s="46">
        <v>9301.5</v>
      </c>
      <c r="J21" s="45">
        <v>9301.5</v>
      </c>
      <c r="K21" s="44">
        <f t="shared" si="2"/>
        <v>9301.5</v>
      </c>
      <c r="L21" s="46">
        <v>9266</v>
      </c>
      <c r="M21" s="45">
        <v>9266</v>
      </c>
      <c r="N21" s="44">
        <f t="shared" si="3"/>
        <v>9266</v>
      </c>
      <c r="O21" s="46">
        <v>9191</v>
      </c>
      <c r="P21" s="45">
        <v>9191</v>
      </c>
      <c r="Q21" s="44">
        <f t="shared" si="4"/>
        <v>9191</v>
      </c>
      <c r="R21" s="52">
        <v>9264.5</v>
      </c>
      <c r="S21" s="51">
        <v>1.3715999999999999</v>
      </c>
      <c r="T21" s="51">
        <v>1.1771</v>
      </c>
      <c r="U21" s="50">
        <v>109.67</v>
      </c>
      <c r="V21" s="43">
        <v>6754.52</v>
      </c>
      <c r="W21" s="43">
        <v>6778.92</v>
      </c>
      <c r="X21" s="49">
        <f t="shared" si="5"/>
        <v>7870.6142213915555</v>
      </c>
      <c r="Y21" s="48">
        <v>1.3718999999999999</v>
      </c>
    </row>
    <row r="22" spans="2:25" x14ac:dyDescent="0.25">
      <c r="B22" s="47">
        <v>44397</v>
      </c>
      <c r="C22" s="46">
        <v>9211</v>
      </c>
      <c r="D22" s="45">
        <v>9211</v>
      </c>
      <c r="E22" s="44">
        <f t="shared" si="0"/>
        <v>9211</v>
      </c>
      <c r="F22" s="46">
        <v>9244.5</v>
      </c>
      <c r="G22" s="45">
        <v>9244.5</v>
      </c>
      <c r="H22" s="44">
        <f t="shared" si="1"/>
        <v>9244.5</v>
      </c>
      <c r="I22" s="46">
        <v>9257</v>
      </c>
      <c r="J22" s="45">
        <v>9257</v>
      </c>
      <c r="K22" s="44">
        <f t="shared" si="2"/>
        <v>9257</v>
      </c>
      <c r="L22" s="46">
        <v>9242</v>
      </c>
      <c r="M22" s="45">
        <v>9242</v>
      </c>
      <c r="N22" s="44">
        <f t="shared" si="3"/>
        <v>9242</v>
      </c>
      <c r="O22" s="46">
        <v>9167</v>
      </c>
      <c r="P22" s="45">
        <v>9167</v>
      </c>
      <c r="Q22" s="44">
        <f t="shared" si="4"/>
        <v>9167</v>
      </c>
      <c r="R22" s="52">
        <v>9211</v>
      </c>
      <c r="S22" s="51">
        <v>1.3624000000000001</v>
      </c>
      <c r="T22" s="51">
        <v>1.1788000000000001</v>
      </c>
      <c r="U22" s="50">
        <v>109.6</v>
      </c>
      <c r="V22" s="43">
        <v>6760.86</v>
      </c>
      <c r="W22" s="43">
        <v>6783.96</v>
      </c>
      <c r="X22" s="49">
        <f t="shared" si="5"/>
        <v>7813.8785205293516</v>
      </c>
      <c r="Y22" s="48">
        <v>1.3627</v>
      </c>
    </row>
    <row r="23" spans="2:25" x14ac:dyDescent="0.25">
      <c r="B23" s="47">
        <v>44398</v>
      </c>
      <c r="C23" s="46">
        <v>9271.5</v>
      </c>
      <c r="D23" s="45">
        <v>9271.5</v>
      </c>
      <c r="E23" s="44">
        <f t="shared" si="0"/>
        <v>9271.5</v>
      </c>
      <c r="F23" s="46">
        <v>9303</v>
      </c>
      <c r="G23" s="45">
        <v>9303</v>
      </c>
      <c r="H23" s="44">
        <f t="shared" si="1"/>
        <v>9303</v>
      </c>
      <c r="I23" s="46">
        <v>9318</v>
      </c>
      <c r="J23" s="45">
        <v>9318</v>
      </c>
      <c r="K23" s="44">
        <f t="shared" si="2"/>
        <v>9318</v>
      </c>
      <c r="L23" s="46">
        <v>9302.5</v>
      </c>
      <c r="M23" s="45">
        <v>9302.5</v>
      </c>
      <c r="N23" s="44">
        <f t="shared" si="3"/>
        <v>9302.5</v>
      </c>
      <c r="O23" s="46">
        <v>9227.5</v>
      </c>
      <c r="P23" s="45">
        <v>9227.5</v>
      </c>
      <c r="Q23" s="44">
        <f t="shared" si="4"/>
        <v>9227.5</v>
      </c>
      <c r="R23" s="52">
        <v>9271.5</v>
      </c>
      <c r="S23" s="51">
        <v>1.3622000000000001</v>
      </c>
      <c r="T23" s="51">
        <v>1.1771</v>
      </c>
      <c r="U23" s="50">
        <v>110.08</v>
      </c>
      <c r="V23" s="43">
        <v>6806.27</v>
      </c>
      <c r="W23" s="43">
        <v>6827.89</v>
      </c>
      <c r="X23" s="49">
        <f t="shared" si="5"/>
        <v>7876.5610398436838</v>
      </c>
      <c r="Y23" s="48">
        <v>1.3625</v>
      </c>
    </row>
    <row r="24" spans="2:25" x14ac:dyDescent="0.25">
      <c r="B24" s="47">
        <v>44399</v>
      </c>
      <c r="C24" s="46">
        <v>9382.5</v>
      </c>
      <c r="D24" s="45">
        <v>9382.5</v>
      </c>
      <c r="E24" s="44">
        <f t="shared" si="0"/>
        <v>9382.5</v>
      </c>
      <c r="F24" s="46">
        <v>9409</v>
      </c>
      <c r="G24" s="45">
        <v>9409</v>
      </c>
      <c r="H24" s="44">
        <f t="shared" si="1"/>
        <v>9409</v>
      </c>
      <c r="I24" s="46">
        <v>9412.5</v>
      </c>
      <c r="J24" s="45">
        <v>9412.5</v>
      </c>
      <c r="K24" s="44">
        <f t="shared" si="2"/>
        <v>9412.5</v>
      </c>
      <c r="L24" s="46">
        <v>9362.5</v>
      </c>
      <c r="M24" s="45">
        <v>9362.5</v>
      </c>
      <c r="N24" s="44">
        <f t="shared" si="3"/>
        <v>9362.5</v>
      </c>
      <c r="O24" s="46">
        <v>9287.5</v>
      </c>
      <c r="P24" s="45">
        <v>9287.5</v>
      </c>
      <c r="Q24" s="44">
        <f t="shared" si="4"/>
        <v>9287.5</v>
      </c>
      <c r="R24" s="52">
        <v>9382.5</v>
      </c>
      <c r="S24" s="51">
        <v>1.3773</v>
      </c>
      <c r="T24" s="51">
        <v>1.1794</v>
      </c>
      <c r="U24" s="50">
        <v>110.27</v>
      </c>
      <c r="V24" s="43">
        <v>6812.24</v>
      </c>
      <c r="W24" s="43">
        <v>6829.99</v>
      </c>
      <c r="X24" s="49">
        <f t="shared" si="5"/>
        <v>7955.3162625063587</v>
      </c>
      <c r="Y24" s="48">
        <v>1.3775999999999999</v>
      </c>
    </row>
    <row r="25" spans="2:25" x14ac:dyDescent="0.25">
      <c r="B25" s="47">
        <v>44400</v>
      </c>
      <c r="C25" s="46">
        <v>9433.5</v>
      </c>
      <c r="D25" s="45">
        <v>9433.5</v>
      </c>
      <c r="E25" s="44">
        <f t="shared" si="0"/>
        <v>9433.5</v>
      </c>
      <c r="F25" s="46">
        <v>9461.5</v>
      </c>
      <c r="G25" s="45">
        <v>9461.5</v>
      </c>
      <c r="H25" s="44">
        <f t="shared" si="1"/>
        <v>9461.5</v>
      </c>
      <c r="I25" s="46">
        <v>9457.5</v>
      </c>
      <c r="J25" s="45">
        <v>9457.5</v>
      </c>
      <c r="K25" s="44">
        <f t="shared" si="2"/>
        <v>9457.5</v>
      </c>
      <c r="L25" s="46">
        <v>9407</v>
      </c>
      <c r="M25" s="45">
        <v>9407</v>
      </c>
      <c r="N25" s="44">
        <f t="shared" si="3"/>
        <v>9407</v>
      </c>
      <c r="O25" s="46">
        <v>9327</v>
      </c>
      <c r="P25" s="45">
        <v>9327</v>
      </c>
      <c r="Q25" s="44">
        <f t="shared" si="4"/>
        <v>9327</v>
      </c>
      <c r="R25" s="52">
        <v>9433.5</v>
      </c>
      <c r="S25" s="51">
        <v>1.3734999999999999</v>
      </c>
      <c r="T25" s="51">
        <v>1.1761999999999999</v>
      </c>
      <c r="U25" s="50">
        <v>110.53</v>
      </c>
      <c r="V25" s="43">
        <v>6868.22</v>
      </c>
      <c r="W25" s="43">
        <v>6887.1</v>
      </c>
      <c r="X25" s="49">
        <f t="shared" si="5"/>
        <v>8020.3196735249112</v>
      </c>
      <c r="Y25" s="48">
        <v>1.3737999999999999</v>
      </c>
    </row>
    <row r="26" spans="2:25" x14ac:dyDescent="0.25">
      <c r="B26" s="47">
        <v>44403</v>
      </c>
      <c r="C26" s="46">
        <v>9580</v>
      </c>
      <c r="D26" s="45">
        <v>9580</v>
      </c>
      <c r="E26" s="44">
        <f t="shared" si="0"/>
        <v>9580</v>
      </c>
      <c r="F26" s="46">
        <v>9604.5</v>
      </c>
      <c r="G26" s="45">
        <v>9604.5</v>
      </c>
      <c r="H26" s="44">
        <f t="shared" si="1"/>
        <v>9604.5</v>
      </c>
      <c r="I26" s="46">
        <v>9587.5</v>
      </c>
      <c r="J26" s="45">
        <v>9587.5</v>
      </c>
      <c r="K26" s="44">
        <f t="shared" si="2"/>
        <v>9587.5</v>
      </c>
      <c r="L26" s="46">
        <v>9522.5</v>
      </c>
      <c r="M26" s="45">
        <v>9522.5</v>
      </c>
      <c r="N26" s="44">
        <f t="shared" si="3"/>
        <v>9522.5</v>
      </c>
      <c r="O26" s="46">
        <v>9442.5</v>
      </c>
      <c r="P26" s="45">
        <v>9442.5</v>
      </c>
      <c r="Q26" s="44">
        <f t="shared" si="4"/>
        <v>9442.5</v>
      </c>
      <c r="R26" s="52">
        <v>9580</v>
      </c>
      <c r="S26" s="51">
        <v>1.3794999999999999</v>
      </c>
      <c r="T26" s="51">
        <v>1.1793</v>
      </c>
      <c r="U26" s="50">
        <v>110.29</v>
      </c>
      <c r="V26" s="43">
        <v>6944.55</v>
      </c>
      <c r="W26" s="43">
        <v>6960.79</v>
      </c>
      <c r="X26" s="49">
        <f t="shared" si="5"/>
        <v>8123.4630713134911</v>
      </c>
      <c r="Y26" s="48">
        <v>1.3797999999999999</v>
      </c>
    </row>
    <row r="27" spans="2:25" x14ac:dyDescent="0.25">
      <c r="B27" s="47">
        <v>44404</v>
      </c>
      <c r="C27" s="46">
        <v>9709</v>
      </c>
      <c r="D27" s="45">
        <v>9709</v>
      </c>
      <c r="E27" s="44">
        <f t="shared" si="0"/>
        <v>9709</v>
      </c>
      <c r="F27" s="46">
        <v>9728.5</v>
      </c>
      <c r="G27" s="45">
        <v>9728.5</v>
      </c>
      <c r="H27" s="44">
        <f t="shared" si="1"/>
        <v>9728.5</v>
      </c>
      <c r="I27" s="46">
        <v>9699</v>
      </c>
      <c r="J27" s="45">
        <v>9699</v>
      </c>
      <c r="K27" s="44">
        <f t="shared" si="2"/>
        <v>9699</v>
      </c>
      <c r="L27" s="46">
        <v>9634</v>
      </c>
      <c r="M27" s="45">
        <v>9634</v>
      </c>
      <c r="N27" s="44">
        <f t="shared" si="3"/>
        <v>9634</v>
      </c>
      <c r="O27" s="46">
        <v>9554</v>
      </c>
      <c r="P27" s="45">
        <v>9554</v>
      </c>
      <c r="Q27" s="44">
        <f t="shared" si="4"/>
        <v>9554</v>
      </c>
      <c r="R27" s="52">
        <v>9709</v>
      </c>
      <c r="S27" s="51">
        <v>1.3803000000000001</v>
      </c>
      <c r="T27" s="51">
        <v>1.1798999999999999</v>
      </c>
      <c r="U27" s="50">
        <v>110.13</v>
      </c>
      <c r="V27" s="43">
        <v>7033.98</v>
      </c>
      <c r="W27" s="43">
        <v>7046.57</v>
      </c>
      <c r="X27" s="49">
        <f t="shared" si="5"/>
        <v>8228.6634460547502</v>
      </c>
      <c r="Y27" s="48">
        <v>1.3806</v>
      </c>
    </row>
    <row r="28" spans="2:25" x14ac:dyDescent="0.25">
      <c r="B28" s="47">
        <v>44405</v>
      </c>
      <c r="C28" s="46">
        <v>9697</v>
      </c>
      <c r="D28" s="45">
        <v>9697</v>
      </c>
      <c r="E28" s="44">
        <f t="shared" si="0"/>
        <v>9697</v>
      </c>
      <c r="F28" s="46">
        <v>9719</v>
      </c>
      <c r="G28" s="45">
        <v>9719</v>
      </c>
      <c r="H28" s="44">
        <f t="shared" si="1"/>
        <v>9719</v>
      </c>
      <c r="I28" s="46">
        <v>9691.5</v>
      </c>
      <c r="J28" s="45">
        <v>9691.5</v>
      </c>
      <c r="K28" s="44">
        <f t="shared" si="2"/>
        <v>9691.5</v>
      </c>
      <c r="L28" s="46">
        <v>9623.5</v>
      </c>
      <c r="M28" s="45">
        <v>9623.5</v>
      </c>
      <c r="N28" s="44">
        <f t="shared" si="3"/>
        <v>9623.5</v>
      </c>
      <c r="O28" s="46">
        <v>9543.5</v>
      </c>
      <c r="P28" s="45">
        <v>9543.5</v>
      </c>
      <c r="Q28" s="44">
        <f t="shared" si="4"/>
        <v>9543.5</v>
      </c>
      <c r="R28" s="52">
        <v>9697</v>
      </c>
      <c r="S28" s="51">
        <v>1.3879999999999999</v>
      </c>
      <c r="T28" s="51">
        <v>1.1812</v>
      </c>
      <c r="U28" s="50">
        <v>110.08</v>
      </c>
      <c r="V28" s="43">
        <v>6986.31</v>
      </c>
      <c r="W28" s="43">
        <v>7000.65</v>
      </c>
      <c r="X28" s="49">
        <f t="shared" si="5"/>
        <v>8209.4480189637652</v>
      </c>
      <c r="Y28" s="48">
        <v>1.3883000000000001</v>
      </c>
    </row>
    <row r="29" spans="2:25" x14ac:dyDescent="0.25">
      <c r="B29" s="47">
        <v>44406</v>
      </c>
      <c r="C29" s="46">
        <v>9781</v>
      </c>
      <c r="D29" s="45">
        <v>9781</v>
      </c>
      <c r="E29" s="44">
        <f t="shared" si="0"/>
        <v>9781</v>
      </c>
      <c r="F29" s="46">
        <v>9805</v>
      </c>
      <c r="G29" s="45">
        <v>9805</v>
      </c>
      <c r="H29" s="44">
        <f t="shared" si="1"/>
        <v>9805</v>
      </c>
      <c r="I29" s="46">
        <v>9786</v>
      </c>
      <c r="J29" s="45">
        <v>9786</v>
      </c>
      <c r="K29" s="44">
        <f t="shared" si="2"/>
        <v>9786</v>
      </c>
      <c r="L29" s="46">
        <v>9726</v>
      </c>
      <c r="M29" s="45">
        <v>9726</v>
      </c>
      <c r="N29" s="44">
        <f t="shared" si="3"/>
        <v>9726</v>
      </c>
      <c r="O29" s="46">
        <v>9646</v>
      </c>
      <c r="P29" s="45">
        <v>9646</v>
      </c>
      <c r="Q29" s="44">
        <f t="shared" si="4"/>
        <v>9646</v>
      </c>
      <c r="R29" s="52">
        <v>9781</v>
      </c>
      <c r="S29" s="51">
        <v>1.3964000000000001</v>
      </c>
      <c r="T29" s="51">
        <v>1.1871</v>
      </c>
      <c r="U29" s="50">
        <v>109.85</v>
      </c>
      <c r="V29" s="43">
        <v>7004.44</v>
      </c>
      <c r="W29" s="43">
        <v>7020.12</v>
      </c>
      <c r="X29" s="49">
        <f t="shared" si="5"/>
        <v>8239.406958133266</v>
      </c>
      <c r="Y29" s="48">
        <v>1.3967000000000001</v>
      </c>
    </row>
    <row r="30" spans="2:25" x14ac:dyDescent="0.25">
      <c r="B30" s="47">
        <v>44407</v>
      </c>
      <c r="C30" s="46">
        <v>9747.5</v>
      </c>
      <c r="D30" s="45">
        <v>9747.5</v>
      </c>
      <c r="E30" s="44">
        <f t="shared" si="0"/>
        <v>9747.5</v>
      </c>
      <c r="F30" s="46">
        <v>9775</v>
      </c>
      <c r="G30" s="45">
        <v>9775</v>
      </c>
      <c r="H30" s="44">
        <f t="shared" si="1"/>
        <v>9775</v>
      </c>
      <c r="I30" s="46">
        <v>9756</v>
      </c>
      <c r="J30" s="45">
        <v>9756</v>
      </c>
      <c r="K30" s="44">
        <f t="shared" si="2"/>
        <v>9756</v>
      </c>
      <c r="L30" s="46">
        <v>9696</v>
      </c>
      <c r="M30" s="45">
        <v>9696</v>
      </c>
      <c r="N30" s="44">
        <f t="shared" si="3"/>
        <v>9696</v>
      </c>
      <c r="O30" s="46">
        <v>9616</v>
      </c>
      <c r="P30" s="45">
        <v>9616</v>
      </c>
      <c r="Q30" s="44">
        <f t="shared" si="4"/>
        <v>9616</v>
      </c>
      <c r="R30" s="52">
        <v>9747.5</v>
      </c>
      <c r="S30" s="51">
        <v>1.3956999999999999</v>
      </c>
      <c r="T30" s="51">
        <v>1.1884999999999999</v>
      </c>
      <c r="U30" s="50">
        <v>109.66</v>
      </c>
      <c r="V30" s="43">
        <v>6983.95</v>
      </c>
      <c r="W30" s="43">
        <v>7002.15</v>
      </c>
      <c r="X30" s="49">
        <f t="shared" si="5"/>
        <v>8201.5145140933964</v>
      </c>
      <c r="Y30" s="48">
        <v>1.3959999999999999</v>
      </c>
    </row>
    <row r="31" spans="2:25" s="10" customFormat="1" x14ac:dyDescent="0.25">
      <c r="B31" s="42" t="s">
        <v>11</v>
      </c>
      <c r="C31" s="41">
        <f>ROUND(AVERAGE(C9:C30),2)</f>
        <v>9433.59</v>
      </c>
      <c r="D31" s="40">
        <f>ROUND(AVERAGE(D9:D30),2)</f>
        <v>9433.59</v>
      </c>
      <c r="E31" s="39">
        <f>ROUND(AVERAGE(C31:D31),2)</f>
        <v>9433.59</v>
      </c>
      <c r="F31" s="41">
        <f>ROUND(AVERAGE(F9:F30),2)</f>
        <v>9464.2000000000007</v>
      </c>
      <c r="G31" s="40">
        <f>ROUND(AVERAGE(G9:G30),2)</f>
        <v>9464.2000000000007</v>
      </c>
      <c r="H31" s="39">
        <f>ROUND(AVERAGE(F31:G31),2)</f>
        <v>9464.2000000000007</v>
      </c>
      <c r="I31" s="41">
        <f>ROUND(AVERAGE(I9:I30),2)</f>
        <v>9456.27</v>
      </c>
      <c r="J31" s="40">
        <f>ROUND(AVERAGE(J9:J30),2)</f>
        <v>9456.27</v>
      </c>
      <c r="K31" s="39">
        <f>ROUND(AVERAGE(I31:J31),2)</f>
        <v>9456.27</v>
      </c>
      <c r="L31" s="41">
        <f>ROUND(AVERAGE(L9:L30),2)</f>
        <v>9409.25</v>
      </c>
      <c r="M31" s="40">
        <f>ROUND(AVERAGE(M9:M30),2)</f>
        <v>9409.25</v>
      </c>
      <c r="N31" s="39">
        <f>ROUND(AVERAGE(L31:M31),2)</f>
        <v>9409.25</v>
      </c>
      <c r="O31" s="41">
        <f>ROUND(AVERAGE(O9:O30),2)</f>
        <v>9324.25</v>
      </c>
      <c r="P31" s="40">
        <f>ROUND(AVERAGE(P9:P30),2)</f>
        <v>9324.25</v>
      </c>
      <c r="Q31" s="39">
        <f>ROUND(AVERAGE(O31:P31),2)</f>
        <v>9324.25</v>
      </c>
      <c r="R31" s="38">
        <f>ROUND(AVERAGE(R9:R30),2)</f>
        <v>9433.59</v>
      </c>
      <c r="S31" s="37">
        <f>ROUND(AVERAGE(S9:S30),4)</f>
        <v>1.3808</v>
      </c>
      <c r="T31" s="36">
        <f>ROUND(AVERAGE(T9:T30),4)</f>
        <v>1.1820999999999999</v>
      </c>
      <c r="U31" s="175">
        <f>ROUND(AVERAGE(U9:U30),2)</f>
        <v>110.28</v>
      </c>
      <c r="V31" s="35">
        <f>AVERAGE(V9:V30)</f>
        <v>6831.6940909090918</v>
      </c>
      <c r="W31" s="35">
        <f>AVERAGE(W9:W30)</f>
        <v>6852.380000000001</v>
      </c>
      <c r="X31" s="35">
        <f>AVERAGE(X9:X30)</f>
        <v>7980.4151568988655</v>
      </c>
      <c r="Y31" s="34">
        <f>AVERAGE(Y9:Y30)</f>
        <v>1.3811090909090911</v>
      </c>
    </row>
    <row r="32" spans="2:25" s="5" customFormat="1" x14ac:dyDescent="0.25">
      <c r="B32" s="33" t="s">
        <v>12</v>
      </c>
      <c r="C32" s="32">
        <f t="shared" ref="C32:Y32" si="6">MAX(C9:C30)</f>
        <v>9781</v>
      </c>
      <c r="D32" s="31">
        <f t="shared" si="6"/>
        <v>9781</v>
      </c>
      <c r="E32" s="30">
        <f t="shared" si="6"/>
        <v>9781</v>
      </c>
      <c r="F32" s="32">
        <f t="shared" si="6"/>
        <v>9805</v>
      </c>
      <c r="G32" s="31">
        <f t="shared" si="6"/>
        <v>9805</v>
      </c>
      <c r="H32" s="30">
        <f t="shared" si="6"/>
        <v>9805</v>
      </c>
      <c r="I32" s="32">
        <f t="shared" si="6"/>
        <v>9786</v>
      </c>
      <c r="J32" s="31">
        <f t="shared" si="6"/>
        <v>9786</v>
      </c>
      <c r="K32" s="30">
        <f t="shared" si="6"/>
        <v>9786</v>
      </c>
      <c r="L32" s="32">
        <f t="shared" si="6"/>
        <v>9726</v>
      </c>
      <c r="M32" s="31">
        <f t="shared" si="6"/>
        <v>9726</v>
      </c>
      <c r="N32" s="30">
        <f t="shared" si="6"/>
        <v>9726</v>
      </c>
      <c r="O32" s="32">
        <f t="shared" si="6"/>
        <v>9646</v>
      </c>
      <c r="P32" s="31">
        <f t="shared" si="6"/>
        <v>9646</v>
      </c>
      <c r="Q32" s="30">
        <f t="shared" si="6"/>
        <v>9646</v>
      </c>
      <c r="R32" s="29">
        <f t="shared" si="6"/>
        <v>9781</v>
      </c>
      <c r="S32" s="28">
        <f t="shared" si="6"/>
        <v>1.3964000000000001</v>
      </c>
      <c r="T32" s="27">
        <f t="shared" si="6"/>
        <v>1.1884999999999999</v>
      </c>
      <c r="U32" s="26">
        <f t="shared" si="6"/>
        <v>111.47</v>
      </c>
      <c r="V32" s="25">
        <f t="shared" si="6"/>
        <v>7033.98</v>
      </c>
      <c r="W32" s="25">
        <f t="shared" si="6"/>
        <v>7046.57</v>
      </c>
      <c r="X32" s="25">
        <f t="shared" si="6"/>
        <v>8239.406958133266</v>
      </c>
      <c r="Y32" s="24">
        <f t="shared" si="6"/>
        <v>1.3967000000000001</v>
      </c>
    </row>
    <row r="33" spans="2:25" s="5" customFormat="1" ht="13.8" thickBot="1" x14ac:dyDescent="0.3">
      <c r="B33" s="23" t="s">
        <v>13</v>
      </c>
      <c r="C33" s="22">
        <f t="shared" ref="C33:Y33" si="7">MIN(C9:C30)</f>
        <v>9211</v>
      </c>
      <c r="D33" s="21">
        <f t="shared" si="7"/>
        <v>9211</v>
      </c>
      <c r="E33" s="20">
        <f t="shared" si="7"/>
        <v>9211</v>
      </c>
      <c r="F33" s="22">
        <f t="shared" si="7"/>
        <v>9244.5</v>
      </c>
      <c r="G33" s="21">
        <f t="shared" si="7"/>
        <v>9244.5</v>
      </c>
      <c r="H33" s="20">
        <f t="shared" si="7"/>
        <v>9244.5</v>
      </c>
      <c r="I33" s="22">
        <f t="shared" si="7"/>
        <v>9257</v>
      </c>
      <c r="J33" s="21">
        <f t="shared" si="7"/>
        <v>9257</v>
      </c>
      <c r="K33" s="20">
        <f t="shared" si="7"/>
        <v>9257</v>
      </c>
      <c r="L33" s="22">
        <f t="shared" si="7"/>
        <v>9227.5</v>
      </c>
      <c r="M33" s="21">
        <f t="shared" si="7"/>
        <v>9227.5</v>
      </c>
      <c r="N33" s="20">
        <f t="shared" si="7"/>
        <v>9227.5</v>
      </c>
      <c r="O33" s="22">
        <f t="shared" si="7"/>
        <v>9107.5</v>
      </c>
      <c r="P33" s="21">
        <f t="shared" si="7"/>
        <v>9107.5</v>
      </c>
      <c r="Q33" s="20">
        <f t="shared" si="7"/>
        <v>9107.5</v>
      </c>
      <c r="R33" s="19">
        <f t="shared" si="7"/>
        <v>9211</v>
      </c>
      <c r="S33" s="18">
        <f t="shared" si="7"/>
        <v>1.3622000000000001</v>
      </c>
      <c r="T33" s="17">
        <f t="shared" si="7"/>
        <v>1.1761999999999999</v>
      </c>
      <c r="U33" s="16">
        <f t="shared" si="7"/>
        <v>109.6</v>
      </c>
      <c r="V33" s="15">
        <f t="shared" si="7"/>
        <v>6716.45</v>
      </c>
      <c r="W33" s="15">
        <f t="shared" si="7"/>
        <v>6743.85</v>
      </c>
      <c r="X33" s="15">
        <f t="shared" si="7"/>
        <v>7813.8785205293516</v>
      </c>
      <c r="Y33" s="14">
        <f t="shared" si="7"/>
        <v>1.3625</v>
      </c>
    </row>
    <row r="35" spans="2:25" x14ac:dyDescent="0.25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5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workbookViewId="0">
      <selection activeCell="J38" sqref="J38"/>
    </sheetView>
  </sheetViews>
  <sheetFormatPr baseColWidth="10" defaultColWidth="8.88671875" defaultRowHeight="13.2" x14ac:dyDescent="0.25"/>
  <cols>
    <col min="3" max="3" width="12.109375" customWidth="1"/>
    <col min="4" max="4" width="19.6640625" customWidth="1"/>
    <col min="6" max="6" width="12.109375" customWidth="1"/>
    <col min="7" max="7" width="19.6640625" customWidth="1"/>
    <col min="9" max="9" width="12.109375" customWidth="1"/>
    <col min="10" max="10" width="19.6640625" customWidth="1"/>
  </cols>
  <sheetData>
    <row r="2" spans="2:10" x14ac:dyDescent="0.25">
      <c r="B2" s="76" t="s">
        <v>39</v>
      </c>
    </row>
    <row r="3" spans="2:10" ht="13.8" thickBot="1" x14ac:dyDescent="0.3"/>
    <row r="4" spans="2:10" x14ac:dyDescent="0.25">
      <c r="C4" s="189" t="s">
        <v>38</v>
      </c>
      <c r="D4" s="190"/>
      <c r="F4" s="189" t="s">
        <v>37</v>
      </c>
      <c r="G4" s="190"/>
      <c r="I4" s="189" t="s">
        <v>36</v>
      </c>
      <c r="J4" s="190"/>
    </row>
    <row r="5" spans="2:10" x14ac:dyDescent="0.25">
      <c r="C5" s="75">
        <v>44407</v>
      </c>
      <c r="D5" s="74"/>
      <c r="F5" s="75">
        <v>44407</v>
      </c>
      <c r="G5" s="74"/>
      <c r="I5" s="75">
        <v>44407</v>
      </c>
      <c r="J5" s="74"/>
    </row>
    <row r="6" spans="2:10" x14ac:dyDescent="0.25">
      <c r="C6" s="73"/>
      <c r="D6" s="72" t="s">
        <v>35</v>
      </c>
      <c r="F6" s="73"/>
      <c r="G6" s="72" t="s">
        <v>35</v>
      </c>
      <c r="I6" s="73"/>
      <c r="J6" s="72" t="s">
        <v>35</v>
      </c>
    </row>
    <row r="7" spans="2:10" x14ac:dyDescent="0.25">
      <c r="C7" s="71"/>
      <c r="D7" s="70"/>
      <c r="F7" s="71"/>
      <c r="G7" s="70"/>
      <c r="I7" s="71"/>
      <c r="J7" s="70"/>
    </row>
    <row r="8" spans="2:10" x14ac:dyDescent="0.25">
      <c r="C8" s="69">
        <v>44378</v>
      </c>
      <c r="D8" s="68">
        <v>9352.8799999999992</v>
      </c>
      <c r="F8" s="69">
        <f t="shared" ref="F8:F29" si="0">C8</f>
        <v>44378</v>
      </c>
      <c r="G8" s="68">
        <v>2511.0500000000002</v>
      </c>
      <c r="I8" s="69">
        <f t="shared" ref="I8:I29" si="1">C8</f>
        <v>44378</v>
      </c>
      <c r="J8" s="68">
        <v>2971.51</v>
      </c>
    </row>
    <row r="9" spans="2:10" x14ac:dyDescent="0.25">
      <c r="C9" s="69">
        <v>44379</v>
      </c>
      <c r="D9" s="68">
        <v>9314.5</v>
      </c>
      <c r="F9" s="69">
        <f t="shared" si="0"/>
        <v>44379</v>
      </c>
      <c r="G9" s="68">
        <v>2517.59</v>
      </c>
      <c r="I9" s="69">
        <f t="shared" si="1"/>
        <v>44379</v>
      </c>
      <c r="J9" s="68">
        <v>2928</v>
      </c>
    </row>
    <row r="10" spans="2:10" x14ac:dyDescent="0.25">
      <c r="C10" s="69">
        <v>44382</v>
      </c>
      <c r="D10" s="68">
        <v>9508.36</v>
      </c>
      <c r="F10" s="69">
        <f t="shared" si="0"/>
        <v>44382</v>
      </c>
      <c r="G10" s="68">
        <v>2568.86</v>
      </c>
      <c r="I10" s="69">
        <f t="shared" si="1"/>
        <v>44382</v>
      </c>
      <c r="J10" s="68">
        <v>2955.67</v>
      </c>
    </row>
    <row r="11" spans="2:10" x14ac:dyDescent="0.25">
      <c r="C11" s="69">
        <v>44383</v>
      </c>
      <c r="D11" s="68">
        <v>9596.7999999999993</v>
      </c>
      <c r="F11" s="69">
        <f t="shared" si="0"/>
        <v>44383</v>
      </c>
      <c r="G11" s="68">
        <v>2556.91</v>
      </c>
      <c r="I11" s="69">
        <f t="shared" si="1"/>
        <v>44383</v>
      </c>
      <c r="J11" s="68">
        <v>2966</v>
      </c>
    </row>
    <row r="12" spans="2:10" x14ac:dyDescent="0.25">
      <c r="C12" s="69">
        <v>44384</v>
      </c>
      <c r="D12" s="68">
        <v>9459.61</v>
      </c>
      <c r="F12" s="69">
        <f t="shared" si="0"/>
        <v>44384</v>
      </c>
      <c r="G12" s="68">
        <v>2518.36</v>
      </c>
      <c r="I12" s="69">
        <f t="shared" si="1"/>
        <v>44384</v>
      </c>
      <c r="J12" s="68">
        <v>2960.3</v>
      </c>
    </row>
    <row r="13" spans="2:10" x14ac:dyDescent="0.25">
      <c r="C13" s="69">
        <v>44385</v>
      </c>
      <c r="D13" s="68">
        <v>9409.8700000000008</v>
      </c>
      <c r="F13" s="69">
        <f t="shared" si="0"/>
        <v>44385</v>
      </c>
      <c r="G13" s="68">
        <v>2467.91</v>
      </c>
      <c r="I13" s="69">
        <f t="shared" si="1"/>
        <v>44385</v>
      </c>
      <c r="J13" s="68">
        <v>2939.5</v>
      </c>
    </row>
    <row r="14" spans="2:10" x14ac:dyDescent="0.25">
      <c r="C14" s="69">
        <v>44386</v>
      </c>
      <c r="D14" s="68">
        <v>9382.2800000000007</v>
      </c>
      <c r="F14" s="69">
        <f t="shared" si="0"/>
        <v>44386</v>
      </c>
      <c r="G14" s="68">
        <v>2460.25</v>
      </c>
      <c r="I14" s="69">
        <f t="shared" si="1"/>
        <v>44386</v>
      </c>
      <c r="J14" s="68">
        <v>2949.45</v>
      </c>
    </row>
    <row r="15" spans="2:10" x14ac:dyDescent="0.25">
      <c r="C15" s="69">
        <v>44389</v>
      </c>
      <c r="D15" s="68">
        <v>9430.17</v>
      </c>
      <c r="F15" s="69">
        <f t="shared" si="0"/>
        <v>44389</v>
      </c>
      <c r="G15" s="68">
        <v>2489.39</v>
      </c>
      <c r="I15" s="69">
        <f t="shared" si="1"/>
        <v>44389</v>
      </c>
      <c r="J15" s="68">
        <v>2940.92</v>
      </c>
    </row>
    <row r="16" spans="2:10" x14ac:dyDescent="0.25">
      <c r="C16" s="69">
        <v>44390</v>
      </c>
      <c r="D16" s="68">
        <v>9476.44</v>
      </c>
      <c r="F16" s="69">
        <f t="shared" si="0"/>
        <v>44390</v>
      </c>
      <c r="G16" s="68">
        <v>2505.62</v>
      </c>
      <c r="I16" s="69">
        <f t="shared" si="1"/>
        <v>44390</v>
      </c>
      <c r="J16" s="68">
        <v>2942.6</v>
      </c>
    </row>
    <row r="17" spans="2:10" x14ac:dyDescent="0.25">
      <c r="C17" s="69">
        <v>44391</v>
      </c>
      <c r="D17" s="68">
        <v>9402.5499999999993</v>
      </c>
      <c r="F17" s="69">
        <f t="shared" si="0"/>
        <v>44391</v>
      </c>
      <c r="G17" s="68">
        <v>2531.92</v>
      </c>
      <c r="I17" s="69">
        <f t="shared" si="1"/>
        <v>44391</v>
      </c>
      <c r="J17" s="68">
        <v>2934.23</v>
      </c>
    </row>
    <row r="18" spans="2:10" x14ac:dyDescent="0.25">
      <c r="C18" s="69">
        <v>44392</v>
      </c>
      <c r="D18" s="68">
        <v>9429.07</v>
      </c>
      <c r="F18" s="69">
        <f t="shared" si="0"/>
        <v>44392</v>
      </c>
      <c r="G18" s="68">
        <v>2529.6</v>
      </c>
      <c r="I18" s="69">
        <f t="shared" si="1"/>
        <v>44392</v>
      </c>
      <c r="J18" s="68">
        <v>2953.5</v>
      </c>
    </row>
    <row r="19" spans="2:10" x14ac:dyDescent="0.25">
      <c r="C19" s="69">
        <v>44393</v>
      </c>
      <c r="D19" s="68">
        <v>9480.51</v>
      </c>
      <c r="F19" s="69">
        <f t="shared" si="0"/>
        <v>44393</v>
      </c>
      <c r="G19" s="68">
        <v>2517.38</v>
      </c>
      <c r="I19" s="69">
        <f t="shared" si="1"/>
        <v>44393</v>
      </c>
      <c r="J19" s="68">
        <v>2990.69</v>
      </c>
    </row>
    <row r="20" spans="2:10" x14ac:dyDescent="0.25">
      <c r="C20" s="69">
        <v>44396</v>
      </c>
      <c r="D20" s="68">
        <v>9372.9699999999993</v>
      </c>
      <c r="F20" s="69">
        <f t="shared" si="0"/>
        <v>44396</v>
      </c>
      <c r="G20" s="68">
        <v>2486.0700000000002</v>
      </c>
      <c r="I20" s="69">
        <f t="shared" si="1"/>
        <v>44396</v>
      </c>
      <c r="J20" s="68">
        <v>2978.16</v>
      </c>
    </row>
    <row r="21" spans="2:10" x14ac:dyDescent="0.25">
      <c r="C21" s="69">
        <v>44397</v>
      </c>
      <c r="D21" s="68">
        <v>9271.4599999999991</v>
      </c>
      <c r="F21" s="69">
        <f t="shared" si="0"/>
        <v>44397</v>
      </c>
      <c r="G21" s="68">
        <v>2434.69</v>
      </c>
      <c r="I21" s="69">
        <f t="shared" si="1"/>
        <v>44397</v>
      </c>
      <c r="J21" s="68">
        <v>2971.94</v>
      </c>
    </row>
    <row r="22" spans="2:10" x14ac:dyDescent="0.25">
      <c r="C22" s="69">
        <v>44398</v>
      </c>
      <c r="D22" s="68">
        <v>9276.11</v>
      </c>
      <c r="F22" s="69">
        <f t="shared" si="0"/>
        <v>44398</v>
      </c>
      <c r="G22" s="68">
        <v>2438.61</v>
      </c>
      <c r="I22" s="69">
        <f t="shared" si="1"/>
        <v>44398</v>
      </c>
      <c r="J22" s="68">
        <v>2935.64</v>
      </c>
    </row>
    <row r="23" spans="2:10" x14ac:dyDescent="0.25">
      <c r="C23" s="69">
        <v>44399</v>
      </c>
      <c r="D23" s="68">
        <v>9422.6299999999992</v>
      </c>
      <c r="F23" s="69">
        <f t="shared" si="0"/>
        <v>44399</v>
      </c>
      <c r="G23" s="68">
        <v>2458.13</v>
      </c>
      <c r="I23" s="69">
        <f t="shared" si="1"/>
        <v>44399</v>
      </c>
      <c r="J23" s="68">
        <v>2943.67</v>
      </c>
    </row>
    <row r="24" spans="2:10" x14ac:dyDescent="0.25">
      <c r="C24" s="69">
        <v>44400</v>
      </c>
      <c r="D24" s="68">
        <v>9490.31</v>
      </c>
      <c r="F24" s="69">
        <f t="shared" si="0"/>
        <v>44400</v>
      </c>
      <c r="G24" s="68">
        <v>2481.35</v>
      </c>
      <c r="I24" s="69">
        <f t="shared" si="1"/>
        <v>44400</v>
      </c>
      <c r="J24" s="68">
        <v>2940.6</v>
      </c>
    </row>
    <row r="25" spans="2:10" x14ac:dyDescent="0.25">
      <c r="C25" s="69">
        <v>44403</v>
      </c>
      <c r="D25" s="68">
        <v>9610.4500000000007</v>
      </c>
      <c r="F25" s="69">
        <f t="shared" si="0"/>
        <v>44403</v>
      </c>
      <c r="G25" s="68">
        <v>2504.4699999999998</v>
      </c>
      <c r="I25" s="69">
        <f t="shared" si="1"/>
        <v>44403</v>
      </c>
      <c r="J25" s="68">
        <v>2973.68</v>
      </c>
    </row>
    <row r="26" spans="2:10" x14ac:dyDescent="0.25">
      <c r="C26" s="69">
        <v>44404</v>
      </c>
      <c r="D26" s="68">
        <v>9778.41</v>
      </c>
      <c r="F26" s="69">
        <f t="shared" si="0"/>
        <v>44404</v>
      </c>
      <c r="G26" s="68">
        <v>2498.52</v>
      </c>
      <c r="I26" s="69">
        <f t="shared" si="1"/>
        <v>44404</v>
      </c>
      <c r="J26" s="68">
        <v>2978.31</v>
      </c>
    </row>
    <row r="27" spans="2:10" x14ac:dyDescent="0.25">
      <c r="C27" s="69">
        <v>44405</v>
      </c>
      <c r="D27" s="68">
        <v>9744.2800000000007</v>
      </c>
      <c r="F27" s="69">
        <f t="shared" si="0"/>
        <v>44405</v>
      </c>
      <c r="G27" s="68">
        <v>2480.5</v>
      </c>
      <c r="I27" s="69">
        <f t="shared" si="1"/>
        <v>44405</v>
      </c>
      <c r="J27" s="68">
        <v>2956.08</v>
      </c>
    </row>
    <row r="28" spans="2:10" x14ac:dyDescent="0.25">
      <c r="C28" s="69">
        <v>44406</v>
      </c>
      <c r="D28" s="68">
        <v>9767.7900000000009</v>
      </c>
      <c r="F28" s="69">
        <f t="shared" si="0"/>
        <v>44406</v>
      </c>
      <c r="G28" s="68">
        <v>2547.2399999999998</v>
      </c>
      <c r="I28" s="69">
        <f t="shared" si="1"/>
        <v>44406</v>
      </c>
      <c r="J28" s="68">
        <v>2989</v>
      </c>
    </row>
    <row r="29" spans="2:10" ht="13.8" thickBot="1" x14ac:dyDescent="0.3">
      <c r="C29" s="69">
        <v>44407</v>
      </c>
      <c r="D29" s="68">
        <v>9793.92</v>
      </c>
      <c r="F29" s="69">
        <f t="shared" si="0"/>
        <v>44407</v>
      </c>
      <c r="G29" s="68">
        <v>2603.4699999999998</v>
      </c>
      <c r="I29" s="69">
        <f t="shared" si="1"/>
        <v>44407</v>
      </c>
      <c r="J29" s="68">
        <v>3004.5</v>
      </c>
    </row>
    <row r="30" spans="2:10" x14ac:dyDescent="0.25">
      <c r="B30" s="5"/>
      <c r="C30" s="67" t="s">
        <v>11</v>
      </c>
      <c r="D30" s="66">
        <f>ROUND(AVERAGE(D8:D29),2)</f>
        <v>9489.61</v>
      </c>
      <c r="F30" s="67" t="s">
        <v>11</v>
      </c>
      <c r="G30" s="66">
        <f>ROUND(AVERAGE(G8:G29),2)</f>
        <v>2504.9</v>
      </c>
      <c r="I30" s="67" t="s">
        <v>11</v>
      </c>
      <c r="J30" s="66">
        <f>ROUND(AVERAGE(J8:J29),2)</f>
        <v>2959.27</v>
      </c>
    </row>
    <row r="31" spans="2:10" x14ac:dyDescent="0.25">
      <c r="B31" s="5"/>
      <c r="C31" s="65" t="s">
        <v>12</v>
      </c>
      <c r="D31" s="64">
        <f>MAX(D8:D29)</f>
        <v>9793.92</v>
      </c>
      <c r="F31" s="65" t="s">
        <v>12</v>
      </c>
      <c r="G31" s="64">
        <f>MAX(G8:G29)</f>
        <v>2603.4699999999998</v>
      </c>
      <c r="I31" s="65" t="s">
        <v>12</v>
      </c>
      <c r="J31" s="64">
        <f>MAX(J8:J29)</f>
        <v>3004.5</v>
      </c>
    </row>
    <row r="32" spans="2:10" x14ac:dyDescent="0.25">
      <c r="B32" s="5"/>
      <c r="C32" s="63" t="s">
        <v>13</v>
      </c>
      <c r="D32" s="62">
        <f>MIN(D8:D29)</f>
        <v>9271.4599999999991</v>
      </c>
      <c r="F32" s="63" t="s">
        <v>13</v>
      </c>
      <c r="G32" s="62">
        <f>MIN(G8:G29)</f>
        <v>2434.69</v>
      </c>
      <c r="I32" s="63" t="s">
        <v>13</v>
      </c>
      <c r="J32" s="62">
        <f>MIN(J8:J29)</f>
        <v>2928</v>
      </c>
    </row>
    <row r="35" spans="2:2" x14ac:dyDescent="0.25">
      <c r="B35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5"/>
  <sheetViews>
    <sheetView workbookViewId="0"/>
  </sheetViews>
  <sheetFormatPr baseColWidth="10" defaultColWidth="9.109375" defaultRowHeight="13.2" x14ac:dyDescent="0.25"/>
  <cols>
    <col min="1" max="1" width="9.109375" style="135"/>
    <col min="2" max="2" width="15.5546875" style="135" customWidth="1"/>
    <col min="3" max="10" width="12.6640625" style="135" customWidth="1"/>
    <col min="11" max="16384" width="9.109375" style="135"/>
  </cols>
  <sheetData>
    <row r="3" spans="2:9" ht="15.6" x14ac:dyDescent="0.3">
      <c r="B3" s="174" t="s">
        <v>94</v>
      </c>
      <c r="C3" s="147"/>
      <c r="D3" s="173"/>
      <c r="G3" s="159"/>
      <c r="H3" s="159"/>
      <c r="I3" s="172"/>
    </row>
    <row r="4" spans="2:9" x14ac:dyDescent="0.25">
      <c r="B4" s="171" t="s">
        <v>93</v>
      </c>
      <c r="C4" s="170"/>
      <c r="D4" s="169"/>
      <c r="G4" s="168"/>
      <c r="H4" s="167"/>
      <c r="I4" s="159"/>
    </row>
    <row r="5" spans="2:9" x14ac:dyDescent="0.25">
      <c r="B5" s="166" t="s">
        <v>95</v>
      </c>
      <c r="C5" s="147"/>
      <c r="D5" s="165"/>
      <c r="G5" s="164"/>
      <c r="H5" s="159"/>
      <c r="I5" s="147"/>
    </row>
    <row r="6" spans="2:9" x14ac:dyDescent="0.25">
      <c r="B6" s="147"/>
      <c r="C6" s="147"/>
      <c r="D6" s="147"/>
      <c r="E6" s="147"/>
      <c r="F6" s="147"/>
      <c r="G6" s="147"/>
      <c r="H6" s="147"/>
      <c r="I6" s="147"/>
    </row>
    <row r="7" spans="2:9" x14ac:dyDescent="0.25">
      <c r="B7" s="158"/>
      <c r="C7" s="163" t="s">
        <v>92</v>
      </c>
      <c r="D7" s="163" t="s">
        <v>92</v>
      </c>
      <c r="E7" s="163" t="s">
        <v>92</v>
      </c>
    </row>
    <row r="8" spans="2:9" x14ac:dyDescent="0.25">
      <c r="B8" s="161"/>
      <c r="C8" s="162" t="s">
        <v>55</v>
      </c>
      <c r="D8" s="162" t="s">
        <v>82</v>
      </c>
      <c r="E8" s="162" t="s">
        <v>80</v>
      </c>
    </row>
    <row r="9" spans="2:9" x14ac:dyDescent="0.25">
      <c r="B9" s="161"/>
      <c r="C9" s="160" t="s">
        <v>79</v>
      </c>
      <c r="D9" s="160" t="s">
        <v>79</v>
      </c>
      <c r="E9" s="160" t="s">
        <v>79</v>
      </c>
    </row>
    <row r="10" spans="2:9" x14ac:dyDescent="0.25">
      <c r="B10" s="158"/>
      <c r="C10" s="157"/>
      <c r="D10" s="157"/>
      <c r="E10" s="157"/>
    </row>
    <row r="11" spans="2:9" x14ac:dyDescent="0.25">
      <c r="B11" s="156" t="s">
        <v>91</v>
      </c>
      <c r="C11" s="155">
        <f>ABR!D30</f>
        <v>9489.61</v>
      </c>
      <c r="D11" s="155">
        <f>ABR!G30</f>
        <v>2504.9</v>
      </c>
      <c r="E11" s="155">
        <f>ABR!J30</f>
        <v>2959.27</v>
      </c>
    </row>
    <row r="15" spans="2:9" x14ac:dyDescent="0.25">
      <c r="B15" s="153" t="s">
        <v>48</v>
      </c>
      <c r="C15" s="154"/>
    </row>
    <row r="16" spans="2:9" x14ac:dyDescent="0.25">
      <c r="B16" s="153" t="s">
        <v>46</v>
      </c>
      <c r="C16" s="152"/>
    </row>
    <row r="17" spans="2:9" x14ac:dyDescent="0.25">
      <c r="B17" s="151" t="s">
        <v>10</v>
      </c>
      <c r="C17" s="149">
        <f>'Averages Inc. Euro Eq'!F66</f>
        <v>1.3808</v>
      </c>
    </row>
    <row r="18" spans="2:9" x14ac:dyDescent="0.25">
      <c r="B18" s="151" t="s">
        <v>43</v>
      </c>
      <c r="C18" s="150">
        <f>'Averages Inc. Euro Eq'!F67</f>
        <v>110.28</v>
      </c>
    </row>
    <row r="19" spans="2:9" x14ac:dyDescent="0.25">
      <c r="B19" s="151" t="s">
        <v>41</v>
      </c>
      <c r="C19" s="149">
        <f>'Averages Inc. Euro Eq'!F68</f>
        <v>1.1820999999999999</v>
      </c>
    </row>
    <row r="21" spans="2:9" x14ac:dyDescent="0.25">
      <c r="B21" s="148" t="s">
        <v>40</v>
      </c>
    </row>
    <row r="24" spans="2:9" x14ac:dyDescent="0.25">
      <c r="B24" s="146" t="s">
        <v>14</v>
      </c>
      <c r="C24" s="145"/>
      <c r="D24" s="144"/>
      <c r="E24" s="143"/>
      <c r="F24" s="142"/>
      <c r="G24" s="141"/>
      <c r="H24" s="140"/>
      <c r="I24" s="139"/>
    </row>
    <row r="25" spans="2:9" x14ac:dyDescent="0.25">
      <c r="B25" s="138" t="s">
        <v>96</v>
      </c>
      <c r="C25" s="137"/>
      <c r="D25" s="137"/>
      <c r="E25" s="137"/>
      <c r="F25" s="137"/>
      <c r="G25" s="137"/>
      <c r="H25" s="137"/>
      <c r="I25" s="136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71"/>
  <sheetViews>
    <sheetView workbookViewId="0"/>
  </sheetViews>
  <sheetFormatPr baseColWidth="10" defaultColWidth="8.88671875" defaultRowHeight="13.2" x14ac:dyDescent="0.25"/>
  <cols>
    <col min="2" max="2" width="27.33203125" customWidth="1"/>
    <col min="3" max="17" width="16.33203125" customWidth="1"/>
  </cols>
  <sheetData>
    <row r="5" spans="2:13" ht="15.6" x14ac:dyDescent="0.3">
      <c r="B5" s="134"/>
      <c r="C5" s="2"/>
      <c r="D5" s="133"/>
      <c r="F5" s="132" t="s">
        <v>90</v>
      </c>
      <c r="G5" s="128"/>
      <c r="H5" s="128"/>
      <c r="I5" s="131"/>
    </row>
    <row r="6" spans="2:13" x14ac:dyDescent="0.25">
      <c r="B6" s="130"/>
      <c r="C6" s="130"/>
      <c r="D6" s="76"/>
      <c r="F6" s="129" t="s">
        <v>89</v>
      </c>
      <c r="G6" s="128"/>
      <c r="H6" s="127"/>
      <c r="I6" s="119"/>
    </row>
    <row r="7" spans="2:13" x14ac:dyDescent="0.25">
      <c r="B7" s="2"/>
      <c r="C7" s="2"/>
      <c r="D7" s="126"/>
      <c r="F7" s="106" t="s">
        <v>95</v>
      </c>
      <c r="G7" s="125"/>
      <c r="H7" s="119"/>
      <c r="I7" s="2"/>
    </row>
    <row r="8" spans="2:13" ht="13.8" thickBot="1" x14ac:dyDescent="0.3"/>
    <row r="9" spans="2:13" x14ac:dyDescent="0.25">
      <c r="B9" s="124"/>
      <c r="C9" s="123" t="s">
        <v>88</v>
      </c>
      <c r="D9" s="122" t="s">
        <v>82</v>
      </c>
      <c r="E9" s="122" t="s">
        <v>55</v>
      </c>
      <c r="F9" s="122" t="s">
        <v>54</v>
      </c>
      <c r="G9" s="122" t="s">
        <v>53</v>
      </c>
      <c r="H9" s="122" t="s">
        <v>52</v>
      </c>
      <c r="I9" s="122" t="s">
        <v>87</v>
      </c>
      <c r="J9" s="122" t="s">
        <v>86</v>
      </c>
      <c r="K9" s="122" t="s">
        <v>85</v>
      </c>
      <c r="L9" s="122" t="s">
        <v>84</v>
      </c>
      <c r="M9" s="121" t="s">
        <v>83</v>
      </c>
    </row>
    <row r="10" spans="2:13" x14ac:dyDescent="0.25">
      <c r="B10" s="118"/>
      <c r="C10" s="120" t="s">
        <v>82</v>
      </c>
      <c r="D10" s="119" t="s">
        <v>81</v>
      </c>
      <c r="E10" s="119"/>
      <c r="F10" s="119"/>
      <c r="G10" s="119"/>
      <c r="H10" s="119"/>
      <c r="I10" s="119"/>
      <c r="J10" s="119"/>
      <c r="K10" s="119"/>
      <c r="L10" s="119"/>
      <c r="M10" s="3"/>
    </row>
    <row r="11" spans="2:13" x14ac:dyDescent="0.25">
      <c r="B11" s="118"/>
      <c r="C11" s="117" t="s">
        <v>79</v>
      </c>
      <c r="D11" s="117" t="s">
        <v>79</v>
      </c>
      <c r="E11" s="117" t="s">
        <v>79</v>
      </c>
      <c r="F11" s="117" t="s">
        <v>79</v>
      </c>
      <c r="G11" s="117" t="s">
        <v>79</v>
      </c>
      <c r="H11" s="117" t="s">
        <v>79</v>
      </c>
      <c r="I11" s="117" t="s">
        <v>79</v>
      </c>
      <c r="J11" s="117" t="s">
        <v>79</v>
      </c>
      <c r="K11" s="117" t="s">
        <v>79</v>
      </c>
      <c r="L11" s="117" t="s">
        <v>79</v>
      </c>
      <c r="M11" s="116" t="s">
        <v>79</v>
      </c>
    </row>
    <row r="12" spans="2:13" x14ac:dyDescent="0.25">
      <c r="B12" s="99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3"/>
    </row>
    <row r="13" spans="2:13" x14ac:dyDescent="0.25">
      <c r="B13" s="114" t="s">
        <v>78</v>
      </c>
      <c r="C13" s="113">
        <v>2491.9499999999998</v>
      </c>
      <c r="D13" s="113">
        <v>2236.09</v>
      </c>
      <c r="E13" s="113">
        <v>9433.59</v>
      </c>
      <c r="F13" s="113">
        <v>2336.98</v>
      </c>
      <c r="G13" s="113">
        <v>18817.05</v>
      </c>
      <c r="H13" s="113">
        <v>34183</v>
      </c>
      <c r="I13" s="113">
        <v>2942.98</v>
      </c>
      <c r="J13" s="113">
        <v>2407.41</v>
      </c>
      <c r="K13" s="113">
        <v>0.5</v>
      </c>
      <c r="L13" s="113">
        <v>51555.68</v>
      </c>
      <c r="M13" s="112">
        <v>0.5</v>
      </c>
    </row>
    <row r="14" spans="2:13" x14ac:dyDescent="0.25">
      <c r="B14" s="99" t="s">
        <v>77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"/>
    </row>
    <row r="15" spans="2:13" x14ac:dyDescent="0.25">
      <c r="B15" s="114" t="s">
        <v>76</v>
      </c>
      <c r="C15" s="113">
        <v>2491.9499999999998</v>
      </c>
      <c r="D15" s="113">
        <v>2236.09</v>
      </c>
      <c r="E15" s="113">
        <v>9433.59</v>
      </c>
      <c r="F15" s="113">
        <v>2336.98</v>
      </c>
      <c r="G15" s="113">
        <v>18817.05</v>
      </c>
      <c r="H15" s="113">
        <v>34183</v>
      </c>
      <c r="I15" s="113">
        <v>2942.98</v>
      </c>
      <c r="J15" s="113">
        <v>2407.41</v>
      </c>
      <c r="K15" s="113">
        <v>1</v>
      </c>
      <c r="L15" s="113">
        <v>51555.68</v>
      </c>
      <c r="M15" s="112">
        <v>1</v>
      </c>
    </row>
    <row r="16" spans="2:13" x14ac:dyDescent="0.25">
      <c r="B16" s="99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3"/>
    </row>
    <row r="17" spans="2:13" x14ac:dyDescent="0.25">
      <c r="B17" s="114" t="s">
        <v>75</v>
      </c>
      <c r="C17" s="113">
        <v>2491.9499999999998</v>
      </c>
      <c r="D17" s="113">
        <v>2236.09</v>
      </c>
      <c r="E17" s="113">
        <v>9433.59</v>
      </c>
      <c r="F17" s="113">
        <v>2336.98</v>
      </c>
      <c r="G17" s="113">
        <v>18817.05</v>
      </c>
      <c r="H17" s="113">
        <v>34183</v>
      </c>
      <c r="I17" s="113">
        <v>2942.98</v>
      </c>
      <c r="J17" s="113">
        <v>2407.41</v>
      </c>
      <c r="K17" s="113">
        <v>0.75</v>
      </c>
      <c r="L17" s="113">
        <v>51555.68</v>
      </c>
      <c r="M17" s="112">
        <v>0.75</v>
      </c>
    </row>
    <row r="18" spans="2:13" x14ac:dyDescent="0.25">
      <c r="B18" s="99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3"/>
    </row>
    <row r="19" spans="2:13" x14ac:dyDescent="0.25">
      <c r="B19" s="114" t="s">
        <v>97</v>
      </c>
      <c r="C19" s="113">
        <v>2504.11</v>
      </c>
      <c r="D19" s="113">
        <v>2224</v>
      </c>
      <c r="E19" s="113">
        <v>9464.2000000000007</v>
      </c>
      <c r="F19" s="113">
        <v>2323.6999999999998</v>
      </c>
      <c r="G19" s="113">
        <v>18819.59</v>
      </c>
      <c r="H19" s="113">
        <v>33010</v>
      </c>
      <c r="I19" s="113">
        <v>2958.11</v>
      </c>
      <c r="J19" s="113">
        <v>2385.3000000000002</v>
      </c>
      <c r="K19" s="113">
        <v>0.5</v>
      </c>
      <c r="L19" s="113">
        <v>51590.91</v>
      </c>
      <c r="M19" s="112">
        <v>0.5</v>
      </c>
    </row>
    <row r="20" spans="2:13" x14ac:dyDescent="0.25">
      <c r="B20" s="99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3"/>
    </row>
    <row r="21" spans="2:13" x14ac:dyDescent="0.25">
      <c r="B21" s="114" t="s">
        <v>74</v>
      </c>
      <c r="C21" s="113">
        <v>2504.11</v>
      </c>
      <c r="D21" s="113">
        <v>2224</v>
      </c>
      <c r="E21" s="113">
        <v>9464.2000000000007</v>
      </c>
      <c r="F21" s="113">
        <v>2323.6999999999998</v>
      </c>
      <c r="G21" s="113">
        <v>18819.59</v>
      </c>
      <c r="H21" s="113">
        <v>33010</v>
      </c>
      <c r="I21" s="113">
        <v>2958.11</v>
      </c>
      <c r="J21" s="113">
        <v>2385.3000000000002</v>
      </c>
      <c r="K21" s="113">
        <v>1</v>
      </c>
      <c r="L21" s="113">
        <v>51590.91</v>
      </c>
      <c r="M21" s="112">
        <v>1</v>
      </c>
    </row>
    <row r="22" spans="2:13" x14ac:dyDescent="0.25">
      <c r="B22" s="99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3"/>
    </row>
    <row r="23" spans="2:13" x14ac:dyDescent="0.25">
      <c r="B23" s="114" t="s">
        <v>73</v>
      </c>
      <c r="C23" s="113">
        <v>2504.11</v>
      </c>
      <c r="D23" s="113">
        <v>2224</v>
      </c>
      <c r="E23" s="113">
        <v>9464.2000000000007</v>
      </c>
      <c r="F23" s="113">
        <v>2323.6999999999998</v>
      </c>
      <c r="G23" s="113">
        <v>18819.59</v>
      </c>
      <c r="H23" s="113">
        <v>33010</v>
      </c>
      <c r="I23" s="113">
        <v>2958.11</v>
      </c>
      <c r="J23" s="113">
        <v>2385.3000000000002</v>
      </c>
      <c r="K23" s="113">
        <v>0.75</v>
      </c>
      <c r="L23" s="113">
        <v>51590.91</v>
      </c>
      <c r="M23" s="112">
        <v>0.75</v>
      </c>
    </row>
    <row r="24" spans="2:13" x14ac:dyDescent="0.25">
      <c r="B24" s="99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3"/>
    </row>
    <row r="25" spans="2:13" x14ac:dyDescent="0.25">
      <c r="B25" s="114" t="s">
        <v>72</v>
      </c>
      <c r="C25" s="113">
        <v>2478.84</v>
      </c>
      <c r="D25" s="113">
        <v>2224</v>
      </c>
      <c r="E25" s="113">
        <v>9456.27</v>
      </c>
      <c r="F25" s="113">
        <v>2277.11</v>
      </c>
      <c r="G25" s="113">
        <v>18848.36</v>
      </c>
      <c r="H25" s="113"/>
      <c r="I25" s="113">
        <v>2939.18</v>
      </c>
      <c r="J25" s="113">
        <v>2384.27</v>
      </c>
      <c r="K25" s="113"/>
      <c r="L25" s="113"/>
      <c r="M25" s="112"/>
    </row>
    <row r="26" spans="2:13" x14ac:dyDescent="0.25">
      <c r="B26" s="99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3"/>
    </row>
    <row r="27" spans="2:13" x14ac:dyDescent="0.25">
      <c r="B27" s="114" t="s">
        <v>71</v>
      </c>
      <c r="C27" s="113">
        <v>2478.84</v>
      </c>
      <c r="D27" s="113">
        <v>2224</v>
      </c>
      <c r="E27" s="113">
        <v>9456.27</v>
      </c>
      <c r="F27" s="113">
        <v>2277.11</v>
      </c>
      <c r="G27" s="113">
        <v>18848.36</v>
      </c>
      <c r="H27" s="113"/>
      <c r="I27" s="113">
        <v>2939.18</v>
      </c>
      <c r="J27" s="113">
        <v>2384.27</v>
      </c>
      <c r="K27" s="113"/>
      <c r="L27" s="113"/>
      <c r="M27" s="112"/>
    </row>
    <row r="28" spans="2:13" x14ac:dyDescent="0.25">
      <c r="B28" s="99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3"/>
    </row>
    <row r="29" spans="2:13" x14ac:dyDescent="0.25">
      <c r="B29" s="114" t="s">
        <v>70</v>
      </c>
      <c r="C29" s="113">
        <v>2478.84</v>
      </c>
      <c r="D29" s="113">
        <v>2224</v>
      </c>
      <c r="E29" s="113">
        <v>9456.27</v>
      </c>
      <c r="F29" s="113">
        <v>2277.11</v>
      </c>
      <c r="G29" s="113">
        <v>18848.36</v>
      </c>
      <c r="H29" s="113"/>
      <c r="I29" s="113">
        <v>2939.18</v>
      </c>
      <c r="J29" s="113">
        <v>2384.27</v>
      </c>
      <c r="K29" s="113"/>
      <c r="L29" s="113"/>
      <c r="M29" s="112"/>
    </row>
    <row r="30" spans="2:13" x14ac:dyDescent="0.25">
      <c r="B30" s="99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3"/>
    </row>
    <row r="31" spans="2:13" x14ac:dyDescent="0.25">
      <c r="B31" s="114" t="s">
        <v>98</v>
      </c>
      <c r="C31" s="113">
        <v>2452.5700000000002</v>
      </c>
      <c r="D31" s="113"/>
      <c r="E31" s="113">
        <v>9409.25</v>
      </c>
      <c r="F31" s="113">
        <v>2272.9499999999998</v>
      </c>
      <c r="G31" s="113">
        <v>18900.86</v>
      </c>
      <c r="H31" s="113"/>
      <c r="I31" s="113">
        <v>2886.43</v>
      </c>
      <c r="J31" s="113"/>
      <c r="K31" s="113"/>
      <c r="L31" s="113"/>
      <c r="M31" s="112"/>
    </row>
    <row r="32" spans="2:13" x14ac:dyDescent="0.25">
      <c r="B32" s="99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3"/>
    </row>
    <row r="33" spans="2:13" x14ac:dyDescent="0.25">
      <c r="B33" s="114" t="s">
        <v>69</v>
      </c>
      <c r="C33" s="113">
        <v>2452.5700000000002</v>
      </c>
      <c r="D33" s="113"/>
      <c r="E33" s="113">
        <v>9409.25</v>
      </c>
      <c r="F33" s="113">
        <v>2272.9499999999998</v>
      </c>
      <c r="G33" s="113">
        <v>18900.86</v>
      </c>
      <c r="H33" s="113"/>
      <c r="I33" s="113">
        <v>2886.43</v>
      </c>
      <c r="J33" s="113"/>
      <c r="K33" s="113"/>
      <c r="L33" s="113"/>
      <c r="M33" s="112"/>
    </row>
    <row r="34" spans="2:13" x14ac:dyDescent="0.25">
      <c r="B34" s="99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3"/>
    </row>
    <row r="35" spans="2:13" x14ac:dyDescent="0.25">
      <c r="B35" s="114" t="s">
        <v>68</v>
      </c>
      <c r="C35" s="113">
        <v>2452.5700000000002</v>
      </c>
      <c r="D35" s="113"/>
      <c r="E35" s="113">
        <v>9409.25</v>
      </c>
      <c r="F35" s="113">
        <v>2272.9499999999998</v>
      </c>
      <c r="G35" s="113">
        <v>18900.86</v>
      </c>
      <c r="H35" s="113"/>
      <c r="I35" s="113">
        <v>2886.43</v>
      </c>
      <c r="J35" s="113"/>
      <c r="K35" s="113"/>
      <c r="L35" s="113"/>
      <c r="M35" s="112"/>
    </row>
    <row r="36" spans="2:13" x14ac:dyDescent="0.25">
      <c r="B36" s="99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3"/>
    </row>
    <row r="37" spans="2:13" x14ac:dyDescent="0.25">
      <c r="B37" s="114" t="s">
        <v>67</v>
      </c>
      <c r="C37" s="113">
        <v>2432.02</v>
      </c>
      <c r="D37" s="113"/>
      <c r="E37" s="113">
        <v>9324.25</v>
      </c>
      <c r="F37" s="113">
        <v>2277.98</v>
      </c>
      <c r="G37" s="113">
        <v>18975.86</v>
      </c>
      <c r="H37" s="113"/>
      <c r="I37" s="113">
        <v>2842.64</v>
      </c>
      <c r="J37" s="113"/>
      <c r="K37" s="113"/>
      <c r="L37" s="113"/>
      <c r="M37" s="112"/>
    </row>
    <row r="38" spans="2:13" x14ac:dyDescent="0.25">
      <c r="B38" s="99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3"/>
    </row>
    <row r="39" spans="2:13" x14ac:dyDescent="0.25">
      <c r="B39" s="114" t="s">
        <v>66</v>
      </c>
      <c r="C39" s="113">
        <v>2432.02</v>
      </c>
      <c r="D39" s="113"/>
      <c r="E39" s="113">
        <v>9324.25</v>
      </c>
      <c r="F39" s="113">
        <v>2277.98</v>
      </c>
      <c r="G39" s="113">
        <v>18975.86</v>
      </c>
      <c r="H39" s="113"/>
      <c r="I39" s="113">
        <v>2842.64</v>
      </c>
      <c r="J39" s="113"/>
      <c r="K39" s="113"/>
      <c r="L39" s="113"/>
      <c r="M39" s="112"/>
    </row>
    <row r="40" spans="2:13" x14ac:dyDescent="0.25">
      <c r="B40" s="99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3"/>
    </row>
    <row r="41" spans="2:13" x14ac:dyDescent="0.25">
      <c r="B41" s="114" t="s">
        <v>65</v>
      </c>
      <c r="C41" s="113">
        <v>2432.02</v>
      </c>
      <c r="D41" s="113"/>
      <c r="E41" s="113">
        <v>9324.25</v>
      </c>
      <c r="F41" s="113">
        <v>2277.98</v>
      </c>
      <c r="G41" s="113">
        <v>18975.86</v>
      </c>
      <c r="H41" s="113"/>
      <c r="I41" s="113">
        <v>2842.64</v>
      </c>
      <c r="J41" s="113"/>
      <c r="K41" s="113"/>
      <c r="L41" s="113"/>
      <c r="M41" s="112"/>
    </row>
    <row r="42" spans="2:13" x14ac:dyDescent="0.25">
      <c r="B42" s="99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3"/>
    </row>
    <row r="43" spans="2:13" x14ac:dyDescent="0.25">
      <c r="B43" s="114" t="s">
        <v>64</v>
      </c>
      <c r="C43" s="113"/>
      <c r="D43" s="113"/>
      <c r="E43" s="113"/>
      <c r="F43" s="113"/>
      <c r="G43" s="113"/>
      <c r="H43" s="113">
        <v>29469</v>
      </c>
      <c r="I43" s="113"/>
      <c r="J43" s="113"/>
      <c r="K43" s="113">
        <v>0.5</v>
      </c>
      <c r="L43" s="113">
        <v>53407.5</v>
      </c>
      <c r="M43" s="112">
        <v>0.5</v>
      </c>
    </row>
    <row r="44" spans="2:13" x14ac:dyDescent="0.25">
      <c r="B44" s="99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3"/>
    </row>
    <row r="45" spans="2:13" x14ac:dyDescent="0.25">
      <c r="B45" s="114" t="s">
        <v>63</v>
      </c>
      <c r="C45" s="113"/>
      <c r="D45" s="113"/>
      <c r="E45" s="113"/>
      <c r="F45" s="113"/>
      <c r="G45" s="113"/>
      <c r="H45" s="113">
        <v>29469</v>
      </c>
      <c r="I45" s="113"/>
      <c r="J45" s="113"/>
      <c r="K45" s="113">
        <v>1</v>
      </c>
      <c r="L45" s="113">
        <v>53407.5</v>
      </c>
      <c r="M45" s="112">
        <v>1</v>
      </c>
    </row>
    <row r="46" spans="2:13" x14ac:dyDescent="0.25">
      <c r="B46" s="99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3"/>
    </row>
    <row r="47" spans="2:13" x14ac:dyDescent="0.25">
      <c r="B47" s="111" t="s">
        <v>62</v>
      </c>
      <c r="C47" s="110"/>
      <c r="D47" s="110"/>
      <c r="E47" s="110"/>
      <c r="F47" s="110"/>
      <c r="G47" s="110"/>
      <c r="H47" s="110">
        <v>29469</v>
      </c>
      <c r="I47" s="110"/>
      <c r="J47" s="110"/>
      <c r="K47" s="110">
        <v>0.75</v>
      </c>
      <c r="L47" s="110">
        <v>53407.5</v>
      </c>
      <c r="M47" s="109">
        <v>0.75</v>
      </c>
    </row>
    <row r="49" spans="2:5" x14ac:dyDescent="0.25">
      <c r="B49" s="108" t="s">
        <v>61</v>
      </c>
    </row>
    <row r="50" spans="2:5" x14ac:dyDescent="0.25">
      <c r="B50" s="107" t="s">
        <v>95</v>
      </c>
    </row>
    <row r="52" spans="2:5" x14ac:dyDescent="0.25">
      <c r="B52" s="105" t="s">
        <v>60</v>
      </c>
      <c r="C52" s="104" t="s">
        <v>59</v>
      </c>
    </row>
    <row r="53" spans="2:5" x14ac:dyDescent="0.25">
      <c r="B53" s="103"/>
      <c r="C53" s="102" t="s">
        <v>58</v>
      </c>
    </row>
    <row r="54" spans="2:5" x14ac:dyDescent="0.25">
      <c r="B54" s="100" t="s">
        <v>57</v>
      </c>
      <c r="C54" s="101">
        <v>2108.06</v>
      </c>
    </row>
    <row r="55" spans="2:5" x14ac:dyDescent="0.25">
      <c r="B55" s="100" t="s">
        <v>56</v>
      </c>
      <c r="C55" s="101">
        <v>1891.67</v>
      </c>
    </row>
    <row r="56" spans="2:5" x14ac:dyDescent="0.25">
      <c r="B56" s="100" t="s">
        <v>55</v>
      </c>
      <c r="C56" s="101">
        <v>7980.41</v>
      </c>
    </row>
    <row r="57" spans="2:5" x14ac:dyDescent="0.25">
      <c r="B57" s="100" t="s">
        <v>54</v>
      </c>
      <c r="C57" s="101">
        <v>1977.03</v>
      </c>
    </row>
    <row r="58" spans="2:5" x14ac:dyDescent="0.25">
      <c r="B58" s="100" t="s">
        <v>53</v>
      </c>
      <c r="C58" s="101">
        <v>15918.74</v>
      </c>
    </row>
    <row r="59" spans="2:5" x14ac:dyDescent="0.25">
      <c r="B59" s="100" t="s">
        <v>52</v>
      </c>
      <c r="C59" s="101">
        <v>28918.7</v>
      </c>
    </row>
    <row r="60" spans="2:5" x14ac:dyDescent="0.25">
      <c r="B60" s="100" t="s">
        <v>51</v>
      </c>
      <c r="C60" s="101">
        <v>2489.65</v>
      </c>
    </row>
    <row r="61" spans="2:5" x14ac:dyDescent="0.25">
      <c r="B61" s="98" t="s">
        <v>50</v>
      </c>
      <c r="C61" s="97">
        <v>2036.56</v>
      </c>
    </row>
    <row r="63" spans="2:5" x14ac:dyDescent="0.25">
      <c r="B63" s="89" t="s">
        <v>49</v>
      </c>
    </row>
    <row r="64" spans="2:5" x14ac:dyDescent="0.25">
      <c r="E64" s="96" t="s">
        <v>48</v>
      </c>
    </row>
    <row r="65" spans="2:9" x14ac:dyDescent="0.25">
      <c r="B65" s="93" t="s">
        <v>47</v>
      </c>
      <c r="D65" s="92">
        <v>6831.69</v>
      </c>
      <c r="E65" s="96" t="s">
        <v>46</v>
      </c>
    </row>
    <row r="66" spans="2:9" x14ac:dyDescent="0.25">
      <c r="B66" s="93" t="s">
        <v>45</v>
      </c>
      <c r="D66" s="92">
        <v>6852.38</v>
      </c>
      <c r="E66" s="95" t="s">
        <v>10</v>
      </c>
      <c r="F66" s="90">
        <v>1.3808</v>
      </c>
    </row>
    <row r="67" spans="2:9" x14ac:dyDescent="0.25">
      <c r="B67" s="93" t="s">
        <v>44</v>
      </c>
      <c r="D67" s="92">
        <v>1692.48</v>
      </c>
      <c r="E67" s="95" t="s">
        <v>43</v>
      </c>
      <c r="F67" s="94">
        <v>110.28</v>
      </c>
    </row>
    <row r="68" spans="2:9" x14ac:dyDescent="0.25">
      <c r="B68" s="93" t="s">
        <v>42</v>
      </c>
      <c r="D68" s="92">
        <v>1682.52</v>
      </c>
      <c r="E68" s="91" t="s">
        <v>41</v>
      </c>
      <c r="F68" s="90">
        <v>1.1820999999999999</v>
      </c>
    </row>
    <row r="69" spans="2:9" x14ac:dyDescent="0.25">
      <c r="H69" s="88" t="s">
        <v>40</v>
      </c>
    </row>
    <row r="70" spans="2:9" x14ac:dyDescent="0.25">
      <c r="B70" s="87" t="s">
        <v>14</v>
      </c>
      <c r="C70" s="86"/>
      <c r="D70" s="85"/>
      <c r="E70" s="84"/>
      <c r="F70" s="83"/>
      <c r="G70" s="82"/>
      <c r="H70" s="81"/>
      <c r="I70" s="80"/>
    </row>
    <row r="71" spans="2:9" x14ac:dyDescent="0.25">
      <c r="B71" s="79" t="s">
        <v>96</v>
      </c>
      <c r="C71" s="78"/>
      <c r="D71" s="78"/>
      <c r="E71" s="78"/>
      <c r="F71" s="78"/>
      <c r="G71" s="78"/>
      <c r="H71" s="78"/>
      <c r="I71" s="77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31</v>
      </c>
    </row>
    <row r="6" spans="1:19" ht="13.8" thickBot="1" x14ac:dyDescent="0.3">
      <c r="B6" s="1">
        <v>44378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44378</v>
      </c>
      <c r="C9" s="46">
        <v>2239.5</v>
      </c>
      <c r="D9" s="45">
        <v>2239.5</v>
      </c>
      <c r="E9" s="44">
        <f t="shared" ref="E9:E30" si="0">AVERAGE(C9:D9)</f>
        <v>2239.5</v>
      </c>
      <c r="F9" s="46">
        <v>2224</v>
      </c>
      <c r="G9" s="45">
        <v>2224</v>
      </c>
      <c r="H9" s="44">
        <f t="shared" ref="H9:H30" si="1">AVERAGE(F9:G9)</f>
        <v>2224</v>
      </c>
      <c r="I9" s="46">
        <v>2224</v>
      </c>
      <c r="J9" s="45">
        <v>2224</v>
      </c>
      <c r="K9" s="44">
        <f t="shared" ref="K9:K30" si="2">AVERAGE(I9:J9)</f>
        <v>2224</v>
      </c>
      <c r="L9" s="52">
        <v>2239.5</v>
      </c>
      <c r="M9" s="51">
        <v>1.381</v>
      </c>
      <c r="N9" s="53">
        <v>1.1877</v>
      </c>
      <c r="O9" s="50">
        <v>111.47</v>
      </c>
      <c r="P9" s="43">
        <v>1621.65</v>
      </c>
      <c r="Q9" s="43">
        <v>1610.08</v>
      </c>
      <c r="R9" s="49">
        <f t="shared" ref="R9:R30" si="3">L9/N9</f>
        <v>1885.5771659509978</v>
      </c>
      <c r="S9" s="48">
        <v>1.3813</v>
      </c>
    </row>
    <row r="10" spans="1:19" x14ac:dyDescent="0.25">
      <c r="B10" s="47">
        <v>44379</v>
      </c>
      <c r="C10" s="46">
        <v>2239.5</v>
      </c>
      <c r="D10" s="45">
        <v>2239.5</v>
      </c>
      <c r="E10" s="44">
        <f t="shared" si="0"/>
        <v>2239.5</v>
      </c>
      <c r="F10" s="46">
        <v>2224</v>
      </c>
      <c r="G10" s="45">
        <v>2224</v>
      </c>
      <c r="H10" s="44">
        <f t="shared" si="1"/>
        <v>2224</v>
      </c>
      <c r="I10" s="46">
        <v>2224</v>
      </c>
      <c r="J10" s="45">
        <v>2224</v>
      </c>
      <c r="K10" s="44">
        <f t="shared" si="2"/>
        <v>2224</v>
      </c>
      <c r="L10" s="52">
        <v>2239.5</v>
      </c>
      <c r="M10" s="51">
        <v>1.3741000000000001</v>
      </c>
      <c r="N10" s="51">
        <v>1.1821999999999999</v>
      </c>
      <c r="O10" s="50">
        <v>111.45</v>
      </c>
      <c r="P10" s="43">
        <v>1629.79</v>
      </c>
      <c r="Q10" s="43">
        <v>1618.16</v>
      </c>
      <c r="R10" s="49">
        <f t="shared" si="3"/>
        <v>1894.34951784808</v>
      </c>
      <c r="S10" s="48">
        <v>1.3744000000000001</v>
      </c>
    </row>
    <row r="11" spans="1:19" x14ac:dyDescent="0.25">
      <c r="B11" s="47">
        <v>44382</v>
      </c>
      <c r="C11" s="46">
        <v>2239</v>
      </c>
      <c r="D11" s="45">
        <v>2239</v>
      </c>
      <c r="E11" s="44">
        <f t="shared" si="0"/>
        <v>2239</v>
      </c>
      <c r="F11" s="46">
        <v>2224</v>
      </c>
      <c r="G11" s="45">
        <v>2224</v>
      </c>
      <c r="H11" s="44">
        <f t="shared" si="1"/>
        <v>2224</v>
      </c>
      <c r="I11" s="46">
        <v>2224</v>
      </c>
      <c r="J11" s="45">
        <v>2224</v>
      </c>
      <c r="K11" s="44">
        <f t="shared" si="2"/>
        <v>2224</v>
      </c>
      <c r="L11" s="52">
        <v>2239</v>
      </c>
      <c r="M11" s="51">
        <v>1.3855999999999999</v>
      </c>
      <c r="N11" s="51">
        <v>1.1873</v>
      </c>
      <c r="O11" s="50">
        <v>110.85</v>
      </c>
      <c r="P11" s="43">
        <v>1615.91</v>
      </c>
      <c r="Q11" s="43">
        <v>1604.73</v>
      </c>
      <c r="R11" s="49">
        <f t="shared" si="3"/>
        <v>1885.7912911648277</v>
      </c>
      <c r="S11" s="48">
        <v>1.3858999999999999</v>
      </c>
    </row>
    <row r="12" spans="1:19" x14ac:dyDescent="0.25">
      <c r="B12" s="47">
        <v>44383</v>
      </c>
      <c r="C12" s="46">
        <v>2239</v>
      </c>
      <c r="D12" s="45">
        <v>2239</v>
      </c>
      <c r="E12" s="44">
        <f t="shared" si="0"/>
        <v>2239</v>
      </c>
      <c r="F12" s="46">
        <v>2224</v>
      </c>
      <c r="G12" s="45">
        <v>2224</v>
      </c>
      <c r="H12" s="44">
        <f t="shared" si="1"/>
        <v>2224</v>
      </c>
      <c r="I12" s="46">
        <v>2224</v>
      </c>
      <c r="J12" s="45">
        <v>2224</v>
      </c>
      <c r="K12" s="44">
        <f t="shared" si="2"/>
        <v>2224</v>
      </c>
      <c r="L12" s="52">
        <v>2239</v>
      </c>
      <c r="M12" s="51">
        <v>1.3855</v>
      </c>
      <c r="N12" s="51">
        <v>1.1839999999999999</v>
      </c>
      <c r="O12" s="50">
        <v>110.66</v>
      </c>
      <c r="P12" s="43">
        <v>1616.02</v>
      </c>
      <c r="Q12" s="43">
        <v>1604.85</v>
      </c>
      <c r="R12" s="49">
        <f t="shared" si="3"/>
        <v>1891.0472972972973</v>
      </c>
      <c r="S12" s="48">
        <v>1.3857999999999999</v>
      </c>
    </row>
    <row r="13" spans="1:19" x14ac:dyDescent="0.25">
      <c r="B13" s="47">
        <v>44384</v>
      </c>
      <c r="C13" s="46">
        <v>2239</v>
      </c>
      <c r="D13" s="45">
        <v>2239</v>
      </c>
      <c r="E13" s="44">
        <f t="shared" si="0"/>
        <v>2239</v>
      </c>
      <c r="F13" s="46">
        <v>2224</v>
      </c>
      <c r="G13" s="45">
        <v>2224</v>
      </c>
      <c r="H13" s="44">
        <f t="shared" si="1"/>
        <v>2224</v>
      </c>
      <c r="I13" s="46">
        <v>2224</v>
      </c>
      <c r="J13" s="45">
        <v>2224</v>
      </c>
      <c r="K13" s="44">
        <f t="shared" si="2"/>
        <v>2224</v>
      </c>
      <c r="L13" s="52">
        <v>2239</v>
      </c>
      <c r="M13" s="51">
        <v>1.383</v>
      </c>
      <c r="N13" s="51">
        <v>1.1822999999999999</v>
      </c>
      <c r="O13" s="50">
        <v>110.68</v>
      </c>
      <c r="P13" s="43">
        <v>1618.94</v>
      </c>
      <c r="Q13" s="43">
        <v>1607.75</v>
      </c>
      <c r="R13" s="49">
        <f t="shared" si="3"/>
        <v>1893.7663875496914</v>
      </c>
      <c r="S13" s="48">
        <v>1.3833</v>
      </c>
    </row>
    <row r="14" spans="1:19" x14ac:dyDescent="0.25">
      <c r="B14" s="47">
        <v>44385</v>
      </c>
      <c r="C14" s="46">
        <v>2238.5</v>
      </c>
      <c r="D14" s="45">
        <v>2238.5</v>
      </c>
      <c r="E14" s="44">
        <f t="shared" si="0"/>
        <v>2238.5</v>
      </c>
      <c r="F14" s="46">
        <v>2224</v>
      </c>
      <c r="G14" s="45">
        <v>2224</v>
      </c>
      <c r="H14" s="44">
        <f t="shared" si="1"/>
        <v>2224</v>
      </c>
      <c r="I14" s="46">
        <v>2224</v>
      </c>
      <c r="J14" s="45">
        <v>2224</v>
      </c>
      <c r="K14" s="44">
        <f t="shared" si="2"/>
        <v>2224</v>
      </c>
      <c r="L14" s="52">
        <v>2238.5</v>
      </c>
      <c r="M14" s="51">
        <v>1.3761000000000001</v>
      </c>
      <c r="N14" s="51">
        <v>1.1835</v>
      </c>
      <c r="O14" s="50">
        <v>109.75</v>
      </c>
      <c r="P14" s="43">
        <v>1626.7</v>
      </c>
      <c r="Q14" s="43">
        <v>1615.81</v>
      </c>
      <c r="R14" s="49">
        <f t="shared" si="3"/>
        <v>1891.4237431347697</v>
      </c>
      <c r="S14" s="48">
        <v>1.3764000000000001</v>
      </c>
    </row>
    <row r="15" spans="1:19" x14ac:dyDescent="0.25">
      <c r="B15" s="47">
        <v>44386</v>
      </c>
      <c r="C15" s="46">
        <v>2238</v>
      </c>
      <c r="D15" s="45">
        <v>2238</v>
      </c>
      <c r="E15" s="44">
        <f t="shared" si="0"/>
        <v>2238</v>
      </c>
      <c r="F15" s="46">
        <v>2224</v>
      </c>
      <c r="G15" s="45">
        <v>2224</v>
      </c>
      <c r="H15" s="44">
        <f t="shared" si="1"/>
        <v>2224</v>
      </c>
      <c r="I15" s="46">
        <v>2224</v>
      </c>
      <c r="J15" s="45">
        <v>2224</v>
      </c>
      <c r="K15" s="44">
        <f t="shared" si="2"/>
        <v>2224</v>
      </c>
      <c r="L15" s="52">
        <v>2238</v>
      </c>
      <c r="M15" s="51">
        <v>1.3816999999999999</v>
      </c>
      <c r="N15" s="51">
        <v>1.1856</v>
      </c>
      <c r="O15" s="50">
        <v>110.06</v>
      </c>
      <c r="P15" s="43">
        <v>1619.74</v>
      </c>
      <c r="Q15" s="43">
        <v>1609.26</v>
      </c>
      <c r="R15" s="49">
        <f t="shared" si="3"/>
        <v>1887.6518218623482</v>
      </c>
      <c r="S15" s="48">
        <v>1.3819999999999999</v>
      </c>
    </row>
    <row r="16" spans="1:19" x14ac:dyDescent="0.25">
      <c r="B16" s="47">
        <v>44389</v>
      </c>
      <c r="C16" s="46">
        <v>2237.5</v>
      </c>
      <c r="D16" s="45">
        <v>2237.5</v>
      </c>
      <c r="E16" s="44">
        <f t="shared" si="0"/>
        <v>2237.5</v>
      </c>
      <c r="F16" s="46">
        <v>2224</v>
      </c>
      <c r="G16" s="45">
        <v>2224</v>
      </c>
      <c r="H16" s="44">
        <f t="shared" si="1"/>
        <v>2224</v>
      </c>
      <c r="I16" s="46">
        <v>2224</v>
      </c>
      <c r="J16" s="45">
        <v>2224</v>
      </c>
      <c r="K16" s="44">
        <f t="shared" si="2"/>
        <v>2224</v>
      </c>
      <c r="L16" s="52">
        <v>2237.5</v>
      </c>
      <c r="M16" s="51">
        <v>1.3844000000000001</v>
      </c>
      <c r="N16" s="51">
        <v>1.1838</v>
      </c>
      <c r="O16" s="50">
        <v>110.22</v>
      </c>
      <c r="P16" s="43">
        <v>1616.22</v>
      </c>
      <c r="Q16" s="43">
        <v>1606.12</v>
      </c>
      <c r="R16" s="49">
        <f t="shared" si="3"/>
        <v>1890.0996789998312</v>
      </c>
      <c r="S16" s="48">
        <v>1.3847</v>
      </c>
    </row>
    <row r="17" spans="2:19" x14ac:dyDescent="0.25">
      <c r="B17" s="47">
        <v>44390</v>
      </c>
      <c r="C17" s="46">
        <v>2237</v>
      </c>
      <c r="D17" s="45">
        <v>2237</v>
      </c>
      <c r="E17" s="44">
        <f t="shared" si="0"/>
        <v>2237</v>
      </c>
      <c r="F17" s="46">
        <v>2224</v>
      </c>
      <c r="G17" s="45">
        <v>2224</v>
      </c>
      <c r="H17" s="44">
        <f t="shared" si="1"/>
        <v>2224</v>
      </c>
      <c r="I17" s="46">
        <v>2224</v>
      </c>
      <c r="J17" s="45">
        <v>2224</v>
      </c>
      <c r="K17" s="44">
        <f t="shared" si="2"/>
        <v>2224</v>
      </c>
      <c r="L17" s="52">
        <v>2237</v>
      </c>
      <c r="M17" s="51">
        <v>1.385</v>
      </c>
      <c r="N17" s="51">
        <v>1.1839999999999999</v>
      </c>
      <c r="O17" s="50">
        <v>110.22</v>
      </c>
      <c r="P17" s="43">
        <v>1615.16</v>
      </c>
      <c r="Q17" s="43">
        <v>1605.43</v>
      </c>
      <c r="R17" s="49">
        <f t="shared" si="3"/>
        <v>1889.3581081081081</v>
      </c>
      <c r="S17" s="48">
        <v>1.3853</v>
      </c>
    </row>
    <row r="18" spans="2:19" x14ac:dyDescent="0.25">
      <c r="B18" s="47">
        <v>44391</v>
      </c>
      <c r="C18" s="46">
        <v>2237</v>
      </c>
      <c r="D18" s="45">
        <v>2237</v>
      </c>
      <c r="E18" s="44">
        <f t="shared" si="0"/>
        <v>2237</v>
      </c>
      <c r="F18" s="46">
        <v>2224</v>
      </c>
      <c r="G18" s="45">
        <v>2224</v>
      </c>
      <c r="H18" s="44">
        <f t="shared" si="1"/>
        <v>2224</v>
      </c>
      <c r="I18" s="46">
        <v>2224</v>
      </c>
      <c r="J18" s="45">
        <v>2224</v>
      </c>
      <c r="K18" s="44">
        <f t="shared" si="2"/>
        <v>2224</v>
      </c>
      <c r="L18" s="52">
        <v>2237</v>
      </c>
      <c r="M18" s="51">
        <v>1.3859999999999999</v>
      </c>
      <c r="N18" s="51">
        <v>1.1802999999999999</v>
      </c>
      <c r="O18" s="50">
        <v>110.47</v>
      </c>
      <c r="P18" s="43">
        <v>1614</v>
      </c>
      <c r="Q18" s="43">
        <v>1604.27</v>
      </c>
      <c r="R18" s="49">
        <f t="shared" si="3"/>
        <v>1895.2808607981024</v>
      </c>
      <c r="S18" s="48">
        <v>1.3863000000000001</v>
      </c>
    </row>
    <row r="19" spans="2:19" x14ac:dyDescent="0.25">
      <c r="B19" s="47">
        <v>44392</v>
      </c>
      <c r="C19" s="46">
        <v>2237</v>
      </c>
      <c r="D19" s="45">
        <v>2237</v>
      </c>
      <c r="E19" s="44">
        <f t="shared" si="0"/>
        <v>2237</v>
      </c>
      <c r="F19" s="46">
        <v>2224</v>
      </c>
      <c r="G19" s="45">
        <v>2224</v>
      </c>
      <c r="H19" s="44">
        <f t="shared" si="1"/>
        <v>2224</v>
      </c>
      <c r="I19" s="46">
        <v>2224</v>
      </c>
      <c r="J19" s="45">
        <v>2224</v>
      </c>
      <c r="K19" s="44">
        <f t="shared" si="2"/>
        <v>2224</v>
      </c>
      <c r="L19" s="52">
        <v>2237</v>
      </c>
      <c r="M19" s="51">
        <v>1.3872</v>
      </c>
      <c r="N19" s="51">
        <v>1.181</v>
      </c>
      <c r="O19" s="50">
        <v>110</v>
      </c>
      <c r="P19" s="43">
        <v>1612.6</v>
      </c>
      <c r="Q19" s="43">
        <v>1602.88</v>
      </c>
      <c r="R19" s="49">
        <f t="shared" si="3"/>
        <v>1894.1574936494496</v>
      </c>
      <c r="S19" s="48">
        <v>1.3875</v>
      </c>
    </row>
    <row r="20" spans="2:19" x14ac:dyDescent="0.25">
      <c r="B20" s="47">
        <v>44393</v>
      </c>
      <c r="C20" s="46">
        <v>2236.5</v>
      </c>
      <c r="D20" s="45">
        <v>2236.5</v>
      </c>
      <c r="E20" s="44">
        <f t="shared" si="0"/>
        <v>2236.5</v>
      </c>
      <c r="F20" s="46">
        <v>2224</v>
      </c>
      <c r="G20" s="45">
        <v>2224</v>
      </c>
      <c r="H20" s="44">
        <f t="shared" si="1"/>
        <v>2224</v>
      </c>
      <c r="I20" s="46">
        <v>2224</v>
      </c>
      <c r="J20" s="45">
        <v>2224</v>
      </c>
      <c r="K20" s="44">
        <f t="shared" si="2"/>
        <v>2224</v>
      </c>
      <c r="L20" s="52">
        <v>2236.5</v>
      </c>
      <c r="M20" s="51">
        <v>1.3813</v>
      </c>
      <c r="N20" s="51">
        <v>1.1795</v>
      </c>
      <c r="O20" s="50">
        <v>110.21</v>
      </c>
      <c r="P20" s="43">
        <v>1619.13</v>
      </c>
      <c r="Q20" s="43">
        <v>1609.73</v>
      </c>
      <c r="R20" s="49">
        <f t="shared" si="3"/>
        <v>1896.1424332344213</v>
      </c>
      <c r="S20" s="48">
        <v>1.3815999999999999</v>
      </c>
    </row>
    <row r="21" spans="2:19" x14ac:dyDescent="0.25">
      <c r="B21" s="47">
        <v>44396</v>
      </c>
      <c r="C21" s="46">
        <v>2236</v>
      </c>
      <c r="D21" s="45">
        <v>2236</v>
      </c>
      <c r="E21" s="44">
        <f t="shared" si="0"/>
        <v>2236</v>
      </c>
      <c r="F21" s="46">
        <v>2224</v>
      </c>
      <c r="G21" s="45">
        <v>2224</v>
      </c>
      <c r="H21" s="44">
        <f t="shared" si="1"/>
        <v>2224</v>
      </c>
      <c r="I21" s="46">
        <v>2224</v>
      </c>
      <c r="J21" s="45">
        <v>2224</v>
      </c>
      <c r="K21" s="44">
        <f t="shared" si="2"/>
        <v>2224</v>
      </c>
      <c r="L21" s="52">
        <v>2236</v>
      </c>
      <c r="M21" s="51">
        <v>1.3715999999999999</v>
      </c>
      <c r="N21" s="51">
        <v>1.1771</v>
      </c>
      <c r="O21" s="50">
        <v>109.67</v>
      </c>
      <c r="P21" s="43">
        <v>1630.21</v>
      </c>
      <c r="Q21" s="43">
        <v>1621.11</v>
      </c>
      <c r="R21" s="49">
        <f t="shared" si="3"/>
        <v>1899.5837227083509</v>
      </c>
      <c r="S21" s="48">
        <v>1.3718999999999999</v>
      </c>
    </row>
    <row r="22" spans="2:19" x14ac:dyDescent="0.25">
      <c r="B22" s="47">
        <v>44397</v>
      </c>
      <c r="C22" s="46">
        <v>2235.5</v>
      </c>
      <c r="D22" s="45">
        <v>2235.5</v>
      </c>
      <c r="E22" s="44">
        <f t="shared" si="0"/>
        <v>2235.5</v>
      </c>
      <c r="F22" s="46">
        <v>2224</v>
      </c>
      <c r="G22" s="45">
        <v>2224</v>
      </c>
      <c r="H22" s="44">
        <f t="shared" si="1"/>
        <v>2224</v>
      </c>
      <c r="I22" s="46">
        <v>2224</v>
      </c>
      <c r="J22" s="45">
        <v>2224</v>
      </c>
      <c r="K22" s="44">
        <f t="shared" si="2"/>
        <v>2224</v>
      </c>
      <c r="L22" s="52">
        <v>2235.5</v>
      </c>
      <c r="M22" s="51">
        <v>1.3624000000000001</v>
      </c>
      <c r="N22" s="51">
        <v>1.1788000000000001</v>
      </c>
      <c r="O22" s="50">
        <v>109.6</v>
      </c>
      <c r="P22" s="43">
        <v>1640.85</v>
      </c>
      <c r="Q22" s="43">
        <v>1632.05</v>
      </c>
      <c r="R22" s="49">
        <f t="shared" si="3"/>
        <v>1896.4200882253137</v>
      </c>
      <c r="S22" s="48">
        <v>1.3627</v>
      </c>
    </row>
    <row r="23" spans="2:19" x14ac:dyDescent="0.25">
      <c r="B23" s="47">
        <v>44398</v>
      </c>
      <c r="C23" s="46">
        <v>2235</v>
      </c>
      <c r="D23" s="45">
        <v>2235</v>
      </c>
      <c r="E23" s="44">
        <f t="shared" si="0"/>
        <v>2235</v>
      </c>
      <c r="F23" s="46">
        <v>2224</v>
      </c>
      <c r="G23" s="45">
        <v>2224</v>
      </c>
      <c r="H23" s="44">
        <f t="shared" si="1"/>
        <v>2224</v>
      </c>
      <c r="I23" s="46">
        <v>2224</v>
      </c>
      <c r="J23" s="45">
        <v>2224</v>
      </c>
      <c r="K23" s="44">
        <f t="shared" si="2"/>
        <v>2224</v>
      </c>
      <c r="L23" s="52">
        <v>2235</v>
      </c>
      <c r="M23" s="51">
        <v>1.3622000000000001</v>
      </c>
      <c r="N23" s="51">
        <v>1.1771</v>
      </c>
      <c r="O23" s="50">
        <v>110.08</v>
      </c>
      <c r="P23" s="43">
        <v>1640.73</v>
      </c>
      <c r="Q23" s="43">
        <v>1632.29</v>
      </c>
      <c r="R23" s="49">
        <f t="shared" si="3"/>
        <v>1898.7341772151899</v>
      </c>
      <c r="S23" s="48">
        <v>1.3625</v>
      </c>
    </row>
    <row r="24" spans="2:19" x14ac:dyDescent="0.25">
      <c r="B24" s="47">
        <v>44399</v>
      </c>
      <c r="C24" s="46">
        <v>2234.5</v>
      </c>
      <c r="D24" s="45">
        <v>2234.5</v>
      </c>
      <c r="E24" s="44">
        <f t="shared" si="0"/>
        <v>2234.5</v>
      </c>
      <c r="F24" s="46">
        <v>2224</v>
      </c>
      <c r="G24" s="45">
        <v>2224</v>
      </c>
      <c r="H24" s="44">
        <f t="shared" si="1"/>
        <v>2224</v>
      </c>
      <c r="I24" s="46">
        <v>2224</v>
      </c>
      <c r="J24" s="45">
        <v>2224</v>
      </c>
      <c r="K24" s="44">
        <f t="shared" si="2"/>
        <v>2224</v>
      </c>
      <c r="L24" s="52">
        <v>2234.5</v>
      </c>
      <c r="M24" s="51">
        <v>1.3773</v>
      </c>
      <c r="N24" s="51">
        <v>1.1794</v>
      </c>
      <c r="O24" s="50">
        <v>110.27</v>
      </c>
      <c r="P24" s="43">
        <v>1622.38</v>
      </c>
      <c r="Q24" s="43">
        <v>1614.4</v>
      </c>
      <c r="R24" s="49">
        <f t="shared" si="3"/>
        <v>1894.6074275055112</v>
      </c>
      <c r="S24" s="48">
        <v>1.3775999999999999</v>
      </c>
    </row>
    <row r="25" spans="2:19" x14ac:dyDescent="0.25">
      <c r="B25" s="47">
        <v>44400</v>
      </c>
      <c r="C25" s="46">
        <v>2234</v>
      </c>
      <c r="D25" s="45">
        <v>2234</v>
      </c>
      <c r="E25" s="44">
        <f t="shared" si="0"/>
        <v>2234</v>
      </c>
      <c r="F25" s="46">
        <v>2224</v>
      </c>
      <c r="G25" s="45">
        <v>2224</v>
      </c>
      <c r="H25" s="44">
        <f t="shared" si="1"/>
        <v>2224</v>
      </c>
      <c r="I25" s="46">
        <v>2224</v>
      </c>
      <c r="J25" s="45">
        <v>2224</v>
      </c>
      <c r="K25" s="44">
        <f t="shared" si="2"/>
        <v>2224</v>
      </c>
      <c r="L25" s="52">
        <v>2234</v>
      </c>
      <c r="M25" s="51">
        <v>1.3734999999999999</v>
      </c>
      <c r="N25" s="51">
        <v>1.1761999999999999</v>
      </c>
      <c r="O25" s="50">
        <v>110.53</v>
      </c>
      <c r="P25" s="43">
        <v>1626.5</v>
      </c>
      <c r="Q25" s="43">
        <v>1618.87</v>
      </c>
      <c r="R25" s="49">
        <f t="shared" si="3"/>
        <v>1899.3368474749193</v>
      </c>
      <c r="S25" s="48">
        <v>1.3737999999999999</v>
      </c>
    </row>
    <row r="26" spans="2:19" x14ac:dyDescent="0.25">
      <c r="B26" s="47">
        <v>44403</v>
      </c>
      <c r="C26" s="46">
        <v>2233.5</v>
      </c>
      <c r="D26" s="45">
        <v>2233.5</v>
      </c>
      <c r="E26" s="44">
        <f t="shared" si="0"/>
        <v>2233.5</v>
      </c>
      <c r="F26" s="46">
        <v>2224</v>
      </c>
      <c r="G26" s="45">
        <v>2224</v>
      </c>
      <c r="H26" s="44">
        <f t="shared" si="1"/>
        <v>2224</v>
      </c>
      <c r="I26" s="46">
        <v>2224</v>
      </c>
      <c r="J26" s="45">
        <v>2224</v>
      </c>
      <c r="K26" s="44">
        <f t="shared" si="2"/>
        <v>2224</v>
      </c>
      <c r="L26" s="52">
        <v>2233.5</v>
      </c>
      <c r="M26" s="51">
        <v>1.3794999999999999</v>
      </c>
      <c r="N26" s="51">
        <v>1.1793</v>
      </c>
      <c r="O26" s="50">
        <v>110.29</v>
      </c>
      <c r="P26" s="43">
        <v>1619.06</v>
      </c>
      <c r="Q26" s="43">
        <v>1611.83</v>
      </c>
      <c r="R26" s="49">
        <f t="shared" si="3"/>
        <v>1893.9201221063342</v>
      </c>
      <c r="S26" s="48">
        <v>1.3797999999999999</v>
      </c>
    </row>
    <row r="27" spans="2:19" x14ac:dyDescent="0.25">
      <c r="B27" s="47">
        <v>44404</v>
      </c>
      <c r="C27" s="46">
        <v>2233</v>
      </c>
      <c r="D27" s="45">
        <v>2233</v>
      </c>
      <c r="E27" s="44">
        <f t="shared" si="0"/>
        <v>2233</v>
      </c>
      <c r="F27" s="46">
        <v>2224</v>
      </c>
      <c r="G27" s="45">
        <v>2224</v>
      </c>
      <c r="H27" s="44">
        <f t="shared" si="1"/>
        <v>2224</v>
      </c>
      <c r="I27" s="46">
        <v>2224</v>
      </c>
      <c r="J27" s="45">
        <v>2224</v>
      </c>
      <c r="K27" s="44">
        <f t="shared" si="2"/>
        <v>2224</v>
      </c>
      <c r="L27" s="52">
        <v>2233</v>
      </c>
      <c r="M27" s="51">
        <v>1.3803000000000001</v>
      </c>
      <c r="N27" s="51">
        <v>1.1798999999999999</v>
      </c>
      <c r="O27" s="50">
        <v>110.13</v>
      </c>
      <c r="P27" s="43">
        <v>1617.76</v>
      </c>
      <c r="Q27" s="43">
        <v>1610.89</v>
      </c>
      <c r="R27" s="49">
        <f t="shared" si="3"/>
        <v>1892.5332655309774</v>
      </c>
      <c r="S27" s="48">
        <v>1.3806</v>
      </c>
    </row>
    <row r="28" spans="2:19" x14ac:dyDescent="0.25">
      <c r="B28" s="47">
        <v>44405</v>
      </c>
      <c r="C28" s="46">
        <v>2232.5</v>
      </c>
      <c r="D28" s="45">
        <v>2232.5</v>
      </c>
      <c r="E28" s="44">
        <f t="shared" si="0"/>
        <v>2232.5</v>
      </c>
      <c r="F28" s="46">
        <v>2224</v>
      </c>
      <c r="G28" s="45">
        <v>2224</v>
      </c>
      <c r="H28" s="44">
        <f t="shared" si="1"/>
        <v>2224</v>
      </c>
      <c r="I28" s="46">
        <v>2224</v>
      </c>
      <c r="J28" s="45">
        <v>2224</v>
      </c>
      <c r="K28" s="44">
        <f t="shared" si="2"/>
        <v>2224</v>
      </c>
      <c r="L28" s="52">
        <v>2232.5</v>
      </c>
      <c r="M28" s="51">
        <v>1.3879999999999999</v>
      </c>
      <c r="N28" s="51">
        <v>1.1812</v>
      </c>
      <c r="O28" s="50">
        <v>110.08</v>
      </c>
      <c r="P28" s="43">
        <v>1608.43</v>
      </c>
      <c r="Q28" s="43">
        <v>1601.96</v>
      </c>
      <c r="R28" s="49">
        <f t="shared" si="3"/>
        <v>1890.0270910938029</v>
      </c>
      <c r="S28" s="48">
        <v>1.3883000000000001</v>
      </c>
    </row>
    <row r="29" spans="2:19" x14ac:dyDescent="0.25">
      <c r="B29" s="47">
        <v>44406</v>
      </c>
      <c r="C29" s="46">
        <v>2231.5</v>
      </c>
      <c r="D29" s="45">
        <v>2231.5</v>
      </c>
      <c r="E29" s="44">
        <f t="shared" si="0"/>
        <v>2231.5</v>
      </c>
      <c r="F29" s="46">
        <v>2224</v>
      </c>
      <c r="G29" s="45">
        <v>2224</v>
      </c>
      <c r="H29" s="44">
        <f t="shared" si="1"/>
        <v>2224</v>
      </c>
      <c r="I29" s="46">
        <v>2224</v>
      </c>
      <c r="J29" s="45">
        <v>2224</v>
      </c>
      <c r="K29" s="44">
        <f t="shared" si="2"/>
        <v>2224</v>
      </c>
      <c r="L29" s="52">
        <v>2231.5</v>
      </c>
      <c r="M29" s="51">
        <v>1.3964000000000001</v>
      </c>
      <c r="N29" s="51">
        <v>1.1871</v>
      </c>
      <c r="O29" s="50">
        <v>109.85</v>
      </c>
      <c r="P29" s="43">
        <v>1598.04</v>
      </c>
      <c r="Q29" s="43">
        <v>1592.32</v>
      </c>
      <c r="R29" s="49">
        <f t="shared" si="3"/>
        <v>1879.7910875242187</v>
      </c>
      <c r="S29" s="48">
        <v>1.3967000000000001</v>
      </c>
    </row>
    <row r="30" spans="2:19" x14ac:dyDescent="0.25">
      <c r="B30" s="47">
        <v>44407</v>
      </c>
      <c r="C30" s="46">
        <v>2231</v>
      </c>
      <c r="D30" s="45">
        <v>2231</v>
      </c>
      <c r="E30" s="44">
        <f t="shared" si="0"/>
        <v>2231</v>
      </c>
      <c r="F30" s="46">
        <v>2224</v>
      </c>
      <c r="G30" s="45">
        <v>2224</v>
      </c>
      <c r="H30" s="44">
        <f t="shared" si="1"/>
        <v>2224</v>
      </c>
      <c r="I30" s="46">
        <v>2224</v>
      </c>
      <c r="J30" s="45">
        <v>2224</v>
      </c>
      <c r="K30" s="44">
        <f t="shared" si="2"/>
        <v>2224</v>
      </c>
      <c r="L30" s="52">
        <v>2231</v>
      </c>
      <c r="M30" s="51">
        <v>1.3956999999999999</v>
      </c>
      <c r="N30" s="51">
        <v>1.1884999999999999</v>
      </c>
      <c r="O30" s="50">
        <v>109.66</v>
      </c>
      <c r="P30" s="43">
        <v>1598.48</v>
      </c>
      <c r="Q30" s="43">
        <v>1593.12</v>
      </c>
      <c r="R30" s="49">
        <f t="shared" si="3"/>
        <v>1877.1560790912918</v>
      </c>
      <c r="S30" s="48">
        <v>1.3959999999999999</v>
      </c>
    </row>
    <row r="31" spans="2:19" s="10" customFormat="1" x14ac:dyDescent="0.25">
      <c r="B31" s="42" t="s">
        <v>11</v>
      </c>
      <c r="C31" s="41">
        <f>ROUND(AVERAGE(C9:C30),2)</f>
        <v>2236.09</v>
      </c>
      <c r="D31" s="40">
        <f>ROUND(AVERAGE(D9:D30),2)</f>
        <v>2236.09</v>
      </c>
      <c r="E31" s="39">
        <f>ROUND(AVERAGE(C31:D31),2)</f>
        <v>2236.09</v>
      </c>
      <c r="F31" s="41">
        <f>ROUND(AVERAGE(F9:F30),2)</f>
        <v>2224</v>
      </c>
      <c r="G31" s="40">
        <f>ROUND(AVERAGE(G9:G30),2)</f>
        <v>2224</v>
      </c>
      <c r="H31" s="39">
        <f>ROUND(AVERAGE(F31:G31),2)</f>
        <v>2224</v>
      </c>
      <c r="I31" s="41">
        <f>ROUND(AVERAGE(I9:I30),2)</f>
        <v>2224</v>
      </c>
      <c r="J31" s="40">
        <f>ROUND(AVERAGE(J9:J30),2)</f>
        <v>2224</v>
      </c>
      <c r="K31" s="39">
        <f>ROUND(AVERAGE(I31:J31),2)</f>
        <v>2224</v>
      </c>
      <c r="L31" s="38">
        <f>ROUND(AVERAGE(L9:L30),2)</f>
        <v>2236.09</v>
      </c>
      <c r="M31" s="37">
        <f>ROUND(AVERAGE(M9:M30),4)</f>
        <v>1.3808</v>
      </c>
      <c r="N31" s="36">
        <f>ROUND(AVERAGE(N9:N30),4)</f>
        <v>1.1820999999999999</v>
      </c>
      <c r="O31" s="175">
        <f>ROUND(AVERAGE(O9:O30),2)</f>
        <v>110.28</v>
      </c>
      <c r="P31" s="35">
        <f>AVERAGE(P9:P30)</f>
        <v>1619.4681818181818</v>
      </c>
      <c r="Q31" s="35">
        <f>AVERAGE(Q9:Q30)</f>
        <v>1610.3595454545457</v>
      </c>
      <c r="R31" s="35">
        <f>AVERAGE(R9:R30)</f>
        <v>1891.6707140033561</v>
      </c>
      <c r="S31" s="34">
        <f>AVERAGE(S9:S30)</f>
        <v>1.3811090909090911</v>
      </c>
    </row>
    <row r="32" spans="2:19" s="5" customFormat="1" x14ac:dyDescent="0.25">
      <c r="B32" s="33" t="s">
        <v>12</v>
      </c>
      <c r="C32" s="32">
        <f t="shared" ref="C32:S32" si="4">MAX(C9:C30)</f>
        <v>2239.5</v>
      </c>
      <c r="D32" s="31">
        <f t="shared" si="4"/>
        <v>2239.5</v>
      </c>
      <c r="E32" s="30">
        <f t="shared" si="4"/>
        <v>2239.5</v>
      </c>
      <c r="F32" s="32">
        <f t="shared" si="4"/>
        <v>2224</v>
      </c>
      <c r="G32" s="31">
        <f t="shared" si="4"/>
        <v>2224</v>
      </c>
      <c r="H32" s="30">
        <f t="shared" si="4"/>
        <v>2224</v>
      </c>
      <c r="I32" s="32">
        <f t="shared" si="4"/>
        <v>2224</v>
      </c>
      <c r="J32" s="31">
        <f t="shared" si="4"/>
        <v>2224</v>
      </c>
      <c r="K32" s="30">
        <f t="shared" si="4"/>
        <v>2224</v>
      </c>
      <c r="L32" s="29">
        <f t="shared" si="4"/>
        <v>2239.5</v>
      </c>
      <c r="M32" s="28">
        <f t="shared" si="4"/>
        <v>1.3964000000000001</v>
      </c>
      <c r="N32" s="27">
        <f t="shared" si="4"/>
        <v>1.1884999999999999</v>
      </c>
      <c r="O32" s="26">
        <f t="shared" si="4"/>
        <v>111.47</v>
      </c>
      <c r="P32" s="25">
        <f t="shared" si="4"/>
        <v>1640.85</v>
      </c>
      <c r="Q32" s="25">
        <f t="shared" si="4"/>
        <v>1632.29</v>
      </c>
      <c r="R32" s="25">
        <f t="shared" si="4"/>
        <v>1899.5837227083509</v>
      </c>
      <c r="S32" s="24">
        <f t="shared" si="4"/>
        <v>1.3967000000000001</v>
      </c>
    </row>
    <row r="33" spans="2:19" s="5" customFormat="1" ht="13.8" thickBot="1" x14ac:dyDescent="0.3">
      <c r="B33" s="23" t="s">
        <v>13</v>
      </c>
      <c r="C33" s="22">
        <f t="shared" ref="C33:S33" si="5">MIN(C9:C30)</f>
        <v>2231</v>
      </c>
      <c r="D33" s="21">
        <f t="shared" si="5"/>
        <v>2231</v>
      </c>
      <c r="E33" s="20">
        <f t="shared" si="5"/>
        <v>2231</v>
      </c>
      <c r="F33" s="22">
        <f t="shared" si="5"/>
        <v>2224</v>
      </c>
      <c r="G33" s="21">
        <f t="shared" si="5"/>
        <v>2224</v>
      </c>
      <c r="H33" s="20">
        <f t="shared" si="5"/>
        <v>2224</v>
      </c>
      <c r="I33" s="22">
        <f t="shared" si="5"/>
        <v>2224</v>
      </c>
      <c r="J33" s="21">
        <f t="shared" si="5"/>
        <v>2224</v>
      </c>
      <c r="K33" s="20">
        <f t="shared" si="5"/>
        <v>2224</v>
      </c>
      <c r="L33" s="19">
        <f t="shared" si="5"/>
        <v>2231</v>
      </c>
      <c r="M33" s="18">
        <f t="shared" si="5"/>
        <v>1.3622000000000001</v>
      </c>
      <c r="N33" s="17">
        <f t="shared" si="5"/>
        <v>1.1761999999999999</v>
      </c>
      <c r="O33" s="16">
        <f t="shared" si="5"/>
        <v>109.6</v>
      </c>
      <c r="P33" s="15">
        <f t="shared" si="5"/>
        <v>1598.04</v>
      </c>
      <c r="Q33" s="15">
        <f t="shared" si="5"/>
        <v>1592.32</v>
      </c>
      <c r="R33" s="15">
        <f t="shared" si="5"/>
        <v>1877.1560790912918</v>
      </c>
      <c r="S33" s="14">
        <f t="shared" si="5"/>
        <v>1.3625</v>
      </c>
    </row>
    <row r="35" spans="2:19" x14ac:dyDescent="0.25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19" x14ac:dyDescent="0.25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30</v>
      </c>
    </row>
    <row r="6" spans="1:19" ht="13.8" thickBot="1" x14ac:dyDescent="0.3">
      <c r="B6" s="1">
        <v>44378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44378</v>
      </c>
      <c r="C9" s="46">
        <v>2375</v>
      </c>
      <c r="D9" s="45">
        <v>2375</v>
      </c>
      <c r="E9" s="44">
        <f t="shared" ref="E9:E30" si="0">AVERAGE(C9:D9)</f>
        <v>2375</v>
      </c>
      <c r="F9" s="46">
        <v>2350</v>
      </c>
      <c r="G9" s="45">
        <v>2350</v>
      </c>
      <c r="H9" s="44">
        <f t="shared" ref="H9:H30" si="1">AVERAGE(F9:G9)</f>
        <v>2350</v>
      </c>
      <c r="I9" s="46">
        <v>2350</v>
      </c>
      <c r="J9" s="45">
        <v>2350</v>
      </c>
      <c r="K9" s="44">
        <f t="shared" ref="K9:K30" si="2">AVERAGE(I9:J9)</f>
        <v>2350</v>
      </c>
      <c r="L9" s="52">
        <v>2375</v>
      </c>
      <c r="M9" s="51">
        <v>1.381</v>
      </c>
      <c r="N9" s="53">
        <v>1.1877</v>
      </c>
      <c r="O9" s="50">
        <v>111.47</v>
      </c>
      <c r="P9" s="43">
        <v>1719.77</v>
      </c>
      <c r="Q9" s="43">
        <v>1701.3</v>
      </c>
      <c r="R9" s="49">
        <f t="shared" ref="R9:R30" si="3">L9/N9</f>
        <v>1999.6632146164857</v>
      </c>
      <c r="S9" s="48">
        <v>1.3813</v>
      </c>
    </row>
    <row r="10" spans="1:19" x14ac:dyDescent="0.25">
      <c r="B10" s="47">
        <v>44379</v>
      </c>
      <c r="C10" s="46">
        <v>2450</v>
      </c>
      <c r="D10" s="45">
        <v>2450</v>
      </c>
      <c r="E10" s="44">
        <f t="shared" si="0"/>
        <v>2450</v>
      </c>
      <c r="F10" s="46">
        <v>2400</v>
      </c>
      <c r="G10" s="45">
        <v>2400</v>
      </c>
      <c r="H10" s="44">
        <f t="shared" si="1"/>
        <v>2400</v>
      </c>
      <c r="I10" s="46">
        <v>2400</v>
      </c>
      <c r="J10" s="45">
        <v>2400</v>
      </c>
      <c r="K10" s="44">
        <f t="shared" si="2"/>
        <v>2400</v>
      </c>
      <c r="L10" s="52">
        <v>2450</v>
      </c>
      <c r="M10" s="51">
        <v>1.3741000000000001</v>
      </c>
      <c r="N10" s="51">
        <v>1.1821999999999999</v>
      </c>
      <c r="O10" s="50">
        <v>111.45</v>
      </c>
      <c r="P10" s="43">
        <v>1782.99</v>
      </c>
      <c r="Q10" s="43">
        <v>1746.22</v>
      </c>
      <c r="R10" s="49">
        <f t="shared" si="3"/>
        <v>2072.4073760784977</v>
      </c>
      <c r="S10" s="48">
        <v>1.3744000000000001</v>
      </c>
    </row>
    <row r="11" spans="1:19" x14ac:dyDescent="0.25">
      <c r="B11" s="47">
        <v>44382</v>
      </c>
      <c r="C11" s="46">
        <v>2431</v>
      </c>
      <c r="D11" s="45">
        <v>2431</v>
      </c>
      <c r="E11" s="44">
        <f t="shared" si="0"/>
        <v>2431</v>
      </c>
      <c r="F11" s="46">
        <v>2400</v>
      </c>
      <c r="G11" s="45">
        <v>2400</v>
      </c>
      <c r="H11" s="44">
        <f t="shared" si="1"/>
        <v>2400</v>
      </c>
      <c r="I11" s="46">
        <v>2396</v>
      </c>
      <c r="J11" s="45">
        <v>2396</v>
      </c>
      <c r="K11" s="44">
        <f t="shared" si="2"/>
        <v>2396</v>
      </c>
      <c r="L11" s="52">
        <v>2431</v>
      </c>
      <c r="M11" s="51">
        <v>1.3855999999999999</v>
      </c>
      <c r="N11" s="51">
        <v>1.1873</v>
      </c>
      <c r="O11" s="50">
        <v>110.85</v>
      </c>
      <c r="P11" s="43">
        <v>1754.47</v>
      </c>
      <c r="Q11" s="43">
        <v>1731.73</v>
      </c>
      <c r="R11" s="49">
        <f t="shared" si="3"/>
        <v>2047.5027373031246</v>
      </c>
      <c r="S11" s="48">
        <v>1.3858999999999999</v>
      </c>
    </row>
    <row r="12" spans="1:19" x14ac:dyDescent="0.25">
      <c r="B12" s="47">
        <v>44383</v>
      </c>
      <c r="C12" s="46">
        <v>2431.5</v>
      </c>
      <c r="D12" s="45">
        <v>2431.5</v>
      </c>
      <c r="E12" s="44">
        <f t="shared" si="0"/>
        <v>2431.5</v>
      </c>
      <c r="F12" s="46">
        <v>2400</v>
      </c>
      <c r="G12" s="45">
        <v>2400</v>
      </c>
      <c r="H12" s="44">
        <f t="shared" si="1"/>
        <v>2400</v>
      </c>
      <c r="I12" s="46">
        <v>2396.5</v>
      </c>
      <c r="J12" s="45">
        <v>2396.5</v>
      </c>
      <c r="K12" s="44">
        <f t="shared" si="2"/>
        <v>2396.5</v>
      </c>
      <c r="L12" s="52">
        <v>2431.5</v>
      </c>
      <c r="M12" s="51">
        <v>1.3855</v>
      </c>
      <c r="N12" s="51">
        <v>1.1839999999999999</v>
      </c>
      <c r="O12" s="50">
        <v>110.66</v>
      </c>
      <c r="P12" s="43">
        <v>1754.96</v>
      </c>
      <c r="Q12" s="43">
        <v>1731.85</v>
      </c>
      <c r="R12" s="49">
        <f t="shared" si="3"/>
        <v>2053.6317567567567</v>
      </c>
      <c r="S12" s="48">
        <v>1.3857999999999999</v>
      </c>
    </row>
    <row r="13" spans="1:19" x14ac:dyDescent="0.25">
      <c r="B13" s="47">
        <v>44384</v>
      </c>
      <c r="C13" s="46">
        <v>2442</v>
      </c>
      <c r="D13" s="45">
        <v>2442</v>
      </c>
      <c r="E13" s="44">
        <f t="shared" si="0"/>
        <v>2442</v>
      </c>
      <c r="F13" s="46">
        <v>2410</v>
      </c>
      <c r="G13" s="45">
        <v>2410</v>
      </c>
      <c r="H13" s="44">
        <f t="shared" si="1"/>
        <v>2410</v>
      </c>
      <c r="I13" s="46">
        <v>2407</v>
      </c>
      <c r="J13" s="45">
        <v>2407</v>
      </c>
      <c r="K13" s="44">
        <f t="shared" si="2"/>
        <v>2407</v>
      </c>
      <c r="L13" s="52">
        <v>2442</v>
      </c>
      <c r="M13" s="51">
        <v>1.383</v>
      </c>
      <c r="N13" s="51">
        <v>1.1822999999999999</v>
      </c>
      <c r="O13" s="50">
        <v>110.68</v>
      </c>
      <c r="P13" s="43">
        <v>1765.73</v>
      </c>
      <c r="Q13" s="43">
        <v>1742.21</v>
      </c>
      <c r="R13" s="49">
        <f t="shared" si="3"/>
        <v>2065.4656178634864</v>
      </c>
      <c r="S13" s="48">
        <v>1.3833</v>
      </c>
    </row>
    <row r="14" spans="1:19" x14ac:dyDescent="0.25">
      <c r="B14" s="47">
        <v>44385</v>
      </c>
      <c r="C14" s="46">
        <v>2442.5</v>
      </c>
      <c r="D14" s="45">
        <v>2442.5</v>
      </c>
      <c r="E14" s="44">
        <f t="shared" si="0"/>
        <v>2442.5</v>
      </c>
      <c r="F14" s="46">
        <v>2410</v>
      </c>
      <c r="G14" s="45">
        <v>2410</v>
      </c>
      <c r="H14" s="44">
        <f t="shared" si="1"/>
        <v>2410</v>
      </c>
      <c r="I14" s="46">
        <v>2407.5</v>
      </c>
      <c r="J14" s="45">
        <v>2407.5</v>
      </c>
      <c r="K14" s="44">
        <f t="shared" si="2"/>
        <v>2407.5</v>
      </c>
      <c r="L14" s="52">
        <v>2442.5</v>
      </c>
      <c r="M14" s="51">
        <v>1.3761000000000001</v>
      </c>
      <c r="N14" s="51">
        <v>1.1835</v>
      </c>
      <c r="O14" s="50">
        <v>109.75</v>
      </c>
      <c r="P14" s="43">
        <v>1774.94</v>
      </c>
      <c r="Q14" s="43">
        <v>1750.94</v>
      </c>
      <c r="R14" s="49">
        <f t="shared" si="3"/>
        <v>2063.7938318546685</v>
      </c>
      <c r="S14" s="48">
        <v>1.3764000000000001</v>
      </c>
    </row>
    <row r="15" spans="1:19" x14ac:dyDescent="0.25">
      <c r="B15" s="47">
        <v>44386</v>
      </c>
      <c r="C15" s="46">
        <v>2442.5</v>
      </c>
      <c r="D15" s="45">
        <v>2442.5</v>
      </c>
      <c r="E15" s="44">
        <f t="shared" si="0"/>
        <v>2442.5</v>
      </c>
      <c r="F15" s="46">
        <v>2410</v>
      </c>
      <c r="G15" s="45">
        <v>2410</v>
      </c>
      <c r="H15" s="44">
        <f t="shared" si="1"/>
        <v>2410</v>
      </c>
      <c r="I15" s="46">
        <v>2407.5</v>
      </c>
      <c r="J15" s="45">
        <v>2407.5</v>
      </c>
      <c r="K15" s="44">
        <f t="shared" si="2"/>
        <v>2407.5</v>
      </c>
      <c r="L15" s="52">
        <v>2442.5</v>
      </c>
      <c r="M15" s="51">
        <v>1.3816999999999999</v>
      </c>
      <c r="N15" s="51">
        <v>1.1856</v>
      </c>
      <c r="O15" s="50">
        <v>110.06</v>
      </c>
      <c r="P15" s="43">
        <v>1767.75</v>
      </c>
      <c r="Q15" s="43">
        <v>1743.85</v>
      </c>
      <c r="R15" s="49">
        <f t="shared" si="3"/>
        <v>2060.1383265856948</v>
      </c>
      <c r="S15" s="48">
        <v>1.3819999999999999</v>
      </c>
    </row>
    <row r="16" spans="1:19" x14ac:dyDescent="0.25">
      <c r="B16" s="47">
        <v>44389</v>
      </c>
      <c r="C16" s="46">
        <v>2443</v>
      </c>
      <c r="D16" s="45">
        <v>2443</v>
      </c>
      <c r="E16" s="44">
        <f t="shared" si="0"/>
        <v>2443</v>
      </c>
      <c r="F16" s="46">
        <v>2410</v>
      </c>
      <c r="G16" s="45">
        <v>2410</v>
      </c>
      <c r="H16" s="44">
        <f t="shared" si="1"/>
        <v>2410</v>
      </c>
      <c r="I16" s="46">
        <v>2408</v>
      </c>
      <c r="J16" s="45">
        <v>2408</v>
      </c>
      <c r="K16" s="44">
        <f t="shared" si="2"/>
        <v>2408</v>
      </c>
      <c r="L16" s="52">
        <v>2443</v>
      </c>
      <c r="M16" s="51">
        <v>1.3844000000000001</v>
      </c>
      <c r="N16" s="51">
        <v>1.1838</v>
      </c>
      <c r="O16" s="50">
        <v>110.22</v>
      </c>
      <c r="P16" s="43">
        <v>1764.66</v>
      </c>
      <c r="Q16" s="43">
        <v>1740.45</v>
      </c>
      <c r="R16" s="49">
        <f t="shared" si="3"/>
        <v>2063.6931914174693</v>
      </c>
      <c r="S16" s="48">
        <v>1.3847</v>
      </c>
    </row>
    <row r="17" spans="2:19" x14ac:dyDescent="0.25">
      <c r="B17" s="47">
        <v>44390</v>
      </c>
      <c r="C17" s="46">
        <v>2455.5</v>
      </c>
      <c r="D17" s="45">
        <v>2455.5</v>
      </c>
      <c r="E17" s="44">
        <f t="shared" si="0"/>
        <v>2455.5</v>
      </c>
      <c r="F17" s="46">
        <v>2422</v>
      </c>
      <c r="G17" s="45">
        <v>2422</v>
      </c>
      <c r="H17" s="44">
        <f t="shared" si="1"/>
        <v>2422</v>
      </c>
      <c r="I17" s="46">
        <v>2420.5</v>
      </c>
      <c r="J17" s="45">
        <v>2420.5</v>
      </c>
      <c r="K17" s="44">
        <f t="shared" si="2"/>
        <v>2420.5</v>
      </c>
      <c r="L17" s="52">
        <v>2455.5</v>
      </c>
      <c r="M17" s="51">
        <v>1.385</v>
      </c>
      <c r="N17" s="51">
        <v>1.1839999999999999</v>
      </c>
      <c r="O17" s="50">
        <v>110.22</v>
      </c>
      <c r="P17" s="43">
        <v>1772.92</v>
      </c>
      <c r="Q17" s="43">
        <v>1748.36</v>
      </c>
      <c r="R17" s="49">
        <f t="shared" si="3"/>
        <v>2073.9020270270271</v>
      </c>
      <c r="S17" s="48">
        <v>1.3853</v>
      </c>
    </row>
    <row r="18" spans="2:19" x14ac:dyDescent="0.25">
      <c r="B18" s="47">
        <v>44391</v>
      </c>
      <c r="C18" s="46">
        <v>2444</v>
      </c>
      <c r="D18" s="45">
        <v>2444</v>
      </c>
      <c r="E18" s="44">
        <f t="shared" si="0"/>
        <v>2444</v>
      </c>
      <c r="F18" s="46">
        <v>2411.5</v>
      </c>
      <c r="G18" s="45">
        <v>2411.5</v>
      </c>
      <c r="H18" s="44">
        <f t="shared" si="1"/>
        <v>2411.5</v>
      </c>
      <c r="I18" s="46">
        <v>2410.5</v>
      </c>
      <c r="J18" s="45">
        <v>2410.5</v>
      </c>
      <c r="K18" s="44">
        <f t="shared" si="2"/>
        <v>2410.5</v>
      </c>
      <c r="L18" s="52">
        <v>2444</v>
      </c>
      <c r="M18" s="51">
        <v>1.3859999999999999</v>
      </c>
      <c r="N18" s="51">
        <v>1.1802999999999999</v>
      </c>
      <c r="O18" s="50">
        <v>110.47</v>
      </c>
      <c r="P18" s="43">
        <v>1763.35</v>
      </c>
      <c r="Q18" s="43">
        <v>1739.52</v>
      </c>
      <c r="R18" s="49">
        <f t="shared" si="3"/>
        <v>2070.6600016944844</v>
      </c>
      <c r="S18" s="48">
        <v>1.3863000000000001</v>
      </c>
    </row>
    <row r="19" spans="2:19" x14ac:dyDescent="0.25">
      <c r="B19" s="47">
        <v>44392</v>
      </c>
      <c r="C19" s="46">
        <v>2442.5</v>
      </c>
      <c r="D19" s="45">
        <v>2442.5</v>
      </c>
      <c r="E19" s="44">
        <f t="shared" si="0"/>
        <v>2442.5</v>
      </c>
      <c r="F19" s="46">
        <v>2411.5</v>
      </c>
      <c r="G19" s="45">
        <v>2411.5</v>
      </c>
      <c r="H19" s="44">
        <f t="shared" si="1"/>
        <v>2411.5</v>
      </c>
      <c r="I19" s="46">
        <v>2410.5</v>
      </c>
      <c r="J19" s="45">
        <v>2410.5</v>
      </c>
      <c r="K19" s="44">
        <f t="shared" si="2"/>
        <v>2410.5</v>
      </c>
      <c r="L19" s="52">
        <v>2442.5</v>
      </c>
      <c r="M19" s="51">
        <v>1.3872</v>
      </c>
      <c r="N19" s="51">
        <v>1.181</v>
      </c>
      <c r="O19" s="50">
        <v>110</v>
      </c>
      <c r="P19" s="43">
        <v>1760.74</v>
      </c>
      <c r="Q19" s="43">
        <v>1738.02</v>
      </c>
      <c r="R19" s="49">
        <f t="shared" si="3"/>
        <v>2068.1625740897543</v>
      </c>
      <c r="S19" s="48">
        <v>1.3875</v>
      </c>
    </row>
    <row r="20" spans="2:19" x14ac:dyDescent="0.25">
      <c r="B20" s="47">
        <v>44393</v>
      </c>
      <c r="C20" s="46">
        <v>2389.5</v>
      </c>
      <c r="D20" s="45">
        <v>2389.5</v>
      </c>
      <c r="E20" s="44">
        <f t="shared" si="0"/>
        <v>2389.5</v>
      </c>
      <c r="F20" s="46">
        <v>2360</v>
      </c>
      <c r="G20" s="45">
        <v>2360</v>
      </c>
      <c r="H20" s="44">
        <f t="shared" si="1"/>
        <v>2360</v>
      </c>
      <c r="I20" s="46">
        <v>2359</v>
      </c>
      <c r="J20" s="45">
        <v>2359</v>
      </c>
      <c r="K20" s="44">
        <f t="shared" si="2"/>
        <v>2359</v>
      </c>
      <c r="L20" s="52">
        <v>2389.5</v>
      </c>
      <c r="M20" s="51">
        <v>1.3813</v>
      </c>
      <c r="N20" s="51">
        <v>1.1795</v>
      </c>
      <c r="O20" s="50">
        <v>110.21</v>
      </c>
      <c r="P20" s="43">
        <v>1729.89</v>
      </c>
      <c r="Q20" s="43">
        <v>1708.16</v>
      </c>
      <c r="R20" s="49">
        <f t="shared" si="3"/>
        <v>2025.8584145824502</v>
      </c>
      <c r="S20" s="48">
        <v>1.3815999999999999</v>
      </c>
    </row>
    <row r="21" spans="2:19" x14ac:dyDescent="0.25">
      <c r="B21" s="47">
        <v>44396</v>
      </c>
      <c r="C21" s="46">
        <v>2389.5</v>
      </c>
      <c r="D21" s="45">
        <v>2389.5</v>
      </c>
      <c r="E21" s="44">
        <f t="shared" si="0"/>
        <v>2389.5</v>
      </c>
      <c r="F21" s="46">
        <v>2360</v>
      </c>
      <c r="G21" s="45">
        <v>2360</v>
      </c>
      <c r="H21" s="44">
        <f t="shared" si="1"/>
        <v>2360</v>
      </c>
      <c r="I21" s="46">
        <v>2359.5</v>
      </c>
      <c r="J21" s="45">
        <v>2359.5</v>
      </c>
      <c r="K21" s="44">
        <f t="shared" si="2"/>
        <v>2359.5</v>
      </c>
      <c r="L21" s="52">
        <v>2389.5</v>
      </c>
      <c r="M21" s="51">
        <v>1.3715999999999999</v>
      </c>
      <c r="N21" s="51">
        <v>1.1771</v>
      </c>
      <c r="O21" s="50">
        <v>109.67</v>
      </c>
      <c r="P21" s="43">
        <v>1742.13</v>
      </c>
      <c r="Q21" s="43">
        <v>1720.24</v>
      </c>
      <c r="R21" s="49">
        <f t="shared" si="3"/>
        <v>2029.9889559085889</v>
      </c>
      <c r="S21" s="48">
        <v>1.3718999999999999</v>
      </c>
    </row>
    <row r="22" spans="2:19" x14ac:dyDescent="0.25">
      <c r="B22" s="47">
        <v>44397</v>
      </c>
      <c r="C22" s="46">
        <v>2380</v>
      </c>
      <c r="D22" s="45">
        <v>2380</v>
      </c>
      <c r="E22" s="44">
        <f t="shared" si="0"/>
        <v>2380</v>
      </c>
      <c r="F22" s="46">
        <v>2360</v>
      </c>
      <c r="G22" s="45">
        <v>2360</v>
      </c>
      <c r="H22" s="44">
        <f t="shared" si="1"/>
        <v>2360</v>
      </c>
      <c r="I22" s="46">
        <v>2360</v>
      </c>
      <c r="J22" s="45">
        <v>2360</v>
      </c>
      <c r="K22" s="44">
        <f t="shared" si="2"/>
        <v>2360</v>
      </c>
      <c r="L22" s="52">
        <v>2380</v>
      </c>
      <c r="M22" s="51">
        <v>1.3624000000000001</v>
      </c>
      <c r="N22" s="51">
        <v>1.1788000000000001</v>
      </c>
      <c r="O22" s="50">
        <v>109.6</v>
      </c>
      <c r="P22" s="43">
        <v>1746.92</v>
      </c>
      <c r="Q22" s="43">
        <v>1731.86</v>
      </c>
      <c r="R22" s="49">
        <f t="shared" si="3"/>
        <v>2019.0023752969121</v>
      </c>
      <c r="S22" s="48">
        <v>1.3627</v>
      </c>
    </row>
    <row r="23" spans="2:19" x14ac:dyDescent="0.25">
      <c r="B23" s="47">
        <v>44398</v>
      </c>
      <c r="C23" s="46">
        <v>2373</v>
      </c>
      <c r="D23" s="45">
        <v>2373</v>
      </c>
      <c r="E23" s="44">
        <f t="shared" si="0"/>
        <v>2373</v>
      </c>
      <c r="F23" s="46">
        <v>2360</v>
      </c>
      <c r="G23" s="45">
        <v>2360</v>
      </c>
      <c r="H23" s="44">
        <f t="shared" si="1"/>
        <v>2360</v>
      </c>
      <c r="I23" s="46">
        <v>2360</v>
      </c>
      <c r="J23" s="45">
        <v>2360</v>
      </c>
      <c r="K23" s="44">
        <f t="shared" si="2"/>
        <v>2360</v>
      </c>
      <c r="L23" s="52">
        <v>2373</v>
      </c>
      <c r="M23" s="51">
        <v>1.3622000000000001</v>
      </c>
      <c r="N23" s="51">
        <v>1.1771</v>
      </c>
      <c r="O23" s="50">
        <v>110.08</v>
      </c>
      <c r="P23" s="43">
        <v>1742.03</v>
      </c>
      <c r="Q23" s="43">
        <v>1732.11</v>
      </c>
      <c r="R23" s="49">
        <f t="shared" si="3"/>
        <v>2015.9714552714297</v>
      </c>
      <c r="S23" s="48">
        <v>1.3625</v>
      </c>
    </row>
    <row r="24" spans="2:19" x14ac:dyDescent="0.25">
      <c r="B24" s="47">
        <v>44399</v>
      </c>
      <c r="C24" s="46">
        <v>2373</v>
      </c>
      <c r="D24" s="45">
        <v>2373</v>
      </c>
      <c r="E24" s="44">
        <f t="shared" si="0"/>
        <v>2373</v>
      </c>
      <c r="F24" s="46">
        <v>2360</v>
      </c>
      <c r="G24" s="45">
        <v>2360</v>
      </c>
      <c r="H24" s="44">
        <f t="shared" si="1"/>
        <v>2360</v>
      </c>
      <c r="I24" s="46">
        <v>2360</v>
      </c>
      <c r="J24" s="45">
        <v>2360</v>
      </c>
      <c r="K24" s="44">
        <f t="shared" si="2"/>
        <v>2360</v>
      </c>
      <c r="L24" s="52">
        <v>2373</v>
      </c>
      <c r="M24" s="51">
        <v>1.3773</v>
      </c>
      <c r="N24" s="51">
        <v>1.1794</v>
      </c>
      <c r="O24" s="50">
        <v>110.27</v>
      </c>
      <c r="P24" s="43">
        <v>1722.94</v>
      </c>
      <c r="Q24" s="43">
        <v>1713.12</v>
      </c>
      <c r="R24" s="49">
        <f t="shared" si="3"/>
        <v>2012.0400203493302</v>
      </c>
      <c r="S24" s="48">
        <v>1.3775999999999999</v>
      </c>
    </row>
    <row r="25" spans="2:19" x14ac:dyDescent="0.25">
      <c r="B25" s="47">
        <v>44400</v>
      </c>
      <c r="C25" s="46">
        <v>2373</v>
      </c>
      <c r="D25" s="45">
        <v>2373</v>
      </c>
      <c r="E25" s="44">
        <f t="shared" si="0"/>
        <v>2373</v>
      </c>
      <c r="F25" s="46">
        <v>2360</v>
      </c>
      <c r="G25" s="45">
        <v>2360</v>
      </c>
      <c r="H25" s="44">
        <f t="shared" si="1"/>
        <v>2360</v>
      </c>
      <c r="I25" s="46">
        <v>2360</v>
      </c>
      <c r="J25" s="45">
        <v>2360</v>
      </c>
      <c r="K25" s="44">
        <f t="shared" si="2"/>
        <v>2360</v>
      </c>
      <c r="L25" s="52">
        <v>2373</v>
      </c>
      <c r="M25" s="51">
        <v>1.3734999999999999</v>
      </c>
      <c r="N25" s="51">
        <v>1.1761999999999999</v>
      </c>
      <c r="O25" s="50">
        <v>110.53</v>
      </c>
      <c r="P25" s="43">
        <v>1727.7</v>
      </c>
      <c r="Q25" s="43">
        <v>1717.86</v>
      </c>
      <c r="R25" s="49">
        <f t="shared" si="3"/>
        <v>2017.5140282264922</v>
      </c>
      <c r="S25" s="48">
        <v>1.3737999999999999</v>
      </c>
    </row>
    <row r="26" spans="2:19" x14ac:dyDescent="0.25">
      <c r="B26" s="47">
        <v>44403</v>
      </c>
      <c r="C26" s="46">
        <v>2373</v>
      </c>
      <c r="D26" s="45">
        <v>2373</v>
      </c>
      <c r="E26" s="44">
        <f t="shared" si="0"/>
        <v>2373</v>
      </c>
      <c r="F26" s="46">
        <v>2360</v>
      </c>
      <c r="G26" s="45">
        <v>2360</v>
      </c>
      <c r="H26" s="44">
        <f t="shared" si="1"/>
        <v>2360</v>
      </c>
      <c r="I26" s="46">
        <v>2360</v>
      </c>
      <c r="J26" s="45">
        <v>2360</v>
      </c>
      <c r="K26" s="44">
        <f t="shared" si="2"/>
        <v>2360</v>
      </c>
      <c r="L26" s="52">
        <v>2373</v>
      </c>
      <c r="M26" s="51">
        <v>1.3794999999999999</v>
      </c>
      <c r="N26" s="51">
        <v>1.1793</v>
      </c>
      <c r="O26" s="50">
        <v>110.29</v>
      </c>
      <c r="P26" s="43">
        <v>1720.19</v>
      </c>
      <c r="Q26" s="43">
        <v>1710.39</v>
      </c>
      <c r="R26" s="49">
        <f t="shared" si="3"/>
        <v>2012.2106334266091</v>
      </c>
      <c r="S26" s="48">
        <v>1.3797999999999999</v>
      </c>
    </row>
    <row r="27" spans="2:19" x14ac:dyDescent="0.25">
      <c r="B27" s="47">
        <v>44404</v>
      </c>
      <c r="C27" s="46">
        <v>2373</v>
      </c>
      <c r="D27" s="45">
        <v>2373</v>
      </c>
      <c r="E27" s="44">
        <f t="shared" si="0"/>
        <v>2373</v>
      </c>
      <c r="F27" s="46">
        <v>2360</v>
      </c>
      <c r="G27" s="45">
        <v>2360</v>
      </c>
      <c r="H27" s="44">
        <f t="shared" si="1"/>
        <v>2360</v>
      </c>
      <c r="I27" s="46">
        <v>2360</v>
      </c>
      <c r="J27" s="45">
        <v>2360</v>
      </c>
      <c r="K27" s="44">
        <f t="shared" si="2"/>
        <v>2360</v>
      </c>
      <c r="L27" s="52">
        <v>2373</v>
      </c>
      <c r="M27" s="51">
        <v>1.3803000000000001</v>
      </c>
      <c r="N27" s="51">
        <v>1.1798999999999999</v>
      </c>
      <c r="O27" s="50">
        <v>110.13</v>
      </c>
      <c r="P27" s="43">
        <v>1719.19</v>
      </c>
      <c r="Q27" s="43">
        <v>1709.4</v>
      </c>
      <c r="R27" s="49">
        <f t="shared" si="3"/>
        <v>2011.1873887617596</v>
      </c>
      <c r="S27" s="48">
        <v>1.3806</v>
      </c>
    </row>
    <row r="28" spans="2:19" x14ac:dyDescent="0.25">
      <c r="B28" s="47">
        <v>44405</v>
      </c>
      <c r="C28" s="46">
        <v>2310</v>
      </c>
      <c r="D28" s="45">
        <v>2310</v>
      </c>
      <c r="E28" s="44">
        <f t="shared" si="0"/>
        <v>2310</v>
      </c>
      <c r="F28" s="46">
        <v>2365</v>
      </c>
      <c r="G28" s="45">
        <v>2365</v>
      </c>
      <c r="H28" s="44">
        <f t="shared" si="1"/>
        <v>2365</v>
      </c>
      <c r="I28" s="46">
        <v>2365</v>
      </c>
      <c r="J28" s="45">
        <v>2365</v>
      </c>
      <c r="K28" s="44">
        <f t="shared" si="2"/>
        <v>2365</v>
      </c>
      <c r="L28" s="52">
        <v>2310</v>
      </c>
      <c r="M28" s="51">
        <v>1.3879999999999999</v>
      </c>
      <c r="N28" s="51">
        <v>1.1812</v>
      </c>
      <c r="O28" s="50">
        <v>110.08</v>
      </c>
      <c r="P28" s="43">
        <v>1664.27</v>
      </c>
      <c r="Q28" s="43">
        <v>1703.52</v>
      </c>
      <c r="R28" s="49">
        <f t="shared" si="3"/>
        <v>1955.6383338977312</v>
      </c>
      <c r="S28" s="48">
        <v>1.3883000000000001</v>
      </c>
    </row>
    <row r="29" spans="2:19" x14ac:dyDescent="0.25">
      <c r="B29" s="47">
        <v>44406</v>
      </c>
      <c r="C29" s="46">
        <v>2399.5</v>
      </c>
      <c r="D29" s="45">
        <v>2399.5</v>
      </c>
      <c r="E29" s="44">
        <f t="shared" si="0"/>
        <v>2399.5</v>
      </c>
      <c r="F29" s="46">
        <v>2386.5</v>
      </c>
      <c r="G29" s="45">
        <v>2386.5</v>
      </c>
      <c r="H29" s="44">
        <f t="shared" si="1"/>
        <v>2386.5</v>
      </c>
      <c r="I29" s="46">
        <v>2386.5</v>
      </c>
      <c r="J29" s="45">
        <v>2386.5</v>
      </c>
      <c r="K29" s="44">
        <f t="shared" si="2"/>
        <v>2386.5</v>
      </c>
      <c r="L29" s="52">
        <v>2399.5</v>
      </c>
      <c r="M29" s="51">
        <v>1.3964000000000001</v>
      </c>
      <c r="N29" s="51">
        <v>1.1871</v>
      </c>
      <c r="O29" s="50">
        <v>109.85</v>
      </c>
      <c r="P29" s="43">
        <v>1718.35</v>
      </c>
      <c r="Q29" s="43">
        <v>1708.67</v>
      </c>
      <c r="R29" s="49">
        <f t="shared" si="3"/>
        <v>2021.312442085755</v>
      </c>
      <c r="S29" s="48">
        <v>1.3967000000000001</v>
      </c>
    </row>
    <row r="30" spans="2:19" x14ac:dyDescent="0.25">
      <c r="B30" s="47">
        <v>44407</v>
      </c>
      <c r="C30" s="46">
        <v>2430</v>
      </c>
      <c r="D30" s="45">
        <v>2430</v>
      </c>
      <c r="E30" s="44">
        <f t="shared" si="0"/>
        <v>2430</v>
      </c>
      <c r="F30" s="46">
        <v>2410</v>
      </c>
      <c r="G30" s="45">
        <v>2410</v>
      </c>
      <c r="H30" s="44">
        <f t="shared" si="1"/>
        <v>2410</v>
      </c>
      <c r="I30" s="46">
        <v>2410</v>
      </c>
      <c r="J30" s="45">
        <v>2410</v>
      </c>
      <c r="K30" s="44">
        <f t="shared" si="2"/>
        <v>2410</v>
      </c>
      <c r="L30" s="52">
        <v>2430</v>
      </c>
      <c r="M30" s="51">
        <v>1.3956999999999999</v>
      </c>
      <c r="N30" s="51">
        <v>1.1884999999999999</v>
      </c>
      <c r="O30" s="50">
        <v>109.66</v>
      </c>
      <c r="P30" s="43">
        <v>1741.06</v>
      </c>
      <c r="Q30" s="43">
        <v>1726.36</v>
      </c>
      <c r="R30" s="49">
        <f t="shared" si="3"/>
        <v>2044.5940260832986</v>
      </c>
      <c r="S30" s="48">
        <v>1.3959999999999999</v>
      </c>
    </row>
    <row r="31" spans="2:19" s="10" customFormat="1" x14ac:dyDescent="0.25">
      <c r="B31" s="42" t="s">
        <v>11</v>
      </c>
      <c r="C31" s="41">
        <f>ROUND(AVERAGE(C9:C30),2)</f>
        <v>2407.41</v>
      </c>
      <c r="D31" s="40">
        <f>ROUND(AVERAGE(D9:D30),2)</f>
        <v>2407.41</v>
      </c>
      <c r="E31" s="39">
        <f>ROUND(AVERAGE(C31:D31),2)</f>
        <v>2407.41</v>
      </c>
      <c r="F31" s="41">
        <f>ROUND(AVERAGE(F9:F30),2)</f>
        <v>2385.3000000000002</v>
      </c>
      <c r="G31" s="40">
        <f>ROUND(AVERAGE(G9:G30),2)</f>
        <v>2385.3000000000002</v>
      </c>
      <c r="H31" s="39">
        <f>ROUND(AVERAGE(F31:G31),2)</f>
        <v>2385.3000000000002</v>
      </c>
      <c r="I31" s="41">
        <f>ROUND(AVERAGE(I9:I30),2)</f>
        <v>2384.27</v>
      </c>
      <c r="J31" s="40">
        <f>ROUND(AVERAGE(J9:J30),2)</f>
        <v>2384.27</v>
      </c>
      <c r="K31" s="39">
        <f>ROUND(AVERAGE(I31:J31),2)</f>
        <v>2384.27</v>
      </c>
      <c r="L31" s="38">
        <f>ROUND(AVERAGE(L9:L30),2)</f>
        <v>2407.41</v>
      </c>
      <c r="M31" s="37">
        <f>ROUND(AVERAGE(M9:M30),4)</f>
        <v>1.3808</v>
      </c>
      <c r="N31" s="36">
        <f>ROUND(AVERAGE(N9:N30),4)</f>
        <v>1.1820999999999999</v>
      </c>
      <c r="O31" s="175">
        <f>ROUND(AVERAGE(O9:O30),2)</f>
        <v>110.28</v>
      </c>
      <c r="P31" s="35">
        <f>AVERAGE(P9:P30)</f>
        <v>1743.4977272727267</v>
      </c>
      <c r="Q31" s="35">
        <f>AVERAGE(Q9:Q30)</f>
        <v>1727.0972727272726</v>
      </c>
      <c r="R31" s="35">
        <f>AVERAGE(R9:R30)</f>
        <v>2036.5608513262641</v>
      </c>
      <c r="S31" s="34">
        <f>AVERAGE(S9:S30)</f>
        <v>1.3811090909090911</v>
      </c>
    </row>
    <row r="32" spans="2:19" s="5" customFormat="1" x14ac:dyDescent="0.25">
      <c r="B32" s="33" t="s">
        <v>12</v>
      </c>
      <c r="C32" s="32">
        <f t="shared" ref="C32:S32" si="4">MAX(C9:C30)</f>
        <v>2455.5</v>
      </c>
      <c r="D32" s="31">
        <f t="shared" si="4"/>
        <v>2455.5</v>
      </c>
      <c r="E32" s="30">
        <f t="shared" si="4"/>
        <v>2455.5</v>
      </c>
      <c r="F32" s="32">
        <f t="shared" si="4"/>
        <v>2422</v>
      </c>
      <c r="G32" s="31">
        <f t="shared" si="4"/>
        <v>2422</v>
      </c>
      <c r="H32" s="30">
        <f t="shared" si="4"/>
        <v>2422</v>
      </c>
      <c r="I32" s="32">
        <f t="shared" si="4"/>
        <v>2420.5</v>
      </c>
      <c r="J32" s="31">
        <f t="shared" si="4"/>
        <v>2420.5</v>
      </c>
      <c r="K32" s="30">
        <f t="shared" si="4"/>
        <v>2420.5</v>
      </c>
      <c r="L32" s="29">
        <f t="shared" si="4"/>
        <v>2455.5</v>
      </c>
      <c r="M32" s="28">
        <f t="shared" si="4"/>
        <v>1.3964000000000001</v>
      </c>
      <c r="N32" s="27">
        <f t="shared" si="4"/>
        <v>1.1884999999999999</v>
      </c>
      <c r="O32" s="26">
        <f t="shared" si="4"/>
        <v>111.47</v>
      </c>
      <c r="P32" s="25">
        <f t="shared" si="4"/>
        <v>1782.99</v>
      </c>
      <c r="Q32" s="25">
        <f t="shared" si="4"/>
        <v>1750.94</v>
      </c>
      <c r="R32" s="25">
        <f t="shared" si="4"/>
        <v>2073.9020270270271</v>
      </c>
      <c r="S32" s="24">
        <f t="shared" si="4"/>
        <v>1.3967000000000001</v>
      </c>
    </row>
    <row r="33" spans="2:19" s="5" customFormat="1" ht="13.8" thickBot="1" x14ac:dyDescent="0.3">
      <c r="B33" s="23" t="s">
        <v>13</v>
      </c>
      <c r="C33" s="22">
        <f t="shared" ref="C33:S33" si="5">MIN(C9:C30)</f>
        <v>2310</v>
      </c>
      <c r="D33" s="21">
        <f t="shared" si="5"/>
        <v>2310</v>
      </c>
      <c r="E33" s="20">
        <f t="shared" si="5"/>
        <v>2310</v>
      </c>
      <c r="F33" s="22">
        <f t="shared" si="5"/>
        <v>2350</v>
      </c>
      <c r="G33" s="21">
        <f t="shared" si="5"/>
        <v>2350</v>
      </c>
      <c r="H33" s="20">
        <f t="shared" si="5"/>
        <v>2350</v>
      </c>
      <c r="I33" s="22">
        <f t="shared" si="5"/>
        <v>2350</v>
      </c>
      <c r="J33" s="21">
        <f t="shared" si="5"/>
        <v>2350</v>
      </c>
      <c r="K33" s="20">
        <f t="shared" si="5"/>
        <v>2350</v>
      </c>
      <c r="L33" s="19">
        <f t="shared" si="5"/>
        <v>2310</v>
      </c>
      <c r="M33" s="18">
        <f t="shared" si="5"/>
        <v>1.3622000000000001</v>
      </c>
      <c r="N33" s="17">
        <f t="shared" si="5"/>
        <v>1.1761999999999999</v>
      </c>
      <c r="O33" s="16">
        <f t="shared" si="5"/>
        <v>109.6</v>
      </c>
      <c r="P33" s="15">
        <f t="shared" si="5"/>
        <v>1664.27</v>
      </c>
      <c r="Q33" s="15">
        <f t="shared" si="5"/>
        <v>1701.3</v>
      </c>
      <c r="R33" s="15">
        <f t="shared" si="5"/>
        <v>1955.6383338977312</v>
      </c>
      <c r="S33" s="14">
        <f t="shared" si="5"/>
        <v>1.3625</v>
      </c>
    </row>
    <row r="35" spans="2:19" x14ac:dyDescent="0.25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19" x14ac:dyDescent="0.25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26</v>
      </c>
    </row>
    <row r="6" spans="1:25" ht="13.8" thickBot="1" x14ac:dyDescent="0.3">
      <c r="B6" s="1">
        <v>44378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44378</v>
      </c>
      <c r="C9" s="46">
        <v>2481</v>
      </c>
      <c r="D9" s="45">
        <v>2481</v>
      </c>
      <c r="E9" s="44">
        <f t="shared" ref="E9:E30" si="0">AVERAGE(C9:D9)</f>
        <v>2481</v>
      </c>
      <c r="F9" s="46">
        <v>2497.5</v>
      </c>
      <c r="G9" s="45">
        <v>2497.5</v>
      </c>
      <c r="H9" s="44">
        <f t="shared" ref="H9:H30" si="1">AVERAGE(F9:G9)</f>
        <v>2497.5</v>
      </c>
      <c r="I9" s="46">
        <v>2453</v>
      </c>
      <c r="J9" s="45">
        <v>2453</v>
      </c>
      <c r="K9" s="44">
        <f t="shared" ref="K9:K30" si="2">AVERAGE(I9:J9)</f>
        <v>2453</v>
      </c>
      <c r="L9" s="46">
        <v>2423</v>
      </c>
      <c r="M9" s="45">
        <v>2423</v>
      </c>
      <c r="N9" s="44">
        <f t="shared" ref="N9:N30" si="3">AVERAGE(L9:M9)</f>
        <v>2423</v>
      </c>
      <c r="O9" s="46">
        <v>2386</v>
      </c>
      <c r="P9" s="45">
        <v>2386</v>
      </c>
      <c r="Q9" s="44">
        <f t="shared" ref="Q9:Q30" si="4">AVERAGE(O9:P9)</f>
        <v>2386</v>
      </c>
      <c r="R9" s="52">
        <v>2481</v>
      </c>
      <c r="S9" s="51">
        <v>1.381</v>
      </c>
      <c r="T9" s="53">
        <v>1.1877</v>
      </c>
      <c r="U9" s="50">
        <v>111.47</v>
      </c>
      <c r="V9" s="43">
        <v>1796.52</v>
      </c>
      <c r="W9" s="43">
        <v>1808.08</v>
      </c>
      <c r="X9" s="49">
        <f t="shared" ref="X9:X30" si="5">R9/T9</f>
        <v>2088.91134124779</v>
      </c>
      <c r="Y9" s="48">
        <v>1.3813</v>
      </c>
    </row>
    <row r="10" spans="1:25" x14ac:dyDescent="0.25">
      <c r="B10" s="47">
        <v>44379</v>
      </c>
      <c r="C10" s="46">
        <v>2519.5</v>
      </c>
      <c r="D10" s="45">
        <v>2519.5</v>
      </c>
      <c r="E10" s="44">
        <f t="shared" si="0"/>
        <v>2519.5</v>
      </c>
      <c r="F10" s="46">
        <v>2535</v>
      </c>
      <c r="G10" s="45">
        <v>2535</v>
      </c>
      <c r="H10" s="44">
        <f t="shared" si="1"/>
        <v>2535</v>
      </c>
      <c r="I10" s="46">
        <v>2488.5</v>
      </c>
      <c r="J10" s="45">
        <v>2488.5</v>
      </c>
      <c r="K10" s="44">
        <f t="shared" si="2"/>
        <v>2488.5</v>
      </c>
      <c r="L10" s="46">
        <v>2450.5</v>
      </c>
      <c r="M10" s="45">
        <v>2450.5</v>
      </c>
      <c r="N10" s="44">
        <f t="shared" si="3"/>
        <v>2450.5</v>
      </c>
      <c r="O10" s="46">
        <v>2417.5</v>
      </c>
      <c r="P10" s="45">
        <v>2417.5</v>
      </c>
      <c r="Q10" s="44">
        <f t="shared" si="4"/>
        <v>2417.5</v>
      </c>
      <c r="R10" s="52">
        <v>2519.5</v>
      </c>
      <c r="S10" s="51">
        <v>1.3741000000000001</v>
      </c>
      <c r="T10" s="51">
        <v>1.1821999999999999</v>
      </c>
      <c r="U10" s="50">
        <v>111.45</v>
      </c>
      <c r="V10" s="43">
        <v>1833.56</v>
      </c>
      <c r="W10" s="43">
        <v>1844.44</v>
      </c>
      <c r="X10" s="49">
        <f t="shared" si="5"/>
        <v>2131.1960751141942</v>
      </c>
      <c r="Y10" s="48">
        <v>1.3744000000000001</v>
      </c>
    </row>
    <row r="11" spans="1:25" x14ac:dyDescent="0.25">
      <c r="B11" s="47">
        <v>44382</v>
      </c>
      <c r="C11" s="46">
        <v>2539.5</v>
      </c>
      <c r="D11" s="45">
        <v>2539.5</v>
      </c>
      <c r="E11" s="44">
        <f t="shared" si="0"/>
        <v>2539.5</v>
      </c>
      <c r="F11" s="46">
        <v>2558.5</v>
      </c>
      <c r="G11" s="45">
        <v>2558.5</v>
      </c>
      <c r="H11" s="44">
        <f t="shared" si="1"/>
        <v>2558.5</v>
      </c>
      <c r="I11" s="46">
        <v>2507.5</v>
      </c>
      <c r="J11" s="45">
        <v>2507.5</v>
      </c>
      <c r="K11" s="44">
        <f t="shared" si="2"/>
        <v>2507.5</v>
      </c>
      <c r="L11" s="46">
        <v>2469.5</v>
      </c>
      <c r="M11" s="45">
        <v>2469.5</v>
      </c>
      <c r="N11" s="44">
        <f t="shared" si="3"/>
        <v>2469.5</v>
      </c>
      <c r="O11" s="46">
        <v>2436.5</v>
      </c>
      <c r="P11" s="45">
        <v>2436.5</v>
      </c>
      <c r="Q11" s="44">
        <f t="shared" si="4"/>
        <v>2436.5</v>
      </c>
      <c r="R11" s="52">
        <v>2539.5</v>
      </c>
      <c r="S11" s="51">
        <v>1.3855999999999999</v>
      </c>
      <c r="T11" s="51">
        <v>1.1873</v>
      </c>
      <c r="U11" s="50">
        <v>110.85</v>
      </c>
      <c r="V11" s="43">
        <v>1832.78</v>
      </c>
      <c r="W11" s="43">
        <v>1846.09</v>
      </c>
      <c r="X11" s="49">
        <f t="shared" si="5"/>
        <v>2138.8865493135686</v>
      </c>
      <c r="Y11" s="48">
        <v>1.3858999999999999</v>
      </c>
    </row>
    <row r="12" spans="1:25" x14ac:dyDescent="0.25">
      <c r="B12" s="47">
        <v>44383</v>
      </c>
      <c r="C12" s="46">
        <v>2529.5</v>
      </c>
      <c r="D12" s="45">
        <v>2529.5</v>
      </c>
      <c r="E12" s="44">
        <f t="shared" si="0"/>
        <v>2529.5</v>
      </c>
      <c r="F12" s="46">
        <v>2551</v>
      </c>
      <c r="G12" s="45">
        <v>2551</v>
      </c>
      <c r="H12" s="44">
        <f t="shared" si="1"/>
        <v>2551</v>
      </c>
      <c r="I12" s="46">
        <v>2509</v>
      </c>
      <c r="J12" s="45">
        <v>2509</v>
      </c>
      <c r="K12" s="44">
        <f t="shared" si="2"/>
        <v>2509</v>
      </c>
      <c r="L12" s="46">
        <v>2471</v>
      </c>
      <c r="M12" s="45">
        <v>2471</v>
      </c>
      <c r="N12" s="44">
        <f t="shared" si="3"/>
        <v>2471</v>
      </c>
      <c r="O12" s="46">
        <v>2438</v>
      </c>
      <c r="P12" s="45">
        <v>2438</v>
      </c>
      <c r="Q12" s="44">
        <f t="shared" si="4"/>
        <v>2438</v>
      </c>
      <c r="R12" s="52">
        <v>2529.5</v>
      </c>
      <c r="S12" s="51">
        <v>1.3855</v>
      </c>
      <c r="T12" s="51">
        <v>1.1839999999999999</v>
      </c>
      <c r="U12" s="50">
        <v>110.66</v>
      </c>
      <c r="V12" s="43">
        <v>1825.69</v>
      </c>
      <c r="W12" s="43">
        <v>1840.81</v>
      </c>
      <c r="X12" s="49">
        <f t="shared" si="5"/>
        <v>2136.4020270270271</v>
      </c>
      <c r="Y12" s="48">
        <v>1.3857999999999999</v>
      </c>
    </row>
    <row r="13" spans="1:25" x14ac:dyDescent="0.25">
      <c r="B13" s="47">
        <v>44384</v>
      </c>
      <c r="C13" s="46">
        <v>2508.5</v>
      </c>
      <c r="D13" s="45">
        <v>2508.5</v>
      </c>
      <c r="E13" s="44">
        <f t="shared" si="0"/>
        <v>2508.5</v>
      </c>
      <c r="F13" s="46">
        <v>2528</v>
      </c>
      <c r="G13" s="45">
        <v>2528</v>
      </c>
      <c r="H13" s="44">
        <f t="shared" si="1"/>
        <v>2528</v>
      </c>
      <c r="I13" s="46">
        <v>2499.5</v>
      </c>
      <c r="J13" s="45">
        <v>2499.5</v>
      </c>
      <c r="K13" s="44">
        <f t="shared" si="2"/>
        <v>2499.5</v>
      </c>
      <c r="L13" s="46">
        <v>2461.5</v>
      </c>
      <c r="M13" s="45">
        <v>2461.5</v>
      </c>
      <c r="N13" s="44">
        <f t="shared" si="3"/>
        <v>2461.5</v>
      </c>
      <c r="O13" s="46">
        <v>2428.5</v>
      </c>
      <c r="P13" s="45">
        <v>2428.5</v>
      </c>
      <c r="Q13" s="44">
        <f t="shared" si="4"/>
        <v>2428.5</v>
      </c>
      <c r="R13" s="52">
        <v>2508.5</v>
      </c>
      <c r="S13" s="51">
        <v>1.383</v>
      </c>
      <c r="T13" s="51">
        <v>1.1822999999999999</v>
      </c>
      <c r="U13" s="50">
        <v>110.68</v>
      </c>
      <c r="V13" s="43">
        <v>1813.81</v>
      </c>
      <c r="W13" s="43">
        <v>1827.51</v>
      </c>
      <c r="X13" s="49">
        <f t="shared" si="5"/>
        <v>2121.7119174490404</v>
      </c>
      <c r="Y13" s="48">
        <v>1.3833</v>
      </c>
    </row>
    <row r="14" spans="1:25" x14ac:dyDescent="0.25">
      <c r="B14" s="47">
        <v>44385</v>
      </c>
      <c r="C14" s="46">
        <v>2435</v>
      </c>
      <c r="D14" s="45">
        <v>2435</v>
      </c>
      <c r="E14" s="44">
        <f t="shared" si="0"/>
        <v>2435</v>
      </c>
      <c r="F14" s="46">
        <v>2450</v>
      </c>
      <c r="G14" s="45">
        <v>2450</v>
      </c>
      <c r="H14" s="44">
        <f t="shared" si="1"/>
        <v>2450</v>
      </c>
      <c r="I14" s="46">
        <v>2433.5</v>
      </c>
      <c r="J14" s="45">
        <v>2433.5</v>
      </c>
      <c r="K14" s="44">
        <f t="shared" si="2"/>
        <v>2433.5</v>
      </c>
      <c r="L14" s="46">
        <v>2403.5</v>
      </c>
      <c r="M14" s="45">
        <v>2403.5</v>
      </c>
      <c r="N14" s="44">
        <f t="shared" si="3"/>
        <v>2403.5</v>
      </c>
      <c r="O14" s="46">
        <v>2370.5</v>
      </c>
      <c r="P14" s="45">
        <v>2370.5</v>
      </c>
      <c r="Q14" s="44">
        <f t="shared" si="4"/>
        <v>2370.5</v>
      </c>
      <c r="R14" s="52">
        <v>2435</v>
      </c>
      <c r="S14" s="51">
        <v>1.3761000000000001</v>
      </c>
      <c r="T14" s="51">
        <v>1.1835</v>
      </c>
      <c r="U14" s="50">
        <v>109.75</v>
      </c>
      <c r="V14" s="43">
        <v>1769.49</v>
      </c>
      <c r="W14" s="43">
        <v>1780.01</v>
      </c>
      <c r="X14" s="49">
        <f t="shared" si="5"/>
        <v>2057.4566962399663</v>
      </c>
      <c r="Y14" s="48">
        <v>1.3764000000000001</v>
      </c>
    </row>
    <row r="15" spans="1:25" x14ac:dyDescent="0.25">
      <c r="B15" s="47">
        <v>44386</v>
      </c>
      <c r="C15" s="46">
        <v>2470</v>
      </c>
      <c r="D15" s="45">
        <v>2470</v>
      </c>
      <c r="E15" s="44">
        <f t="shared" si="0"/>
        <v>2470</v>
      </c>
      <c r="F15" s="46">
        <v>2488.5</v>
      </c>
      <c r="G15" s="45">
        <v>2488.5</v>
      </c>
      <c r="H15" s="44">
        <f t="shared" si="1"/>
        <v>2488.5</v>
      </c>
      <c r="I15" s="46">
        <v>2473</v>
      </c>
      <c r="J15" s="45">
        <v>2473</v>
      </c>
      <c r="K15" s="44">
        <f t="shared" si="2"/>
        <v>2473</v>
      </c>
      <c r="L15" s="46">
        <v>2458</v>
      </c>
      <c r="M15" s="45">
        <v>2458</v>
      </c>
      <c r="N15" s="44">
        <f t="shared" si="3"/>
        <v>2458</v>
      </c>
      <c r="O15" s="46">
        <v>2438</v>
      </c>
      <c r="P15" s="45">
        <v>2438</v>
      </c>
      <c r="Q15" s="44">
        <f t="shared" si="4"/>
        <v>2438</v>
      </c>
      <c r="R15" s="52">
        <v>2470</v>
      </c>
      <c r="S15" s="51">
        <v>1.3816999999999999</v>
      </c>
      <c r="T15" s="51">
        <v>1.1856</v>
      </c>
      <c r="U15" s="50">
        <v>110.06</v>
      </c>
      <c r="V15" s="43">
        <v>1787.65</v>
      </c>
      <c r="W15" s="43">
        <v>1800.65</v>
      </c>
      <c r="X15" s="49">
        <f t="shared" si="5"/>
        <v>2083.3333333333335</v>
      </c>
      <c r="Y15" s="48">
        <v>1.3819999999999999</v>
      </c>
    </row>
    <row r="16" spans="1:25" x14ac:dyDescent="0.25">
      <c r="B16" s="47">
        <v>44389</v>
      </c>
      <c r="C16" s="46">
        <v>2449</v>
      </c>
      <c r="D16" s="45">
        <v>2449</v>
      </c>
      <c r="E16" s="44">
        <f t="shared" si="0"/>
        <v>2449</v>
      </c>
      <c r="F16" s="46">
        <v>2468.5</v>
      </c>
      <c r="G16" s="45">
        <v>2468.5</v>
      </c>
      <c r="H16" s="44">
        <f t="shared" si="1"/>
        <v>2468.5</v>
      </c>
      <c r="I16" s="46">
        <v>2453.5</v>
      </c>
      <c r="J16" s="45">
        <v>2453.5</v>
      </c>
      <c r="K16" s="44">
        <f t="shared" si="2"/>
        <v>2453.5</v>
      </c>
      <c r="L16" s="46">
        <v>2433.5</v>
      </c>
      <c r="M16" s="45">
        <v>2433.5</v>
      </c>
      <c r="N16" s="44">
        <f t="shared" si="3"/>
        <v>2433.5</v>
      </c>
      <c r="O16" s="46">
        <v>2413.5</v>
      </c>
      <c r="P16" s="45">
        <v>2413.5</v>
      </c>
      <c r="Q16" s="44">
        <f t="shared" si="4"/>
        <v>2413.5</v>
      </c>
      <c r="R16" s="52">
        <v>2449</v>
      </c>
      <c r="S16" s="51">
        <v>1.3844000000000001</v>
      </c>
      <c r="T16" s="51">
        <v>1.1838</v>
      </c>
      <c r="U16" s="50">
        <v>110.22</v>
      </c>
      <c r="V16" s="43">
        <v>1769</v>
      </c>
      <c r="W16" s="43">
        <v>1782.7</v>
      </c>
      <c r="X16" s="49">
        <f t="shared" si="5"/>
        <v>2068.7616151376924</v>
      </c>
      <c r="Y16" s="48">
        <v>1.3847</v>
      </c>
    </row>
    <row r="17" spans="2:25" x14ac:dyDescent="0.25">
      <c r="B17" s="47">
        <v>44390</v>
      </c>
      <c r="C17" s="46">
        <v>2478</v>
      </c>
      <c r="D17" s="45">
        <v>2478</v>
      </c>
      <c r="E17" s="44">
        <f t="shared" si="0"/>
        <v>2478</v>
      </c>
      <c r="F17" s="46">
        <v>2492.5</v>
      </c>
      <c r="G17" s="45">
        <v>2492.5</v>
      </c>
      <c r="H17" s="44">
        <f t="shared" si="1"/>
        <v>2492.5</v>
      </c>
      <c r="I17" s="46">
        <v>2476</v>
      </c>
      <c r="J17" s="45">
        <v>2476</v>
      </c>
      <c r="K17" s="44">
        <f t="shared" si="2"/>
        <v>2476</v>
      </c>
      <c r="L17" s="46">
        <v>2458</v>
      </c>
      <c r="M17" s="45">
        <v>2458</v>
      </c>
      <c r="N17" s="44">
        <f t="shared" si="3"/>
        <v>2458</v>
      </c>
      <c r="O17" s="46">
        <v>2438</v>
      </c>
      <c r="P17" s="45">
        <v>2438</v>
      </c>
      <c r="Q17" s="44">
        <f t="shared" si="4"/>
        <v>2438</v>
      </c>
      <c r="R17" s="52">
        <v>2478</v>
      </c>
      <c r="S17" s="51">
        <v>1.385</v>
      </c>
      <c r="T17" s="51">
        <v>1.1839999999999999</v>
      </c>
      <c r="U17" s="50">
        <v>110.22</v>
      </c>
      <c r="V17" s="43">
        <v>1789.17</v>
      </c>
      <c r="W17" s="43">
        <v>1799.25</v>
      </c>
      <c r="X17" s="49">
        <f t="shared" si="5"/>
        <v>2092.9054054054054</v>
      </c>
      <c r="Y17" s="48">
        <v>1.3853</v>
      </c>
    </row>
    <row r="18" spans="2:25" x14ac:dyDescent="0.25">
      <c r="B18" s="47">
        <v>44391</v>
      </c>
      <c r="C18" s="46">
        <v>2509</v>
      </c>
      <c r="D18" s="45">
        <v>2509</v>
      </c>
      <c r="E18" s="44">
        <f t="shared" si="0"/>
        <v>2509</v>
      </c>
      <c r="F18" s="46">
        <v>2526.5</v>
      </c>
      <c r="G18" s="45">
        <v>2526.5</v>
      </c>
      <c r="H18" s="44">
        <f t="shared" si="1"/>
        <v>2526.5</v>
      </c>
      <c r="I18" s="46">
        <v>2506.5</v>
      </c>
      <c r="J18" s="45">
        <v>2506.5</v>
      </c>
      <c r="K18" s="44">
        <f t="shared" si="2"/>
        <v>2506.5</v>
      </c>
      <c r="L18" s="46">
        <v>2479.5</v>
      </c>
      <c r="M18" s="45">
        <v>2479.5</v>
      </c>
      <c r="N18" s="44">
        <f t="shared" si="3"/>
        <v>2479.5</v>
      </c>
      <c r="O18" s="46">
        <v>2463</v>
      </c>
      <c r="P18" s="45">
        <v>2463</v>
      </c>
      <c r="Q18" s="44">
        <f t="shared" si="4"/>
        <v>2463</v>
      </c>
      <c r="R18" s="52">
        <v>2509</v>
      </c>
      <c r="S18" s="51">
        <v>1.3859999999999999</v>
      </c>
      <c r="T18" s="51">
        <v>1.1802999999999999</v>
      </c>
      <c r="U18" s="50">
        <v>110.47</v>
      </c>
      <c r="V18" s="43">
        <v>1810.25</v>
      </c>
      <c r="W18" s="43">
        <v>1822.48</v>
      </c>
      <c r="X18" s="49">
        <f t="shared" si="5"/>
        <v>2125.7307464204018</v>
      </c>
      <c r="Y18" s="48">
        <v>1.3863000000000001</v>
      </c>
    </row>
    <row r="19" spans="2:25" x14ac:dyDescent="0.25">
      <c r="B19" s="47">
        <v>44392</v>
      </c>
      <c r="C19" s="46">
        <v>2495</v>
      </c>
      <c r="D19" s="45">
        <v>2495</v>
      </c>
      <c r="E19" s="44">
        <f t="shared" si="0"/>
        <v>2495</v>
      </c>
      <c r="F19" s="46">
        <v>2510.5</v>
      </c>
      <c r="G19" s="45">
        <v>2510.5</v>
      </c>
      <c r="H19" s="44">
        <f t="shared" si="1"/>
        <v>2510.5</v>
      </c>
      <c r="I19" s="46">
        <v>2494</v>
      </c>
      <c r="J19" s="45">
        <v>2494</v>
      </c>
      <c r="K19" s="44">
        <f t="shared" si="2"/>
        <v>2494</v>
      </c>
      <c r="L19" s="46">
        <v>2474</v>
      </c>
      <c r="M19" s="45">
        <v>2474</v>
      </c>
      <c r="N19" s="44">
        <f t="shared" si="3"/>
        <v>2474</v>
      </c>
      <c r="O19" s="46">
        <v>2457.5</v>
      </c>
      <c r="P19" s="45">
        <v>2457.5</v>
      </c>
      <c r="Q19" s="44">
        <f t="shared" si="4"/>
        <v>2457.5</v>
      </c>
      <c r="R19" s="52">
        <v>2495</v>
      </c>
      <c r="S19" s="51">
        <v>1.3872</v>
      </c>
      <c r="T19" s="51">
        <v>1.181</v>
      </c>
      <c r="U19" s="50">
        <v>110</v>
      </c>
      <c r="V19" s="43">
        <v>1798.59</v>
      </c>
      <c r="W19" s="43">
        <v>1809.37</v>
      </c>
      <c r="X19" s="49">
        <f t="shared" si="5"/>
        <v>2112.6164267569857</v>
      </c>
      <c r="Y19" s="48">
        <v>1.3875</v>
      </c>
    </row>
    <row r="20" spans="2:25" x14ac:dyDescent="0.25">
      <c r="B20" s="47">
        <v>44393</v>
      </c>
      <c r="C20" s="46">
        <v>2493</v>
      </c>
      <c r="D20" s="45">
        <v>2493</v>
      </c>
      <c r="E20" s="44">
        <f t="shared" si="0"/>
        <v>2493</v>
      </c>
      <c r="F20" s="46">
        <v>2510.5</v>
      </c>
      <c r="G20" s="45">
        <v>2510.5</v>
      </c>
      <c r="H20" s="44">
        <f t="shared" si="1"/>
        <v>2510.5</v>
      </c>
      <c r="I20" s="46">
        <v>2494.5</v>
      </c>
      <c r="J20" s="45">
        <v>2494.5</v>
      </c>
      <c r="K20" s="44">
        <f t="shared" si="2"/>
        <v>2494.5</v>
      </c>
      <c r="L20" s="46">
        <v>2469.5</v>
      </c>
      <c r="M20" s="45">
        <v>2469.5</v>
      </c>
      <c r="N20" s="44">
        <f t="shared" si="3"/>
        <v>2469.5</v>
      </c>
      <c r="O20" s="46">
        <v>2453</v>
      </c>
      <c r="P20" s="45">
        <v>2453</v>
      </c>
      <c r="Q20" s="44">
        <f t="shared" si="4"/>
        <v>2453</v>
      </c>
      <c r="R20" s="52">
        <v>2493</v>
      </c>
      <c r="S20" s="51">
        <v>1.3813</v>
      </c>
      <c r="T20" s="51">
        <v>1.1795</v>
      </c>
      <c r="U20" s="50">
        <v>110.21</v>
      </c>
      <c r="V20" s="43">
        <v>1804.82</v>
      </c>
      <c r="W20" s="43">
        <v>1817.1</v>
      </c>
      <c r="X20" s="49">
        <f t="shared" si="5"/>
        <v>2113.6074607884698</v>
      </c>
      <c r="Y20" s="48">
        <v>1.3815999999999999</v>
      </c>
    </row>
    <row r="21" spans="2:25" x14ac:dyDescent="0.25">
      <c r="B21" s="47">
        <v>44396</v>
      </c>
      <c r="C21" s="46">
        <v>2425</v>
      </c>
      <c r="D21" s="45">
        <v>2425</v>
      </c>
      <c r="E21" s="44">
        <f t="shared" si="0"/>
        <v>2425</v>
      </c>
      <c r="F21" s="46">
        <v>2446</v>
      </c>
      <c r="G21" s="45">
        <v>2446</v>
      </c>
      <c r="H21" s="44">
        <f t="shared" si="1"/>
        <v>2446</v>
      </c>
      <c r="I21" s="46">
        <v>2430</v>
      </c>
      <c r="J21" s="45">
        <v>2430</v>
      </c>
      <c r="K21" s="44">
        <f t="shared" si="2"/>
        <v>2430</v>
      </c>
      <c r="L21" s="46">
        <v>2404</v>
      </c>
      <c r="M21" s="45">
        <v>2404</v>
      </c>
      <c r="N21" s="44">
        <f t="shared" si="3"/>
        <v>2404</v>
      </c>
      <c r="O21" s="46">
        <v>2385.5</v>
      </c>
      <c r="P21" s="45">
        <v>2385.5</v>
      </c>
      <c r="Q21" s="44">
        <f t="shared" si="4"/>
        <v>2385.5</v>
      </c>
      <c r="R21" s="52">
        <v>2425</v>
      </c>
      <c r="S21" s="51">
        <v>1.3715999999999999</v>
      </c>
      <c r="T21" s="51">
        <v>1.1771</v>
      </c>
      <c r="U21" s="50">
        <v>109.67</v>
      </c>
      <c r="V21" s="43">
        <v>1768.01</v>
      </c>
      <c r="W21" s="43">
        <v>1782.93</v>
      </c>
      <c r="X21" s="49">
        <f t="shared" si="5"/>
        <v>2060.1478209158099</v>
      </c>
      <c r="Y21" s="48">
        <v>1.3718999999999999</v>
      </c>
    </row>
    <row r="22" spans="2:25" x14ac:dyDescent="0.25">
      <c r="B22" s="47">
        <v>44397</v>
      </c>
      <c r="C22" s="46">
        <v>2424.5</v>
      </c>
      <c r="D22" s="45">
        <v>2424.5</v>
      </c>
      <c r="E22" s="44">
        <f t="shared" si="0"/>
        <v>2424.5</v>
      </c>
      <c r="F22" s="46">
        <v>2442.5</v>
      </c>
      <c r="G22" s="45">
        <v>2442.5</v>
      </c>
      <c r="H22" s="44">
        <f t="shared" si="1"/>
        <v>2442.5</v>
      </c>
      <c r="I22" s="46">
        <v>2432.5</v>
      </c>
      <c r="J22" s="45">
        <v>2432.5</v>
      </c>
      <c r="K22" s="44">
        <f t="shared" si="2"/>
        <v>2432.5</v>
      </c>
      <c r="L22" s="46">
        <v>2417.5</v>
      </c>
      <c r="M22" s="45">
        <v>2417.5</v>
      </c>
      <c r="N22" s="44">
        <f t="shared" si="3"/>
        <v>2417.5</v>
      </c>
      <c r="O22" s="46">
        <v>2405.5</v>
      </c>
      <c r="P22" s="45">
        <v>2405.5</v>
      </c>
      <c r="Q22" s="44">
        <f t="shared" si="4"/>
        <v>2405.5</v>
      </c>
      <c r="R22" s="52">
        <v>2424.5</v>
      </c>
      <c r="S22" s="51">
        <v>1.3624000000000001</v>
      </c>
      <c r="T22" s="51">
        <v>1.1788000000000001</v>
      </c>
      <c r="U22" s="50">
        <v>109.6</v>
      </c>
      <c r="V22" s="43">
        <v>1779.58</v>
      </c>
      <c r="W22" s="43">
        <v>1792.4</v>
      </c>
      <c r="X22" s="49">
        <f t="shared" si="5"/>
        <v>2056.7526297930099</v>
      </c>
      <c r="Y22" s="48">
        <v>1.3627</v>
      </c>
    </row>
    <row r="23" spans="2:25" x14ac:dyDescent="0.25">
      <c r="B23" s="47">
        <v>44398</v>
      </c>
      <c r="C23" s="46">
        <v>2432</v>
      </c>
      <c r="D23" s="45">
        <v>2432</v>
      </c>
      <c r="E23" s="44">
        <f t="shared" si="0"/>
        <v>2432</v>
      </c>
      <c r="F23" s="46">
        <v>2449</v>
      </c>
      <c r="G23" s="45">
        <v>2449</v>
      </c>
      <c r="H23" s="44">
        <f t="shared" si="1"/>
        <v>2449</v>
      </c>
      <c r="I23" s="46">
        <v>2437</v>
      </c>
      <c r="J23" s="45">
        <v>2437</v>
      </c>
      <c r="K23" s="44">
        <f t="shared" si="2"/>
        <v>2437</v>
      </c>
      <c r="L23" s="46">
        <v>2414</v>
      </c>
      <c r="M23" s="45">
        <v>2414</v>
      </c>
      <c r="N23" s="44">
        <f t="shared" si="3"/>
        <v>2414</v>
      </c>
      <c r="O23" s="46">
        <v>2402</v>
      </c>
      <c r="P23" s="45">
        <v>2402</v>
      </c>
      <c r="Q23" s="44">
        <f t="shared" si="4"/>
        <v>2402</v>
      </c>
      <c r="R23" s="52">
        <v>2432</v>
      </c>
      <c r="S23" s="51">
        <v>1.3622000000000001</v>
      </c>
      <c r="T23" s="51">
        <v>1.1771</v>
      </c>
      <c r="U23" s="50">
        <v>110.08</v>
      </c>
      <c r="V23" s="43">
        <v>1785.35</v>
      </c>
      <c r="W23" s="43">
        <v>1797.43</v>
      </c>
      <c r="X23" s="49">
        <f t="shared" si="5"/>
        <v>2066.0946393679383</v>
      </c>
      <c r="Y23" s="48">
        <v>1.3625</v>
      </c>
    </row>
    <row r="24" spans="2:25" x14ac:dyDescent="0.25">
      <c r="B24" s="47">
        <v>44399</v>
      </c>
      <c r="C24" s="46">
        <v>2449</v>
      </c>
      <c r="D24" s="45">
        <v>2449</v>
      </c>
      <c r="E24" s="44">
        <f t="shared" si="0"/>
        <v>2449</v>
      </c>
      <c r="F24" s="46">
        <v>2462.5</v>
      </c>
      <c r="G24" s="45">
        <v>2462.5</v>
      </c>
      <c r="H24" s="44">
        <f t="shared" si="1"/>
        <v>2462.5</v>
      </c>
      <c r="I24" s="46">
        <v>2446</v>
      </c>
      <c r="J24" s="45">
        <v>2446</v>
      </c>
      <c r="K24" s="44">
        <f t="shared" si="2"/>
        <v>2446</v>
      </c>
      <c r="L24" s="46">
        <v>2418</v>
      </c>
      <c r="M24" s="45">
        <v>2418</v>
      </c>
      <c r="N24" s="44">
        <f t="shared" si="3"/>
        <v>2418</v>
      </c>
      <c r="O24" s="46">
        <v>2406</v>
      </c>
      <c r="P24" s="45">
        <v>2406</v>
      </c>
      <c r="Q24" s="44">
        <f t="shared" si="4"/>
        <v>2406</v>
      </c>
      <c r="R24" s="52">
        <v>2449</v>
      </c>
      <c r="S24" s="51">
        <v>1.3773</v>
      </c>
      <c r="T24" s="51">
        <v>1.1794</v>
      </c>
      <c r="U24" s="50">
        <v>110.27</v>
      </c>
      <c r="V24" s="43">
        <v>1778.12</v>
      </c>
      <c r="W24" s="43">
        <v>1787.53</v>
      </c>
      <c r="X24" s="49">
        <f t="shared" si="5"/>
        <v>2076.4795658809562</v>
      </c>
      <c r="Y24" s="48">
        <v>1.3775999999999999</v>
      </c>
    </row>
    <row r="25" spans="2:25" x14ac:dyDescent="0.25">
      <c r="B25" s="47">
        <v>44400</v>
      </c>
      <c r="C25" s="46">
        <v>2492</v>
      </c>
      <c r="D25" s="45">
        <v>2492</v>
      </c>
      <c r="E25" s="44">
        <f t="shared" si="0"/>
        <v>2492</v>
      </c>
      <c r="F25" s="46">
        <v>2504</v>
      </c>
      <c r="G25" s="45">
        <v>2504</v>
      </c>
      <c r="H25" s="44">
        <f t="shared" si="1"/>
        <v>2504</v>
      </c>
      <c r="I25" s="46">
        <v>2482.5</v>
      </c>
      <c r="J25" s="45">
        <v>2482.5</v>
      </c>
      <c r="K25" s="44">
        <f t="shared" si="2"/>
        <v>2482.5</v>
      </c>
      <c r="L25" s="46">
        <v>2452.5</v>
      </c>
      <c r="M25" s="45">
        <v>2452.5</v>
      </c>
      <c r="N25" s="44">
        <f t="shared" si="3"/>
        <v>2452.5</v>
      </c>
      <c r="O25" s="46">
        <v>2440.5</v>
      </c>
      <c r="P25" s="45">
        <v>2440.5</v>
      </c>
      <c r="Q25" s="44">
        <f t="shared" si="4"/>
        <v>2440.5</v>
      </c>
      <c r="R25" s="52">
        <v>2492</v>
      </c>
      <c r="S25" s="51">
        <v>1.3734999999999999</v>
      </c>
      <c r="T25" s="51">
        <v>1.1761999999999999</v>
      </c>
      <c r="U25" s="50">
        <v>110.53</v>
      </c>
      <c r="V25" s="43">
        <v>1814.34</v>
      </c>
      <c r="W25" s="43">
        <v>1822.68</v>
      </c>
      <c r="X25" s="49">
        <f t="shared" si="5"/>
        <v>2118.6872980785583</v>
      </c>
      <c r="Y25" s="48">
        <v>1.3737999999999999</v>
      </c>
    </row>
    <row r="26" spans="2:25" x14ac:dyDescent="0.25">
      <c r="B26" s="47">
        <v>44403</v>
      </c>
      <c r="C26" s="46">
        <v>2499.5</v>
      </c>
      <c r="D26" s="45">
        <v>2499.5</v>
      </c>
      <c r="E26" s="44">
        <f t="shared" si="0"/>
        <v>2499.5</v>
      </c>
      <c r="F26" s="46">
        <v>2508.5</v>
      </c>
      <c r="G26" s="45">
        <v>2508.5</v>
      </c>
      <c r="H26" s="44">
        <f t="shared" si="1"/>
        <v>2508.5</v>
      </c>
      <c r="I26" s="46">
        <v>2489</v>
      </c>
      <c r="J26" s="45">
        <v>2489</v>
      </c>
      <c r="K26" s="44">
        <f t="shared" si="2"/>
        <v>2489</v>
      </c>
      <c r="L26" s="46">
        <v>2469</v>
      </c>
      <c r="M26" s="45">
        <v>2469</v>
      </c>
      <c r="N26" s="44">
        <f t="shared" si="3"/>
        <v>2469</v>
      </c>
      <c r="O26" s="46">
        <v>2457</v>
      </c>
      <c r="P26" s="45">
        <v>2457</v>
      </c>
      <c r="Q26" s="44">
        <f t="shared" si="4"/>
        <v>2457</v>
      </c>
      <c r="R26" s="52">
        <v>2499.5</v>
      </c>
      <c r="S26" s="51">
        <v>1.3794999999999999</v>
      </c>
      <c r="T26" s="51">
        <v>1.1793</v>
      </c>
      <c r="U26" s="50">
        <v>110.29</v>
      </c>
      <c r="V26" s="43">
        <v>1811.89</v>
      </c>
      <c r="W26" s="43">
        <v>1818.02</v>
      </c>
      <c r="X26" s="49">
        <f t="shared" si="5"/>
        <v>2119.4776562367506</v>
      </c>
      <c r="Y26" s="48">
        <v>1.3797999999999999</v>
      </c>
    </row>
    <row r="27" spans="2:25" x14ac:dyDescent="0.25">
      <c r="B27" s="47">
        <v>44404</v>
      </c>
      <c r="C27" s="46">
        <v>2497.5</v>
      </c>
      <c r="D27" s="45">
        <v>2497.5</v>
      </c>
      <c r="E27" s="44">
        <f t="shared" si="0"/>
        <v>2497.5</v>
      </c>
      <c r="F27" s="46">
        <v>2492</v>
      </c>
      <c r="G27" s="45">
        <v>2492</v>
      </c>
      <c r="H27" s="44">
        <f t="shared" si="1"/>
        <v>2492</v>
      </c>
      <c r="I27" s="46">
        <v>2466.5</v>
      </c>
      <c r="J27" s="45">
        <v>2466.5</v>
      </c>
      <c r="K27" s="44">
        <f t="shared" si="2"/>
        <v>2466.5</v>
      </c>
      <c r="L27" s="46">
        <v>2446.5</v>
      </c>
      <c r="M27" s="45">
        <v>2446.5</v>
      </c>
      <c r="N27" s="44">
        <f t="shared" si="3"/>
        <v>2446.5</v>
      </c>
      <c r="O27" s="46">
        <v>2433.5</v>
      </c>
      <c r="P27" s="45">
        <v>2433.5</v>
      </c>
      <c r="Q27" s="44">
        <f t="shared" si="4"/>
        <v>2433.5</v>
      </c>
      <c r="R27" s="52">
        <v>2497.5</v>
      </c>
      <c r="S27" s="51">
        <v>1.3803000000000001</v>
      </c>
      <c r="T27" s="51">
        <v>1.1798999999999999</v>
      </c>
      <c r="U27" s="50">
        <v>110.13</v>
      </c>
      <c r="V27" s="43">
        <v>1809.39</v>
      </c>
      <c r="W27" s="43">
        <v>1805.01</v>
      </c>
      <c r="X27" s="49">
        <f t="shared" si="5"/>
        <v>2116.704805491991</v>
      </c>
      <c r="Y27" s="48">
        <v>1.3806</v>
      </c>
    </row>
    <row r="28" spans="2:25" x14ac:dyDescent="0.25">
      <c r="B28" s="47">
        <v>44405</v>
      </c>
      <c r="C28" s="46">
        <v>2516</v>
      </c>
      <c r="D28" s="45">
        <v>2516</v>
      </c>
      <c r="E28" s="44">
        <f t="shared" si="0"/>
        <v>2516</v>
      </c>
      <c r="F28" s="46">
        <v>2504.5</v>
      </c>
      <c r="G28" s="45">
        <v>2504.5</v>
      </c>
      <c r="H28" s="44">
        <f t="shared" si="1"/>
        <v>2504.5</v>
      </c>
      <c r="I28" s="46">
        <v>2480</v>
      </c>
      <c r="J28" s="45">
        <v>2480</v>
      </c>
      <c r="K28" s="44">
        <f t="shared" si="2"/>
        <v>2480</v>
      </c>
      <c r="L28" s="46">
        <v>2460</v>
      </c>
      <c r="M28" s="45">
        <v>2460</v>
      </c>
      <c r="N28" s="44">
        <f t="shared" si="3"/>
        <v>2460</v>
      </c>
      <c r="O28" s="46">
        <v>2446</v>
      </c>
      <c r="P28" s="45">
        <v>2446</v>
      </c>
      <c r="Q28" s="44">
        <f t="shared" si="4"/>
        <v>2446</v>
      </c>
      <c r="R28" s="52">
        <v>2516</v>
      </c>
      <c r="S28" s="51">
        <v>1.3879999999999999</v>
      </c>
      <c r="T28" s="51">
        <v>1.1812</v>
      </c>
      <c r="U28" s="50">
        <v>110.08</v>
      </c>
      <c r="V28" s="43">
        <v>1812.68</v>
      </c>
      <c r="W28" s="43">
        <v>1804</v>
      </c>
      <c r="X28" s="49">
        <f t="shared" si="5"/>
        <v>2130.037250253979</v>
      </c>
      <c r="Y28" s="48">
        <v>1.3883000000000001</v>
      </c>
    </row>
    <row r="29" spans="2:25" x14ac:dyDescent="0.25">
      <c r="B29" s="47">
        <v>44406</v>
      </c>
      <c r="C29" s="46">
        <v>2556.5</v>
      </c>
      <c r="D29" s="45">
        <v>2556.5</v>
      </c>
      <c r="E29" s="44">
        <f t="shared" si="0"/>
        <v>2556.5</v>
      </c>
      <c r="F29" s="46">
        <v>2545.5</v>
      </c>
      <c r="G29" s="45">
        <v>2545.5</v>
      </c>
      <c r="H29" s="44">
        <f t="shared" si="1"/>
        <v>2545.5</v>
      </c>
      <c r="I29" s="46">
        <v>2511</v>
      </c>
      <c r="J29" s="45">
        <v>2511</v>
      </c>
      <c r="K29" s="44">
        <f t="shared" si="2"/>
        <v>2511</v>
      </c>
      <c r="L29" s="46">
        <v>2486</v>
      </c>
      <c r="M29" s="45">
        <v>2486</v>
      </c>
      <c r="N29" s="44">
        <f t="shared" si="3"/>
        <v>2486</v>
      </c>
      <c r="O29" s="46">
        <v>2471</v>
      </c>
      <c r="P29" s="45">
        <v>2471</v>
      </c>
      <c r="Q29" s="44">
        <f t="shared" si="4"/>
        <v>2471</v>
      </c>
      <c r="R29" s="52">
        <v>2556.5</v>
      </c>
      <c r="S29" s="51">
        <v>1.3964000000000001</v>
      </c>
      <c r="T29" s="51">
        <v>1.1871</v>
      </c>
      <c r="U29" s="50">
        <v>109.85</v>
      </c>
      <c r="V29" s="43">
        <v>1830.78</v>
      </c>
      <c r="W29" s="43">
        <v>1822.51</v>
      </c>
      <c r="X29" s="49">
        <f t="shared" si="5"/>
        <v>2153.567517479572</v>
      </c>
      <c r="Y29" s="48">
        <v>1.3967000000000001</v>
      </c>
    </row>
    <row r="30" spans="2:25" x14ac:dyDescent="0.25">
      <c r="B30" s="47">
        <v>44407</v>
      </c>
      <c r="C30" s="46">
        <v>2624</v>
      </c>
      <c r="D30" s="45">
        <v>2624</v>
      </c>
      <c r="E30" s="44">
        <f t="shared" si="0"/>
        <v>2624</v>
      </c>
      <c r="F30" s="46">
        <v>2619</v>
      </c>
      <c r="G30" s="45">
        <v>2619</v>
      </c>
      <c r="H30" s="44">
        <f t="shared" si="1"/>
        <v>2619</v>
      </c>
      <c r="I30" s="46">
        <v>2571.5</v>
      </c>
      <c r="J30" s="45">
        <v>2571.5</v>
      </c>
      <c r="K30" s="44">
        <f t="shared" si="2"/>
        <v>2571.5</v>
      </c>
      <c r="L30" s="46">
        <v>2537.5</v>
      </c>
      <c r="M30" s="45">
        <v>2537.5</v>
      </c>
      <c r="N30" s="44">
        <f t="shared" si="3"/>
        <v>2537.5</v>
      </c>
      <c r="O30" s="46">
        <v>2517.5</v>
      </c>
      <c r="P30" s="45">
        <v>2517.5</v>
      </c>
      <c r="Q30" s="44">
        <f t="shared" si="4"/>
        <v>2517.5</v>
      </c>
      <c r="R30" s="52">
        <v>2624</v>
      </c>
      <c r="S30" s="51">
        <v>1.3956999999999999</v>
      </c>
      <c r="T30" s="51">
        <v>1.1884999999999999</v>
      </c>
      <c r="U30" s="50">
        <v>109.66</v>
      </c>
      <c r="V30" s="43">
        <v>1880.06</v>
      </c>
      <c r="W30" s="43">
        <v>1876.07</v>
      </c>
      <c r="X30" s="49">
        <f t="shared" si="5"/>
        <v>2207.8249894825412</v>
      </c>
      <c r="Y30" s="48">
        <v>1.3959999999999999</v>
      </c>
    </row>
    <row r="31" spans="2:25" s="10" customFormat="1" x14ac:dyDescent="0.25">
      <c r="B31" s="42" t="s">
        <v>11</v>
      </c>
      <c r="C31" s="41">
        <f>ROUND(AVERAGE(C9:C30),2)</f>
        <v>2491.9499999999998</v>
      </c>
      <c r="D31" s="40">
        <f>ROUND(AVERAGE(D9:D30),2)</f>
        <v>2491.9499999999998</v>
      </c>
      <c r="E31" s="39">
        <f>ROUND(AVERAGE(C31:D31),2)</f>
        <v>2491.9499999999998</v>
      </c>
      <c r="F31" s="41">
        <f>ROUND(AVERAGE(F9:F30),2)</f>
        <v>2504.11</v>
      </c>
      <c r="G31" s="40">
        <f>ROUND(AVERAGE(G9:G30),2)</f>
        <v>2504.11</v>
      </c>
      <c r="H31" s="39">
        <f>ROUND(AVERAGE(F31:G31),2)</f>
        <v>2504.11</v>
      </c>
      <c r="I31" s="41">
        <f>ROUND(AVERAGE(I9:I30),2)</f>
        <v>2478.84</v>
      </c>
      <c r="J31" s="40">
        <f>ROUND(AVERAGE(J9:J30),2)</f>
        <v>2478.84</v>
      </c>
      <c r="K31" s="39">
        <f>ROUND(AVERAGE(I31:J31),2)</f>
        <v>2478.84</v>
      </c>
      <c r="L31" s="41">
        <f>ROUND(AVERAGE(L9:L30),2)</f>
        <v>2452.5700000000002</v>
      </c>
      <c r="M31" s="40">
        <f>ROUND(AVERAGE(M9:M30),2)</f>
        <v>2452.5700000000002</v>
      </c>
      <c r="N31" s="39">
        <f>ROUND(AVERAGE(L31:M31),2)</f>
        <v>2452.5700000000002</v>
      </c>
      <c r="O31" s="41">
        <f>ROUND(AVERAGE(O9:O30),2)</f>
        <v>2432.02</v>
      </c>
      <c r="P31" s="40">
        <f>ROUND(AVERAGE(P9:P30),2)</f>
        <v>2432.02</v>
      </c>
      <c r="Q31" s="39">
        <f>ROUND(AVERAGE(O31:P31),2)</f>
        <v>2432.02</v>
      </c>
      <c r="R31" s="38">
        <f>ROUND(AVERAGE(R9:R30),2)</f>
        <v>2491.9499999999998</v>
      </c>
      <c r="S31" s="37">
        <f>ROUND(AVERAGE(S9:S30),4)</f>
        <v>1.3808</v>
      </c>
      <c r="T31" s="36">
        <f>ROUND(AVERAGE(T9:T30),4)</f>
        <v>1.1820999999999999</v>
      </c>
      <c r="U31" s="175">
        <f>ROUND(AVERAGE(U9:U30),2)</f>
        <v>110.28</v>
      </c>
      <c r="V31" s="35">
        <f>AVERAGE(V9:V30)</f>
        <v>1804.6149999999996</v>
      </c>
      <c r="W31" s="35">
        <f>AVERAGE(W9:W30)</f>
        <v>1813.0486363636364</v>
      </c>
      <c r="X31" s="35">
        <f>AVERAGE(X9:X30)</f>
        <v>2108.0588076006802</v>
      </c>
      <c r="Y31" s="34">
        <f>AVERAGE(Y9:Y30)</f>
        <v>1.3811090909090911</v>
      </c>
    </row>
    <row r="32" spans="2:25" s="5" customFormat="1" x14ac:dyDescent="0.25">
      <c r="B32" s="33" t="s">
        <v>12</v>
      </c>
      <c r="C32" s="32">
        <f t="shared" ref="C32:Y32" si="6">MAX(C9:C30)</f>
        <v>2624</v>
      </c>
      <c r="D32" s="31">
        <f t="shared" si="6"/>
        <v>2624</v>
      </c>
      <c r="E32" s="30">
        <f t="shared" si="6"/>
        <v>2624</v>
      </c>
      <c r="F32" s="32">
        <f t="shared" si="6"/>
        <v>2619</v>
      </c>
      <c r="G32" s="31">
        <f t="shared" si="6"/>
        <v>2619</v>
      </c>
      <c r="H32" s="30">
        <f t="shared" si="6"/>
        <v>2619</v>
      </c>
      <c r="I32" s="32">
        <f t="shared" si="6"/>
        <v>2571.5</v>
      </c>
      <c r="J32" s="31">
        <f t="shared" si="6"/>
        <v>2571.5</v>
      </c>
      <c r="K32" s="30">
        <f t="shared" si="6"/>
        <v>2571.5</v>
      </c>
      <c r="L32" s="32">
        <f t="shared" si="6"/>
        <v>2537.5</v>
      </c>
      <c r="M32" s="31">
        <f t="shared" si="6"/>
        <v>2537.5</v>
      </c>
      <c r="N32" s="30">
        <f t="shared" si="6"/>
        <v>2537.5</v>
      </c>
      <c r="O32" s="32">
        <f t="shared" si="6"/>
        <v>2517.5</v>
      </c>
      <c r="P32" s="31">
        <f t="shared" si="6"/>
        <v>2517.5</v>
      </c>
      <c r="Q32" s="30">
        <f t="shared" si="6"/>
        <v>2517.5</v>
      </c>
      <c r="R32" s="29">
        <f t="shared" si="6"/>
        <v>2624</v>
      </c>
      <c r="S32" s="28">
        <f t="shared" si="6"/>
        <v>1.3964000000000001</v>
      </c>
      <c r="T32" s="27">
        <f t="shared" si="6"/>
        <v>1.1884999999999999</v>
      </c>
      <c r="U32" s="26">
        <f t="shared" si="6"/>
        <v>111.47</v>
      </c>
      <c r="V32" s="25">
        <f t="shared" si="6"/>
        <v>1880.06</v>
      </c>
      <c r="W32" s="25">
        <f t="shared" si="6"/>
        <v>1876.07</v>
      </c>
      <c r="X32" s="25">
        <f t="shared" si="6"/>
        <v>2207.8249894825412</v>
      </c>
      <c r="Y32" s="24">
        <f t="shared" si="6"/>
        <v>1.3967000000000001</v>
      </c>
    </row>
    <row r="33" spans="2:25" s="5" customFormat="1" ht="13.8" thickBot="1" x14ac:dyDescent="0.3">
      <c r="B33" s="23" t="s">
        <v>13</v>
      </c>
      <c r="C33" s="22">
        <f t="shared" ref="C33:Y33" si="7">MIN(C9:C30)</f>
        <v>2424.5</v>
      </c>
      <c r="D33" s="21">
        <f t="shared" si="7"/>
        <v>2424.5</v>
      </c>
      <c r="E33" s="20">
        <f t="shared" si="7"/>
        <v>2424.5</v>
      </c>
      <c r="F33" s="22">
        <f t="shared" si="7"/>
        <v>2442.5</v>
      </c>
      <c r="G33" s="21">
        <f t="shared" si="7"/>
        <v>2442.5</v>
      </c>
      <c r="H33" s="20">
        <f t="shared" si="7"/>
        <v>2442.5</v>
      </c>
      <c r="I33" s="22">
        <f t="shared" si="7"/>
        <v>2430</v>
      </c>
      <c r="J33" s="21">
        <f t="shared" si="7"/>
        <v>2430</v>
      </c>
      <c r="K33" s="20">
        <f t="shared" si="7"/>
        <v>2430</v>
      </c>
      <c r="L33" s="22">
        <f t="shared" si="7"/>
        <v>2403.5</v>
      </c>
      <c r="M33" s="21">
        <f t="shared" si="7"/>
        <v>2403.5</v>
      </c>
      <c r="N33" s="20">
        <f t="shared" si="7"/>
        <v>2403.5</v>
      </c>
      <c r="O33" s="22">
        <f t="shared" si="7"/>
        <v>2370.5</v>
      </c>
      <c r="P33" s="21">
        <f t="shared" si="7"/>
        <v>2370.5</v>
      </c>
      <c r="Q33" s="20">
        <f t="shared" si="7"/>
        <v>2370.5</v>
      </c>
      <c r="R33" s="19">
        <f t="shared" si="7"/>
        <v>2424.5</v>
      </c>
      <c r="S33" s="18">
        <f t="shared" si="7"/>
        <v>1.3622000000000001</v>
      </c>
      <c r="T33" s="17">
        <f t="shared" si="7"/>
        <v>1.1761999999999999</v>
      </c>
      <c r="U33" s="16">
        <f t="shared" si="7"/>
        <v>109.6</v>
      </c>
      <c r="V33" s="15">
        <f t="shared" si="7"/>
        <v>1768.01</v>
      </c>
      <c r="W33" s="15">
        <f t="shared" si="7"/>
        <v>1780.01</v>
      </c>
      <c r="X33" s="15">
        <f t="shared" si="7"/>
        <v>2056.7526297930099</v>
      </c>
      <c r="Y33" s="14">
        <f t="shared" si="7"/>
        <v>1.3625</v>
      </c>
    </row>
    <row r="35" spans="2:25" x14ac:dyDescent="0.25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5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27</v>
      </c>
    </row>
    <row r="6" spans="1:25" ht="13.8" thickBot="1" x14ac:dyDescent="0.3">
      <c r="B6" s="1">
        <v>44378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44378</v>
      </c>
      <c r="C9" s="46">
        <v>2936.5</v>
      </c>
      <c r="D9" s="45">
        <v>2936.5</v>
      </c>
      <c r="E9" s="44">
        <f t="shared" ref="E9:E30" si="0">AVERAGE(C9:D9)</f>
        <v>2936.5</v>
      </c>
      <c r="F9" s="46">
        <v>2949.5</v>
      </c>
      <c r="G9" s="45">
        <v>2949.5</v>
      </c>
      <c r="H9" s="44">
        <f t="shared" ref="H9:H30" si="1">AVERAGE(F9:G9)</f>
        <v>2949.5</v>
      </c>
      <c r="I9" s="46">
        <v>2919</v>
      </c>
      <c r="J9" s="45">
        <v>2919</v>
      </c>
      <c r="K9" s="44">
        <f t="shared" ref="K9:K30" si="2">AVERAGE(I9:J9)</f>
        <v>2919</v>
      </c>
      <c r="L9" s="46">
        <v>2874</v>
      </c>
      <c r="M9" s="45">
        <v>2874</v>
      </c>
      <c r="N9" s="44">
        <f t="shared" ref="N9:N30" si="3">AVERAGE(L9:M9)</f>
        <v>2874</v>
      </c>
      <c r="O9" s="46">
        <v>2848</v>
      </c>
      <c r="P9" s="45">
        <v>2848</v>
      </c>
      <c r="Q9" s="44">
        <f t="shared" ref="Q9:Q30" si="4">AVERAGE(O9:P9)</f>
        <v>2848</v>
      </c>
      <c r="R9" s="52">
        <v>2936.5</v>
      </c>
      <c r="S9" s="51">
        <v>1.381</v>
      </c>
      <c r="T9" s="53">
        <v>1.1877</v>
      </c>
      <c r="U9" s="50">
        <v>111.47</v>
      </c>
      <c r="V9" s="43">
        <v>2126.36</v>
      </c>
      <c r="W9" s="43">
        <v>2135.31</v>
      </c>
      <c r="X9" s="49">
        <f t="shared" ref="X9:X30" si="5">R9/T9</f>
        <v>2472.425696724762</v>
      </c>
      <c r="Y9" s="48">
        <v>1.3813</v>
      </c>
    </row>
    <row r="10" spans="1:25" x14ac:dyDescent="0.25">
      <c r="B10" s="47">
        <v>44379</v>
      </c>
      <c r="C10" s="46">
        <v>2917</v>
      </c>
      <c r="D10" s="45">
        <v>2917</v>
      </c>
      <c r="E10" s="44">
        <f t="shared" si="0"/>
        <v>2917</v>
      </c>
      <c r="F10" s="46">
        <v>2932</v>
      </c>
      <c r="G10" s="45">
        <v>2932</v>
      </c>
      <c r="H10" s="44">
        <f t="shared" si="1"/>
        <v>2932</v>
      </c>
      <c r="I10" s="46">
        <v>2911.5</v>
      </c>
      <c r="J10" s="45">
        <v>2911.5</v>
      </c>
      <c r="K10" s="44">
        <f t="shared" si="2"/>
        <v>2911.5</v>
      </c>
      <c r="L10" s="46">
        <v>2866.5</v>
      </c>
      <c r="M10" s="45">
        <v>2866.5</v>
      </c>
      <c r="N10" s="44">
        <f t="shared" si="3"/>
        <v>2866.5</v>
      </c>
      <c r="O10" s="46">
        <v>2840.5</v>
      </c>
      <c r="P10" s="45">
        <v>2840.5</v>
      </c>
      <c r="Q10" s="44">
        <f t="shared" si="4"/>
        <v>2840.5</v>
      </c>
      <c r="R10" s="52">
        <v>2917</v>
      </c>
      <c r="S10" s="51">
        <v>1.3741000000000001</v>
      </c>
      <c r="T10" s="51">
        <v>1.1821999999999999</v>
      </c>
      <c r="U10" s="50">
        <v>111.45</v>
      </c>
      <c r="V10" s="43">
        <v>2122.84</v>
      </c>
      <c r="W10" s="43">
        <v>2133.29</v>
      </c>
      <c r="X10" s="49">
        <f t="shared" si="5"/>
        <v>2467.4335983759097</v>
      </c>
      <c r="Y10" s="48">
        <v>1.3744000000000001</v>
      </c>
    </row>
    <row r="11" spans="1:25" x14ac:dyDescent="0.25">
      <c r="B11" s="47">
        <v>44382</v>
      </c>
      <c r="C11" s="46">
        <v>2938</v>
      </c>
      <c r="D11" s="45">
        <v>2938</v>
      </c>
      <c r="E11" s="44">
        <f t="shared" si="0"/>
        <v>2938</v>
      </c>
      <c r="F11" s="46">
        <v>2955</v>
      </c>
      <c r="G11" s="45">
        <v>2955</v>
      </c>
      <c r="H11" s="44">
        <f t="shared" si="1"/>
        <v>2955</v>
      </c>
      <c r="I11" s="46">
        <v>2940.5</v>
      </c>
      <c r="J11" s="45">
        <v>2940.5</v>
      </c>
      <c r="K11" s="44">
        <f t="shared" si="2"/>
        <v>2940.5</v>
      </c>
      <c r="L11" s="46">
        <v>2895.5</v>
      </c>
      <c r="M11" s="45">
        <v>2895.5</v>
      </c>
      <c r="N11" s="44">
        <f t="shared" si="3"/>
        <v>2895.5</v>
      </c>
      <c r="O11" s="46">
        <v>2869.5</v>
      </c>
      <c r="P11" s="45">
        <v>2869.5</v>
      </c>
      <c r="Q11" s="44">
        <f t="shared" si="4"/>
        <v>2869.5</v>
      </c>
      <c r="R11" s="52">
        <v>2938</v>
      </c>
      <c r="S11" s="51">
        <v>1.3855999999999999</v>
      </c>
      <c r="T11" s="51">
        <v>1.1873</v>
      </c>
      <c r="U11" s="50">
        <v>110.85</v>
      </c>
      <c r="V11" s="43">
        <v>2120.38</v>
      </c>
      <c r="W11" s="43">
        <v>2132.19</v>
      </c>
      <c r="X11" s="49">
        <f t="shared" si="5"/>
        <v>2474.522024762065</v>
      </c>
      <c r="Y11" s="48">
        <v>1.3858999999999999</v>
      </c>
    </row>
    <row r="12" spans="1:25" x14ac:dyDescent="0.25">
      <c r="B12" s="47">
        <v>44383</v>
      </c>
      <c r="C12" s="46">
        <v>2949.5</v>
      </c>
      <c r="D12" s="45">
        <v>2949.5</v>
      </c>
      <c r="E12" s="44">
        <f t="shared" si="0"/>
        <v>2949.5</v>
      </c>
      <c r="F12" s="46">
        <v>2967</v>
      </c>
      <c r="G12" s="45">
        <v>2967</v>
      </c>
      <c r="H12" s="44">
        <f t="shared" si="1"/>
        <v>2967</v>
      </c>
      <c r="I12" s="46">
        <v>2952.5</v>
      </c>
      <c r="J12" s="45">
        <v>2952.5</v>
      </c>
      <c r="K12" s="44">
        <f t="shared" si="2"/>
        <v>2952.5</v>
      </c>
      <c r="L12" s="46">
        <v>2907.5</v>
      </c>
      <c r="M12" s="45">
        <v>2907.5</v>
      </c>
      <c r="N12" s="44">
        <f t="shared" si="3"/>
        <v>2907.5</v>
      </c>
      <c r="O12" s="46">
        <v>2881.5</v>
      </c>
      <c r="P12" s="45">
        <v>2881.5</v>
      </c>
      <c r="Q12" s="44">
        <f t="shared" si="4"/>
        <v>2881.5</v>
      </c>
      <c r="R12" s="52">
        <v>2949.5</v>
      </c>
      <c r="S12" s="51">
        <v>1.3855</v>
      </c>
      <c r="T12" s="51">
        <v>1.1839999999999999</v>
      </c>
      <c r="U12" s="50">
        <v>110.66</v>
      </c>
      <c r="V12" s="43">
        <v>2128.83</v>
      </c>
      <c r="W12" s="43">
        <v>2141</v>
      </c>
      <c r="X12" s="49">
        <f t="shared" si="5"/>
        <v>2491.1317567567567</v>
      </c>
      <c r="Y12" s="48">
        <v>1.3857999999999999</v>
      </c>
    </row>
    <row r="13" spans="1:25" x14ac:dyDescent="0.25">
      <c r="B13" s="47">
        <v>44384</v>
      </c>
      <c r="C13" s="46">
        <v>2944</v>
      </c>
      <c r="D13" s="45">
        <v>2944</v>
      </c>
      <c r="E13" s="44">
        <f t="shared" si="0"/>
        <v>2944</v>
      </c>
      <c r="F13" s="46">
        <v>2962</v>
      </c>
      <c r="G13" s="45">
        <v>2962</v>
      </c>
      <c r="H13" s="44">
        <f t="shared" si="1"/>
        <v>2962</v>
      </c>
      <c r="I13" s="46">
        <v>2945.5</v>
      </c>
      <c r="J13" s="45">
        <v>2945.5</v>
      </c>
      <c r="K13" s="44">
        <f t="shared" si="2"/>
        <v>2945.5</v>
      </c>
      <c r="L13" s="46">
        <v>2900.5</v>
      </c>
      <c r="M13" s="45">
        <v>2900.5</v>
      </c>
      <c r="N13" s="44">
        <f t="shared" si="3"/>
        <v>2900.5</v>
      </c>
      <c r="O13" s="46">
        <v>2874.5</v>
      </c>
      <c r="P13" s="45">
        <v>2874.5</v>
      </c>
      <c r="Q13" s="44">
        <f t="shared" si="4"/>
        <v>2874.5</v>
      </c>
      <c r="R13" s="52">
        <v>2944</v>
      </c>
      <c r="S13" s="51">
        <v>1.383</v>
      </c>
      <c r="T13" s="51">
        <v>1.1822999999999999</v>
      </c>
      <c r="U13" s="50">
        <v>110.68</v>
      </c>
      <c r="V13" s="43">
        <v>2128.71</v>
      </c>
      <c r="W13" s="43">
        <v>2141.2600000000002</v>
      </c>
      <c r="X13" s="49">
        <f t="shared" si="5"/>
        <v>2490.0617440581918</v>
      </c>
      <c r="Y13" s="48">
        <v>1.3833</v>
      </c>
    </row>
    <row r="14" spans="1:25" x14ac:dyDescent="0.25">
      <c r="B14" s="47">
        <v>44385</v>
      </c>
      <c r="C14" s="46">
        <v>2912</v>
      </c>
      <c r="D14" s="45">
        <v>2912</v>
      </c>
      <c r="E14" s="44">
        <f t="shared" si="0"/>
        <v>2912</v>
      </c>
      <c r="F14" s="46">
        <v>2927</v>
      </c>
      <c r="G14" s="45">
        <v>2927</v>
      </c>
      <c r="H14" s="44">
        <f t="shared" si="1"/>
        <v>2927</v>
      </c>
      <c r="I14" s="46">
        <v>2911.5</v>
      </c>
      <c r="J14" s="45">
        <v>2911.5</v>
      </c>
      <c r="K14" s="44">
        <f t="shared" si="2"/>
        <v>2911.5</v>
      </c>
      <c r="L14" s="46">
        <v>2866.5</v>
      </c>
      <c r="M14" s="45">
        <v>2866.5</v>
      </c>
      <c r="N14" s="44">
        <f t="shared" si="3"/>
        <v>2866.5</v>
      </c>
      <c r="O14" s="46">
        <v>2840.5</v>
      </c>
      <c r="P14" s="45">
        <v>2840.5</v>
      </c>
      <c r="Q14" s="44">
        <f t="shared" si="4"/>
        <v>2840.5</v>
      </c>
      <c r="R14" s="52">
        <v>2912</v>
      </c>
      <c r="S14" s="51">
        <v>1.3761000000000001</v>
      </c>
      <c r="T14" s="51">
        <v>1.1835</v>
      </c>
      <c r="U14" s="50">
        <v>109.75</v>
      </c>
      <c r="V14" s="43">
        <v>2116.13</v>
      </c>
      <c r="W14" s="43">
        <v>2126.56</v>
      </c>
      <c r="X14" s="49">
        <f t="shared" si="5"/>
        <v>2460.4985213350233</v>
      </c>
      <c r="Y14" s="48">
        <v>1.3764000000000001</v>
      </c>
    </row>
    <row r="15" spans="1:25" x14ac:dyDescent="0.25">
      <c r="B15" s="47">
        <v>44386</v>
      </c>
      <c r="C15" s="46">
        <v>2955</v>
      </c>
      <c r="D15" s="45">
        <v>2955</v>
      </c>
      <c r="E15" s="44">
        <f t="shared" si="0"/>
        <v>2955</v>
      </c>
      <c r="F15" s="46">
        <v>2973</v>
      </c>
      <c r="G15" s="45">
        <v>2973</v>
      </c>
      <c r="H15" s="44">
        <f t="shared" si="1"/>
        <v>2973</v>
      </c>
      <c r="I15" s="46">
        <v>2954</v>
      </c>
      <c r="J15" s="45">
        <v>2954</v>
      </c>
      <c r="K15" s="44">
        <f t="shared" si="2"/>
        <v>2954</v>
      </c>
      <c r="L15" s="46">
        <v>2906.5</v>
      </c>
      <c r="M15" s="45">
        <v>2906.5</v>
      </c>
      <c r="N15" s="44">
        <f t="shared" si="3"/>
        <v>2906.5</v>
      </c>
      <c r="O15" s="46">
        <v>2874.5</v>
      </c>
      <c r="P15" s="45">
        <v>2874.5</v>
      </c>
      <c r="Q15" s="44">
        <f t="shared" si="4"/>
        <v>2874.5</v>
      </c>
      <c r="R15" s="52">
        <v>2955</v>
      </c>
      <c r="S15" s="51">
        <v>1.3816999999999999</v>
      </c>
      <c r="T15" s="51">
        <v>1.1856</v>
      </c>
      <c r="U15" s="50">
        <v>110.06</v>
      </c>
      <c r="V15" s="43">
        <v>2138.67</v>
      </c>
      <c r="W15" s="43">
        <v>2151.23</v>
      </c>
      <c r="X15" s="49">
        <f t="shared" si="5"/>
        <v>2492.4089068825911</v>
      </c>
      <c r="Y15" s="48">
        <v>1.3819999999999999</v>
      </c>
    </row>
    <row r="16" spans="1:25" x14ac:dyDescent="0.25">
      <c r="B16" s="47">
        <v>44389</v>
      </c>
      <c r="C16" s="46">
        <v>2919.5</v>
      </c>
      <c r="D16" s="45">
        <v>2919.5</v>
      </c>
      <c r="E16" s="44">
        <f t="shared" si="0"/>
        <v>2919.5</v>
      </c>
      <c r="F16" s="46">
        <v>2936</v>
      </c>
      <c r="G16" s="45">
        <v>2936</v>
      </c>
      <c r="H16" s="44">
        <f t="shared" si="1"/>
        <v>2936</v>
      </c>
      <c r="I16" s="46">
        <v>2916</v>
      </c>
      <c r="J16" s="45">
        <v>2916</v>
      </c>
      <c r="K16" s="44">
        <f t="shared" si="2"/>
        <v>2916</v>
      </c>
      <c r="L16" s="46">
        <v>2868.5</v>
      </c>
      <c r="M16" s="45">
        <v>2868.5</v>
      </c>
      <c r="N16" s="44">
        <f t="shared" si="3"/>
        <v>2868.5</v>
      </c>
      <c r="O16" s="46">
        <v>2828.5</v>
      </c>
      <c r="P16" s="45">
        <v>2828.5</v>
      </c>
      <c r="Q16" s="44">
        <f t="shared" si="4"/>
        <v>2828.5</v>
      </c>
      <c r="R16" s="52">
        <v>2919.5</v>
      </c>
      <c r="S16" s="51">
        <v>1.3844000000000001</v>
      </c>
      <c r="T16" s="51">
        <v>1.1838</v>
      </c>
      <c r="U16" s="50">
        <v>110.22</v>
      </c>
      <c r="V16" s="43">
        <v>2108.86</v>
      </c>
      <c r="W16" s="43">
        <v>2120.31</v>
      </c>
      <c r="X16" s="49">
        <f t="shared" si="5"/>
        <v>2466.2105085318467</v>
      </c>
      <c r="Y16" s="48">
        <v>1.3847</v>
      </c>
    </row>
    <row r="17" spans="2:25" x14ac:dyDescent="0.25">
      <c r="B17" s="47">
        <v>44390</v>
      </c>
      <c r="C17" s="46">
        <v>2919.5</v>
      </c>
      <c r="D17" s="45">
        <v>2919.5</v>
      </c>
      <c r="E17" s="44">
        <f t="shared" si="0"/>
        <v>2919.5</v>
      </c>
      <c r="F17" s="46">
        <v>2934</v>
      </c>
      <c r="G17" s="45">
        <v>2934</v>
      </c>
      <c r="H17" s="44">
        <f t="shared" si="1"/>
        <v>2934</v>
      </c>
      <c r="I17" s="46">
        <v>2916.5</v>
      </c>
      <c r="J17" s="45">
        <v>2916.5</v>
      </c>
      <c r="K17" s="44">
        <f t="shared" si="2"/>
        <v>2916.5</v>
      </c>
      <c r="L17" s="46">
        <v>2869</v>
      </c>
      <c r="M17" s="45">
        <v>2869</v>
      </c>
      <c r="N17" s="44">
        <f t="shared" si="3"/>
        <v>2869</v>
      </c>
      <c r="O17" s="46">
        <v>2829</v>
      </c>
      <c r="P17" s="45">
        <v>2829</v>
      </c>
      <c r="Q17" s="44">
        <f t="shared" si="4"/>
        <v>2829</v>
      </c>
      <c r="R17" s="52">
        <v>2919.5</v>
      </c>
      <c r="S17" s="51">
        <v>1.385</v>
      </c>
      <c r="T17" s="51">
        <v>1.1839999999999999</v>
      </c>
      <c r="U17" s="50">
        <v>110.22</v>
      </c>
      <c r="V17" s="43">
        <v>2107.94</v>
      </c>
      <c r="W17" s="43">
        <v>2117.9499999999998</v>
      </c>
      <c r="X17" s="49">
        <f t="shared" si="5"/>
        <v>2465.7939189189192</v>
      </c>
      <c r="Y17" s="48">
        <v>1.3853</v>
      </c>
    </row>
    <row r="18" spans="2:25" x14ac:dyDescent="0.25">
      <c r="B18" s="47">
        <v>44391</v>
      </c>
      <c r="C18" s="46">
        <v>2927.5</v>
      </c>
      <c r="D18" s="45">
        <v>2927.5</v>
      </c>
      <c r="E18" s="44">
        <f t="shared" si="0"/>
        <v>2927.5</v>
      </c>
      <c r="F18" s="46">
        <v>2944</v>
      </c>
      <c r="G18" s="45">
        <v>2944</v>
      </c>
      <c r="H18" s="44">
        <f t="shared" si="1"/>
        <v>2944</v>
      </c>
      <c r="I18" s="46">
        <v>2920</v>
      </c>
      <c r="J18" s="45">
        <v>2920</v>
      </c>
      <c r="K18" s="44">
        <f t="shared" si="2"/>
        <v>2920</v>
      </c>
      <c r="L18" s="46">
        <v>2872.5</v>
      </c>
      <c r="M18" s="45">
        <v>2872.5</v>
      </c>
      <c r="N18" s="44">
        <f t="shared" si="3"/>
        <v>2872.5</v>
      </c>
      <c r="O18" s="46">
        <v>2832.5</v>
      </c>
      <c r="P18" s="45">
        <v>2832.5</v>
      </c>
      <c r="Q18" s="44">
        <f t="shared" si="4"/>
        <v>2832.5</v>
      </c>
      <c r="R18" s="52">
        <v>2927.5</v>
      </c>
      <c r="S18" s="51">
        <v>1.3859999999999999</v>
      </c>
      <c r="T18" s="51">
        <v>1.1802999999999999</v>
      </c>
      <c r="U18" s="50">
        <v>110.47</v>
      </c>
      <c r="V18" s="43">
        <v>2112.19</v>
      </c>
      <c r="W18" s="43">
        <v>2123.64</v>
      </c>
      <c r="X18" s="49">
        <f t="shared" si="5"/>
        <v>2480.3016182326528</v>
      </c>
      <c r="Y18" s="48">
        <v>1.3863000000000001</v>
      </c>
    </row>
    <row r="19" spans="2:25" x14ac:dyDescent="0.25">
      <c r="B19" s="47">
        <v>44392</v>
      </c>
      <c r="C19" s="46">
        <v>2932.5</v>
      </c>
      <c r="D19" s="45">
        <v>2932.5</v>
      </c>
      <c r="E19" s="44">
        <f t="shared" si="0"/>
        <v>2932.5</v>
      </c>
      <c r="F19" s="46">
        <v>2948.5</v>
      </c>
      <c r="G19" s="45">
        <v>2948.5</v>
      </c>
      <c r="H19" s="44">
        <f t="shared" si="1"/>
        <v>2948.5</v>
      </c>
      <c r="I19" s="46">
        <v>2932</v>
      </c>
      <c r="J19" s="45">
        <v>2932</v>
      </c>
      <c r="K19" s="44">
        <f t="shared" si="2"/>
        <v>2932</v>
      </c>
      <c r="L19" s="46">
        <v>2884.5</v>
      </c>
      <c r="M19" s="45">
        <v>2884.5</v>
      </c>
      <c r="N19" s="44">
        <f t="shared" si="3"/>
        <v>2884.5</v>
      </c>
      <c r="O19" s="46">
        <v>2844.5</v>
      </c>
      <c r="P19" s="45">
        <v>2844.5</v>
      </c>
      <c r="Q19" s="44">
        <f t="shared" si="4"/>
        <v>2844.5</v>
      </c>
      <c r="R19" s="52">
        <v>2932.5</v>
      </c>
      <c r="S19" s="51">
        <v>1.3872</v>
      </c>
      <c r="T19" s="51">
        <v>1.181</v>
      </c>
      <c r="U19" s="50">
        <v>110</v>
      </c>
      <c r="V19" s="43">
        <v>2113.9699999999998</v>
      </c>
      <c r="W19" s="43">
        <v>2125.0500000000002</v>
      </c>
      <c r="X19" s="49">
        <f t="shared" si="5"/>
        <v>2483.0651989839116</v>
      </c>
      <c r="Y19" s="48">
        <v>1.3875</v>
      </c>
    </row>
    <row r="20" spans="2:25" x14ac:dyDescent="0.25">
      <c r="B20" s="47">
        <v>44393</v>
      </c>
      <c r="C20" s="46">
        <v>2966</v>
      </c>
      <c r="D20" s="45">
        <v>2966</v>
      </c>
      <c r="E20" s="44">
        <f t="shared" si="0"/>
        <v>2966</v>
      </c>
      <c r="F20" s="46">
        <v>2980</v>
      </c>
      <c r="G20" s="45">
        <v>2980</v>
      </c>
      <c r="H20" s="44">
        <f t="shared" si="1"/>
        <v>2980</v>
      </c>
      <c r="I20" s="46">
        <v>2963</v>
      </c>
      <c r="J20" s="45">
        <v>2963</v>
      </c>
      <c r="K20" s="44">
        <f t="shared" si="2"/>
        <v>2963</v>
      </c>
      <c r="L20" s="46">
        <v>2911</v>
      </c>
      <c r="M20" s="45">
        <v>2911</v>
      </c>
      <c r="N20" s="44">
        <f t="shared" si="3"/>
        <v>2911</v>
      </c>
      <c r="O20" s="46">
        <v>2861</v>
      </c>
      <c r="P20" s="45">
        <v>2861</v>
      </c>
      <c r="Q20" s="44">
        <f t="shared" si="4"/>
        <v>2861</v>
      </c>
      <c r="R20" s="52">
        <v>2966</v>
      </c>
      <c r="S20" s="51">
        <v>1.3813</v>
      </c>
      <c r="T20" s="51">
        <v>1.1795</v>
      </c>
      <c r="U20" s="50">
        <v>110.21</v>
      </c>
      <c r="V20" s="43">
        <v>2147.25</v>
      </c>
      <c r="W20" s="43">
        <v>2156.92</v>
      </c>
      <c r="X20" s="49">
        <f t="shared" si="5"/>
        <v>2514.6248410343364</v>
      </c>
      <c r="Y20" s="48">
        <v>1.3815999999999999</v>
      </c>
    </row>
    <row r="21" spans="2:25" x14ac:dyDescent="0.25">
      <c r="B21" s="47">
        <v>44396</v>
      </c>
      <c r="C21" s="46">
        <v>2937</v>
      </c>
      <c r="D21" s="45">
        <v>2937</v>
      </c>
      <c r="E21" s="44">
        <f t="shared" si="0"/>
        <v>2937</v>
      </c>
      <c r="F21" s="46">
        <v>2954</v>
      </c>
      <c r="G21" s="45">
        <v>2954</v>
      </c>
      <c r="H21" s="44">
        <f t="shared" si="1"/>
        <v>2954</v>
      </c>
      <c r="I21" s="46">
        <v>2934</v>
      </c>
      <c r="J21" s="45">
        <v>2934</v>
      </c>
      <c r="K21" s="44">
        <f t="shared" si="2"/>
        <v>2934</v>
      </c>
      <c r="L21" s="46">
        <v>2874</v>
      </c>
      <c r="M21" s="45">
        <v>2874</v>
      </c>
      <c r="N21" s="44">
        <f t="shared" si="3"/>
        <v>2874</v>
      </c>
      <c r="O21" s="46">
        <v>2817.5</v>
      </c>
      <c r="P21" s="45">
        <v>2817.5</v>
      </c>
      <c r="Q21" s="44">
        <f t="shared" si="4"/>
        <v>2817.5</v>
      </c>
      <c r="R21" s="52">
        <v>2937</v>
      </c>
      <c r="S21" s="51">
        <v>1.3715999999999999</v>
      </c>
      <c r="T21" s="51">
        <v>1.1771</v>
      </c>
      <c r="U21" s="50">
        <v>109.67</v>
      </c>
      <c r="V21" s="43">
        <v>2141.29</v>
      </c>
      <c r="W21" s="43">
        <v>2153.2199999999998</v>
      </c>
      <c r="X21" s="49">
        <f t="shared" si="5"/>
        <v>2495.1151134143233</v>
      </c>
      <c r="Y21" s="48">
        <v>1.3718999999999999</v>
      </c>
    </row>
    <row r="22" spans="2:25" x14ac:dyDescent="0.25">
      <c r="B22" s="47">
        <v>44397</v>
      </c>
      <c r="C22" s="46">
        <v>2935.5</v>
      </c>
      <c r="D22" s="45">
        <v>2935.5</v>
      </c>
      <c r="E22" s="44">
        <f t="shared" si="0"/>
        <v>2935.5</v>
      </c>
      <c r="F22" s="46">
        <v>2954.5</v>
      </c>
      <c r="G22" s="45">
        <v>2954.5</v>
      </c>
      <c r="H22" s="44">
        <f t="shared" si="1"/>
        <v>2954.5</v>
      </c>
      <c r="I22" s="46">
        <v>2938</v>
      </c>
      <c r="J22" s="45">
        <v>2938</v>
      </c>
      <c r="K22" s="44">
        <f t="shared" si="2"/>
        <v>2938</v>
      </c>
      <c r="L22" s="46">
        <v>2878</v>
      </c>
      <c r="M22" s="45">
        <v>2878</v>
      </c>
      <c r="N22" s="44">
        <f t="shared" si="3"/>
        <v>2878</v>
      </c>
      <c r="O22" s="46">
        <v>2821.5</v>
      </c>
      <c r="P22" s="45">
        <v>2821.5</v>
      </c>
      <c r="Q22" s="44">
        <f t="shared" si="4"/>
        <v>2821.5</v>
      </c>
      <c r="R22" s="52">
        <v>2935.5</v>
      </c>
      <c r="S22" s="51">
        <v>1.3624000000000001</v>
      </c>
      <c r="T22" s="51">
        <v>1.1788000000000001</v>
      </c>
      <c r="U22" s="50">
        <v>109.6</v>
      </c>
      <c r="V22" s="43">
        <v>2154.65</v>
      </c>
      <c r="W22" s="43">
        <v>2168.12</v>
      </c>
      <c r="X22" s="49">
        <f t="shared" si="5"/>
        <v>2490.2443162538175</v>
      </c>
      <c r="Y22" s="48">
        <v>1.3627</v>
      </c>
    </row>
    <row r="23" spans="2:25" x14ac:dyDescent="0.25">
      <c r="B23" s="47">
        <v>44398</v>
      </c>
      <c r="C23" s="46">
        <v>2922.5</v>
      </c>
      <c r="D23" s="45">
        <v>2922.5</v>
      </c>
      <c r="E23" s="44">
        <f t="shared" si="0"/>
        <v>2922.5</v>
      </c>
      <c r="F23" s="46">
        <v>2942.5</v>
      </c>
      <c r="G23" s="45">
        <v>2942.5</v>
      </c>
      <c r="H23" s="44">
        <f t="shared" si="1"/>
        <v>2942.5</v>
      </c>
      <c r="I23" s="46">
        <v>2926.5</v>
      </c>
      <c r="J23" s="45">
        <v>2926.5</v>
      </c>
      <c r="K23" s="44">
        <f t="shared" si="2"/>
        <v>2926.5</v>
      </c>
      <c r="L23" s="46">
        <v>2866.5</v>
      </c>
      <c r="M23" s="45">
        <v>2866.5</v>
      </c>
      <c r="N23" s="44">
        <f t="shared" si="3"/>
        <v>2866.5</v>
      </c>
      <c r="O23" s="46">
        <v>2810</v>
      </c>
      <c r="P23" s="45">
        <v>2810</v>
      </c>
      <c r="Q23" s="44">
        <f t="shared" si="4"/>
        <v>2810</v>
      </c>
      <c r="R23" s="52">
        <v>2922.5</v>
      </c>
      <c r="S23" s="51">
        <v>1.3622000000000001</v>
      </c>
      <c r="T23" s="51">
        <v>1.1771</v>
      </c>
      <c r="U23" s="50">
        <v>110.08</v>
      </c>
      <c r="V23" s="43">
        <v>2145.4299999999998</v>
      </c>
      <c r="W23" s="43">
        <v>2159.63</v>
      </c>
      <c r="X23" s="49">
        <f t="shared" si="5"/>
        <v>2482.7967037634867</v>
      </c>
      <c r="Y23" s="48">
        <v>1.3625</v>
      </c>
    </row>
    <row r="24" spans="2:25" x14ac:dyDescent="0.25">
      <c r="B24" s="47">
        <v>44399</v>
      </c>
      <c r="C24" s="46">
        <v>2920.5</v>
      </c>
      <c r="D24" s="45">
        <v>2920.5</v>
      </c>
      <c r="E24" s="44">
        <f t="shared" si="0"/>
        <v>2920.5</v>
      </c>
      <c r="F24" s="46">
        <v>2940</v>
      </c>
      <c r="G24" s="45">
        <v>2940</v>
      </c>
      <c r="H24" s="44">
        <f t="shared" si="1"/>
        <v>2940</v>
      </c>
      <c r="I24" s="46">
        <v>2924</v>
      </c>
      <c r="J24" s="45">
        <v>2924</v>
      </c>
      <c r="K24" s="44">
        <f t="shared" si="2"/>
        <v>2924</v>
      </c>
      <c r="L24" s="46">
        <v>2864</v>
      </c>
      <c r="M24" s="45">
        <v>2864</v>
      </c>
      <c r="N24" s="44">
        <f t="shared" si="3"/>
        <v>2864</v>
      </c>
      <c r="O24" s="46">
        <v>2807.5</v>
      </c>
      <c r="P24" s="45">
        <v>2807.5</v>
      </c>
      <c r="Q24" s="44">
        <f t="shared" si="4"/>
        <v>2807.5</v>
      </c>
      <c r="R24" s="52">
        <v>2920.5</v>
      </c>
      <c r="S24" s="51">
        <v>1.3773</v>
      </c>
      <c r="T24" s="51">
        <v>1.1794</v>
      </c>
      <c r="U24" s="50">
        <v>110.27</v>
      </c>
      <c r="V24" s="43">
        <v>2120.4499999999998</v>
      </c>
      <c r="W24" s="43">
        <v>2134.15</v>
      </c>
      <c r="X24" s="49">
        <f t="shared" si="5"/>
        <v>2476.2591148041379</v>
      </c>
      <c r="Y24" s="48">
        <v>1.3775999999999999</v>
      </c>
    </row>
    <row r="25" spans="2:25" x14ac:dyDescent="0.25">
      <c r="B25" s="47">
        <v>44400</v>
      </c>
      <c r="C25" s="46">
        <v>2944</v>
      </c>
      <c r="D25" s="45">
        <v>2944</v>
      </c>
      <c r="E25" s="44">
        <f t="shared" si="0"/>
        <v>2944</v>
      </c>
      <c r="F25" s="46">
        <v>2961</v>
      </c>
      <c r="G25" s="45">
        <v>2961</v>
      </c>
      <c r="H25" s="44">
        <f t="shared" si="1"/>
        <v>2961</v>
      </c>
      <c r="I25" s="46">
        <v>2943</v>
      </c>
      <c r="J25" s="45">
        <v>2943</v>
      </c>
      <c r="K25" s="44">
        <f t="shared" si="2"/>
        <v>2943</v>
      </c>
      <c r="L25" s="46">
        <v>2883</v>
      </c>
      <c r="M25" s="45">
        <v>2883</v>
      </c>
      <c r="N25" s="44">
        <f t="shared" si="3"/>
        <v>2883</v>
      </c>
      <c r="O25" s="46">
        <v>2826.5</v>
      </c>
      <c r="P25" s="45">
        <v>2826.5</v>
      </c>
      <c r="Q25" s="44">
        <f t="shared" si="4"/>
        <v>2826.5</v>
      </c>
      <c r="R25" s="52">
        <v>2944</v>
      </c>
      <c r="S25" s="51">
        <v>1.3734999999999999</v>
      </c>
      <c r="T25" s="51">
        <v>1.1761999999999999</v>
      </c>
      <c r="U25" s="50">
        <v>110.53</v>
      </c>
      <c r="V25" s="43">
        <v>2143.4299999999998</v>
      </c>
      <c r="W25" s="43">
        <v>2155.34</v>
      </c>
      <c r="X25" s="49">
        <f t="shared" si="5"/>
        <v>2502.9756844074141</v>
      </c>
      <c r="Y25" s="48">
        <v>1.3737999999999999</v>
      </c>
    </row>
    <row r="26" spans="2:25" x14ac:dyDescent="0.25">
      <c r="B26" s="47">
        <v>44403</v>
      </c>
      <c r="C26" s="46">
        <v>2946</v>
      </c>
      <c r="D26" s="45">
        <v>2946</v>
      </c>
      <c r="E26" s="44">
        <f t="shared" si="0"/>
        <v>2946</v>
      </c>
      <c r="F26" s="46">
        <v>2963.5</v>
      </c>
      <c r="G26" s="45">
        <v>2963.5</v>
      </c>
      <c r="H26" s="44">
        <f t="shared" si="1"/>
        <v>2963.5</v>
      </c>
      <c r="I26" s="46">
        <v>2941.5</v>
      </c>
      <c r="J26" s="45">
        <v>2941.5</v>
      </c>
      <c r="K26" s="44">
        <f t="shared" si="2"/>
        <v>2941.5</v>
      </c>
      <c r="L26" s="46">
        <v>2881.5</v>
      </c>
      <c r="M26" s="45">
        <v>2881.5</v>
      </c>
      <c r="N26" s="44">
        <f t="shared" si="3"/>
        <v>2881.5</v>
      </c>
      <c r="O26" s="46">
        <v>2824.5</v>
      </c>
      <c r="P26" s="45">
        <v>2824.5</v>
      </c>
      <c r="Q26" s="44">
        <f t="shared" si="4"/>
        <v>2824.5</v>
      </c>
      <c r="R26" s="52">
        <v>2946</v>
      </c>
      <c r="S26" s="51">
        <v>1.3794999999999999</v>
      </c>
      <c r="T26" s="51">
        <v>1.1793</v>
      </c>
      <c r="U26" s="50">
        <v>110.29</v>
      </c>
      <c r="V26" s="43">
        <v>2135.56</v>
      </c>
      <c r="W26" s="43">
        <v>2147.7800000000002</v>
      </c>
      <c r="X26" s="49">
        <f t="shared" si="5"/>
        <v>2498.0920885270925</v>
      </c>
      <c r="Y26" s="48">
        <v>1.3797999999999999</v>
      </c>
    </row>
    <row r="27" spans="2:25" x14ac:dyDescent="0.25">
      <c r="B27" s="47">
        <v>44404</v>
      </c>
      <c r="C27" s="46">
        <v>2948</v>
      </c>
      <c r="D27" s="45">
        <v>2948</v>
      </c>
      <c r="E27" s="44">
        <f t="shared" si="0"/>
        <v>2948</v>
      </c>
      <c r="F27" s="46">
        <v>2962</v>
      </c>
      <c r="G27" s="45">
        <v>2962</v>
      </c>
      <c r="H27" s="44">
        <f t="shared" si="1"/>
        <v>2962</v>
      </c>
      <c r="I27" s="46">
        <v>2940.5</v>
      </c>
      <c r="J27" s="45">
        <v>2940.5</v>
      </c>
      <c r="K27" s="44">
        <f t="shared" si="2"/>
        <v>2940.5</v>
      </c>
      <c r="L27" s="46">
        <v>2880.5</v>
      </c>
      <c r="M27" s="45">
        <v>2880.5</v>
      </c>
      <c r="N27" s="44">
        <f t="shared" si="3"/>
        <v>2880.5</v>
      </c>
      <c r="O27" s="46">
        <v>2824</v>
      </c>
      <c r="P27" s="45">
        <v>2824</v>
      </c>
      <c r="Q27" s="44">
        <f t="shared" si="4"/>
        <v>2824</v>
      </c>
      <c r="R27" s="52">
        <v>2948</v>
      </c>
      <c r="S27" s="51">
        <v>1.3803000000000001</v>
      </c>
      <c r="T27" s="51">
        <v>1.1798999999999999</v>
      </c>
      <c r="U27" s="50">
        <v>110.13</v>
      </c>
      <c r="V27" s="43">
        <v>2135.77</v>
      </c>
      <c r="W27" s="43">
        <v>2145.44</v>
      </c>
      <c r="X27" s="49">
        <f t="shared" si="5"/>
        <v>2498.5168234596154</v>
      </c>
      <c r="Y27" s="48">
        <v>1.3806</v>
      </c>
    </row>
    <row r="28" spans="2:25" x14ac:dyDescent="0.25">
      <c r="B28" s="47">
        <v>44405</v>
      </c>
      <c r="C28" s="46">
        <v>2951.5</v>
      </c>
      <c r="D28" s="45">
        <v>2951.5</v>
      </c>
      <c r="E28" s="44">
        <f t="shared" si="0"/>
        <v>2951.5</v>
      </c>
      <c r="F28" s="46">
        <v>2965.5</v>
      </c>
      <c r="G28" s="45">
        <v>2965.5</v>
      </c>
      <c r="H28" s="44">
        <f t="shared" si="1"/>
        <v>2965.5</v>
      </c>
      <c r="I28" s="46">
        <v>2948</v>
      </c>
      <c r="J28" s="45">
        <v>2948</v>
      </c>
      <c r="K28" s="44">
        <f t="shared" si="2"/>
        <v>2948</v>
      </c>
      <c r="L28" s="46">
        <v>2886</v>
      </c>
      <c r="M28" s="45">
        <v>2886</v>
      </c>
      <c r="N28" s="44">
        <f t="shared" si="3"/>
        <v>2886</v>
      </c>
      <c r="O28" s="46">
        <v>2829.5</v>
      </c>
      <c r="P28" s="45">
        <v>2829.5</v>
      </c>
      <c r="Q28" s="44">
        <f t="shared" si="4"/>
        <v>2829.5</v>
      </c>
      <c r="R28" s="52">
        <v>2951.5</v>
      </c>
      <c r="S28" s="51">
        <v>1.3879999999999999</v>
      </c>
      <c r="T28" s="51">
        <v>1.1812</v>
      </c>
      <c r="U28" s="50">
        <v>110.08</v>
      </c>
      <c r="V28" s="43">
        <v>2126.44</v>
      </c>
      <c r="W28" s="43">
        <v>2136.0700000000002</v>
      </c>
      <c r="X28" s="49">
        <f t="shared" si="5"/>
        <v>2498.7301049779885</v>
      </c>
      <c r="Y28" s="48">
        <v>1.3883000000000001</v>
      </c>
    </row>
    <row r="29" spans="2:25" x14ac:dyDescent="0.25">
      <c r="B29" s="47">
        <v>44406</v>
      </c>
      <c r="C29" s="46">
        <v>2984.5</v>
      </c>
      <c r="D29" s="45">
        <v>2984.5</v>
      </c>
      <c r="E29" s="44">
        <f t="shared" si="0"/>
        <v>2984.5</v>
      </c>
      <c r="F29" s="46">
        <v>2994</v>
      </c>
      <c r="G29" s="45">
        <v>2994</v>
      </c>
      <c r="H29" s="44">
        <f t="shared" si="1"/>
        <v>2994</v>
      </c>
      <c r="I29" s="46">
        <v>2973.5</v>
      </c>
      <c r="J29" s="45">
        <v>2973.5</v>
      </c>
      <c r="K29" s="44">
        <f t="shared" si="2"/>
        <v>2973.5</v>
      </c>
      <c r="L29" s="46">
        <v>2913.5</v>
      </c>
      <c r="M29" s="45">
        <v>2913.5</v>
      </c>
      <c r="N29" s="44">
        <f t="shared" si="3"/>
        <v>2913.5</v>
      </c>
      <c r="O29" s="46">
        <v>2857</v>
      </c>
      <c r="P29" s="45">
        <v>2857</v>
      </c>
      <c r="Q29" s="44">
        <f t="shared" si="4"/>
        <v>2857</v>
      </c>
      <c r="R29" s="52">
        <v>2984.5</v>
      </c>
      <c r="S29" s="51">
        <v>1.3964000000000001</v>
      </c>
      <c r="T29" s="51">
        <v>1.1871</v>
      </c>
      <c r="U29" s="50">
        <v>109.85</v>
      </c>
      <c r="V29" s="43">
        <v>2137.2800000000002</v>
      </c>
      <c r="W29" s="43">
        <v>2143.62</v>
      </c>
      <c r="X29" s="49">
        <f t="shared" si="5"/>
        <v>2514.1100160053911</v>
      </c>
      <c r="Y29" s="48">
        <v>1.3967000000000001</v>
      </c>
    </row>
    <row r="30" spans="2:25" x14ac:dyDescent="0.25">
      <c r="B30" s="47">
        <v>44407</v>
      </c>
      <c r="C30" s="46">
        <v>3039</v>
      </c>
      <c r="D30" s="45">
        <v>3039</v>
      </c>
      <c r="E30" s="44">
        <f t="shared" si="0"/>
        <v>3039</v>
      </c>
      <c r="F30" s="46">
        <v>3033.5</v>
      </c>
      <c r="G30" s="45">
        <v>3033.5</v>
      </c>
      <c r="H30" s="44">
        <f t="shared" si="1"/>
        <v>3033.5</v>
      </c>
      <c r="I30" s="46">
        <v>3011</v>
      </c>
      <c r="J30" s="45">
        <v>3011</v>
      </c>
      <c r="K30" s="44">
        <f t="shared" si="2"/>
        <v>3011</v>
      </c>
      <c r="L30" s="46">
        <v>2952</v>
      </c>
      <c r="M30" s="45">
        <v>2952</v>
      </c>
      <c r="N30" s="44">
        <f t="shared" si="3"/>
        <v>2952</v>
      </c>
      <c r="O30" s="46">
        <v>2895.5</v>
      </c>
      <c r="P30" s="45">
        <v>2895.5</v>
      </c>
      <c r="Q30" s="44">
        <f t="shared" si="4"/>
        <v>2895.5</v>
      </c>
      <c r="R30" s="52">
        <v>3039</v>
      </c>
      <c r="S30" s="51">
        <v>1.3956999999999999</v>
      </c>
      <c r="T30" s="51">
        <v>1.1884999999999999</v>
      </c>
      <c r="U30" s="50">
        <v>109.66</v>
      </c>
      <c r="V30" s="43">
        <v>2177.4</v>
      </c>
      <c r="W30" s="43">
        <v>2172.9899999999998</v>
      </c>
      <c r="X30" s="49">
        <f t="shared" si="5"/>
        <v>2557.0046276819521</v>
      </c>
      <c r="Y30" s="48">
        <v>1.3959999999999999</v>
      </c>
    </row>
    <row r="31" spans="2:25" s="10" customFormat="1" x14ac:dyDescent="0.25">
      <c r="B31" s="42" t="s">
        <v>11</v>
      </c>
      <c r="C31" s="41">
        <f>ROUND(AVERAGE(C9:C30),2)</f>
        <v>2942.98</v>
      </c>
      <c r="D31" s="40">
        <f>ROUND(AVERAGE(D9:D30),2)</f>
        <v>2942.98</v>
      </c>
      <c r="E31" s="39">
        <f>ROUND(AVERAGE(C31:D31),2)</f>
        <v>2942.98</v>
      </c>
      <c r="F31" s="41">
        <f>ROUND(AVERAGE(F9:F30),2)</f>
        <v>2958.11</v>
      </c>
      <c r="G31" s="40">
        <f>ROUND(AVERAGE(G9:G30),2)</f>
        <v>2958.11</v>
      </c>
      <c r="H31" s="39">
        <f>ROUND(AVERAGE(F31:G31),2)</f>
        <v>2958.11</v>
      </c>
      <c r="I31" s="41">
        <f>ROUND(AVERAGE(I9:I30),2)</f>
        <v>2939.18</v>
      </c>
      <c r="J31" s="40">
        <f>ROUND(AVERAGE(J9:J30),2)</f>
        <v>2939.18</v>
      </c>
      <c r="K31" s="39">
        <f>ROUND(AVERAGE(I31:J31),2)</f>
        <v>2939.18</v>
      </c>
      <c r="L31" s="41">
        <f>ROUND(AVERAGE(L9:L30),2)</f>
        <v>2886.43</v>
      </c>
      <c r="M31" s="40">
        <f>ROUND(AVERAGE(M9:M30),2)</f>
        <v>2886.43</v>
      </c>
      <c r="N31" s="39">
        <f>ROUND(AVERAGE(L31:M31),2)</f>
        <v>2886.43</v>
      </c>
      <c r="O31" s="41">
        <f>ROUND(AVERAGE(O9:O30),2)</f>
        <v>2842.64</v>
      </c>
      <c r="P31" s="40">
        <f>ROUND(AVERAGE(P9:P30),2)</f>
        <v>2842.64</v>
      </c>
      <c r="Q31" s="39">
        <f>ROUND(AVERAGE(O31:P31),2)</f>
        <v>2842.64</v>
      </c>
      <c r="R31" s="38">
        <f>ROUND(AVERAGE(R9:R30),2)</f>
        <v>2942.98</v>
      </c>
      <c r="S31" s="37">
        <f>ROUND(AVERAGE(S9:S30),4)</f>
        <v>1.3808</v>
      </c>
      <c r="T31" s="36">
        <f>ROUND(AVERAGE(T9:T30),4)</f>
        <v>1.1820999999999999</v>
      </c>
      <c r="U31" s="175">
        <f>ROUND(AVERAGE(U9:U30),2)</f>
        <v>110.28</v>
      </c>
      <c r="V31" s="35">
        <f>AVERAGE(V9:V30)</f>
        <v>2131.3559090909089</v>
      </c>
      <c r="W31" s="35">
        <f>AVERAGE(W9:W30)</f>
        <v>2141.866818181818</v>
      </c>
      <c r="X31" s="35">
        <f>AVERAGE(X9:X30)</f>
        <v>2489.6510421769171</v>
      </c>
      <c r="Y31" s="34">
        <f>AVERAGE(Y9:Y30)</f>
        <v>1.3811090909090911</v>
      </c>
    </row>
    <row r="32" spans="2:25" s="5" customFormat="1" x14ac:dyDescent="0.25">
      <c r="B32" s="33" t="s">
        <v>12</v>
      </c>
      <c r="C32" s="32">
        <f t="shared" ref="C32:Y32" si="6">MAX(C9:C30)</f>
        <v>3039</v>
      </c>
      <c r="D32" s="31">
        <f t="shared" si="6"/>
        <v>3039</v>
      </c>
      <c r="E32" s="30">
        <f t="shared" si="6"/>
        <v>3039</v>
      </c>
      <c r="F32" s="32">
        <f t="shared" si="6"/>
        <v>3033.5</v>
      </c>
      <c r="G32" s="31">
        <f t="shared" si="6"/>
        <v>3033.5</v>
      </c>
      <c r="H32" s="30">
        <f t="shared" si="6"/>
        <v>3033.5</v>
      </c>
      <c r="I32" s="32">
        <f t="shared" si="6"/>
        <v>3011</v>
      </c>
      <c r="J32" s="31">
        <f t="shared" si="6"/>
        <v>3011</v>
      </c>
      <c r="K32" s="30">
        <f t="shared" si="6"/>
        <v>3011</v>
      </c>
      <c r="L32" s="32">
        <f t="shared" si="6"/>
        <v>2952</v>
      </c>
      <c r="M32" s="31">
        <f t="shared" si="6"/>
        <v>2952</v>
      </c>
      <c r="N32" s="30">
        <f t="shared" si="6"/>
        <v>2952</v>
      </c>
      <c r="O32" s="32">
        <f t="shared" si="6"/>
        <v>2895.5</v>
      </c>
      <c r="P32" s="31">
        <f t="shared" si="6"/>
        <v>2895.5</v>
      </c>
      <c r="Q32" s="30">
        <f t="shared" si="6"/>
        <v>2895.5</v>
      </c>
      <c r="R32" s="29">
        <f t="shared" si="6"/>
        <v>3039</v>
      </c>
      <c r="S32" s="28">
        <f t="shared" si="6"/>
        <v>1.3964000000000001</v>
      </c>
      <c r="T32" s="27">
        <f t="shared" si="6"/>
        <v>1.1884999999999999</v>
      </c>
      <c r="U32" s="26">
        <f t="shared" si="6"/>
        <v>111.47</v>
      </c>
      <c r="V32" s="25">
        <f t="shared" si="6"/>
        <v>2177.4</v>
      </c>
      <c r="W32" s="25">
        <f t="shared" si="6"/>
        <v>2172.9899999999998</v>
      </c>
      <c r="X32" s="25">
        <f t="shared" si="6"/>
        <v>2557.0046276819521</v>
      </c>
      <c r="Y32" s="24">
        <f t="shared" si="6"/>
        <v>1.3967000000000001</v>
      </c>
    </row>
    <row r="33" spans="2:25" s="5" customFormat="1" ht="13.8" thickBot="1" x14ac:dyDescent="0.3">
      <c r="B33" s="23" t="s">
        <v>13</v>
      </c>
      <c r="C33" s="22">
        <f t="shared" ref="C33:Y33" si="7">MIN(C9:C30)</f>
        <v>2912</v>
      </c>
      <c r="D33" s="21">
        <f t="shared" si="7"/>
        <v>2912</v>
      </c>
      <c r="E33" s="20">
        <f t="shared" si="7"/>
        <v>2912</v>
      </c>
      <c r="F33" s="22">
        <f t="shared" si="7"/>
        <v>2927</v>
      </c>
      <c r="G33" s="21">
        <f t="shared" si="7"/>
        <v>2927</v>
      </c>
      <c r="H33" s="20">
        <f t="shared" si="7"/>
        <v>2927</v>
      </c>
      <c r="I33" s="22">
        <f t="shared" si="7"/>
        <v>2911.5</v>
      </c>
      <c r="J33" s="21">
        <f t="shared" si="7"/>
        <v>2911.5</v>
      </c>
      <c r="K33" s="20">
        <f t="shared" si="7"/>
        <v>2911.5</v>
      </c>
      <c r="L33" s="22">
        <f t="shared" si="7"/>
        <v>2864</v>
      </c>
      <c r="M33" s="21">
        <f t="shared" si="7"/>
        <v>2864</v>
      </c>
      <c r="N33" s="20">
        <f t="shared" si="7"/>
        <v>2864</v>
      </c>
      <c r="O33" s="22">
        <f t="shared" si="7"/>
        <v>2807.5</v>
      </c>
      <c r="P33" s="21">
        <f t="shared" si="7"/>
        <v>2807.5</v>
      </c>
      <c r="Q33" s="20">
        <f t="shared" si="7"/>
        <v>2807.5</v>
      </c>
      <c r="R33" s="19">
        <f t="shared" si="7"/>
        <v>2912</v>
      </c>
      <c r="S33" s="18">
        <f t="shared" si="7"/>
        <v>1.3622000000000001</v>
      </c>
      <c r="T33" s="17">
        <f t="shared" si="7"/>
        <v>1.1761999999999999</v>
      </c>
      <c r="U33" s="16">
        <f t="shared" si="7"/>
        <v>109.6</v>
      </c>
      <c r="V33" s="15">
        <f t="shared" si="7"/>
        <v>2107.94</v>
      </c>
      <c r="W33" s="15">
        <f t="shared" si="7"/>
        <v>2117.9499999999998</v>
      </c>
      <c r="X33" s="15">
        <f t="shared" si="7"/>
        <v>2460.4985213350233</v>
      </c>
      <c r="Y33" s="14">
        <f t="shared" si="7"/>
        <v>1.3625</v>
      </c>
    </row>
    <row r="35" spans="2:25" x14ac:dyDescent="0.25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5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28</v>
      </c>
    </row>
    <row r="6" spans="1:25" ht="13.8" thickBot="1" x14ac:dyDescent="0.3">
      <c r="B6" s="1">
        <v>44378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44378</v>
      </c>
      <c r="C9" s="46">
        <v>2242</v>
      </c>
      <c r="D9" s="45">
        <v>2242</v>
      </c>
      <c r="E9" s="44">
        <f t="shared" ref="E9:E30" si="0">AVERAGE(C9:D9)</f>
        <v>2242</v>
      </c>
      <c r="F9" s="46">
        <v>2239.5</v>
      </c>
      <c r="G9" s="45">
        <v>2239.5</v>
      </c>
      <c r="H9" s="44">
        <f t="shared" ref="H9:H30" si="1">AVERAGE(F9:G9)</f>
        <v>2239.5</v>
      </c>
      <c r="I9" s="46">
        <v>2192</v>
      </c>
      <c r="J9" s="45">
        <v>2192</v>
      </c>
      <c r="K9" s="44">
        <f t="shared" ref="K9:K30" si="2">AVERAGE(I9:J9)</f>
        <v>2192</v>
      </c>
      <c r="L9" s="46">
        <v>2211</v>
      </c>
      <c r="M9" s="45">
        <v>2211</v>
      </c>
      <c r="N9" s="44">
        <f t="shared" ref="N9:N30" si="3">AVERAGE(L9:M9)</f>
        <v>2211</v>
      </c>
      <c r="O9" s="46">
        <v>2231</v>
      </c>
      <c r="P9" s="45">
        <v>2231</v>
      </c>
      <c r="Q9" s="44">
        <f t="shared" ref="Q9:Q30" si="4">AVERAGE(O9:P9)</f>
        <v>2231</v>
      </c>
      <c r="R9" s="52">
        <v>2242</v>
      </c>
      <c r="S9" s="51">
        <v>1.381</v>
      </c>
      <c r="T9" s="53">
        <v>1.1877</v>
      </c>
      <c r="U9" s="50">
        <v>111.47</v>
      </c>
      <c r="V9" s="43">
        <v>1623.46</v>
      </c>
      <c r="W9" s="43">
        <v>1621.3</v>
      </c>
      <c r="X9" s="49">
        <f t="shared" ref="X9:X30" si="5">R9/T9</f>
        <v>1887.6820745979626</v>
      </c>
      <c r="Y9" s="48">
        <v>1.3813</v>
      </c>
    </row>
    <row r="10" spans="1:25" x14ac:dyDescent="0.25">
      <c r="B10" s="47">
        <v>44379</v>
      </c>
      <c r="C10" s="46">
        <v>2293</v>
      </c>
      <c r="D10" s="45">
        <v>2293</v>
      </c>
      <c r="E10" s="44">
        <f t="shared" si="0"/>
        <v>2293</v>
      </c>
      <c r="F10" s="46">
        <v>2288.5</v>
      </c>
      <c r="G10" s="45">
        <v>2288.5</v>
      </c>
      <c r="H10" s="44">
        <f t="shared" si="1"/>
        <v>2288.5</v>
      </c>
      <c r="I10" s="46">
        <v>2256.5</v>
      </c>
      <c r="J10" s="45">
        <v>2256.5</v>
      </c>
      <c r="K10" s="44">
        <f t="shared" si="2"/>
        <v>2256.5</v>
      </c>
      <c r="L10" s="46">
        <v>2275.5</v>
      </c>
      <c r="M10" s="45">
        <v>2275.5</v>
      </c>
      <c r="N10" s="44">
        <f t="shared" si="3"/>
        <v>2275.5</v>
      </c>
      <c r="O10" s="46">
        <v>2296</v>
      </c>
      <c r="P10" s="45">
        <v>2296</v>
      </c>
      <c r="Q10" s="44">
        <f t="shared" si="4"/>
        <v>2296</v>
      </c>
      <c r="R10" s="52">
        <v>2293</v>
      </c>
      <c r="S10" s="51">
        <v>1.3741000000000001</v>
      </c>
      <c r="T10" s="51">
        <v>1.1821999999999999</v>
      </c>
      <c r="U10" s="50">
        <v>111.45</v>
      </c>
      <c r="V10" s="43">
        <v>1668.73</v>
      </c>
      <c r="W10" s="43">
        <v>1665.09</v>
      </c>
      <c r="X10" s="49">
        <f t="shared" si="5"/>
        <v>1939.6041278971411</v>
      </c>
      <c r="Y10" s="48">
        <v>1.3744000000000001</v>
      </c>
    </row>
    <row r="11" spans="1:25" x14ac:dyDescent="0.25">
      <c r="B11" s="47">
        <v>44382</v>
      </c>
      <c r="C11" s="46">
        <v>2329.5</v>
      </c>
      <c r="D11" s="45">
        <v>2329.5</v>
      </c>
      <c r="E11" s="44">
        <f t="shared" si="0"/>
        <v>2329.5</v>
      </c>
      <c r="F11" s="46">
        <v>2315.5</v>
      </c>
      <c r="G11" s="45">
        <v>2315.5</v>
      </c>
      <c r="H11" s="44">
        <f t="shared" si="1"/>
        <v>2315.5</v>
      </c>
      <c r="I11" s="46">
        <v>2270.5</v>
      </c>
      <c r="J11" s="45">
        <v>2270.5</v>
      </c>
      <c r="K11" s="44">
        <f t="shared" si="2"/>
        <v>2270.5</v>
      </c>
      <c r="L11" s="46">
        <v>2289.5</v>
      </c>
      <c r="M11" s="45">
        <v>2289.5</v>
      </c>
      <c r="N11" s="44">
        <f t="shared" si="3"/>
        <v>2289.5</v>
      </c>
      <c r="O11" s="46">
        <v>2309.5</v>
      </c>
      <c r="P11" s="45">
        <v>2309.5</v>
      </c>
      <c r="Q11" s="44">
        <f t="shared" si="4"/>
        <v>2309.5</v>
      </c>
      <c r="R11" s="52">
        <v>2329.5</v>
      </c>
      <c r="S11" s="51">
        <v>1.3855999999999999</v>
      </c>
      <c r="T11" s="51">
        <v>1.1873</v>
      </c>
      <c r="U11" s="50">
        <v>110.85</v>
      </c>
      <c r="V11" s="43">
        <v>1681.22</v>
      </c>
      <c r="W11" s="43">
        <v>1670.76</v>
      </c>
      <c r="X11" s="49">
        <f t="shared" si="5"/>
        <v>1962.0146550998063</v>
      </c>
      <c r="Y11" s="48">
        <v>1.3858999999999999</v>
      </c>
    </row>
    <row r="12" spans="1:25" x14ac:dyDescent="0.25">
      <c r="B12" s="47">
        <v>44383</v>
      </c>
      <c r="C12" s="46">
        <v>2320.5</v>
      </c>
      <c r="D12" s="45">
        <v>2320.5</v>
      </c>
      <c r="E12" s="44">
        <f t="shared" si="0"/>
        <v>2320.5</v>
      </c>
      <c r="F12" s="46">
        <v>2313.5</v>
      </c>
      <c r="G12" s="45">
        <v>2313.5</v>
      </c>
      <c r="H12" s="44">
        <f t="shared" si="1"/>
        <v>2313.5</v>
      </c>
      <c r="I12" s="46">
        <v>2270</v>
      </c>
      <c r="J12" s="45">
        <v>2270</v>
      </c>
      <c r="K12" s="44">
        <f t="shared" si="2"/>
        <v>2270</v>
      </c>
      <c r="L12" s="46">
        <v>2289</v>
      </c>
      <c r="M12" s="45">
        <v>2289</v>
      </c>
      <c r="N12" s="44">
        <f t="shared" si="3"/>
        <v>2289</v>
      </c>
      <c r="O12" s="46">
        <v>2309</v>
      </c>
      <c r="P12" s="45">
        <v>2309</v>
      </c>
      <c r="Q12" s="44">
        <f t="shared" si="4"/>
        <v>2309</v>
      </c>
      <c r="R12" s="52">
        <v>2320.5</v>
      </c>
      <c r="S12" s="51">
        <v>1.3855</v>
      </c>
      <c r="T12" s="51">
        <v>1.1839999999999999</v>
      </c>
      <c r="U12" s="50">
        <v>110.66</v>
      </c>
      <c r="V12" s="43">
        <v>1674.85</v>
      </c>
      <c r="W12" s="43">
        <v>1669.43</v>
      </c>
      <c r="X12" s="49">
        <f t="shared" si="5"/>
        <v>1959.8817567567569</v>
      </c>
      <c r="Y12" s="48">
        <v>1.3857999999999999</v>
      </c>
    </row>
    <row r="13" spans="1:25" x14ac:dyDescent="0.25">
      <c r="B13" s="47">
        <v>44384</v>
      </c>
      <c r="C13" s="46">
        <v>2306.5</v>
      </c>
      <c r="D13" s="45">
        <v>2306.5</v>
      </c>
      <c r="E13" s="44">
        <f t="shared" si="0"/>
        <v>2306.5</v>
      </c>
      <c r="F13" s="46">
        <v>2311.5</v>
      </c>
      <c r="G13" s="45">
        <v>2311.5</v>
      </c>
      <c r="H13" s="44">
        <f t="shared" si="1"/>
        <v>2311.5</v>
      </c>
      <c r="I13" s="46">
        <v>2267</v>
      </c>
      <c r="J13" s="45">
        <v>2267</v>
      </c>
      <c r="K13" s="44">
        <f t="shared" si="2"/>
        <v>2267</v>
      </c>
      <c r="L13" s="46">
        <v>2281.5</v>
      </c>
      <c r="M13" s="45">
        <v>2281.5</v>
      </c>
      <c r="N13" s="44">
        <f t="shared" si="3"/>
        <v>2281.5</v>
      </c>
      <c r="O13" s="46">
        <v>2301.5</v>
      </c>
      <c r="P13" s="45">
        <v>2301.5</v>
      </c>
      <c r="Q13" s="44">
        <f t="shared" si="4"/>
        <v>2301.5</v>
      </c>
      <c r="R13" s="52">
        <v>2306.5</v>
      </c>
      <c r="S13" s="51">
        <v>1.383</v>
      </c>
      <c r="T13" s="51">
        <v>1.1822999999999999</v>
      </c>
      <c r="U13" s="50">
        <v>110.68</v>
      </c>
      <c r="V13" s="43">
        <v>1667.75</v>
      </c>
      <c r="W13" s="43">
        <v>1671</v>
      </c>
      <c r="X13" s="49">
        <f t="shared" si="5"/>
        <v>1950.8584961515692</v>
      </c>
      <c r="Y13" s="48">
        <v>1.3833</v>
      </c>
    </row>
    <row r="14" spans="1:25" x14ac:dyDescent="0.25">
      <c r="B14" s="47">
        <v>44385</v>
      </c>
      <c r="C14" s="46">
        <v>2283</v>
      </c>
      <c r="D14" s="45">
        <v>2283</v>
      </c>
      <c r="E14" s="44">
        <f t="shared" si="0"/>
        <v>2283</v>
      </c>
      <c r="F14" s="46">
        <v>2279.5</v>
      </c>
      <c r="G14" s="45">
        <v>2279.5</v>
      </c>
      <c r="H14" s="44">
        <f t="shared" si="1"/>
        <v>2279.5</v>
      </c>
      <c r="I14" s="46">
        <v>2241.5</v>
      </c>
      <c r="J14" s="45">
        <v>2241.5</v>
      </c>
      <c r="K14" s="44">
        <f t="shared" si="2"/>
        <v>2241.5</v>
      </c>
      <c r="L14" s="46">
        <v>2254.5</v>
      </c>
      <c r="M14" s="45">
        <v>2254.5</v>
      </c>
      <c r="N14" s="44">
        <f t="shared" si="3"/>
        <v>2254.5</v>
      </c>
      <c r="O14" s="46">
        <v>2274.5</v>
      </c>
      <c r="P14" s="45">
        <v>2274.5</v>
      </c>
      <c r="Q14" s="44">
        <f t="shared" si="4"/>
        <v>2274.5</v>
      </c>
      <c r="R14" s="52">
        <v>2283</v>
      </c>
      <c r="S14" s="51">
        <v>1.3761000000000001</v>
      </c>
      <c r="T14" s="51">
        <v>1.1835</v>
      </c>
      <c r="U14" s="50">
        <v>109.75</v>
      </c>
      <c r="V14" s="43">
        <v>1659.04</v>
      </c>
      <c r="W14" s="43">
        <v>1656.13</v>
      </c>
      <c r="X14" s="49">
        <f t="shared" si="5"/>
        <v>1929.0240811153358</v>
      </c>
      <c r="Y14" s="48">
        <v>1.3764000000000001</v>
      </c>
    </row>
    <row r="15" spans="1:25" x14ac:dyDescent="0.25">
      <c r="B15" s="47">
        <v>44386</v>
      </c>
      <c r="C15" s="46">
        <v>2342.5</v>
      </c>
      <c r="D15" s="45">
        <v>2342.5</v>
      </c>
      <c r="E15" s="44">
        <f t="shared" si="0"/>
        <v>2342.5</v>
      </c>
      <c r="F15" s="46">
        <v>2330</v>
      </c>
      <c r="G15" s="45">
        <v>2330</v>
      </c>
      <c r="H15" s="44">
        <f t="shared" si="1"/>
        <v>2330</v>
      </c>
      <c r="I15" s="46">
        <v>2286.5</v>
      </c>
      <c r="J15" s="45">
        <v>2286.5</v>
      </c>
      <c r="K15" s="44">
        <f t="shared" si="2"/>
        <v>2286.5</v>
      </c>
      <c r="L15" s="46">
        <v>2286.5</v>
      </c>
      <c r="M15" s="45">
        <v>2286.5</v>
      </c>
      <c r="N15" s="44">
        <f t="shared" si="3"/>
        <v>2286.5</v>
      </c>
      <c r="O15" s="46">
        <v>2306.5</v>
      </c>
      <c r="P15" s="45">
        <v>2306.5</v>
      </c>
      <c r="Q15" s="44">
        <f t="shared" si="4"/>
        <v>2306.5</v>
      </c>
      <c r="R15" s="52">
        <v>2342.5</v>
      </c>
      <c r="S15" s="51">
        <v>1.3816999999999999</v>
      </c>
      <c r="T15" s="51">
        <v>1.1856</v>
      </c>
      <c r="U15" s="50">
        <v>110.06</v>
      </c>
      <c r="V15" s="43">
        <v>1695.38</v>
      </c>
      <c r="W15" s="43">
        <v>1685.96</v>
      </c>
      <c r="X15" s="49">
        <f t="shared" si="5"/>
        <v>1975.7928475033739</v>
      </c>
      <c r="Y15" s="48">
        <v>1.3819999999999999</v>
      </c>
    </row>
    <row r="16" spans="1:25" x14ac:dyDescent="0.25">
      <c r="B16" s="47">
        <v>44389</v>
      </c>
      <c r="C16" s="46">
        <v>2315</v>
      </c>
      <c r="D16" s="45">
        <v>2315</v>
      </c>
      <c r="E16" s="44">
        <f t="shared" si="0"/>
        <v>2315</v>
      </c>
      <c r="F16" s="46">
        <v>2314</v>
      </c>
      <c r="G16" s="45">
        <v>2314</v>
      </c>
      <c r="H16" s="44">
        <f t="shared" si="1"/>
        <v>2314</v>
      </c>
      <c r="I16" s="46">
        <v>2265</v>
      </c>
      <c r="J16" s="45">
        <v>2265</v>
      </c>
      <c r="K16" s="44">
        <f t="shared" si="2"/>
        <v>2265</v>
      </c>
      <c r="L16" s="46">
        <v>2265</v>
      </c>
      <c r="M16" s="45">
        <v>2265</v>
      </c>
      <c r="N16" s="44">
        <f t="shared" si="3"/>
        <v>2265</v>
      </c>
      <c r="O16" s="46">
        <v>2285</v>
      </c>
      <c r="P16" s="45">
        <v>2285</v>
      </c>
      <c r="Q16" s="44">
        <f t="shared" si="4"/>
        <v>2285</v>
      </c>
      <c r="R16" s="52">
        <v>2315</v>
      </c>
      <c r="S16" s="51">
        <v>1.3844000000000001</v>
      </c>
      <c r="T16" s="51">
        <v>1.1838</v>
      </c>
      <c r="U16" s="50">
        <v>110.22</v>
      </c>
      <c r="V16" s="43">
        <v>1672.2</v>
      </c>
      <c r="W16" s="43">
        <v>1671.12</v>
      </c>
      <c r="X16" s="49">
        <f t="shared" si="5"/>
        <v>1955.5668187193783</v>
      </c>
      <c r="Y16" s="48">
        <v>1.3847</v>
      </c>
    </row>
    <row r="17" spans="2:25" x14ac:dyDescent="0.25">
      <c r="B17" s="47">
        <v>44390</v>
      </c>
      <c r="C17" s="46">
        <v>2302.5</v>
      </c>
      <c r="D17" s="45">
        <v>2302.5</v>
      </c>
      <c r="E17" s="44">
        <f t="shared" si="0"/>
        <v>2302.5</v>
      </c>
      <c r="F17" s="46">
        <v>2301.5</v>
      </c>
      <c r="G17" s="45">
        <v>2301.5</v>
      </c>
      <c r="H17" s="44">
        <f t="shared" si="1"/>
        <v>2301.5</v>
      </c>
      <c r="I17" s="46">
        <v>2273</v>
      </c>
      <c r="J17" s="45">
        <v>2273</v>
      </c>
      <c r="K17" s="44">
        <f t="shared" si="2"/>
        <v>2273</v>
      </c>
      <c r="L17" s="46">
        <v>2273</v>
      </c>
      <c r="M17" s="45">
        <v>2273</v>
      </c>
      <c r="N17" s="44">
        <f t="shared" si="3"/>
        <v>2273</v>
      </c>
      <c r="O17" s="46">
        <v>2293</v>
      </c>
      <c r="P17" s="45">
        <v>2293</v>
      </c>
      <c r="Q17" s="44">
        <f t="shared" si="4"/>
        <v>2293</v>
      </c>
      <c r="R17" s="52">
        <v>2302.5</v>
      </c>
      <c r="S17" s="51">
        <v>1.385</v>
      </c>
      <c r="T17" s="51">
        <v>1.1839999999999999</v>
      </c>
      <c r="U17" s="50">
        <v>110.22</v>
      </c>
      <c r="V17" s="43">
        <v>1662.45</v>
      </c>
      <c r="W17" s="43">
        <v>1661.37</v>
      </c>
      <c r="X17" s="49">
        <f t="shared" si="5"/>
        <v>1944.6790540540542</v>
      </c>
      <c r="Y17" s="48">
        <v>1.3853</v>
      </c>
    </row>
    <row r="18" spans="2:25" x14ac:dyDescent="0.25">
      <c r="B18" s="47">
        <v>44391</v>
      </c>
      <c r="C18" s="46">
        <v>2301</v>
      </c>
      <c r="D18" s="45">
        <v>2301</v>
      </c>
      <c r="E18" s="44">
        <f t="shared" si="0"/>
        <v>2301</v>
      </c>
      <c r="F18" s="46">
        <v>2301.5</v>
      </c>
      <c r="G18" s="45">
        <v>2301.5</v>
      </c>
      <c r="H18" s="44">
        <f t="shared" si="1"/>
        <v>2301.5</v>
      </c>
      <c r="I18" s="46">
        <v>2276.5</v>
      </c>
      <c r="J18" s="45">
        <v>2276.5</v>
      </c>
      <c r="K18" s="44">
        <f t="shared" si="2"/>
        <v>2276.5</v>
      </c>
      <c r="L18" s="46">
        <v>2276.5</v>
      </c>
      <c r="M18" s="45">
        <v>2276.5</v>
      </c>
      <c r="N18" s="44">
        <f t="shared" si="3"/>
        <v>2276.5</v>
      </c>
      <c r="O18" s="46">
        <v>2296.5</v>
      </c>
      <c r="P18" s="45">
        <v>2296.5</v>
      </c>
      <c r="Q18" s="44">
        <f t="shared" si="4"/>
        <v>2296.5</v>
      </c>
      <c r="R18" s="52">
        <v>2301</v>
      </c>
      <c r="S18" s="51">
        <v>1.3859999999999999</v>
      </c>
      <c r="T18" s="51">
        <v>1.1802999999999999</v>
      </c>
      <c r="U18" s="50">
        <v>110.47</v>
      </c>
      <c r="V18" s="43">
        <v>1660.17</v>
      </c>
      <c r="W18" s="43">
        <v>1660.17</v>
      </c>
      <c r="X18" s="49">
        <f t="shared" si="5"/>
        <v>1949.5043632974669</v>
      </c>
      <c r="Y18" s="48">
        <v>1.3863000000000001</v>
      </c>
    </row>
    <row r="19" spans="2:25" x14ac:dyDescent="0.25">
      <c r="B19" s="47">
        <v>44392</v>
      </c>
      <c r="C19" s="46">
        <v>2310</v>
      </c>
      <c r="D19" s="45">
        <v>2310</v>
      </c>
      <c r="E19" s="44">
        <f t="shared" si="0"/>
        <v>2310</v>
      </c>
      <c r="F19" s="46">
        <v>2313</v>
      </c>
      <c r="G19" s="45">
        <v>2313</v>
      </c>
      <c r="H19" s="44">
        <f t="shared" si="1"/>
        <v>2313</v>
      </c>
      <c r="I19" s="46">
        <v>2300.5</v>
      </c>
      <c r="J19" s="45">
        <v>2300.5</v>
      </c>
      <c r="K19" s="44">
        <f t="shared" si="2"/>
        <v>2300.5</v>
      </c>
      <c r="L19" s="46">
        <v>2300.5</v>
      </c>
      <c r="M19" s="45">
        <v>2300.5</v>
      </c>
      <c r="N19" s="44">
        <f t="shared" si="3"/>
        <v>2300.5</v>
      </c>
      <c r="O19" s="46">
        <v>2310.5</v>
      </c>
      <c r="P19" s="45">
        <v>2310.5</v>
      </c>
      <c r="Q19" s="44">
        <f t="shared" si="4"/>
        <v>2310.5</v>
      </c>
      <c r="R19" s="52">
        <v>2310</v>
      </c>
      <c r="S19" s="51">
        <v>1.3872</v>
      </c>
      <c r="T19" s="51">
        <v>1.181</v>
      </c>
      <c r="U19" s="50">
        <v>110</v>
      </c>
      <c r="V19" s="43">
        <v>1665.22</v>
      </c>
      <c r="W19" s="43">
        <v>1667.03</v>
      </c>
      <c r="X19" s="49">
        <f t="shared" si="5"/>
        <v>1955.9695173581711</v>
      </c>
      <c r="Y19" s="48">
        <v>1.3875</v>
      </c>
    </row>
    <row r="20" spans="2:25" x14ac:dyDescent="0.25">
      <c r="B20" s="47">
        <v>44393</v>
      </c>
      <c r="C20" s="46">
        <v>2326.5</v>
      </c>
      <c r="D20" s="45">
        <v>2326.5</v>
      </c>
      <c r="E20" s="44">
        <f t="shared" si="0"/>
        <v>2326.5</v>
      </c>
      <c r="F20" s="46">
        <v>2329.5</v>
      </c>
      <c r="G20" s="45">
        <v>2329.5</v>
      </c>
      <c r="H20" s="44">
        <f t="shared" si="1"/>
        <v>2329.5</v>
      </c>
      <c r="I20" s="46">
        <v>2310</v>
      </c>
      <c r="J20" s="45">
        <v>2310</v>
      </c>
      <c r="K20" s="44">
        <f t="shared" si="2"/>
        <v>2310</v>
      </c>
      <c r="L20" s="46">
        <v>2310</v>
      </c>
      <c r="M20" s="45">
        <v>2310</v>
      </c>
      <c r="N20" s="44">
        <f t="shared" si="3"/>
        <v>2310</v>
      </c>
      <c r="O20" s="46">
        <v>2320</v>
      </c>
      <c r="P20" s="45">
        <v>2320</v>
      </c>
      <c r="Q20" s="44">
        <f t="shared" si="4"/>
        <v>2320</v>
      </c>
      <c r="R20" s="52">
        <v>2326.5</v>
      </c>
      <c r="S20" s="51">
        <v>1.3813</v>
      </c>
      <c r="T20" s="51">
        <v>1.1795</v>
      </c>
      <c r="U20" s="50">
        <v>110.21</v>
      </c>
      <c r="V20" s="43">
        <v>1684.28</v>
      </c>
      <c r="W20" s="43">
        <v>1686.09</v>
      </c>
      <c r="X20" s="49">
        <f t="shared" si="5"/>
        <v>1972.4459516744382</v>
      </c>
      <c r="Y20" s="48">
        <v>1.3815999999999999</v>
      </c>
    </row>
    <row r="21" spans="2:25" x14ac:dyDescent="0.25">
      <c r="B21" s="47">
        <v>44396</v>
      </c>
      <c r="C21" s="46">
        <v>2278.5</v>
      </c>
      <c r="D21" s="45">
        <v>2278.5</v>
      </c>
      <c r="E21" s="44">
        <f t="shared" si="0"/>
        <v>2278.5</v>
      </c>
      <c r="F21" s="46">
        <v>2286</v>
      </c>
      <c r="G21" s="45">
        <v>2286</v>
      </c>
      <c r="H21" s="44">
        <f t="shared" si="1"/>
        <v>2286</v>
      </c>
      <c r="I21" s="46">
        <v>2271.5</v>
      </c>
      <c r="J21" s="45">
        <v>2271.5</v>
      </c>
      <c r="K21" s="44">
        <f t="shared" si="2"/>
        <v>2271.5</v>
      </c>
      <c r="L21" s="46">
        <v>2271.5</v>
      </c>
      <c r="M21" s="45">
        <v>2271.5</v>
      </c>
      <c r="N21" s="44">
        <f t="shared" si="3"/>
        <v>2271.5</v>
      </c>
      <c r="O21" s="46">
        <v>2281.5</v>
      </c>
      <c r="P21" s="45">
        <v>2281.5</v>
      </c>
      <c r="Q21" s="44">
        <f t="shared" si="4"/>
        <v>2281.5</v>
      </c>
      <c r="R21" s="52">
        <v>2278.5</v>
      </c>
      <c r="S21" s="51">
        <v>1.3715999999999999</v>
      </c>
      <c r="T21" s="51">
        <v>1.1771</v>
      </c>
      <c r="U21" s="50">
        <v>109.67</v>
      </c>
      <c r="V21" s="43">
        <v>1661.2</v>
      </c>
      <c r="W21" s="43">
        <v>1666.3</v>
      </c>
      <c r="X21" s="49">
        <f t="shared" si="5"/>
        <v>1935.6894061677003</v>
      </c>
      <c r="Y21" s="48">
        <v>1.3718999999999999</v>
      </c>
    </row>
    <row r="22" spans="2:25" x14ac:dyDescent="0.25">
      <c r="B22" s="47">
        <v>44397</v>
      </c>
      <c r="C22" s="46">
        <v>2320</v>
      </c>
      <c r="D22" s="45">
        <v>2320</v>
      </c>
      <c r="E22" s="44">
        <f t="shared" si="0"/>
        <v>2320</v>
      </c>
      <c r="F22" s="46">
        <v>2305.5</v>
      </c>
      <c r="G22" s="45">
        <v>2305.5</v>
      </c>
      <c r="H22" s="44">
        <f t="shared" si="1"/>
        <v>2305.5</v>
      </c>
      <c r="I22" s="46">
        <v>2278.5</v>
      </c>
      <c r="J22" s="45">
        <v>2278.5</v>
      </c>
      <c r="K22" s="44">
        <f t="shared" si="2"/>
        <v>2278.5</v>
      </c>
      <c r="L22" s="46">
        <v>2278.5</v>
      </c>
      <c r="M22" s="45">
        <v>2278.5</v>
      </c>
      <c r="N22" s="44">
        <f t="shared" si="3"/>
        <v>2278.5</v>
      </c>
      <c r="O22" s="46">
        <v>2288.5</v>
      </c>
      <c r="P22" s="45">
        <v>2288.5</v>
      </c>
      <c r="Q22" s="44">
        <f t="shared" si="4"/>
        <v>2288.5</v>
      </c>
      <c r="R22" s="52">
        <v>2320</v>
      </c>
      <c r="S22" s="51">
        <v>1.3624000000000001</v>
      </c>
      <c r="T22" s="51">
        <v>1.1788000000000001</v>
      </c>
      <c r="U22" s="50">
        <v>109.6</v>
      </c>
      <c r="V22" s="43">
        <v>1702.88</v>
      </c>
      <c r="W22" s="43">
        <v>1691.86</v>
      </c>
      <c r="X22" s="49">
        <f t="shared" si="5"/>
        <v>1968.1031557516117</v>
      </c>
      <c r="Y22" s="48">
        <v>1.3627</v>
      </c>
    </row>
    <row r="23" spans="2:25" x14ac:dyDescent="0.25">
      <c r="B23" s="47">
        <v>44398</v>
      </c>
      <c r="C23" s="46">
        <v>2341.5</v>
      </c>
      <c r="D23" s="45">
        <v>2341.5</v>
      </c>
      <c r="E23" s="44">
        <f t="shared" si="0"/>
        <v>2341.5</v>
      </c>
      <c r="F23" s="46">
        <v>2327</v>
      </c>
      <c r="G23" s="45">
        <v>2327</v>
      </c>
      <c r="H23" s="44">
        <f t="shared" si="1"/>
        <v>2327</v>
      </c>
      <c r="I23" s="46">
        <v>2291.5</v>
      </c>
      <c r="J23" s="45">
        <v>2291.5</v>
      </c>
      <c r="K23" s="44">
        <f t="shared" si="2"/>
        <v>2291.5</v>
      </c>
      <c r="L23" s="46">
        <v>2286.5</v>
      </c>
      <c r="M23" s="45">
        <v>2286.5</v>
      </c>
      <c r="N23" s="44">
        <f t="shared" si="3"/>
        <v>2286.5</v>
      </c>
      <c r="O23" s="46">
        <v>2286.5</v>
      </c>
      <c r="P23" s="45">
        <v>2286.5</v>
      </c>
      <c r="Q23" s="44">
        <f t="shared" si="4"/>
        <v>2286.5</v>
      </c>
      <c r="R23" s="52">
        <v>2341.5</v>
      </c>
      <c r="S23" s="51">
        <v>1.3622000000000001</v>
      </c>
      <c r="T23" s="51">
        <v>1.1771</v>
      </c>
      <c r="U23" s="50">
        <v>110.08</v>
      </c>
      <c r="V23" s="43">
        <v>1718.91</v>
      </c>
      <c r="W23" s="43">
        <v>1707.89</v>
      </c>
      <c r="X23" s="49">
        <f t="shared" si="5"/>
        <v>1989.2107722368532</v>
      </c>
      <c r="Y23" s="48">
        <v>1.3625</v>
      </c>
    </row>
    <row r="24" spans="2:25" x14ac:dyDescent="0.25">
      <c r="B24" s="47">
        <v>44399</v>
      </c>
      <c r="C24" s="46">
        <v>2386.5</v>
      </c>
      <c r="D24" s="45">
        <v>2386.5</v>
      </c>
      <c r="E24" s="44">
        <f t="shared" si="0"/>
        <v>2386.5</v>
      </c>
      <c r="F24" s="46">
        <v>2367.5</v>
      </c>
      <c r="G24" s="45">
        <v>2367.5</v>
      </c>
      <c r="H24" s="44">
        <f t="shared" si="1"/>
        <v>2367.5</v>
      </c>
      <c r="I24" s="46">
        <v>2298.5</v>
      </c>
      <c r="J24" s="45">
        <v>2298.5</v>
      </c>
      <c r="K24" s="44">
        <f t="shared" si="2"/>
        <v>2298.5</v>
      </c>
      <c r="L24" s="46">
        <v>2278.5</v>
      </c>
      <c r="M24" s="45">
        <v>2278.5</v>
      </c>
      <c r="N24" s="44">
        <f t="shared" si="3"/>
        <v>2278.5</v>
      </c>
      <c r="O24" s="46">
        <v>2268.5</v>
      </c>
      <c r="P24" s="45">
        <v>2268.5</v>
      </c>
      <c r="Q24" s="44">
        <f t="shared" si="4"/>
        <v>2268.5</v>
      </c>
      <c r="R24" s="52">
        <v>2386.5</v>
      </c>
      <c r="S24" s="51">
        <v>1.3773</v>
      </c>
      <c r="T24" s="51">
        <v>1.1794</v>
      </c>
      <c r="U24" s="50">
        <v>110.27</v>
      </c>
      <c r="V24" s="43">
        <v>1732.74</v>
      </c>
      <c r="W24" s="43">
        <v>1718.57</v>
      </c>
      <c r="X24" s="49">
        <f t="shared" si="5"/>
        <v>2023.4865185687638</v>
      </c>
      <c r="Y24" s="48">
        <v>1.3775999999999999</v>
      </c>
    </row>
    <row r="25" spans="2:25" x14ac:dyDescent="0.25">
      <c r="B25" s="47">
        <v>44400</v>
      </c>
      <c r="C25" s="46">
        <v>2416</v>
      </c>
      <c r="D25" s="45">
        <v>2416</v>
      </c>
      <c r="E25" s="44">
        <f t="shared" si="0"/>
        <v>2416</v>
      </c>
      <c r="F25" s="46">
        <v>2376</v>
      </c>
      <c r="G25" s="45">
        <v>2376</v>
      </c>
      <c r="H25" s="44">
        <f t="shared" si="1"/>
        <v>2376</v>
      </c>
      <c r="I25" s="46">
        <v>2293</v>
      </c>
      <c r="J25" s="45">
        <v>2293</v>
      </c>
      <c r="K25" s="44">
        <f t="shared" si="2"/>
        <v>2293</v>
      </c>
      <c r="L25" s="46">
        <v>2273</v>
      </c>
      <c r="M25" s="45">
        <v>2273</v>
      </c>
      <c r="N25" s="44">
        <f t="shared" si="3"/>
        <v>2273</v>
      </c>
      <c r="O25" s="46">
        <v>2253</v>
      </c>
      <c r="P25" s="45">
        <v>2253</v>
      </c>
      <c r="Q25" s="44">
        <f t="shared" si="4"/>
        <v>2253</v>
      </c>
      <c r="R25" s="52">
        <v>2416</v>
      </c>
      <c r="S25" s="51">
        <v>1.3734999999999999</v>
      </c>
      <c r="T25" s="51">
        <v>1.1761999999999999</v>
      </c>
      <c r="U25" s="50">
        <v>110.53</v>
      </c>
      <c r="V25" s="43">
        <v>1759.01</v>
      </c>
      <c r="W25" s="43">
        <v>1729.51</v>
      </c>
      <c r="X25" s="49">
        <f t="shared" si="5"/>
        <v>2054.0724366604322</v>
      </c>
      <c r="Y25" s="48">
        <v>1.3737999999999999</v>
      </c>
    </row>
    <row r="26" spans="2:25" x14ac:dyDescent="0.25">
      <c r="B26" s="47">
        <v>44403</v>
      </c>
      <c r="C26" s="46">
        <v>2424.5</v>
      </c>
      <c r="D26" s="45">
        <v>2424.5</v>
      </c>
      <c r="E26" s="44">
        <f t="shared" si="0"/>
        <v>2424.5</v>
      </c>
      <c r="F26" s="46">
        <v>2381.5</v>
      </c>
      <c r="G26" s="45">
        <v>2381.5</v>
      </c>
      <c r="H26" s="44">
        <f t="shared" si="1"/>
        <v>2381.5</v>
      </c>
      <c r="I26" s="46">
        <v>2297.5</v>
      </c>
      <c r="J26" s="45">
        <v>2297.5</v>
      </c>
      <c r="K26" s="44">
        <f t="shared" si="2"/>
        <v>2297.5</v>
      </c>
      <c r="L26" s="46">
        <v>2267.5</v>
      </c>
      <c r="M26" s="45">
        <v>2267.5</v>
      </c>
      <c r="N26" s="44">
        <f t="shared" si="3"/>
        <v>2267.5</v>
      </c>
      <c r="O26" s="46">
        <v>2247.5</v>
      </c>
      <c r="P26" s="45">
        <v>2247.5</v>
      </c>
      <c r="Q26" s="44">
        <f t="shared" si="4"/>
        <v>2247.5</v>
      </c>
      <c r="R26" s="52">
        <v>2424.5</v>
      </c>
      <c r="S26" s="51">
        <v>1.3794999999999999</v>
      </c>
      <c r="T26" s="51">
        <v>1.1793</v>
      </c>
      <c r="U26" s="50">
        <v>110.29</v>
      </c>
      <c r="V26" s="43">
        <v>1757.52</v>
      </c>
      <c r="W26" s="43">
        <v>1725.97</v>
      </c>
      <c r="X26" s="49">
        <f t="shared" si="5"/>
        <v>2055.8806071398285</v>
      </c>
      <c r="Y26" s="48">
        <v>1.3797999999999999</v>
      </c>
    </row>
    <row r="27" spans="2:25" x14ac:dyDescent="0.25">
      <c r="B27" s="47">
        <v>44404</v>
      </c>
      <c r="C27" s="46">
        <v>2385</v>
      </c>
      <c r="D27" s="45">
        <v>2385</v>
      </c>
      <c r="E27" s="44">
        <f t="shared" si="0"/>
        <v>2385</v>
      </c>
      <c r="F27" s="46">
        <v>2351</v>
      </c>
      <c r="G27" s="45">
        <v>2351</v>
      </c>
      <c r="H27" s="44">
        <f t="shared" si="1"/>
        <v>2351</v>
      </c>
      <c r="I27" s="46">
        <v>2270</v>
      </c>
      <c r="J27" s="45">
        <v>2270</v>
      </c>
      <c r="K27" s="44">
        <f t="shared" si="2"/>
        <v>2270</v>
      </c>
      <c r="L27" s="46">
        <v>2240</v>
      </c>
      <c r="M27" s="45">
        <v>2240</v>
      </c>
      <c r="N27" s="44">
        <f t="shared" si="3"/>
        <v>2240</v>
      </c>
      <c r="O27" s="46">
        <v>2220</v>
      </c>
      <c r="P27" s="45">
        <v>2220</v>
      </c>
      <c r="Q27" s="44">
        <f t="shared" si="4"/>
        <v>2220</v>
      </c>
      <c r="R27" s="52">
        <v>2385</v>
      </c>
      <c r="S27" s="51">
        <v>1.3803000000000001</v>
      </c>
      <c r="T27" s="51">
        <v>1.1798999999999999</v>
      </c>
      <c r="U27" s="50">
        <v>110.13</v>
      </c>
      <c r="V27" s="43">
        <v>1727.89</v>
      </c>
      <c r="W27" s="43">
        <v>1702.88</v>
      </c>
      <c r="X27" s="49">
        <f t="shared" si="5"/>
        <v>2021.357742181541</v>
      </c>
      <c r="Y27" s="48">
        <v>1.3806</v>
      </c>
    </row>
    <row r="28" spans="2:25" x14ac:dyDescent="0.25">
      <c r="B28" s="47">
        <v>44405</v>
      </c>
      <c r="C28" s="46">
        <v>2369.5</v>
      </c>
      <c r="D28" s="45">
        <v>2369.5</v>
      </c>
      <c r="E28" s="44">
        <f t="shared" si="0"/>
        <v>2369.5</v>
      </c>
      <c r="F28" s="46">
        <v>2344</v>
      </c>
      <c r="G28" s="45">
        <v>2344</v>
      </c>
      <c r="H28" s="44">
        <f t="shared" si="1"/>
        <v>2344</v>
      </c>
      <c r="I28" s="46">
        <v>2277</v>
      </c>
      <c r="J28" s="45">
        <v>2277</v>
      </c>
      <c r="K28" s="44">
        <f t="shared" si="2"/>
        <v>2277</v>
      </c>
      <c r="L28" s="46">
        <v>2247</v>
      </c>
      <c r="M28" s="45">
        <v>2247</v>
      </c>
      <c r="N28" s="44">
        <f t="shared" si="3"/>
        <v>2247</v>
      </c>
      <c r="O28" s="46">
        <v>2227</v>
      </c>
      <c r="P28" s="45">
        <v>2227</v>
      </c>
      <c r="Q28" s="44">
        <f t="shared" si="4"/>
        <v>2227</v>
      </c>
      <c r="R28" s="52">
        <v>2369.5</v>
      </c>
      <c r="S28" s="51">
        <v>1.3879999999999999</v>
      </c>
      <c r="T28" s="51">
        <v>1.1812</v>
      </c>
      <c r="U28" s="50">
        <v>110.08</v>
      </c>
      <c r="V28" s="43">
        <v>1707.13</v>
      </c>
      <c r="W28" s="43">
        <v>1688.4</v>
      </c>
      <c r="X28" s="49">
        <f t="shared" si="5"/>
        <v>2006.0108364375212</v>
      </c>
      <c r="Y28" s="48">
        <v>1.3883000000000001</v>
      </c>
    </row>
    <row r="29" spans="2:25" x14ac:dyDescent="0.25">
      <c r="B29" s="47">
        <v>44406</v>
      </c>
      <c r="C29" s="46">
        <v>2396</v>
      </c>
      <c r="D29" s="45">
        <v>2396</v>
      </c>
      <c r="E29" s="44">
        <f t="shared" si="0"/>
        <v>2396</v>
      </c>
      <c r="F29" s="46">
        <v>2360.5</v>
      </c>
      <c r="G29" s="45">
        <v>2360.5</v>
      </c>
      <c r="H29" s="44">
        <f t="shared" si="1"/>
        <v>2360.5</v>
      </c>
      <c r="I29" s="46">
        <v>2290.5</v>
      </c>
      <c r="J29" s="45">
        <v>2290.5</v>
      </c>
      <c r="K29" s="44">
        <f t="shared" si="2"/>
        <v>2290.5</v>
      </c>
      <c r="L29" s="46">
        <v>2260.5</v>
      </c>
      <c r="M29" s="45">
        <v>2260.5</v>
      </c>
      <c r="N29" s="44">
        <f t="shared" si="3"/>
        <v>2260.5</v>
      </c>
      <c r="O29" s="46">
        <v>2240.5</v>
      </c>
      <c r="P29" s="45">
        <v>2240.5</v>
      </c>
      <c r="Q29" s="44">
        <f t="shared" si="4"/>
        <v>2240.5</v>
      </c>
      <c r="R29" s="52">
        <v>2396</v>
      </c>
      <c r="S29" s="51">
        <v>1.3964000000000001</v>
      </c>
      <c r="T29" s="51">
        <v>1.1871</v>
      </c>
      <c r="U29" s="50">
        <v>109.85</v>
      </c>
      <c r="V29" s="43">
        <v>1715.84</v>
      </c>
      <c r="W29" s="43">
        <v>1690.06</v>
      </c>
      <c r="X29" s="49">
        <f t="shared" si="5"/>
        <v>2018.3640805323898</v>
      </c>
      <c r="Y29" s="48">
        <v>1.3967000000000001</v>
      </c>
    </row>
    <row r="30" spans="2:25" x14ac:dyDescent="0.25">
      <c r="B30" s="47">
        <v>44407</v>
      </c>
      <c r="C30" s="46">
        <v>2424</v>
      </c>
      <c r="D30" s="45">
        <v>2424</v>
      </c>
      <c r="E30" s="44">
        <f t="shared" si="0"/>
        <v>2424</v>
      </c>
      <c r="F30" s="46">
        <v>2385</v>
      </c>
      <c r="G30" s="45">
        <v>2385</v>
      </c>
      <c r="H30" s="44">
        <f t="shared" si="1"/>
        <v>2385</v>
      </c>
      <c r="I30" s="46">
        <v>2319.5</v>
      </c>
      <c r="J30" s="45">
        <v>2319.5</v>
      </c>
      <c r="K30" s="44">
        <f t="shared" si="2"/>
        <v>2319.5</v>
      </c>
      <c r="L30" s="46">
        <v>2289.5</v>
      </c>
      <c r="M30" s="45">
        <v>2289.5</v>
      </c>
      <c r="N30" s="44">
        <f t="shared" si="3"/>
        <v>2289.5</v>
      </c>
      <c r="O30" s="46">
        <v>2269.5</v>
      </c>
      <c r="P30" s="45">
        <v>2269.5</v>
      </c>
      <c r="Q30" s="44">
        <f t="shared" si="4"/>
        <v>2269.5</v>
      </c>
      <c r="R30" s="52">
        <v>2424</v>
      </c>
      <c r="S30" s="51">
        <v>1.3956999999999999</v>
      </c>
      <c r="T30" s="51">
        <v>1.1884999999999999</v>
      </c>
      <c r="U30" s="50">
        <v>109.66</v>
      </c>
      <c r="V30" s="43">
        <v>1736.76</v>
      </c>
      <c r="W30" s="43">
        <v>1708.45</v>
      </c>
      <c r="X30" s="49">
        <f t="shared" si="5"/>
        <v>2039.5456457719818</v>
      </c>
      <c r="Y30" s="48">
        <v>1.3959999999999999</v>
      </c>
    </row>
    <row r="31" spans="2:25" s="10" customFormat="1" x14ac:dyDescent="0.25">
      <c r="B31" s="42" t="s">
        <v>11</v>
      </c>
      <c r="C31" s="41">
        <f>ROUND(AVERAGE(C9:C30),2)</f>
        <v>2336.98</v>
      </c>
      <c r="D31" s="40">
        <f>ROUND(AVERAGE(D9:D30),2)</f>
        <v>2336.98</v>
      </c>
      <c r="E31" s="39">
        <f>ROUND(AVERAGE(C31:D31),2)</f>
        <v>2336.98</v>
      </c>
      <c r="F31" s="41">
        <f>ROUND(AVERAGE(F9:F30),2)</f>
        <v>2323.6999999999998</v>
      </c>
      <c r="G31" s="40">
        <f>ROUND(AVERAGE(G9:G30),2)</f>
        <v>2323.6999999999998</v>
      </c>
      <c r="H31" s="39">
        <f>ROUND(AVERAGE(F31:G31),2)</f>
        <v>2323.6999999999998</v>
      </c>
      <c r="I31" s="41">
        <f>ROUND(AVERAGE(I9:I30),2)</f>
        <v>2277.11</v>
      </c>
      <c r="J31" s="40">
        <f>ROUND(AVERAGE(J9:J30),2)</f>
        <v>2277.11</v>
      </c>
      <c r="K31" s="39">
        <f>ROUND(AVERAGE(I31:J31),2)</f>
        <v>2277.11</v>
      </c>
      <c r="L31" s="41">
        <f>ROUND(AVERAGE(L9:L30),2)</f>
        <v>2272.9499999999998</v>
      </c>
      <c r="M31" s="40">
        <f>ROUND(AVERAGE(M9:M30),2)</f>
        <v>2272.9499999999998</v>
      </c>
      <c r="N31" s="39">
        <f>ROUND(AVERAGE(L31:M31),2)</f>
        <v>2272.9499999999998</v>
      </c>
      <c r="O31" s="41">
        <f>ROUND(AVERAGE(O9:O30),2)</f>
        <v>2277.98</v>
      </c>
      <c r="P31" s="40">
        <f>ROUND(AVERAGE(P9:P30),2)</f>
        <v>2277.98</v>
      </c>
      <c r="Q31" s="39">
        <f>ROUND(AVERAGE(O31:P31),2)</f>
        <v>2277.98</v>
      </c>
      <c r="R31" s="38">
        <f>ROUND(AVERAGE(R9:R30),2)</f>
        <v>2336.98</v>
      </c>
      <c r="S31" s="37">
        <f>ROUND(AVERAGE(S9:S30),4)</f>
        <v>1.3808</v>
      </c>
      <c r="T31" s="36">
        <f>ROUND(AVERAGE(T9:T30),4)</f>
        <v>1.1820999999999999</v>
      </c>
      <c r="U31" s="175">
        <f>ROUND(AVERAGE(U9:U30),2)</f>
        <v>110.28</v>
      </c>
      <c r="V31" s="35">
        <f>AVERAGE(V9:V30)</f>
        <v>1692.4831818181817</v>
      </c>
      <c r="W31" s="35">
        <f>AVERAGE(W9:W30)</f>
        <v>1682.5154545454541</v>
      </c>
      <c r="X31" s="35">
        <f>AVERAGE(X9:X30)</f>
        <v>1977.0338611670036</v>
      </c>
      <c r="Y31" s="34">
        <f>AVERAGE(Y9:Y30)</f>
        <v>1.3811090909090911</v>
      </c>
    </row>
    <row r="32" spans="2:25" s="5" customFormat="1" x14ac:dyDescent="0.25">
      <c r="B32" s="33" t="s">
        <v>12</v>
      </c>
      <c r="C32" s="32">
        <f t="shared" ref="C32:Y32" si="6">MAX(C9:C30)</f>
        <v>2424.5</v>
      </c>
      <c r="D32" s="31">
        <f t="shared" si="6"/>
        <v>2424.5</v>
      </c>
      <c r="E32" s="30">
        <f t="shared" si="6"/>
        <v>2424.5</v>
      </c>
      <c r="F32" s="32">
        <f t="shared" si="6"/>
        <v>2385</v>
      </c>
      <c r="G32" s="31">
        <f t="shared" si="6"/>
        <v>2385</v>
      </c>
      <c r="H32" s="30">
        <f t="shared" si="6"/>
        <v>2385</v>
      </c>
      <c r="I32" s="32">
        <f t="shared" si="6"/>
        <v>2319.5</v>
      </c>
      <c r="J32" s="31">
        <f t="shared" si="6"/>
        <v>2319.5</v>
      </c>
      <c r="K32" s="30">
        <f t="shared" si="6"/>
        <v>2319.5</v>
      </c>
      <c r="L32" s="32">
        <f t="shared" si="6"/>
        <v>2310</v>
      </c>
      <c r="M32" s="31">
        <f t="shared" si="6"/>
        <v>2310</v>
      </c>
      <c r="N32" s="30">
        <f t="shared" si="6"/>
        <v>2310</v>
      </c>
      <c r="O32" s="32">
        <f t="shared" si="6"/>
        <v>2320</v>
      </c>
      <c r="P32" s="31">
        <f t="shared" si="6"/>
        <v>2320</v>
      </c>
      <c r="Q32" s="30">
        <f t="shared" si="6"/>
        <v>2320</v>
      </c>
      <c r="R32" s="29">
        <f t="shared" si="6"/>
        <v>2424.5</v>
      </c>
      <c r="S32" s="28">
        <f t="shared" si="6"/>
        <v>1.3964000000000001</v>
      </c>
      <c r="T32" s="27">
        <f t="shared" si="6"/>
        <v>1.1884999999999999</v>
      </c>
      <c r="U32" s="26">
        <f t="shared" si="6"/>
        <v>111.47</v>
      </c>
      <c r="V32" s="25">
        <f t="shared" si="6"/>
        <v>1759.01</v>
      </c>
      <c r="W32" s="25">
        <f t="shared" si="6"/>
        <v>1729.51</v>
      </c>
      <c r="X32" s="25">
        <f t="shared" si="6"/>
        <v>2055.8806071398285</v>
      </c>
      <c r="Y32" s="24">
        <f t="shared" si="6"/>
        <v>1.3967000000000001</v>
      </c>
    </row>
    <row r="33" spans="2:25" s="5" customFormat="1" ht="13.8" thickBot="1" x14ac:dyDescent="0.3">
      <c r="B33" s="23" t="s">
        <v>13</v>
      </c>
      <c r="C33" s="22">
        <f t="shared" ref="C33:Y33" si="7">MIN(C9:C30)</f>
        <v>2242</v>
      </c>
      <c r="D33" s="21">
        <f t="shared" si="7"/>
        <v>2242</v>
      </c>
      <c r="E33" s="20">
        <f t="shared" si="7"/>
        <v>2242</v>
      </c>
      <c r="F33" s="22">
        <f t="shared" si="7"/>
        <v>2239.5</v>
      </c>
      <c r="G33" s="21">
        <f t="shared" si="7"/>
        <v>2239.5</v>
      </c>
      <c r="H33" s="20">
        <f t="shared" si="7"/>
        <v>2239.5</v>
      </c>
      <c r="I33" s="22">
        <f t="shared" si="7"/>
        <v>2192</v>
      </c>
      <c r="J33" s="21">
        <f t="shared" si="7"/>
        <v>2192</v>
      </c>
      <c r="K33" s="20">
        <f t="shared" si="7"/>
        <v>2192</v>
      </c>
      <c r="L33" s="22">
        <f t="shared" si="7"/>
        <v>2211</v>
      </c>
      <c r="M33" s="21">
        <f t="shared" si="7"/>
        <v>2211</v>
      </c>
      <c r="N33" s="20">
        <f t="shared" si="7"/>
        <v>2211</v>
      </c>
      <c r="O33" s="22">
        <f t="shared" si="7"/>
        <v>2220</v>
      </c>
      <c r="P33" s="21">
        <f t="shared" si="7"/>
        <v>2220</v>
      </c>
      <c r="Q33" s="20">
        <f t="shared" si="7"/>
        <v>2220</v>
      </c>
      <c r="R33" s="19">
        <f t="shared" si="7"/>
        <v>2242</v>
      </c>
      <c r="S33" s="18">
        <f t="shared" si="7"/>
        <v>1.3622000000000001</v>
      </c>
      <c r="T33" s="17">
        <f t="shared" si="7"/>
        <v>1.1761999999999999</v>
      </c>
      <c r="U33" s="16">
        <f t="shared" si="7"/>
        <v>109.6</v>
      </c>
      <c r="V33" s="15">
        <f t="shared" si="7"/>
        <v>1623.46</v>
      </c>
      <c r="W33" s="15">
        <f t="shared" si="7"/>
        <v>1621.3</v>
      </c>
      <c r="X33" s="15">
        <f t="shared" si="7"/>
        <v>1887.6820745979626</v>
      </c>
      <c r="Y33" s="14">
        <f t="shared" si="7"/>
        <v>1.3625</v>
      </c>
    </row>
    <row r="35" spans="2:25" x14ac:dyDescent="0.25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5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29</v>
      </c>
    </row>
    <row r="6" spans="1:19" ht="13.8" thickBot="1" x14ac:dyDescent="0.3">
      <c r="B6" s="1">
        <v>44378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44378</v>
      </c>
      <c r="C9" s="46">
        <v>32790</v>
      </c>
      <c r="D9" s="45">
        <v>32790</v>
      </c>
      <c r="E9" s="44">
        <f t="shared" ref="E9:E30" si="0">AVERAGE(C9:D9)</f>
        <v>32790</v>
      </c>
      <c r="F9" s="46">
        <v>31290</v>
      </c>
      <c r="G9" s="45">
        <v>31290</v>
      </c>
      <c r="H9" s="44">
        <f t="shared" ref="H9:H30" si="1">AVERAGE(F9:G9)</f>
        <v>31290</v>
      </c>
      <c r="I9" s="46">
        <v>27215</v>
      </c>
      <c r="J9" s="45">
        <v>27215</v>
      </c>
      <c r="K9" s="44">
        <f t="shared" ref="K9:K30" si="2">AVERAGE(I9:J9)</f>
        <v>27215</v>
      </c>
      <c r="L9" s="52">
        <v>32790</v>
      </c>
      <c r="M9" s="51">
        <v>1.381</v>
      </c>
      <c r="N9" s="53">
        <v>1.1877</v>
      </c>
      <c r="O9" s="50">
        <v>111.47</v>
      </c>
      <c r="P9" s="43">
        <v>23743.66</v>
      </c>
      <c r="Q9" s="43">
        <v>22652.57</v>
      </c>
      <c r="R9" s="49">
        <f t="shared" ref="R9:R30" si="3">L9/N9</f>
        <v>27607.981813589289</v>
      </c>
      <c r="S9" s="48">
        <v>1.3813</v>
      </c>
    </row>
    <row r="10" spans="1:19" x14ac:dyDescent="0.25">
      <c r="B10" s="47">
        <v>44379</v>
      </c>
      <c r="C10" s="46">
        <v>32946</v>
      </c>
      <c r="D10" s="45">
        <v>32946</v>
      </c>
      <c r="E10" s="44">
        <f t="shared" si="0"/>
        <v>32946</v>
      </c>
      <c r="F10" s="46">
        <v>31387</v>
      </c>
      <c r="G10" s="45">
        <v>31387</v>
      </c>
      <c r="H10" s="44">
        <f t="shared" si="1"/>
        <v>31387</v>
      </c>
      <c r="I10" s="46">
        <v>27312</v>
      </c>
      <c r="J10" s="45">
        <v>27312</v>
      </c>
      <c r="K10" s="44">
        <f t="shared" si="2"/>
        <v>27312</v>
      </c>
      <c r="L10" s="52">
        <v>32946</v>
      </c>
      <c r="M10" s="51">
        <v>1.3741000000000001</v>
      </c>
      <c r="N10" s="51">
        <v>1.1821999999999999</v>
      </c>
      <c r="O10" s="50">
        <v>111.45</v>
      </c>
      <c r="P10" s="43">
        <v>23976.42</v>
      </c>
      <c r="Q10" s="43">
        <v>22836.87</v>
      </c>
      <c r="R10" s="49">
        <f t="shared" si="3"/>
        <v>27868.380984604977</v>
      </c>
      <c r="S10" s="48">
        <v>1.3744000000000001</v>
      </c>
    </row>
    <row r="11" spans="1:19" x14ac:dyDescent="0.25">
      <c r="B11" s="47">
        <v>44382</v>
      </c>
      <c r="C11" s="46">
        <v>33370</v>
      </c>
      <c r="D11" s="45">
        <v>33370</v>
      </c>
      <c r="E11" s="44">
        <f t="shared" si="0"/>
        <v>33370</v>
      </c>
      <c r="F11" s="46">
        <v>31800</v>
      </c>
      <c r="G11" s="45">
        <v>31800</v>
      </c>
      <c r="H11" s="44">
        <f t="shared" si="1"/>
        <v>31800</v>
      </c>
      <c r="I11" s="46">
        <v>27823</v>
      </c>
      <c r="J11" s="45">
        <v>27823</v>
      </c>
      <c r="K11" s="44">
        <f t="shared" si="2"/>
        <v>27823</v>
      </c>
      <c r="L11" s="52">
        <v>33370</v>
      </c>
      <c r="M11" s="51">
        <v>1.3855999999999999</v>
      </c>
      <c r="N11" s="51">
        <v>1.1873</v>
      </c>
      <c r="O11" s="50">
        <v>110.85</v>
      </c>
      <c r="P11" s="43">
        <v>24083.43</v>
      </c>
      <c r="Q11" s="43">
        <v>22945.38</v>
      </c>
      <c r="R11" s="49">
        <f t="shared" si="3"/>
        <v>28105.786237682136</v>
      </c>
      <c r="S11" s="48">
        <v>1.3858999999999999</v>
      </c>
    </row>
    <row r="12" spans="1:19" x14ac:dyDescent="0.25">
      <c r="B12" s="47">
        <v>44383</v>
      </c>
      <c r="C12" s="46">
        <v>32758</v>
      </c>
      <c r="D12" s="45">
        <v>32758</v>
      </c>
      <c r="E12" s="44">
        <f t="shared" si="0"/>
        <v>32758</v>
      </c>
      <c r="F12" s="46">
        <v>31716</v>
      </c>
      <c r="G12" s="45">
        <v>31716</v>
      </c>
      <c r="H12" s="44">
        <f t="shared" si="1"/>
        <v>31716</v>
      </c>
      <c r="I12" s="46">
        <v>27613</v>
      </c>
      <c r="J12" s="45">
        <v>27613</v>
      </c>
      <c r="K12" s="44">
        <f t="shared" si="2"/>
        <v>27613</v>
      </c>
      <c r="L12" s="52">
        <v>32758</v>
      </c>
      <c r="M12" s="51">
        <v>1.3855</v>
      </c>
      <c r="N12" s="51">
        <v>1.1839999999999999</v>
      </c>
      <c r="O12" s="50">
        <v>110.66</v>
      </c>
      <c r="P12" s="43">
        <v>23643.45</v>
      </c>
      <c r="Q12" s="43">
        <v>22886.42</v>
      </c>
      <c r="R12" s="49">
        <f t="shared" si="3"/>
        <v>27667.22972972973</v>
      </c>
      <c r="S12" s="48">
        <v>1.3857999999999999</v>
      </c>
    </row>
    <row r="13" spans="1:19" x14ac:dyDescent="0.25">
      <c r="B13" s="47">
        <v>44384</v>
      </c>
      <c r="C13" s="46">
        <v>32999</v>
      </c>
      <c r="D13" s="45">
        <v>32999</v>
      </c>
      <c r="E13" s="44">
        <f t="shared" si="0"/>
        <v>32999</v>
      </c>
      <c r="F13" s="46">
        <v>31785</v>
      </c>
      <c r="G13" s="45">
        <v>31785</v>
      </c>
      <c r="H13" s="44">
        <f t="shared" si="1"/>
        <v>31785</v>
      </c>
      <c r="I13" s="46">
        <v>27700</v>
      </c>
      <c r="J13" s="45">
        <v>27700</v>
      </c>
      <c r="K13" s="44">
        <f t="shared" si="2"/>
        <v>27700</v>
      </c>
      <c r="L13" s="52">
        <v>32999</v>
      </c>
      <c r="M13" s="51">
        <v>1.383</v>
      </c>
      <c r="N13" s="51">
        <v>1.1822999999999999</v>
      </c>
      <c r="O13" s="50">
        <v>110.68</v>
      </c>
      <c r="P13" s="43">
        <v>23860.45</v>
      </c>
      <c r="Q13" s="43">
        <v>22977.66</v>
      </c>
      <c r="R13" s="49">
        <f t="shared" si="3"/>
        <v>27910.851729679442</v>
      </c>
      <c r="S13" s="48">
        <v>1.3833</v>
      </c>
    </row>
    <row r="14" spans="1:19" x14ac:dyDescent="0.25">
      <c r="B14" s="47">
        <v>44385</v>
      </c>
      <c r="C14" s="46">
        <v>32666</v>
      </c>
      <c r="D14" s="45">
        <v>32666</v>
      </c>
      <c r="E14" s="44">
        <f t="shared" si="0"/>
        <v>32666</v>
      </c>
      <c r="F14" s="46">
        <v>31630</v>
      </c>
      <c r="G14" s="45">
        <v>31630</v>
      </c>
      <c r="H14" s="44">
        <f t="shared" si="1"/>
        <v>31630</v>
      </c>
      <c r="I14" s="46">
        <v>27715</v>
      </c>
      <c r="J14" s="45">
        <v>27715</v>
      </c>
      <c r="K14" s="44">
        <f t="shared" si="2"/>
        <v>27715</v>
      </c>
      <c r="L14" s="52">
        <v>32666</v>
      </c>
      <c r="M14" s="51">
        <v>1.3761000000000001</v>
      </c>
      <c r="N14" s="51">
        <v>1.1835</v>
      </c>
      <c r="O14" s="50">
        <v>109.75</v>
      </c>
      <c r="P14" s="43">
        <v>23738.1</v>
      </c>
      <c r="Q14" s="43">
        <v>22980.240000000002</v>
      </c>
      <c r="R14" s="49">
        <f t="shared" si="3"/>
        <v>27601.18293198141</v>
      </c>
      <c r="S14" s="48">
        <v>1.3764000000000001</v>
      </c>
    </row>
    <row r="15" spans="1:19" x14ac:dyDescent="0.25">
      <c r="B15" s="47">
        <v>44386</v>
      </c>
      <c r="C15" s="46">
        <v>33076</v>
      </c>
      <c r="D15" s="45">
        <v>33076</v>
      </c>
      <c r="E15" s="44">
        <f t="shared" si="0"/>
        <v>33076</v>
      </c>
      <c r="F15" s="46">
        <v>31850</v>
      </c>
      <c r="G15" s="45">
        <v>31850</v>
      </c>
      <c r="H15" s="44">
        <f t="shared" si="1"/>
        <v>31850</v>
      </c>
      <c r="I15" s="46">
        <v>28025</v>
      </c>
      <c r="J15" s="45">
        <v>28025</v>
      </c>
      <c r="K15" s="44">
        <f t="shared" si="2"/>
        <v>28025</v>
      </c>
      <c r="L15" s="52">
        <v>33076</v>
      </c>
      <c r="M15" s="51">
        <v>1.3816999999999999</v>
      </c>
      <c r="N15" s="51">
        <v>1.1856</v>
      </c>
      <c r="O15" s="50">
        <v>110.06</v>
      </c>
      <c r="P15" s="43">
        <v>23938.63</v>
      </c>
      <c r="Q15" s="43">
        <v>23046.31</v>
      </c>
      <c r="R15" s="49">
        <f t="shared" si="3"/>
        <v>27898.110661268558</v>
      </c>
      <c r="S15" s="48">
        <v>1.3819999999999999</v>
      </c>
    </row>
    <row r="16" spans="1:19" x14ac:dyDescent="0.25">
      <c r="B16" s="47">
        <v>44389</v>
      </c>
      <c r="C16" s="46">
        <v>33510</v>
      </c>
      <c r="D16" s="45">
        <v>33510</v>
      </c>
      <c r="E16" s="44">
        <f t="shared" si="0"/>
        <v>33510</v>
      </c>
      <c r="F16" s="46">
        <v>31962</v>
      </c>
      <c r="G16" s="45">
        <v>31962</v>
      </c>
      <c r="H16" s="44">
        <f t="shared" si="1"/>
        <v>31962</v>
      </c>
      <c r="I16" s="46">
        <v>27977</v>
      </c>
      <c r="J16" s="45">
        <v>27977</v>
      </c>
      <c r="K16" s="44">
        <f t="shared" si="2"/>
        <v>27977</v>
      </c>
      <c r="L16" s="52">
        <v>33510</v>
      </c>
      <c r="M16" s="51">
        <v>1.3844000000000001</v>
      </c>
      <c r="N16" s="51">
        <v>1.1838</v>
      </c>
      <c r="O16" s="50">
        <v>110.22</v>
      </c>
      <c r="P16" s="43">
        <v>24205.43</v>
      </c>
      <c r="Q16" s="43">
        <v>23082.26</v>
      </c>
      <c r="R16" s="49">
        <f t="shared" si="3"/>
        <v>28307.146477445516</v>
      </c>
      <c r="S16" s="48">
        <v>1.3847</v>
      </c>
    </row>
    <row r="17" spans="2:19" x14ac:dyDescent="0.25">
      <c r="B17" s="47">
        <v>44390</v>
      </c>
      <c r="C17" s="46">
        <v>33550</v>
      </c>
      <c r="D17" s="45">
        <v>33550</v>
      </c>
      <c r="E17" s="44">
        <f t="shared" si="0"/>
        <v>33550</v>
      </c>
      <c r="F17" s="46">
        <v>32291</v>
      </c>
      <c r="G17" s="45">
        <v>32291</v>
      </c>
      <c r="H17" s="44">
        <f t="shared" si="1"/>
        <v>32291</v>
      </c>
      <c r="I17" s="46">
        <v>28394</v>
      </c>
      <c r="J17" s="45">
        <v>28394</v>
      </c>
      <c r="K17" s="44">
        <f t="shared" si="2"/>
        <v>28394</v>
      </c>
      <c r="L17" s="52">
        <v>33550</v>
      </c>
      <c r="M17" s="51">
        <v>1.385</v>
      </c>
      <c r="N17" s="51">
        <v>1.1839999999999999</v>
      </c>
      <c r="O17" s="50">
        <v>110.22</v>
      </c>
      <c r="P17" s="43">
        <v>24223.83</v>
      </c>
      <c r="Q17" s="43">
        <v>23309.75</v>
      </c>
      <c r="R17" s="49">
        <f t="shared" si="3"/>
        <v>28336.14864864865</v>
      </c>
      <c r="S17" s="48">
        <v>1.3853</v>
      </c>
    </row>
    <row r="18" spans="2:19" x14ac:dyDescent="0.25">
      <c r="B18" s="47">
        <v>44391</v>
      </c>
      <c r="C18" s="46">
        <v>33639</v>
      </c>
      <c r="D18" s="45">
        <v>33639</v>
      </c>
      <c r="E18" s="44">
        <f t="shared" si="0"/>
        <v>33639</v>
      </c>
      <c r="F18" s="46">
        <v>32498</v>
      </c>
      <c r="G18" s="45">
        <v>32498</v>
      </c>
      <c r="H18" s="44">
        <f t="shared" si="1"/>
        <v>32498</v>
      </c>
      <c r="I18" s="46">
        <v>28668</v>
      </c>
      <c r="J18" s="45">
        <v>28668</v>
      </c>
      <c r="K18" s="44">
        <f t="shared" si="2"/>
        <v>28668</v>
      </c>
      <c r="L18" s="52">
        <v>33639</v>
      </c>
      <c r="M18" s="51">
        <v>1.3859999999999999</v>
      </c>
      <c r="N18" s="51">
        <v>1.1802999999999999</v>
      </c>
      <c r="O18" s="50">
        <v>110.47</v>
      </c>
      <c r="P18" s="43">
        <v>24270.560000000001</v>
      </c>
      <c r="Q18" s="43">
        <v>23442.26</v>
      </c>
      <c r="R18" s="49">
        <f t="shared" si="3"/>
        <v>28500.381259001952</v>
      </c>
      <c r="S18" s="48">
        <v>1.3863000000000001</v>
      </c>
    </row>
    <row r="19" spans="2:19" x14ac:dyDescent="0.25">
      <c r="B19" s="47">
        <v>44392</v>
      </c>
      <c r="C19" s="46">
        <v>33917</v>
      </c>
      <c r="D19" s="45">
        <v>33917</v>
      </c>
      <c r="E19" s="44">
        <f t="shared" si="0"/>
        <v>33917</v>
      </c>
      <c r="F19" s="46">
        <v>32782</v>
      </c>
      <c r="G19" s="45">
        <v>32782</v>
      </c>
      <c r="H19" s="44">
        <f t="shared" si="1"/>
        <v>32782</v>
      </c>
      <c r="I19" s="46">
        <v>29032</v>
      </c>
      <c r="J19" s="45">
        <v>29032</v>
      </c>
      <c r="K19" s="44">
        <f t="shared" si="2"/>
        <v>29032</v>
      </c>
      <c r="L19" s="52">
        <v>33917</v>
      </c>
      <c r="M19" s="51">
        <v>1.3872</v>
      </c>
      <c r="N19" s="51">
        <v>1.181</v>
      </c>
      <c r="O19" s="50">
        <v>110</v>
      </c>
      <c r="P19" s="43">
        <v>24449.97</v>
      </c>
      <c r="Q19" s="43">
        <v>23626.67</v>
      </c>
      <c r="R19" s="49">
        <f t="shared" si="3"/>
        <v>28718.882303132938</v>
      </c>
      <c r="S19" s="48">
        <v>1.3875</v>
      </c>
    </row>
    <row r="20" spans="2:19" x14ac:dyDescent="0.25">
      <c r="B20" s="47">
        <v>44393</v>
      </c>
      <c r="C20" s="46">
        <v>34177</v>
      </c>
      <c r="D20" s="45">
        <v>34177</v>
      </c>
      <c r="E20" s="44">
        <f t="shared" si="0"/>
        <v>34177</v>
      </c>
      <c r="F20" s="46">
        <v>33401</v>
      </c>
      <c r="G20" s="45">
        <v>33401</v>
      </c>
      <c r="H20" s="44">
        <f t="shared" si="1"/>
        <v>33401</v>
      </c>
      <c r="I20" s="46">
        <v>29901</v>
      </c>
      <c r="J20" s="45">
        <v>29901</v>
      </c>
      <c r="K20" s="44">
        <f t="shared" si="2"/>
        <v>29901</v>
      </c>
      <c r="L20" s="52">
        <v>34177</v>
      </c>
      <c r="M20" s="51">
        <v>1.3813</v>
      </c>
      <c r="N20" s="51">
        <v>1.1795</v>
      </c>
      <c r="O20" s="50">
        <v>110.21</v>
      </c>
      <c r="P20" s="43">
        <v>24742.63</v>
      </c>
      <c r="Q20" s="43">
        <v>24175.59</v>
      </c>
      <c r="R20" s="49">
        <f t="shared" si="3"/>
        <v>28975.837219160661</v>
      </c>
      <c r="S20" s="48">
        <v>1.3815999999999999</v>
      </c>
    </row>
    <row r="21" spans="2:19" x14ac:dyDescent="0.25">
      <c r="B21" s="47">
        <v>44396</v>
      </c>
      <c r="C21" s="46">
        <v>34610</v>
      </c>
      <c r="D21" s="45">
        <v>34610</v>
      </c>
      <c r="E21" s="44">
        <f t="shared" si="0"/>
        <v>34610</v>
      </c>
      <c r="F21" s="46">
        <v>33680</v>
      </c>
      <c r="G21" s="45">
        <v>33680</v>
      </c>
      <c r="H21" s="44">
        <f t="shared" si="1"/>
        <v>33680</v>
      </c>
      <c r="I21" s="46">
        <v>30351</v>
      </c>
      <c r="J21" s="45">
        <v>30351</v>
      </c>
      <c r="K21" s="44">
        <f t="shared" si="2"/>
        <v>30351</v>
      </c>
      <c r="L21" s="52">
        <v>34610</v>
      </c>
      <c r="M21" s="51">
        <v>1.3715999999999999</v>
      </c>
      <c r="N21" s="51">
        <v>1.1771</v>
      </c>
      <c r="O21" s="50">
        <v>109.67</v>
      </c>
      <c r="P21" s="43">
        <v>25233.3</v>
      </c>
      <c r="Q21" s="43">
        <v>24549.89</v>
      </c>
      <c r="R21" s="49">
        <f t="shared" si="3"/>
        <v>29402.769518307705</v>
      </c>
      <c r="S21" s="48">
        <v>1.3718999999999999</v>
      </c>
    </row>
    <row r="22" spans="2:19" x14ac:dyDescent="0.25">
      <c r="B22" s="47">
        <v>44397</v>
      </c>
      <c r="C22" s="46">
        <v>34767</v>
      </c>
      <c r="D22" s="45">
        <v>34767</v>
      </c>
      <c r="E22" s="44">
        <f t="shared" si="0"/>
        <v>34767</v>
      </c>
      <c r="F22" s="46">
        <v>33653</v>
      </c>
      <c r="G22" s="45">
        <v>33653</v>
      </c>
      <c r="H22" s="44">
        <f t="shared" si="1"/>
        <v>33653</v>
      </c>
      <c r="I22" s="46">
        <v>30528</v>
      </c>
      <c r="J22" s="45">
        <v>30528</v>
      </c>
      <c r="K22" s="44">
        <f t="shared" si="2"/>
        <v>30528</v>
      </c>
      <c r="L22" s="52">
        <v>34767</v>
      </c>
      <c r="M22" s="51">
        <v>1.3624000000000001</v>
      </c>
      <c r="N22" s="51">
        <v>1.1788000000000001</v>
      </c>
      <c r="O22" s="50">
        <v>109.6</v>
      </c>
      <c r="P22" s="43">
        <v>25518.94</v>
      </c>
      <c r="Q22" s="43">
        <v>24695.82</v>
      </c>
      <c r="R22" s="49">
        <f t="shared" si="3"/>
        <v>29493.552765524259</v>
      </c>
      <c r="S22" s="48">
        <v>1.3627</v>
      </c>
    </row>
    <row r="23" spans="2:19" x14ac:dyDescent="0.25">
      <c r="B23" s="47">
        <v>44398</v>
      </c>
      <c r="C23" s="46">
        <v>34601</v>
      </c>
      <c r="D23" s="45">
        <v>34601</v>
      </c>
      <c r="E23" s="44">
        <f t="shared" si="0"/>
        <v>34601</v>
      </c>
      <c r="F23" s="46">
        <v>33290</v>
      </c>
      <c r="G23" s="45">
        <v>33290</v>
      </c>
      <c r="H23" s="44">
        <f t="shared" si="1"/>
        <v>33290</v>
      </c>
      <c r="I23" s="46">
        <v>29925</v>
      </c>
      <c r="J23" s="45">
        <v>29925</v>
      </c>
      <c r="K23" s="44">
        <f t="shared" si="2"/>
        <v>29925</v>
      </c>
      <c r="L23" s="52">
        <v>34601</v>
      </c>
      <c r="M23" s="51">
        <v>1.3622000000000001</v>
      </c>
      <c r="N23" s="51">
        <v>1.1771</v>
      </c>
      <c r="O23" s="50">
        <v>110.08</v>
      </c>
      <c r="P23" s="43">
        <v>25400.82</v>
      </c>
      <c r="Q23" s="43">
        <v>24433.03</v>
      </c>
      <c r="R23" s="49">
        <f t="shared" si="3"/>
        <v>29395.123608869253</v>
      </c>
      <c r="S23" s="48">
        <v>1.3625</v>
      </c>
    </row>
    <row r="24" spans="2:19" x14ac:dyDescent="0.25">
      <c r="B24" s="47">
        <v>44399</v>
      </c>
      <c r="C24" s="46">
        <v>34750</v>
      </c>
      <c r="D24" s="45">
        <v>34750</v>
      </c>
      <c r="E24" s="44">
        <f t="shared" si="0"/>
        <v>34750</v>
      </c>
      <c r="F24" s="46">
        <v>33564</v>
      </c>
      <c r="G24" s="45">
        <v>33564</v>
      </c>
      <c r="H24" s="44">
        <f t="shared" si="1"/>
        <v>33564</v>
      </c>
      <c r="I24" s="46">
        <v>30349</v>
      </c>
      <c r="J24" s="45">
        <v>30349</v>
      </c>
      <c r="K24" s="44">
        <f t="shared" si="2"/>
        <v>30349</v>
      </c>
      <c r="L24" s="52">
        <v>34750</v>
      </c>
      <c r="M24" s="51">
        <v>1.3773</v>
      </c>
      <c r="N24" s="51">
        <v>1.1794</v>
      </c>
      <c r="O24" s="50">
        <v>110.27</v>
      </c>
      <c r="P24" s="43">
        <v>25230.52</v>
      </c>
      <c r="Q24" s="43">
        <v>24364.11</v>
      </c>
      <c r="R24" s="49">
        <f t="shared" si="3"/>
        <v>29464.134305579108</v>
      </c>
      <c r="S24" s="48">
        <v>1.3775999999999999</v>
      </c>
    </row>
    <row r="25" spans="2:19" x14ac:dyDescent="0.25">
      <c r="B25" s="47">
        <v>44400</v>
      </c>
      <c r="C25" s="46">
        <v>35101</v>
      </c>
      <c r="D25" s="45">
        <v>35101</v>
      </c>
      <c r="E25" s="44">
        <f t="shared" si="0"/>
        <v>35101</v>
      </c>
      <c r="F25" s="46">
        <v>34177</v>
      </c>
      <c r="G25" s="45">
        <v>34177</v>
      </c>
      <c r="H25" s="44">
        <f t="shared" si="1"/>
        <v>34177</v>
      </c>
      <c r="I25" s="46">
        <v>30932</v>
      </c>
      <c r="J25" s="45">
        <v>30932</v>
      </c>
      <c r="K25" s="44">
        <f t="shared" si="2"/>
        <v>30932</v>
      </c>
      <c r="L25" s="52">
        <v>35101</v>
      </c>
      <c r="M25" s="51">
        <v>1.3734999999999999</v>
      </c>
      <c r="N25" s="51">
        <v>1.1761999999999999</v>
      </c>
      <c r="O25" s="50">
        <v>110.53</v>
      </c>
      <c r="P25" s="43">
        <v>25555.88</v>
      </c>
      <c r="Q25" s="43">
        <v>24877.71</v>
      </c>
      <c r="R25" s="49">
        <f t="shared" si="3"/>
        <v>29842.713824179562</v>
      </c>
      <c r="S25" s="48">
        <v>1.3737999999999999</v>
      </c>
    </row>
    <row r="26" spans="2:19" x14ac:dyDescent="0.25">
      <c r="B26" s="47">
        <v>44403</v>
      </c>
      <c r="C26" s="46">
        <v>35671</v>
      </c>
      <c r="D26" s="45">
        <v>35671</v>
      </c>
      <c r="E26" s="44">
        <f t="shared" si="0"/>
        <v>35671</v>
      </c>
      <c r="F26" s="46">
        <v>34476</v>
      </c>
      <c r="G26" s="45">
        <v>34476</v>
      </c>
      <c r="H26" s="44">
        <f t="shared" si="1"/>
        <v>34476</v>
      </c>
      <c r="I26" s="46">
        <v>31461</v>
      </c>
      <c r="J26" s="45">
        <v>31461</v>
      </c>
      <c r="K26" s="44">
        <f t="shared" si="2"/>
        <v>31461</v>
      </c>
      <c r="L26" s="52">
        <v>35671</v>
      </c>
      <c r="M26" s="51">
        <v>1.3794999999999999</v>
      </c>
      <c r="N26" s="51">
        <v>1.1793</v>
      </c>
      <c r="O26" s="50">
        <v>110.29</v>
      </c>
      <c r="P26" s="43">
        <v>25857.919999999998</v>
      </c>
      <c r="Q26" s="43">
        <v>24986.23</v>
      </c>
      <c r="R26" s="49">
        <f t="shared" si="3"/>
        <v>30247.604511150683</v>
      </c>
      <c r="S26" s="48">
        <v>1.3797999999999999</v>
      </c>
    </row>
    <row r="27" spans="2:19" x14ac:dyDescent="0.25">
      <c r="B27" s="47">
        <v>44404</v>
      </c>
      <c r="C27" s="46">
        <v>35760</v>
      </c>
      <c r="D27" s="45">
        <v>35760</v>
      </c>
      <c r="E27" s="44">
        <f t="shared" si="0"/>
        <v>35760</v>
      </c>
      <c r="F27" s="46">
        <v>34710</v>
      </c>
      <c r="G27" s="45">
        <v>34710</v>
      </c>
      <c r="H27" s="44">
        <f t="shared" si="1"/>
        <v>34710</v>
      </c>
      <c r="I27" s="46">
        <v>31614</v>
      </c>
      <c r="J27" s="45">
        <v>31614</v>
      </c>
      <c r="K27" s="44">
        <f t="shared" si="2"/>
        <v>31614</v>
      </c>
      <c r="L27" s="52">
        <v>35760</v>
      </c>
      <c r="M27" s="51">
        <v>1.3803000000000001</v>
      </c>
      <c r="N27" s="51">
        <v>1.1798999999999999</v>
      </c>
      <c r="O27" s="50">
        <v>110.13</v>
      </c>
      <c r="P27" s="43">
        <v>25907.41</v>
      </c>
      <c r="Q27" s="43">
        <v>25141.24</v>
      </c>
      <c r="R27" s="49">
        <f t="shared" si="3"/>
        <v>30307.653190948386</v>
      </c>
      <c r="S27" s="48">
        <v>1.3806</v>
      </c>
    </row>
    <row r="28" spans="2:19" x14ac:dyDescent="0.25">
      <c r="B28" s="47">
        <v>44405</v>
      </c>
      <c r="C28" s="46">
        <v>35671</v>
      </c>
      <c r="D28" s="45">
        <v>35671</v>
      </c>
      <c r="E28" s="44">
        <f t="shared" si="0"/>
        <v>35671</v>
      </c>
      <c r="F28" s="46">
        <v>34695</v>
      </c>
      <c r="G28" s="45">
        <v>34695</v>
      </c>
      <c r="H28" s="44">
        <f t="shared" si="1"/>
        <v>34695</v>
      </c>
      <c r="I28" s="46">
        <v>31825</v>
      </c>
      <c r="J28" s="45">
        <v>31825</v>
      </c>
      <c r="K28" s="44">
        <f t="shared" si="2"/>
        <v>31825</v>
      </c>
      <c r="L28" s="52">
        <v>35671</v>
      </c>
      <c r="M28" s="51">
        <v>1.3879999999999999</v>
      </c>
      <c r="N28" s="51">
        <v>1.1812</v>
      </c>
      <c r="O28" s="50">
        <v>110.08</v>
      </c>
      <c r="P28" s="43">
        <v>25699.57</v>
      </c>
      <c r="Q28" s="43">
        <v>24991</v>
      </c>
      <c r="R28" s="49">
        <f t="shared" si="3"/>
        <v>30198.950220115137</v>
      </c>
      <c r="S28" s="48">
        <v>1.3883000000000001</v>
      </c>
    </row>
    <row r="29" spans="2:19" x14ac:dyDescent="0.25">
      <c r="B29" s="47">
        <v>44406</v>
      </c>
      <c r="C29" s="46">
        <v>35732</v>
      </c>
      <c r="D29" s="45">
        <v>35732</v>
      </c>
      <c r="E29" s="44">
        <f t="shared" si="0"/>
        <v>35732</v>
      </c>
      <c r="F29" s="46">
        <v>34833</v>
      </c>
      <c r="G29" s="45">
        <v>34833</v>
      </c>
      <c r="H29" s="44">
        <f t="shared" si="1"/>
        <v>34833</v>
      </c>
      <c r="I29" s="46">
        <v>31963</v>
      </c>
      <c r="J29" s="45">
        <v>31963</v>
      </c>
      <c r="K29" s="44">
        <f t="shared" si="2"/>
        <v>31963</v>
      </c>
      <c r="L29" s="52">
        <v>35732</v>
      </c>
      <c r="M29" s="51">
        <v>1.3964000000000001</v>
      </c>
      <c r="N29" s="51">
        <v>1.1871</v>
      </c>
      <c r="O29" s="50">
        <v>109.85</v>
      </c>
      <c r="P29" s="43">
        <v>25588.66</v>
      </c>
      <c r="Q29" s="43">
        <v>24939.5</v>
      </c>
      <c r="R29" s="49">
        <f t="shared" si="3"/>
        <v>30100.244292814419</v>
      </c>
      <c r="S29" s="48">
        <v>1.3967000000000001</v>
      </c>
    </row>
    <row r="30" spans="2:19" x14ac:dyDescent="0.25">
      <c r="B30" s="47">
        <v>44407</v>
      </c>
      <c r="C30" s="46">
        <v>35965</v>
      </c>
      <c r="D30" s="45">
        <v>35965</v>
      </c>
      <c r="E30" s="44">
        <f t="shared" si="0"/>
        <v>35965</v>
      </c>
      <c r="F30" s="46">
        <v>34750</v>
      </c>
      <c r="G30" s="45">
        <v>34750</v>
      </c>
      <c r="H30" s="44">
        <f t="shared" si="1"/>
        <v>34750</v>
      </c>
      <c r="I30" s="46">
        <v>31995</v>
      </c>
      <c r="J30" s="45">
        <v>31995</v>
      </c>
      <c r="K30" s="44">
        <f t="shared" si="2"/>
        <v>31995</v>
      </c>
      <c r="L30" s="52">
        <v>35965</v>
      </c>
      <c r="M30" s="51">
        <v>1.3956999999999999</v>
      </c>
      <c r="N30" s="51">
        <v>1.1884999999999999</v>
      </c>
      <c r="O30" s="50">
        <v>109.66</v>
      </c>
      <c r="P30" s="43">
        <v>25768.43</v>
      </c>
      <c r="Q30" s="43">
        <v>24892.55</v>
      </c>
      <c r="R30" s="49">
        <f t="shared" si="3"/>
        <v>30260.83298275137</v>
      </c>
      <c r="S30" s="48">
        <v>1.3959999999999999</v>
      </c>
    </row>
    <row r="31" spans="2:19" s="10" customFormat="1" x14ac:dyDescent="0.25">
      <c r="B31" s="42" t="s">
        <v>11</v>
      </c>
      <c r="C31" s="41">
        <f>ROUND(AVERAGE(C9:C30),2)</f>
        <v>34183</v>
      </c>
      <c r="D31" s="40">
        <f>ROUND(AVERAGE(D9:D30),2)</f>
        <v>34183</v>
      </c>
      <c r="E31" s="39">
        <f>ROUND(AVERAGE(C31:D31),2)</f>
        <v>34183</v>
      </c>
      <c r="F31" s="41">
        <f>ROUND(AVERAGE(F9:F30),2)</f>
        <v>33010</v>
      </c>
      <c r="G31" s="40">
        <f>ROUND(AVERAGE(G9:G30),2)</f>
        <v>33010</v>
      </c>
      <c r="H31" s="39">
        <f>ROUND(AVERAGE(F31:G31),2)</f>
        <v>33010</v>
      </c>
      <c r="I31" s="41">
        <f>ROUND(AVERAGE(I9:I30),2)</f>
        <v>29469</v>
      </c>
      <c r="J31" s="40">
        <f>ROUND(AVERAGE(J9:J30),2)</f>
        <v>29469</v>
      </c>
      <c r="K31" s="39">
        <f>ROUND(AVERAGE(I31:J31),2)</f>
        <v>29469</v>
      </c>
      <c r="L31" s="38">
        <f>ROUND(AVERAGE(L9:L30),2)</f>
        <v>34183</v>
      </c>
      <c r="M31" s="37">
        <f>ROUND(AVERAGE(M9:M30),4)</f>
        <v>1.3808</v>
      </c>
      <c r="N31" s="36">
        <f>ROUND(AVERAGE(N9:N30),4)</f>
        <v>1.1820999999999999</v>
      </c>
      <c r="O31" s="175">
        <f>ROUND(AVERAGE(O9:O30),2)</f>
        <v>110.28</v>
      </c>
      <c r="P31" s="35">
        <f>AVERAGE(P9:P30)</f>
        <v>24756.273181818182</v>
      </c>
      <c r="Q31" s="35">
        <f>AVERAGE(Q9:Q30)</f>
        <v>23901.502727272731</v>
      </c>
      <c r="R31" s="35">
        <f>AVERAGE(R9:R30)</f>
        <v>28918.704509825689</v>
      </c>
      <c r="S31" s="34">
        <f>AVERAGE(S9:S30)</f>
        <v>1.3811090909090911</v>
      </c>
    </row>
    <row r="32" spans="2:19" s="5" customFormat="1" x14ac:dyDescent="0.25">
      <c r="B32" s="33" t="s">
        <v>12</v>
      </c>
      <c r="C32" s="32">
        <f t="shared" ref="C32:S32" si="4">MAX(C9:C30)</f>
        <v>35965</v>
      </c>
      <c r="D32" s="31">
        <f t="shared" si="4"/>
        <v>35965</v>
      </c>
      <c r="E32" s="30">
        <f t="shared" si="4"/>
        <v>35965</v>
      </c>
      <c r="F32" s="32">
        <f t="shared" si="4"/>
        <v>34833</v>
      </c>
      <c r="G32" s="31">
        <f t="shared" si="4"/>
        <v>34833</v>
      </c>
      <c r="H32" s="30">
        <f t="shared" si="4"/>
        <v>34833</v>
      </c>
      <c r="I32" s="32">
        <f t="shared" si="4"/>
        <v>31995</v>
      </c>
      <c r="J32" s="31">
        <f t="shared" si="4"/>
        <v>31995</v>
      </c>
      <c r="K32" s="30">
        <f t="shared" si="4"/>
        <v>31995</v>
      </c>
      <c r="L32" s="29">
        <f t="shared" si="4"/>
        <v>35965</v>
      </c>
      <c r="M32" s="28">
        <f t="shared" si="4"/>
        <v>1.3964000000000001</v>
      </c>
      <c r="N32" s="27">
        <f t="shared" si="4"/>
        <v>1.1884999999999999</v>
      </c>
      <c r="O32" s="26">
        <f t="shared" si="4"/>
        <v>111.47</v>
      </c>
      <c r="P32" s="25">
        <f t="shared" si="4"/>
        <v>25907.41</v>
      </c>
      <c r="Q32" s="25">
        <f t="shared" si="4"/>
        <v>25141.24</v>
      </c>
      <c r="R32" s="25">
        <f t="shared" si="4"/>
        <v>30307.653190948386</v>
      </c>
      <c r="S32" s="24">
        <f t="shared" si="4"/>
        <v>1.3967000000000001</v>
      </c>
    </row>
    <row r="33" spans="2:19" s="5" customFormat="1" ht="13.8" thickBot="1" x14ac:dyDescent="0.3">
      <c r="B33" s="23" t="s">
        <v>13</v>
      </c>
      <c r="C33" s="22">
        <f t="shared" ref="C33:S33" si="5">MIN(C9:C30)</f>
        <v>32666</v>
      </c>
      <c r="D33" s="21">
        <f t="shared" si="5"/>
        <v>32666</v>
      </c>
      <c r="E33" s="20">
        <f t="shared" si="5"/>
        <v>32666</v>
      </c>
      <c r="F33" s="22">
        <f t="shared" si="5"/>
        <v>31290</v>
      </c>
      <c r="G33" s="21">
        <f t="shared" si="5"/>
        <v>31290</v>
      </c>
      <c r="H33" s="20">
        <f t="shared" si="5"/>
        <v>31290</v>
      </c>
      <c r="I33" s="22">
        <f t="shared" si="5"/>
        <v>27215</v>
      </c>
      <c r="J33" s="21">
        <f t="shared" si="5"/>
        <v>27215</v>
      </c>
      <c r="K33" s="20">
        <f t="shared" si="5"/>
        <v>27215</v>
      </c>
      <c r="L33" s="19">
        <f t="shared" si="5"/>
        <v>32666</v>
      </c>
      <c r="M33" s="18">
        <f t="shared" si="5"/>
        <v>1.3622000000000001</v>
      </c>
      <c r="N33" s="17">
        <f t="shared" si="5"/>
        <v>1.1761999999999999</v>
      </c>
      <c r="O33" s="16">
        <f t="shared" si="5"/>
        <v>109.6</v>
      </c>
      <c r="P33" s="15">
        <f t="shared" si="5"/>
        <v>23643.45</v>
      </c>
      <c r="Q33" s="15">
        <f t="shared" si="5"/>
        <v>22652.57</v>
      </c>
      <c r="R33" s="15">
        <f t="shared" si="5"/>
        <v>27601.18293198141</v>
      </c>
      <c r="S33" s="14">
        <f t="shared" si="5"/>
        <v>1.3625</v>
      </c>
    </row>
    <row r="35" spans="2:19" x14ac:dyDescent="0.25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19" x14ac:dyDescent="0.25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25</v>
      </c>
    </row>
    <row r="6" spans="1:25" ht="13.8" thickBot="1" x14ac:dyDescent="0.3">
      <c r="B6" s="1">
        <v>44378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44378</v>
      </c>
      <c r="C9" s="46">
        <v>18082</v>
      </c>
      <c r="D9" s="45">
        <v>18082</v>
      </c>
      <c r="E9" s="44">
        <f t="shared" ref="E9:E30" si="0">AVERAGE(C9:D9)</f>
        <v>18082</v>
      </c>
      <c r="F9" s="46">
        <v>18078</v>
      </c>
      <c r="G9" s="45">
        <v>18078</v>
      </c>
      <c r="H9" s="44">
        <f t="shared" ref="H9:H30" si="1">AVERAGE(F9:G9)</f>
        <v>18078</v>
      </c>
      <c r="I9" s="46">
        <v>18134</v>
      </c>
      <c r="J9" s="45">
        <v>18134</v>
      </c>
      <c r="K9" s="44">
        <f t="shared" ref="K9:K30" si="2">AVERAGE(I9:J9)</f>
        <v>18134</v>
      </c>
      <c r="L9" s="46">
        <v>18214</v>
      </c>
      <c r="M9" s="45">
        <v>18214</v>
      </c>
      <c r="N9" s="44">
        <f t="shared" ref="N9:N30" si="3">AVERAGE(L9:M9)</f>
        <v>18214</v>
      </c>
      <c r="O9" s="46">
        <v>18299</v>
      </c>
      <c r="P9" s="45">
        <v>18299</v>
      </c>
      <c r="Q9" s="44">
        <f t="shared" ref="Q9:Q30" si="4">AVERAGE(O9:P9)</f>
        <v>18299</v>
      </c>
      <c r="R9" s="52">
        <v>18082</v>
      </c>
      <c r="S9" s="51">
        <v>1.381</v>
      </c>
      <c r="T9" s="53">
        <v>1.1877</v>
      </c>
      <c r="U9" s="50">
        <v>111.47</v>
      </c>
      <c r="V9" s="43">
        <v>13093.41</v>
      </c>
      <c r="W9" s="43">
        <v>13087.67</v>
      </c>
      <c r="X9" s="49">
        <f t="shared" ref="X9:X30" si="5">R9/T9</f>
        <v>15224.383261766439</v>
      </c>
      <c r="Y9" s="48">
        <v>1.3813</v>
      </c>
    </row>
    <row r="10" spans="1:25" x14ac:dyDescent="0.25">
      <c r="B10" s="47">
        <v>44379</v>
      </c>
      <c r="C10" s="46">
        <v>18141</v>
      </c>
      <c r="D10" s="45">
        <v>18141</v>
      </c>
      <c r="E10" s="44">
        <f t="shared" si="0"/>
        <v>18141</v>
      </c>
      <c r="F10" s="46">
        <v>18133</v>
      </c>
      <c r="G10" s="45">
        <v>18133</v>
      </c>
      <c r="H10" s="44">
        <f t="shared" si="1"/>
        <v>18133</v>
      </c>
      <c r="I10" s="46">
        <v>18193</v>
      </c>
      <c r="J10" s="45">
        <v>18193</v>
      </c>
      <c r="K10" s="44">
        <f t="shared" si="2"/>
        <v>18193</v>
      </c>
      <c r="L10" s="46">
        <v>18273</v>
      </c>
      <c r="M10" s="45">
        <v>18273</v>
      </c>
      <c r="N10" s="44">
        <f t="shared" si="3"/>
        <v>18273</v>
      </c>
      <c r="O10" s="46">
        <v>18358</v>
      </c>
      <c r="P10" s="45">
        <v>18358</v>
      </c>
      <c r="Q10" s="44">
        <f t="shared" si="4"/>
        <v>18358</v>
      </c>
      <c r="R10" s="52">
        <v>18141</v>
      </c>
      <c r="S10" s="51">
        <v>1.3741000000000001</v>
      </c>
      <c r="T10" s="51">
        <v>1.1821999999999999</v>
      </c>
      <c r="U10" s="50">
        <v>111.45</v>
      </c>
      <c r="V10" s="43">
        <v>13202.1</v>
      </c>
      <c r="W10" s="43">
        <v>13193.39</v>
      </c>
      <c r="X10" s="49">
        <f t="shared" si="5"/>
        <v>15345.119269159195</v>
      </c>
      <c r="Y10" s="48">
        <v>1.3744000000000001</v>
      </c>
    </row>
    <row r="11" spans="1:25" x14ac:dyDescent="0.25">
      <c r="B11" s="47">
        <v>44382</v>
      </c>
      <c r="C11" s="46">
        <v>18370</v>
      </c>
      <c r="D11" s="45">
        <v>18370</v>
      </c>
      <c r="E11" s="44">
        <f t="shared" si="0"/>
        <v>18370</v>
      </c>
      <c r="F11" s="46">
        <v>18368</v>
      </c>
      <c r="G11" s="45">
        <v>18368</v>
      </c>
      <c r="H11" s="44">
        <f t="shared" si="1"/>
        <v>18368</v>
      </c>
      <c r="I11" s="46">
        <v>18419</v>
      </c>
      <c r="J11" s="45">
        <v>18419</v>
      </c>
      <c r="K11" s="44">
        <f t="shared" si="2"/>
        <v>18419</v>
      </c>
      <c r="L11" s="46">
        <v>18499</v>
      </c>
      <c r="M11" s="45">
        <v>18499</v>
      </c>
      <c r="N11" s="44">
        <f t="shared" si="3"/>
        <v>18499</v>
      </c>
      <c r="O11" s="46">
        <v>18584</v>
      </c>
      <c r="P11" s="45">
        <v>18584</v>
      </c>
      <c r="Q11" s="44">
        <f t="shared" si="4"/>
        <v>18584</v>
      </c>
      <c r="R11" s="52">
        <v>18370</v>
      </c>
      <c r="S11" s="51">
        <v>1.3855999999999999</v>
      </c>
      <c r="T11" s="51">
        <v>1.1873</v>
      </c>
      <c r="U11" s="50">
        <v>110.85</v>
      </c>
      <c r="V11" s="43">
        <v>13257.79</v>
      </c>
      <c r="W11" s="43">
        <v>13253.48</v>
      </c>
      <c r="X11" s="49">
        <f t="shared" si="5"/>
        <v>15472.079508127685</v>
      </c>
      <c r="Y11" s="48">
        <v>1.3858999999999999</v>
      </c>
    </row>
    <row r="12" spans="1:25" x14ac:dyDescent="0.25">
      <c r="B12" s="47">
        <v>44383</v>
      </c>
      <c r="C12" s="46">
        <v>18541</v>
      </c>
      <c r="D12" s="45">
        <v>18541</v>
      </c>
      <c r="E12" s="44">
        <f t="shared" si="0"/>
        <v>18541</v>
      </c>
      <c r="F12" s="46">
        <v>18550</v>
      </c>
      <c r="G12" s="45">
        <v>18550</v>
      </c>
      <c r="H12" s="44">
        <f t="shared" si="1"/>
        <v>18550</v>
      </c>
      <c r="I12" s="46">
        <v>18604</v>
      </c>
      <c r="J12" s="45">
        <v>18604</v>
      </c>
      <c r="K12" s="44">
        <f t="shared" si="2"/>
        <v>18604</v>
      </c>
      <c r="L12" s="46">
        <v>18674</v>
      </c>
      <c r="M12" s="45">
        <v>18674</v>
      </c>
      <c r="N12" s="44">
        <f t="shared" si="3"/>
        <v>18674</v>
      </c>
      <c r="O12" s="46">
        <v>18759</v>
      </c>
      <c r="P12" s="45">
        <v>18759</v>
      </c>
      <c r="Q12" s="44">
        <f t="shared" si="4"/>
        <v>18759</v>
      </c>
      <c r="R12" s="52">
        <v>18541</v>
      </c>
      <c r="S12" s="51">
        <v>1.3855</v>
      </c>
      <c r="T12" s="51">
        <v>1.1839999999999999</v>
      </c>
      <c r="U12" s="50">
        <v>110.66</v>
      </c>
      <c r="V12" s="43">
        <v>13382.17</v>
      </c>
      <c r="W12" s="43">
        <v>13385.77</v>
      </c>
      <c r="X12" s="49">
        <f t="shared" si="5"/>
        <v>15659.628378378378</v>
      </c>
      <c r="Y12" s="48">
        <v>1.3857999999999999</v>
      </c>
    </row>
    <row r="13" spans="1:25" x14ac:dyDescent="0.25">
      <c r="B13" s="47">
        <v>44384</v>
      </c>
      <c r="C13" s="46">
        <v>18309</v>
      </c>
      <c r="D13" s="45">
        <v>18309</v>
      </c>
      <c r="E13" s="44">
        <f t="shared" si="0"/>
        <v>18309</v>
      </c>
      <c r="F13" s="46">
        <v>18317</v>
      </c>
      <c r="G13" s="45">
        <v>18317</v>
      </c>
      <c r="H13" s="44">
        <f t="shared" si="1"/>
        <v>18317</v>
      </c>
      <c r="I13" s="46">
        <v>18369</v>
      </c>
      <c r="J13" s="45">
        <v>18369</v>
      </c>
      <c r="K13" s="44">
        <f t="shared" si="2"/>
        <v>18369</v>
      </c>
      <c r="L13" s="46">
        <v>18439</v>
      </c>
      <c r="M13" s="45">
        <v>18439</v>
      </c>
      <c r="N13" s="44">
        <f t="shared" si="3"/>
        <v>18439</v>
      </c>
      <c r="O13" s="46">
        <v>18524</v>
      </c>
      <c r="P13" s="45">
        <v>18524</v>
      </c>
      <c r="Q13" s="44">
        <f t="shared" si="4"/>
        <v>18524</v>
      </c>
      <c r="R13" s="52">
        <v>18309</v>
      </c>
      <c r="S13" s="51">
        <v>1.383</v>
      </c>
      <c r="T13" s="51">
        <v>1.1822999999999999</v>
      </c>
      <c r="U13" s="50">
        <v>110.68</v>
      </c>
      <c r="V13" s="43">
        <v>13238.61</v>
      </c>
      <c r="W13" s="43">
        <v>13241.52</v>
      </c>
      <c r="X13" s="49">
        <f t="shared" si="5"/>
        <v>15485.917279878206</v>
      </c>
      <c r="Y13" s="48">
        <v>1.3833</v>
      </c>
    </row>
    <row r="14" spans="1:25" x14ac:dyDescent="0.25">
      <c r="B14" s="47">
        <v>44385</v>
      </c>
      <c r="C14" s="46">
        <v>18180</v>
      </c>
      <c r="D14" s="45">
        <v>18180</v>
      </c>
      <c r="E14" s="44">
        <f t="shared" si="0"/>
        <v>18180</v>
      </c>
      <c r="F14" s="46">
        <v>18190</v>
      </c>
      <c r="G14" s="45">
        <v>18190</v>
      </c>
      <c r="H14" s="44">
        <f t="shared" si="1"/>
        <v>18190</v>
      </c>
      <c r="I14" s="46">
        <v>18254</v>
      </c>
      <c r="J14" s="45">
        <v>18254</v>
      </c>
      <c r="K14" s="44">
        <f t="shared" si="2"/>
        <v>18254</v>
      </c>
      <c r="L14" s="46">
        <v>18324</v>
      </c>
      <c r="M14" s="45">
        <v>18324</v>
      </c>
      <c r="N14" s="44">
        <f t="shared" si="3"/>
        <v>18324</v>
      </c>
      <c r="O14" s="46">
        <v>18409</v>
      </c>
      <c r="P14" s="45">
        <v>18409</v>
      </c>
      <c r="Q14" s="44">
        <f t="shared" si="4"/>
        <v>18409</v>
      </c>
      <c r="R14" s="52">
        <v>18180</v>
      </c>
      <c r="S14" s="51">
        <v>1.3761000000000001</v>
      </c>
      <c r="T14" s="51">
        <v>1.1835</v>
      </c>
      <c r="U14" s="50">
        <v>109.75</v>
      </c>
      <c r="V14" s="43">
        <v>13211.25</v>
      </c>
      <c r="W14" s="43">
        <v>13215.63</v>
      </c>
      <c r="X14" s="49">
        <f t="shared" si="5"/>
        <v>15361.216730038022</v>
      </c>
      <c r="Y14" s="48">
        <v>1.3764000000000001</v>
      </c>
    </row>
    <row r="15" spans="1:25" x14ac:dyDescent="0.25">
      <c r="B15" s="47">
        <v>44386</v>
      </c>
      <c r="C15" s="46">
        <v>18673</v>
      </c>
      <c r="D15" s="45">
        <v>18673</v>
      </c>
      <c r="E15" s="44">
        <f t="shared" si="0"/>
        <v>18673</v>
      </c>
      <c r="F15" s="46">
        <v>18684</v>
      </c>
      <c r="G15" s="45">
        <v>18684</v>
      </c>
      <c r="H15" s="44">
        <f t="shared" si="1"/>
        <v>18684</v>
      </c>
      <c r="I15" s="46">
        <v>18735</v>
      </c>
      <c r="J15" s="45">
        <v>18735</v>
      </c>
      <c r="K15" s="44">
        <f t="shared" si="2"/>
        <v>18735</v>
      </c>
      <c r="L15" s="46">
        <v>18805</v>
      </c>
      <c r="M15" s="45">
        <v>18805</v>
      </c>
      <c r="N15" s="44">
        <f t="shared" si="3"/>
        <v>18805</v>
      </c>
      <c r="O15" s="46">
        <v>18890</v>
      </c>
      <c r="P15" s="45">
        <v>18890</v>
      </c>
      <c r="Q15" s="44">
        <f t="shared" si="4"/>
        <v>18890</v>
      </c>
      <c r="R15" s="52">
        <v>18673</v>
      </c>
      <c r="S15" s="51">
        <v>1.3816999999999999</v>
      </c>
      <c r="T15" s="51">
        <v>1.1856</v>
      </c>
      <c r="U15" s="50">
        <v>110.06</v>
      </c>
      <c r="V15" s="43">
        <v>13514.51</v>
      </c>
      <c r="W15" s="43">
        <v>13519.54</v>
      </c>
      <c r="X15" s="49">
        <f t="shared" si="5"/>
        <v>15749.831309041836</v>
      </c>
      <c r="Y15" s="48">
        <v>1.3819999999999999</v>
      </c>
    </row>
    <row r="16" spans="1:25" x14ac:dyDescent="0.25">
      <c r="B16" s="47">
        <v>44389</v>
      </c>
      <c r="C16" s="46">
        <v>18566</v>
      </c>
      <c r="D16" s="45">
        <v>18566</v>
      </c>
      <c r="E16" s="44">
        <f t="shared" si="0"/>
        <v>18566</v>
      </c>
      <c r="F16" s="46">
        <v>18541</v>
      </c>
      <c r="G16" s="45">
        <v>18541</v>
      </c>
      <c r="H16" s="44">
        <f t="shared" si="1"/>
        <v>18541</v>
      </c>
      <c r="I16" s="46">
        <v>18573</v>
      </c>
      <c r="J16" s="45">
        <v>18573</v>
      </c>
      <c r="K16" s="44">
        <f t="shared" si="2"/>
        <v>18573</v>
      </c>
      <c r="L16" s="46">
        <v>18638</v>
      </c>
      <c r="M16" s="45">
        <v>18638</v>
      </c>
      <c r="N16" s="44">
        <f t="shared" si="3"/>
        <v>18638</v>
      </c>
      <c r="O16" s="46">
        <v>18723</v>
      </c>
      <c r="P16" s="45">
        <v>18723</v>
      </c>
      <c r="Q16" s="44">
        <f t="shared" si="4"/>
        <v>18723</v>
      </c>
      <c r="R16" s="52">
        <v>18566</v>
      </c>
      <c r="S16" s="51">
        <v>1.3844000000000001</v>
      </c>
      <c r="T16" s="51">
        <v>1.1838</v>
      </c>
      <c r="U16" s="50">
        <v>110.22</v>
      </c>
      <c r="V16" s="43">
        <v>13410.86</v>
      </c>
      <c r="W16" s="43">
        <v>13389.9</v>
      </c>
      <c r="X16" s="49">
        <f t="shared" si="5"/>
        <v>15683.392464943403</v>
      </c>
      <c r="Y16" s="48">
        <v>1.3847</v>
      </c>
    </row>
    <row r="17" spans="2:25" x14ac:dyDescent="0.25">
      <c r="B17" s="47">
        <v>44390</v>
      </c>
      <c r="C17" s="46">
        <v>18785</v>
      </c>
      <c r="D17" s="45">
        <v>18785</v>
      </c>
      <c r="E17" s="44">
        <f t="shared" si="0"/>
        <v>18785</v>
      </c>
      <c r="F17" s="46">
        <v>18784</v>
      </c>
      <c r="G17" s="45">
        <v>18784</v>
      </c>
      <c r="H17" s="44">
        <f t="shared" si="1"/>
        <v>18784</v>
      </c>
      <c r="I17" s="46">
        <v>18829</v>
      </c>
      <c r="J17" s="45">
        <v>18829</v>
      </c>
      <c r="K17" s="44">
        <f t="shared" si="2"/>
        <v>18829</v>
      </c>
      <c r="L17" s="46">
        <v>18894</v>
      </c>
      <c r="M17" s="45">
        <v>18894</v>
      </c>
      <c r="N17" s="44">
        <f t="shared" si="3"/>
        <v>18894</v>
      </c>
      <c r="O17" s="46">
        <v>18979</v>
      </c>
      <c r="P17" s="45">
        <v>18979</v>
      </c>
      <c r="Q17" s="44">
        <f t="shared" si="4"/>
        <v>18979</v>
      </c>
      <c r="R17" s="52">
        <v>18785</v>
      </c>
      <c r="S17" s="51">
        <v>1.385</v>
      </c>
      <c r="T17" s="51">
        <v>1.1839999999999999</v>
      </c>
      <c r="U17" s="50">
        <v>110.22</v>
      </c>
      <c r="V17" s="43">
        <v>13563.18</v>
      </c>
      <c r="W17" s="43">
        <v>13559.52</v>
      </c>
      <c r="X17" s="49">
        <f t="shared" si="5"/>
        <v>15865.70945945946</v>
      </c>
      <c r="Y17" s="48">
        <v>1.3853</v>
      </c>
    </row>
    <row r="18" spans="2:25" x14ac:dyDescent="0.25">
      <c r="B18" s="47">
        <v>44391</v>
      </c>
      <c r="C18" s="46">
        <v>18689</v>
      </c>
      <c r="D18" s="45">
        <v>18689</v>
      </c>
      <c r="E18" s="44">
        <f t="shared" si="0"/>
        <v>18689</v>
      </c>
      <c r="F18" s="46">
        <v>18698</v>
      </c>
      <c r="G18" s="45">
        <v>18698</v>
      </c>
      <c r="H18" s="44">
        <f t="shared" si="1"/>
        <v>18698</v>
      </c>
      <c r="I18" s="46">
        <v>18743</v>
      </c>
      <c r="J18" s="45">
        <v>18743</v>
      </c>
      <c r="K18" s="44">
        <f t="shared" si="2"/>
        <v>18743</v>
      </c>
      <c r="L18" s="46">
        <v>18802</v>
      </c>
      <c r="M18" s="45">
        <v>18802</v>
      </c>
      <c r="N18" s="44">
        <f t="shared" si="3"/>
        <v>18802</v>
      </c>
      <c r="O18" s="46">
        <v>18887</v>
      </c>
      <c r="P18" s="45">
        <v>18887</v>
      </c>
      <c r="Q18" s="44">
        <f t="shared" si="4"/>
        <v>18887</v>
      </c>
      <c r="R18" s="52">
        <v>18689</v>
      </c>
      <c r="S18" s="51">
        <v>1.3859999999999999</v>
      </c>
      <c r="T18" s="51">
        <v>1.1802999999999999</v>
      </c>
      <c r="U18" s="50">
        <v>110.47</v>
      </c>
      <c r="V18" s="43">
        <v>13484.13</v>
      </c>
      <c r="W18" s="43">
        <v>13487.7</v>
      </c>
      <c r="X18" s="49">
        <f t="shared" si="5"/>
        <v>15834.109972041007</v>
      </c>
      <c r="Y18" s="48">
        <v>1.3863000000000001</v>
      </c>
    </row>
    <row r="19" spans="2:25" x14ac:dyDescent="0.25">
      <c r="B19" s="47">
        <v>44392</v>
      </c>
      <c r="C19" s="46">
        <v>18695</v>
      </c>
      <c r="D19" s="45">
        <v>18695</v>
      </c>
      <c r="E19" s="44">
        <f t="shared" si="0"/>
        <v>18695</v>
      </c>
      <c r="F19" s="46">
        <v>18696</v>
      </c>
      <c r="G19" s="45">
        <v>18696</v>
      </c>
      <c r="H19" s="44">
        <f t="shared" si="1"/>
        <v>18696</v>
      </c>
      <c r="I19" s="46">
        <v>18734</v>
      </c>
      <c r="J19" s="45">
        <v>18734</v>
      </c>
      <c r="K19" s="44">
        <f t="shared" si="2"/>
        <v>18734</v>
      </c>
      <c r="L19" s="46">
        <v>18794</v>
      </c>
      <c r="M19" s="45">
        <v>18794</v>
      </c>
      <c r="N19" s="44">
        <f t="shared" si="3"/>
        <v>18794</v>
      </c>
      <c r="O19" s="46">
        <v>18879</v>
      </c>
      <c r="P19" s="45">
        <v>18879</v>
      </c>
      <c r="Q19" s="44">
        <f t="shared" si="4"/>
        <v>18879</v>
      </c>
      <c r="R19" s="52">
        <v>18695</v>
      </c>
      <c r="S19" s="51">
        <v>1.3872</v>
      </c>
      <c r="T19" s="51">
        <v>1.181</v>
      </c>
      <c r="U19" s="50">
        <v>110</v>
      </c>
      <c r="V19" s="43">
        <v>13476.79</v>
      </c>
      <c r="W19" s="43">
        <v>13474.59</v>
      </c>
      <c r="X19" s="49">
        <f t="shared" si="5"/>
        <v>15829.805249788315</v>
      </c>
      <c r="Y19" s="48">
        <v>1.3875</v>
      </c>
    </row>
    <row r="20" spans="2:25" x14ac:dyDescent="0.25">
      <c r="B20" s="47">
        <v>44393</v>
      </c>
      <c r="C20" s="46">
        <v>18895</v>
      </c>
      <c r="D20" s="45">
        <v>18895</v>
      </c>
      <c r="E20" s="44">
        <f t="shared" si="0"/>
        <v>18895</v>
      </c>
      <c r="F20" s="46">
        <v>18907</v>
      </c>
      <c r="G20" s="45">
        <v>18907</v>
      </c>
      <c r="H20" s="44">
        <f t="shared" si="1"/>
        <v>18907</v>
      </c>
      <c r="I20" s="46">
        <v>18937</v>
      </c>
      <c r="J20" s="45">
        <v>18937</v>
      </c>
      <c r="K20" s="44">
        <f t="shared" si="2"/>
        <v>18937</v>
      </c>
      <c r="L20" s="46">
        <v>18997</v>
      </c>
      <c r="M20" s="45">
        <v>18997</v>
      </c>
      <c r="N20" s="44">
        <f t="shared" si="3"/>
        <v>18997</v>
      </c>
      <c r="O20" s="46">
        <v>19082</v>
      </c>
      <c r="P20" s="45">
        <v>19082</v>
      </c>
      <c r="Q20" s="44">
        <f t="shared" si="4"/>
        <v>19082</v>
      </c>
      <c r="R20" s="52">
        <v>18895</v>
      </c>
      <c r="S20" s="51">
        <v>1.3813</v>
      </c>
      <c r="T20" s="51">
        <v>1.1795</v>
      </c>
      <c r="U20" s="50">
        <v>110.21</v>
      </c>
      <c r="V20" s="43">
        <v>13679.14</v>
      </c>
      <c r="W20" s="43">
        <v>13684.86</v>
      </c>
      <c r="X20" s="49">
        <f t="shared" si="5"/>
        <v>16019.499788045781</v>
      </c>
      <c r="Y20" s="48">
        <v>1.3815999999999999</v>
      </c>
    </row>
    <row r="21" spans="2:25" x14ac:dyDescent="0.25">
      <c r="B21" s="47">
        <v>44396</v>
      </c>
      <c r="C21" s="46">
        <v>18866</v>
      </c>
      <c r="D21" s="45">
        <v>18866</v>
      </c>
      <c r="E21" s="44">
        <f t="shared" si="0"/>
        <v>18866</v>
      </c>
      <c r="F21" s="46">
        <v>18885</v>
      </c>
      <c r="G21" s="45">
        <v>18885</v>
      </c>
      <c r="H21" s="44">
        <f t="shared" si="1"/>
        <v>18885</v>
      </c>
      <c r="I21" s="46">
        <v>18887</v>
      </c>
      <c r="J21" s="45">
        <v>18887</v>
      </c>
      <c r="K21" s="44">
        <f t="shared" si="2"/>
        <v>18887</v>
      </c>
      <c r="L21" s="46">
        <v>18927</v>
      </c>
      <c r="M21" s="45">
        <v>18927</v>
      </c>
      <c r="N21" s="44">
        <f t="shared" si="3"/>
        <v>18927</v>
      </c>
      <c r="O21" s="46">
        <v>18997</v>
      </c>
      <c r="P21" s="45">
        <v>18997</v>
      </c>
      <c r="Q21" s="44">
        <f t="shared" si="4"/>
        <v>18997</v>
      </c>
      <c r="R21" s="52">
        <v>18866</v>
      </c>
      <c r="S21" s="51">
        <v>1.3715999999999999</v>
      </c>
      <c r="T21" s="51">
        <v>1.1771</v>
      </c>
      <c r="U21" s="50">
        <v>109.67</v>
      </c>
      <c r="V21" s="43">
        <v>13754.74</v>
      </c>
      <c r="W21" s="43">
        <v>13765.58</v>
      </c>
      <c r="X21" s="49">
        <f t="shared" si="5"/>
        <v>16027.525273978421</v>
      </c>
      <c r="Y21" s="48">
        <v>1.3718999999999999</v>
      </c>
    </row>
    <row r="22" spans="2:25" x14ac:dyDescent="0.25">
      <c r="B22" s="47">
        <v>44397</v>
      </c>
      <c r="C22" s="46">
        <v>18570</v>
      </c>
      <c r="D22" s="45">
        <v>18570</v>
      </c>
      <c r="E22" s="44">
        <f t="shared" si="0"/>
        <v>18570</v>
      </c>
      <c r="F22" s="46">
        <v>18577</v>
      </c>
      <c r="G22" s="45">
        <v>18577</v>
      </c>
      <c r="H22" s="44">
        <f t="shared" si="1"/>
        <v>18577</v>
      </c>
      <c r="I22" s="46">
        <v>18588</v>
      </c>
      <c r="J22" s="45">
        <v>18588</v>
      </c>
      <c r="K22" s="44">
        <f t="shared" si="2"/>
        <v>18588</v>
      </c>
      <c r="L22" s="46">
        <v>18628</v>
      </c>
      <c r="M22" s="45">
        <v>18628</v>
      </c>
      <c r="N22" s="44">
        <f t="shared" si="3"/>
        <v>18628</v>
      </c>
      <c r="O22" s="46">
        <v>18698</v>
      </c>
      <c r="P22" s="45">
        <v>18698</v>
      </c>
      <c r="Q22" s="44">
        <f t="shared" si="4"/>
        <v>18698</v>
      </c>
      <c r="R22" s="52">
        <v>18570</v>
      </c>
      <c r="S22" s="51">
        <v>1.3624000000000001</v>
      </c>
      <c r="T22" s="51">
        <v>1.1788000000000001</v>
      </c>
      <c r="U22" s="50">
        <v>109.6</v>
      </c>
      <c r="V22" s="43">
        <v>13630.36</v>
      </c>
      <c r="W22" s="43">
        <v>13632.49</v>
      </c>
      <c r="X22" s="49">
        <f t="shared" si="5"/>
        <v>15753.308449270444</v>
      </c>
      <c r="Y22" s="48">
        <v>1.3627</v>
      </c>
    </row>
    <row r="23" spans="2:25" x14ac:dyDescent="0.25">
      <c r="B23" s="47">
        <v>44398</v>
      </c>
      <c r="C23" s="46">
        <v>18382</v>
      </c>
      <c r="D23" s="45">
        <v>18382</v>
      </c>
      <c r="E23" s="44">
        <f t="shared" si="0"/>
        <v>18382</v>
      </c>
      <c r="F23" s="46">
        <v>18386</v>
      </c>
      <c r="G23" s="45">
        <v>18386</v>
      </c>
      <c r="H23" s="44">
        <f t="shared" si="1"/>
        <v>18386</v>
      </c>
      <c r="I23" s="46">
        <v>18406</v>
      </c>
      <c r="J23" s="45">
        <v>18406</v>
      </c>
      <c r="K23" s="44">
        <f t="shared" si="2"/>
        <v>18406</v>
      </c>
      <c r="L23" s="46">
        <v>18446</v>
      </c>
      <c r="M23" s="45">
        <v>18446</v>
      </c>
      <c r="N23" s="44">
        <f t="shared" si="3"/>
        <v>18446</v>
      </c>
      <c r="O23" s="46">
        <v>18516</v>
      </c>
      <c r="P23" s="45">
        <v>18516</v>
      </c>
      <c r="Q23" s="44">
        <f t="shared" si="4"/>
        <v>18516</v>
      </c>
      <c r="R23" s="52">
        <v>18382</v>
      </c>
      <c r="S23" s="51">
        <v>1.3622000000000001</v>
      </c>
      <c r="T23" s="51">
        <v>1.1771</v>
      </c>
      <c r="U23" s="50">
        <v>110.08</v>
      </c>
      <c r="V23" s="43">
        <v>13494.35</v>
      </c>
      <c r="W23" s="43">
        <v>13494.31</v>
      </c>
      <c r="X23" s="49">
        <f t="shared" si="5"/>
        <v>15616.345255288421</v>
      </c>
      <c r="Y23" s="48">
        <v>1.3625</v>
      </c>
    </row>
    <row r="24" spans="2:25" x14ac:dyDescent="0.25">
      <c r="B24" s="47">
        <v>44399</v>
      </c>
      <c r="C24" s="46">
        <v>18870</v>
      </c>
      <c r="D24" s="45">
        <v>18870</v>
      </c>
      <c r="E24" s="44">
        <f t="shared" si="0"/>
        <v>18870</v>
      </c>
      <c r="F24" s="46">
        <v>18867</v>
      </c>
      <c r="G24" s="45">
        <v>18867</v>
      </c>
      <c r="H24" s="44">
        <f t="shared" si="1"/>
        <v>18867</v>
      </c>
      <c r="I24" s="46">
        <v>18891</v>
      </c>
      <c r="J24" s="45">
        <v>18891</v>
      </c>
      <c r="K24" s="44">
        <f t="shared" si="2"/>
        <v>18891</v>
      </c>
      <c r="L24" s="46">
        <v>18931</v>
      </c>
      <c r="M24" s="45">
        <v>18931</v>
      </c>
      <c r="N24" s="44">
        <f t="shared" si="3"/>
        <v>18931</v>
      </c>
      <c r="O24" s="46">
        <v>19001</v>
      </c>
      <c r="P24" s="45">
        <v>19001</v>
      </c>
      <c r="Q24" s="44">
        <f t="shared" si="4"/>
        <v>19001</v>
      </c>
      <c r="R24" s="52">
        <v>18870</v>
      </c>
      <c r="S24" s="51">
        <v>1.3773</v>
      </c>
      <c r="T24" s="51">
        <v>1.1794</v>
      </c>
      <c r="U24" s="50">
        <v>110.27</v>
      </c>
      <c r="V24" s="43">
        <v>13700.72</v>
      </c>
      <c r="W24" s="43">
        <v>13695.56</v>
      </c>
      <c r="X24" s="49">
        <f t="shared" si="5"/>
        <v>15999.660844497203</v>
      </c>
      <c r="Y24" s="48">
        <v>1.3775999999999999</v>
      </c>
    </row>
    <row r="25" spans="2:25" x14ac:dyDescent="0.25">
      <c r="B25" s="47">
        <v>44400</v>
      </c>
      <c r="C25" s="46">
        <v>19267</v>
      </c>
      <c r="D25" s="45">
        <v>19267</v>
      </c>
      <c r="E25" s="44">
        <f t="shared" si="0"/>
        <v>19267</v>
      </c>
      <c r="F25" s="46">
        <v>19266</v>
      </c>
      <c r="G25" s="45">
        <v>19266</v>
      </c>
      <c r="H25" s="44">
        <f t="shared" si="1"/>
        <v>19266</v>
      </c>
      <c r="I25" s="46">
        <v>19269</v>
      </c>
      <c r="J25" s="45">
        <v>19269</v>
      </c>
      <c r="K25" s="44">
        <f t="shared" si="2"/>
        <v>19269</v>
      </c>
      <c r="L25" s="46">
        <v>19309</v>
      </c>
      <c r="M25" s="45">
        <v>19309</v>
      </c>
      <c r="N25" s="44">
        <f t="shared" si="3"/>
        <v>19309</v>
      </c>
      <c r="O25" s="46">
        <v>19379</v>
      </c>
      <c r="P25" s="45">
        <v>19379</v>
      </c>
      <c r="Q25" s="44">
        <f t="shared" si="4"/>
        <v>19379</v>
      </c>
      <c r="R25" s="52">
        <v>19267</v>
      </c>
      <c r="S25" s="51">
        <v>1.3734999999999999</v>
      </c>
      <c r="T25" s="51">
        <v>1.1761999999999999</v>
      </c>
      <c r="U25" s="50">
        <v>110.53</v>
      </c>
      <c r="V25" s="43">
        <v>14027.67</v>
      </c>
      <c r="W25" s="43">
        <v>14023.88</v>
      </c>
      <c r="X25" s="49">
        <f t="shared" si="5"/>
        <v>16380.71756503996</v>
      </c>
      <c r="Y25" s="48">
        <v>1.3737999999999999</v>
      </c>
    </row>
    <row r="26" spans="2:25" x14ac:dyDescent="0.25">
      <c r="B26" s="47">
        <v>44403</v>
      </c>
      <c r="C26" s="46">
        <v>19482</v>
      </c>
      <c r="D26" s="45">
        <v>19482</v>
      </c>
      <c r="E26" s="44">
        <f t="shared" si="0"/>
        <v>19482</v>
      </c>
      <c r="F26" s="46">
        <v>19481</v>
      </c>
      <c r="G26" s="45">
        <v>19481</v>
      </c>
      <c r="H26" s="44">
        <f t="shared" si="1"/>
        <v>19481</v>
      </c>
      <c r="I26" s="46">
        <v>19481</v>
      </c>
      <c r="J26" s="45">
        <v>19481</v>
      </c>
      <c r="K26" s="44">
        <f t="shared" si="2"/>
        <v>19481</v>
      </c>
      <c r="L26" s="46">
        <v>19506</v>
      </c>
      <c r="M26" s="45">
        <v>19506</v>
      </c>
      <c r="N26" s="44">
        <f t="shared" si="3"/>
        <v>19506</v>
      </c>
      <c r="O26" s="46">
        <v>19576</v>
      </c>
      <c r="P26" s="45">
        <v>19576</v>
      </c>
      <c r="Q26" s="44">
        <f t="shared" si="4"/>
        <v>19576</v>
      </c>
      <c r="R26" s="52">
        <v>19482</v>
      </c>
      <c r="S26" s="51">
        <v>1.3794999999999999</v>
      </c>
      <c r="T26" s="51">
        <v>1.1793</v>
      </c>
      <c r="U26" s="50">
        <v>110.29</v>
      </c>
      <c r="V26" s="43">
        <v>14122.51</v>
      </c>
      <c r="W26" s="43">
        <v>14118.71</v>
      </c>
      <c r="X26" s="49">
        <f t="shared" si="5"/>
        <v>16519.969473416433</v>
      </c>
      <c r="Y26" s="48">
        <v>1.3797999999999999</v>
      </c>
    </row>
    <row r="27" spans="2:25" x14ac:dyDescent="0.25">
      <c r="B27" s="47">
        <v>44404</v>
      </c>
      <c r="C27" s="46">
        <v>19368</v>
      </c>
      <c r="D27" s="45">
        <v>19368</v>
      </c>
      <c r="E27" s="44">
        <f t="shared" si="0"/>
        <v>19368</v>
      </c>
      <c r="F27" s="46">
        <v>19374</v>
      </c>
      <c r="G27" s="45">
        <v>19374</v>
      </c>
      <c r="H27" s="44">
        <f t="shared" si="1"/>
        <v>19374</v>
      </c>
      <c r="I27" s="46">
        <v>19381</v>
      </c>
      <c r="J27" s="45">
        <v>19381</v>
      </c>
      <c r="K27" s="44">
        <f t="shared" si="2"/>
        <v>19381</v>
      </c>
      <c r="L27" s="46">
        <v>19406</v>
      </c>
      <c r="M27" s="45">
        <v>19406</v>
      </c>
      <c r="N27" s="44">
        <f t="shared" si="3"/>
        <v>19406</v>
      </c>
      <c r="O27" s="46">
        <v>19466</v>
      </c>
      <c r="P27" s="45">
        <v>19466</v>
      </c>
      <c r="Q27" s="44">
        <f t="shared" si="4"/>
        <v>19466</v>
      </c>
      <c r="R27" s="52">
        <v>19368</v>
      </c>
      <c r="S27" s="51">
        <v>1.3803000000000001</v>
      </c>
      <c r="T27" s="51">
        <v>1.1798999999999999</v>
      </c>
      <c r="U27" s="50">
        <v>110.13</v>
      </c>
      <c r="V27" s="43">
        <v>14031.73</v>
      </c>
      <c r="W27" s="43">
        <v>14033.03</v>
      </c>
      <c r="X27" s="49">
        <f t="shared" si="5"/>
        <v>16414.950419527078</v>
      </c>
      <c r="Y27" s="48">
        <v>1.3806</v>
      </c>
    </row>
    <row r="28" spans="2:25" x14ac:dyDescent="0.25">
      <c r="B28" s="47">
        <v>44405</v>
      </c>
      <c r="C28" s="46">
        <v>19583</v>
      </c>
      <c r="D28" s="45">
        <v>19583</v>
      </c>
      <c r="E28" s="44">
        <f t="shared" si="0"/>
        <v>19583</v>
      </c>
      <c r="F28" s="46">
        <v>19600</v>
      </c>
      <c r="G28" s="45">
        <v>19600</v>
      </c>
      <c r="H28" s="44">
        <f t="shared" si="1"/>
        <v>19600</v>
      </c>
      <c r="I28" s="46">
        <v>19609</v>
      </c>
      <c r="J28" s="45">
        <v>19609</v>
      </c>
      <c r="K28" s="44">
        <f t="shared" si="2"/>
        <v>19609</v>
      </c>
      <c r="L28" s="46">
        <v>19634</v>
      </c>
      <c r="M28" s="45">
        <v>19634</v>
      </c>
      <c r="N28" s="44">
        <f t="shared" si="3"/>
        <v>19634</v>
      </c>
      <c r="O28" s="46">
        <v>19694</v>
      </c>
      <c r="P28" s="45">
        <v>19694</v>
      </c>
      <c r="Q28" s="44">
        <f t="shared" si="4"/>
        <v>19694</v>
      </c>
      <c r="R28" s="52">
        <v>19583</v>
      </c>
      <c r="S28" s="51">
        <v>1.3879999999999999</v>
      </c>
      <c r="T28" s="51">
        <v>1.1812</v>
      </c>
      <c r="U28" s="50">
        <v>110.08</v>
      </c>
      <c r="V28" s="43">
        <v>14108.79</v>
      </c>
      <c r="W28" s="43">
        <v>14117.99</v>
      </c>
      <c r="X28" s="49">
        <f t="shared" si="5"/>
        <v>16578.90281070098</v>
      </c>
      <c r="Y28" s="48">
        <v>1.3883000000000001</v>
      </c>
    </row>
    <row r="29" spans="2:25" x14ac:dyDescent="0.25">
      <c r="B29" s="47">
        <v>44406</v>
      </c>
      <c r="C29" s="46">
        <v>19769</v>
      </c>
      <c r="D29" s="45">
        <v>19769</v>
      </c>
      <c r="E29" s="44">
        <f t="shared" si="0"/>
        <v>19769</v>
      </c>
      <c r="F29" s="46">
        <v>19764</v>
      </c>
      <c r="G29" s="45">
        <v>19764</v>
      </c>
      <c r="H29" s="44">
        <f t="shared" si="1"/>
        <v>19764</v>
      </c>
      <c r="I29" s="46">
        <v>19763</v>
      </c>
      <c r="J29" s="45">
        <v>19763</v>
      </c>
      <c r="K29" s="44">
        <f t="shared" si="2"/>
        <v>19763</v>
      </c>
      <c r="L29" s="46">
        <v>19788</v>
      </c>
      <c r="M29" s="45">
        <v>19788</v>
      </c>
      <c r="N29" s="44">
        <f t="shared" si="3"/>
        <v>19788</v>
      </c>
      <c r="O29" s="46">
        <v>19848</v>
      </c>
      <c r="P29" s="45">
        <v>19848</v>
      </c>
      <c r="Q29" s="44">
        <f t="shared" si="4"/>
        <v>19848</v>
      </c>
      <c r="R29" s="52">
        <v>19769</v>
      </c>
      <c r="S29" s="51">
        <v>1.3964000000000001</v>
      </c>
      <c r="T29" s="51">
        <v>1.1871</v>
      </c>
      <c r="U29" s="50">
        <v>109.85</v>
      </c>
      <c r="V29" s="43">
        <v>14157.12</v>
      </c>
      <c r="W29" s="43">
        <v>14150.5</v>
      </c>
      <c r="X29" s="49">
        <f t="shared" si="5"/>
        <v>16653.18844242271</v>
      </c>
      <c r="Y29" s="48">
        <v>1.3967000000000001</v>
      </c>
    </row>
    <row r="30" spans="2:25" x14ac:dyDescent="0.25">
      <c r="B30" s="47">
        <v>44407</v>
      </c>
      <c r="C30" s="46">
        <v>19892</v>
      </c>
      <c r="D30" s="45">
        <v>19892</v>
      </c>
      <c r="E30" s="44">
        <f t="shared" si="0"/>
        <v>19892</v>
      </c>
      <c r="F30" s="46">
        <v>19885</v>
      </c>
      <c r="G30" s="45">
        <v>19885</v>
      </c>
      <c r="H30" s="44">
        <f t="shared" si="1"/>
        <v>19885</v>
      </c>
      <c r="I30" s="46">
        <v>19865</v>
      </c>
      <c r="J30" s="45">
        <v>19865</v>
      </c>
      <c r="K30" s="44">
        <f t="shared" si="2"/>
        <v>19865</v>
      </c>
      <c r="L30" s="46">
        <v>19891</v>
      </c>
      <c r="M30" s="45">
        <v>19891</v>
      </c>
      <c r="N30" s="44">
        <f t="shared" si="3"/>
        <v>19891</v>
      </c>
      <c r="O30" s="46">
        <v>19921</v>
      </c>
      <c r="P30" s="45">
        <v>19921</v>
      </c>
      <c r="Q30" s="44">
        <f t="shared" si="4"/>
        <v>19921</v>
      </c>
      <c r="R30" s="52">
        <v>19892</v>
      </c>
      <c r="S30" s="51">
        <v>1.3956999999999999</v>
      </c>
      <c r="T30" s="51">
        <v>1.1884999999999999</v>
      </c>
      <c r="U30" s="50">
        <v>109.66</v>
      </c>
      <c r="V30" s="43">
        <v>14252.35</v>
      </c>
      <c r="W30" s="43">
        <v>14244.27</v>
      </c>
      <c r="X30" s="49">
        <f t="shared" si="5"/>
        <v>16737.063525452253</v>
      </c>
      <c r="Y30" s="48">
        <v>1.3959999999999999</v>
      </c>
    </row>
    <row r="31" spans="2:25" s="10" customFormat="1" x14ac:dyDescent="0.25">
      <c r="B31" s="42" t="s">
        <v>11</v>
      </c>
      <c r="C31" s="41">
        <f>ROUND(AVERAGE(C9:C30),2)</f>
        <v>18817.05</v>
      </c>
      <c r="D31" s="40">
        <f>ROUND(AVERAGE(D9:D30),2)</f>
        <v>18817.05</v>
      </c>
      <c r="E31" s="39">
        <f>ROUND(AVERAGE(C31:D31),2)</f>
        <v>18817.05</v>
      </c>
      <c r="F31" s="41">
        <f>ROUND(AVERAGE(F9:F30),2)</f>
        <v>18819.59</v>
      </c>
      <c r="G31" s="40">
        <f>ROUND(AVERAGE(G9:G30),2)</f>
        <v>18819.59</v>
      </c>
      <c r="H31" s="39">
        <f>ROUND(AVERAGE(F31:G31),2)</f>
        <v>18819.59</v>
      </c>
      <c r="I31" s="41">
        <f>ROUND(AVERAGE(I9:I30),2)</f>
        <v>18848.36</v>
      </c>
      <c r="J31" s="40">
        <f>ROUND(AVERAGE(J9:J30),2)</f>
        <v>18848.36</v>
      </c>
      <c r="K31" s="39">
        <f>ROUND(AVERAGE(I31:J31),2)</f>
        <v>18848.36</v>
      </c>
      <c r="L31" s="41">
        <f>ROUND(AVERAGE(L9:L30),2)</f>
        <v>18900.86</v>
      </c>
      <c r="M31" s="40">
        <f>ROUND(AVERAGE(M9:M30),2)</f>
        <v>18900.86</v>
      </c>
      <c r="N31" s="39">
        <f>ROUND(AVERAGE(L31:M31),2)</f>
        <v>18900.86</v>
      </c>
      <c r="O31" s="41">
        <f>ROUND(AVERAGE(O9:O30),2)</f>
        <v>18975.86</v>
      </c>
      <c r="P31" s="40">
        <f>ROUND(AVERAGE(P9:P30),2)</f>
        <v>18975.86</v>
      </c>
      <c r="Q31" s="39">
        <f>ROUND(AVERAGE(O31:P31),2)</f>
        <v>18975.86</v>
      </c>
      <c r="R31" s="38">
        <f>ROUND(AVERAGE(R9:R30),2)</f>
        <v>18817.05</v>
      </c>
      <c r="S31" s="37">
        <f>ROUND(AVERAGE(S9:S30),4)</f>
        <v>1.3808</v>
      </c>
      <c r="T31" s="36">
        <f>ROUND(AVERAGE(T9:T30),4)</f>
        <v>1.1820999999999999</v>
      </c>
      <c r="U31" s="175">
        <f>ROUND(AVERAGE(U9:U30),2)</f>
        <v>110.28</v>
      </c>
      <c r="V31" s="35">
        <f>AVERAGE(V9:V30)</f>
        <v>13627.012727272726</v>
      </c>
      <c r="W31" s="35">
        <f>AVERAGE(W9:W30)</f>
        <v>13625.904090909091</v>
      </c>
      <c r="X31" s="35">
        <f>AVERAGE(X9:X30)</f>
        <v>15918.742033193714</v>
      </c>
      <c r="Y31" s="34">
        <f>AVERAGE(Y9:Y30)</f>
        <v>1.3811090909090911</v>
      </c>
    </row>
    <row r="32" spans="2:25" s="5" customFormat="1" x14ac:dyDescent="0.25">
      <c r="B32" s="33" t="s">
        <v>12</v>
      </c>
      <c r="C32" s="32">
        <f t="shared" ref="C32:Y32" si="6">MAX(C9:C30)</f>
        <v>19892</v>
      </c>
      <c r="D32" s="31">
        <f t="shared" si="6"/>
        <v>19892</v>
      </c>
      <c r="E32" s="30">
        <f t="shared" si="6"/>
        <v>19892</v>
      </c>
      <c r="F32" s="32">
        <f t="shared" si="6"/>
        <v>19885</v>
      </c>
      <c r="G32" s="31">
        <f t="shared" si="6"/>
        <v>19885</v>
      </c>
      <c r="H32" s="30">
        <f t="shared" si="6"/>
        <v>19885</v>
      </c>
      <c r="I32" s="32">
        <f t="shared" si="6"/>
        <v>19865</v>
      </c>
      <c r="J32" s="31">
        <f t="shared" si="6"/>
        <v>19865</v>
      </c>
      <c r="K32" s="30">
        <f t="shared" si="6"/>
        <v>19865</v>
      </c>
      <c r="L32" s="32">
        <f t="shared" si="6"/>
        <v>19891</v>
      </c>
      <c r="M32" s="31">
        <f t="shared" si="6"/>
        <v>19891</v>
      </c>
      <c r="N32" s="30">
        <f t="shared" si="6"/>
        <v>19891</v>
      </c>
      <c r="O32" s="32">
        <f t="shared" si="6"/>
        <v>19921</v>
      </c>
      <c r="P32" s="31">
        <f t="shared" si="6"/>
        <v>19921</v>
      </c>
      <c r="Q32" s="30">
        <f t="shared" si="6"/>
        <v>19921</v>
      </c>
      <c r="R32" s="29">
        <f t="shared" si="6"/>
        <v>19892</v>
      </c>
      <c r="S32" s="28">
        <f t="shared" si="6"/>
        <v>1.3964000000000001</v>
      </c>
      <c r="T32" s="27">
        <f t="shared" si="6"/>
        <v>1.1884999999999999</v>
      </c>
      <c r="U32" s="26">
        <f t="shared" si="6"/>
        <v>111.47</v>
      </c>
      <c r="V32" s="25">
        <f t="shared" si="6"/>
        <v>14252.35</v>
      </c>
      <c r="W32" s="25">
        <f t="shared" si="6"/>
        <v>14244.27</v>
      </c>
      <c r="X32" s="25">
        <f t="shared" si="6"/>
        <v>16737.063525452253</v>
      </c>
      <c r="Y32" s="24">
        <f t="shared" si="6"/>
        <v>1.3967000000000001</v>
      </c>
    </row>
    <row r="33" spans="2:25" s="5" customFormat="1" ht="13.8" thickBot="1" x14ac:dyDescent="0.3">
      <c r="B33" s="23" t="s">
        <v>13</v>
      </c>
      <c r="C33" s="22">
        <f t="shared" ref="C33:Y33" si="7">MIN(C9:C30)</f>
        <v>18082</v>
      </c>
      <c r="D33" s="21">
        <f t="shared" si="7"/>
        <v>18082</v>
      </c>
      <c r="E33" s="20">
        <f t="shared" si="7"/>
        <v>18082</v>
      </c>
      <c r="F33" s="22">
        <f t="shared" si="7"/>
        <v>18078</v>
      </c>
      <c r="G33" s="21">
        <f t="shared" si="7"/>
        <v>18078</v>
      </c>
      <c r="H33" s="20">
        <f t="shared" si="7"/>
        <v>18078</v>
      </c>
      <c r="I33" s="22">
        <f t="shared" si="7"/>
        <v>18134</v>
      </c>
      <c r="J33" s="21">
        <f t="shared" si="7"/>
        <v>18134</v>
      </c>
      <c r="K33" s="20">
        <f t="shared" si="7"/>
        <v>18134</v>
      </c>
      <c r="L33" s="22">
        <f t="shared" si="7"/>
        <v>18214</v>
      </c>
      <c r="M33" s="21">
        <f t="shared" si="7"/>
        <v>18214</v>
      </c>
      <c r="N33" s="20">
        <f t="shared" si="7"/>
        <v>18214</v>
      </c>
      <c r="O33" s="22">
        <f t="shared" si="7"/>
        <v>18299</v>
      </c>
      <c r="P33" s="21">
        <f t="shared" si="7"/>
        <v>18299</v>
      </c>
      <c r="Q33" s="20">
        <f t="shared" si="7"/>
        <v>18299</v>
      </c>
      <c r="R33" s="19">
        <f t="shared" si="7"/>
        <v>18082</v>
      </c>
      <c r="S33" s="18">
        <f t="shared" si="7"/>
        <v>1.3622000000000001</v>
      </c>
      <c r="T33" s="17">
        <f t="shared" si="7"/>
        <v>1.1761999999999999</v>
      </c>
      <c r="U33" s="16">
        <f t="shared" si="7"/>
        <v>109.6</v>
      </c>
      <c r="V33" s="15">
        <f t="shared" si="7"/>
        <v>13093.41</v>
      </c>
      <c r="W33" s="15">
        <f t="shared" si="7"/>
        <v>13087.67</v>
      </c>
      <c r="X33" s="15">
        <f t="shared" si="7"/>
        <v>15224.383261766439</v>
      </c>
      <c r="Y33" s="14">
        <f t="shared" si="7"/>
        <v>1.3625</v>
      </c>
    </row>
    <row r="35" spans="2:25" x14ac:dyDescent="0.25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25" x14ac:dyDescent="0.25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33</v>
      </c>
    </row>
    <row r="6" spans="1:19" ht="13.8" thickBot="1" x14ac:dyDescent="0.3">
      <c r="B6" s="1">
        <v>44378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44378</v>
      </c>
      <c r="C9" s="46">
        <v>50500</v>
      </c>
      <c r="D9" s="45">
        <v>50500</v>
      </c>
      <c r="E9" s="44">
        <f t="shared" ref="E9:E30" si="0">AVERAGE(C9:D9)</f>
        <v>50500</v>
      </c>
      <c r="F9" s="46">
        <v>50500</v>
      </c>
      <c r="G9" s="45">
        <v>50500</v>
      </c>
      <c r="H9" s="44">
        <f t="shared" ref="H9:H30" si="1">AVERAGE(F9:G9)</f>
        <v>50500</v>
      </c>
      <c r="I9" s="46">
        <v>52380</v>
      </c>
      <c r="J9" s="45">
        <v>52380</v>
      </c>
      <c r="K9" s="44">
        <f t="shared" ref="K9:K30" si="2">AVERAGE(I9:J9)</f>
        <v>52380</v>
      </c>
      <c r="L9" s="52">
        <v>50500</v>
      </c>
      <c r="M9" s="51">
        <v>1.381</v>
      </c>
      <c r="N9" s="53">
        <v>1.1877</v>
      </c>
      <c r="O9" s="50">
        <v>111.47</v>
      </c>
      <c r="P9" s="43">
        <v>36567.699999999997</v>
      </c>
      <c r="Q9" s="43">
        <v>36559.760000000002</v>
      </c>
      <c r="R9" s="49">
        <f t="shared" ref="R9:R30" si="3">L9/N9</f>
        <v>42519.154668687377</v>
      </c>
      <c r="S9" s="48">
        <v>1.3813</v>
      </c>
    </row>
    <row r="10" spans="1:19" x14ac:dyDescent="0.25">
      <c r="B10" s="47">
        <v>44379</v>
      </c>
      <c r="C10" s="46">
        <v>50500</v>
      </c>
      <c r="D10" s="45">
        <v>50500</v>
      </c>
      <c r="E10" s="44">
        <f t="shared" si="0"/>
        <v>50500</v>
      </c>
      <c r="F10" s="46">
        <v>50500</v>
      </c>
      <c r="G10" s="45">
        <v>50500</v>
      </c>
      <c r="H10" s="44">
        <f t="shared" si="1"/>
        <v>50500</v>
      </c>
      <c r="I10" s="46">
        <v>52380</v>
      </c>
      <c r="J10" s="45">
        <v>52380</v>
      </c>
      <c r="K10" s="44">
        <f t="shared" si="2"/>
        <v>52380</v>
      </c>
      <c r="L10" s="52">
        <v>50500</v>
      </c>
      <c r="M10" s="51">
        <v>1.3741000000000001</v>
      </c>
      <c r="N10" s="51">
        <v>1.1821999999999999</v>
      </c>
      <c r="O10" s="50">
        <v>111.45</v>
      </c>
      <c r="P10" s="43">
        <v>36751.33</v>
      </c>
      <c r="Q10" s="43">
        <v>36743.31</v>
      </c>
      <c r="R10" s="49">
        <f t="shared" si="3"/>
        <v>42716.968364066997</v>
      </c>
      <c r="S10" s="48">
        <v>1.3744000000000001</v>
      </c>
    </row>
    <row r="11" spans="1:19" x14ac:dyDescent="0.25">
      <c r="B11" s="47">
        <v>44382</v>
      </c>
      <c r="C11" s="46">
        <v>50485</v>
      </c>
      <c r="D11" s="45">
        <v>50485</v>
      </c>
      <c r="E11" s="44">
        <f t="shared" si="0"/>
        <v>50485</v>
      </c>
      <c r="F11" s="46">
        <v>50500</v>
      </c>
      <c r="G11" s="45">
        <v>50500</v>
      </c>
      <c r="H11" s="44">
        <f t="shared" si="1"/>
        <v>50500</v>
      </c>
      <c r="I11" s="46">
        <v>52365</v>
      </c>
      <c r="J11" s="45">
        <v>52365</v>
      </c>
      <c r="K11" s="44">
        <f t="shared" si="2"/>
        <v>52365</v>
      </c>
      <c r="L11" s="52">
        <v>50485</v>
      </c>
      <c r="M11" s="51">
        <v>1.3855999999999999</v>
      </c>
      <c r="N11" s="51">
        <v>1.1873</v>
      </c>
      <c r="O11" s="50">
        <v>110.85</v>
      </c>
      <c r="P11" s="43">
        <v>36435.480000000003</v>
      </c>
      <c r="Q11" s="43">
        <v>36438.42</v>
      </c>
      <c r="R11" s="49">
        <f t="shared" si="3"/>
        <v>42520.845616103761</v>
      </c>
      <c r="S11" s="48">
        <v>1.3858999999999999</v>
      </c>
    </row>
    <row r="12" spans="1:19" x14ac:dyDescent="0.25">
      <c r="B12" s="47">
        <v>44383</v>
      </c>
      <c r="C12" s="46">
        <v>50480</v>
      </c>
      <c r="D12" s="45">
        <v>50480</v>
      </c>
      <c r="E12" s="44">
        <f t="shared" si="0"/>
        <v>50480</v>
      </c>
      <c r="F12" s="46">
        <v>50500</v>
      </c>
      <c r="G12" s="45">
        <v>50500</v>
      </c>
      <c r="H12" s="44">
        <f t="shared" si="1"/>
        <v>50500</v>
      </c>
      <c r="I12" s="46">
        <v>52360</v>
      </c>
      <c r="J12" s="45">
        <v>52360</v>
      </c>
      <c r="K12" s="44">
        <f t="shared" si="2"/>
        <v>52360</v>
      </c>
      <c r="L12" s="52">
        <v>50480</v>
      </c>
      <c r="M12" s="51">
        <v>1.3855</v>
      </c>
      <c r="N12" s="51">
        <v>1.1839999999999999</v>
      </c>
      <c r="O12" s="50">
        <v>110.66</v>
      </c>
      <c r="P12" s="43">
        <v>36434.5</v>
      </c>
      <c r="Q12" s="43">
        <v>36441.040000000001</v>
      </c>
      <c r="R12" s="49">
        <f t="shared" si="3"/>
        <v>42635.13513513514</v>
      </c>
      <c r="S12" s="48">
        <v>1.3857999999999999</v>
      </c>
    </row>
    <row r="13" spans="1:19" x14ac:dyDescent="0.25">
      <c r="B13" s="47">
        <v>44384</v>
      </c>
      <c r="C13" s="46">
        <v>50475</v>
      </c>
      <c r="D13" s="45">
        <v>50475</v>
      </c>
      <c r="E13" s="44">
        <f t="shared" si="0"/>
        <v>50475</v>
      </c>
      <c r="F13" s="46">
        <v>50500</v>
      </c>
      <c r="G13" s="45">
        <v>50500</v>
      </c>
      <c r="H13" s="44">
        <f t="shared" si="1"/>
        <v>50500</v>
      </c>
      <c r="I13" s="46">
        <v>52355</v>
      </c>
      <c r="J13" s="45">
        <v>52355</v>
      </c>
      <c r="K13" s="44">
        <f t="shared" si="2"/>
        <v>52355</v>
      </c>
      <c r="L13" s="52">
        <v>50475</v>
      </c>
      <c r="M13" s="51">
        <v>1.383</v>
      </c>
      <c r="N13" s="51">
        <v>1.1822999999999999</v>
      </c>
      <c r="O13" s="50">
        <v>110.68</v>
      </c>
      <c r="P13" s="43">
        <v>36496.75</v>
      </c>
      <c r="Q13" s="43">
        <v>36506.9</v>
      </c>
      <c r="R13" s="49">
        <f t="shared" si="3"/>
        <v>42692.210098959658</v>
      </c>
      <c r="S13" s="48">
        <v>1.3833</v>
      </c>
    </row>
    <row r="14" spans="1:19" x14ac:dyDescent="0.25">
      <c r="B14" s="47">
        <v>44385</v>
      </c>
      <c r="C14" s="46">
        <v>50470</v>
      </c>
      <c r="D14" s="45">
        <v>50470</v>
      </c>
      <c r="E14" s="44">
        <f t="shared" si="0"/>
        <v>50470</v>
      </c>
      <c r="F14" s="46">
        <v>50500</v>
      </c>
      <c r="G14" s="45">
        <v>50500</v>
      </c>
      <c r="H14" s="44">
        <f t="shared" si="1"/>
        <v>50500</v>
      </c>
      <c r="I14" s="46">
        <v>52350</v>
      </c>
      <c r="J14" s="45">
        <v>52350</v>
      </c>
      <c r="K14" s="44">
        <f t="shared" si="2"/>
        <v>52350</v>
      </c>
      <c r="L14" s="52">
        <v>50470</v>
      </c>
      <c r="M14" s="51">
        <v>1.3761000000000001</v>
      </c>
      <c r="N14" s="51">
        <v>1.1835</v>
      </c>
      <c r="O14" s="50">
        <v>109.75</v>
      </c>
      <c r="P14" s="43">
        <v>36676.11</v>
      </c>
      <c r="Q14" s="43">
        <v>36689.919999999998</v>
      </c>
      <c r="R14" s="49">
        <f t="shared" si="3"/>
        <v>42644.697929869035</v>
      </c>
      <c r="S14" s="48">
        <v>1.3764000000000001</v>
      </c>
    </row>
    <row r="15" spans="1:19" x14ac:dyDescent="0.25">
      <c r="B15" s="47">
        <v>44386</v>
      </c>
      <c r="C15" s="46">
        <v>50470</v>
      </c>
      <c r="D15" s="45">
        <v>50470</v>
      </c>
      <c r="E15" s="44">
        <f t="shared" si="0"/>
        <v>50470</v>
      </c>
      <c r="F15" s="46">
        <v>50500</v>
      </c>
      <c r="G15" s="45">
        <v>50500</v>
      </c>
      <c r="H15" s="44">
        <f t="shared" si="1"/>
        <v>50500</v>
      </c>
      <c r="I15" s="46">
        <v>52350</v>
      </c>
      <c r="J15" s="45">
        <v>52350</v>
      </c>
      <c r="K15" s="44">
        <f t="shared" si="2"/>
        <v>52350</v>
      </c>
      <c r="L15" s="52">
        <v>50470</v>
      </c>
      <c r="M15" s="51">
        <v>1.3816999999999999</v>
      </c>
      <c r="N15" s="51">
        <v>1.1856</v>
      </c>
      <c r="O15" s="50">
        <v>110.06</v>
      </c>
      <c r="P15" s="43">
        <v>36527.47</v>
      </c>
      <c r="Q15" s="43">
        <v>36541.24</v>
      </c>
      <c r="R15" s="49">
        <f t="shared" si="3"/>
        <v>42569.163292847501</v>
      </c>
      <c r="S15" s="48">
        <v>1.3819999999999999</v>
      </c>
    </row>
    <row r="16" spans="1:19" x14ac:dyDescent="0.25">
      <c r="B16" s="47">
        <v>44389</v>
      </c>
      <c r="C16" s="46">
        <v>50455</v>
      </c>
      <c r="D16" s="45">
        <v>50455</v>
      </c>
      <c r="E16" s="44">
        <f t="shared" si="0"/>
        <v>50455</v>
      </c>
      <c r="F16" s="46">
        <v>50500</v>
      </c>
      <c r="G16" s="45">
        <v>50500</v>
      </c>
      <c r="H16" s="44">
        <f t="shared" si="1"/>
        <v>50500</v>
      </c>
      <c r="I16" s="46">
        <v>52335</v>
      </c>
      <c r="J16" s="45">
        <v>52335</v>
      </c>
      <c r="K16" s="44">
        <f t="shared" si="2"/>
        <v>52335</v>
      </c>
      <c r="L16" s="52">
        <v>50455</v>
      </c>
      <c r="M16" s="51">
        <v>1.3844000000000001</v>
      </c>
      <c r="N16" s="51">
        <v>1.1838</v>
      </c>
      <c r="O16" s="50">
        <v>110.22</v>
      </c>
      <c r="P16" s="43">
        <v>36445.39</v>
      </c>
      <c r="Q16" s="43">
        <v>36469.99</v>
      </c>
      <c r="R16" s="49">
        <f t="shared" si="3"/>
        <v>42621.219800642</v>
      </c>
      <c r="S16" s="48">
        <v>1.3847</v>
      </c>
    </row>
    <row r="17" spans="2:19" x14ac:dyDescent="0.25">
      <c r="B17" s="47">
        <v>44390</v>
      </c>
      <c r="C17" s="46">
        <v>50450</v>
      </c>
      <c r="D17" s="45">
        <v>50450</v>
      </c>
      <c r="E17" s="44">
        <f t="shared" si="0"/>
        <v>50450</v>
      </c>
      <c r="F17" s="46">
        <v>50500</v>
      </c>
      <c r="G17" s="45">
        <v>50500</v>
      </c>
      <c r="H17" s="44">
        <f t="shared" si="1"/>
        <v>50500</v>
      </c>
      <c r="I17" s="46">
        <v>52330</v>
      </c>
      <c r="J17" s="45">
        <v>52330</v>
      </c>
      <c r="K17" s="44">
        <f t="shared" si="2"/>
        <v>52330</v>
      </c>
      <c r="L17" s="52">
        <v>50450</v>
      </c>
      <c r="M17" s="51">
        <v>1.385</v>
      </c>
      <c r="N17" s="51">
        <v>1.1839999999999999</v>
      </c>
      <c r="O17" s="50">
        <v>110.22</v>
      </c>
      <c r="P17" s="43">
        <v>36425.99</v>
      </c>
      <c r="Q17" s="43">
        <v>36454.199999999997</v>
      </c>
      <c r="R17" s="49">
        <f t="shared" si="3"/>
        <v>42609.7972972973</v>
      </c>
      <c r="S17" s="48">
        <v>1.3853</v>
      </c>
    </row>
    <row r="18" spans="2:19" x14ac:dyDescent="0.25">
      <c r="B18" s="47">
        <v>44391</v>
      </c>
      <c r="C18" s="46">
        <v>50445</v>
      </c>
      <c r="D18" s="45">
        <v>50445</v>
      </c>
      <c r="E18" s="44">
        <f t="shared" si="0"/>
        <v>50445</v>
      </c>
      <c r="F18" s="46">
        <v>50500</v>
      </c>
      <c r="G18" s="45">
        <v>50500</v>
      </c>
      <c r="H18" s="44">
        <f t="shared" si="1"/>
        <v>50500</v>
      </c>
      <c r="I18" s="46">
        <v>52325</v>
      </c>
      <c r="J18" s="45">
        <v>52325</v>
      </c>
      <c r="K18" s="44">
        <f t="shared" si="2"/>
        <v>52325</v>
      </c>
      <c r="L18" s="52">
        <v>50445</v>
      </c>
      <c r="M18" s="51">
        <v>1.3859999999999999</v>
      </c>
      <c r="N18" s="51">
        <v>1.1802999999999999</v>
      </c>
      <c r="O18" s="50">
        <v>110.47</v>
      </c>
      <c r="P18" s="43">
        <v>36396.1</v>
      </c>
      <c r="Q18" s="43">
        <v>36427.9</v>
      </c>
      <c r="R18" s="49">
        <f t="shared" si="3"/>
        <v>42739.134118444468</v>
      </c>
      <c r="S18" s="48">
        <v>1.3863000000000001</v>
      </c>
    </row>
    <row r="19" spans="2:19" x14ac:dyDescent="0.25">
      <c r="B19" s="47">
        <v>44392</v>
      </c>
      <c r="C19" s="46">
        <v>52495</v>
      </c>
      <c r="D19" s="45">
        <v>52495</v>
      </c>
      <c r="E19" s="44">
        <f t="shared" si="0"/>
        <v>52495</v>
      </c>
      <c r="F19" s="46">
        <v>52500</v>
      </c>
      <c r="G19" s="45">
        <v>52500</v>
      </c>
      <c r="H19" s="44">
        <f t="shared" si="1"/>
        <v>52500</v>
      </c>
      <c r="I19" s="46">
        <v>54325</v>
      </c>
      <c r="J19" s="45">
        <v>54325</v>
      </c>
      <c r="K19" s="44">
        <f t="shared" si="2"/>
        <v>54325</v>
      </c>
      <c r="L19" s="52">
        <v>52495</v>
      </c>
      <c r="M19" s="51">
        <v>1.3872</v>
      </c>
      <c r="N19" s="51">
        <v>1.181</v>
      </c>
      <c r="O19" s="50">
        <v>110</v>
      </c>
      <c r="P19" s="43">
        <v>37842.42</v>
      </c>
      <c r="Q19" s="43">
        <v>37837.839999999997</v>
      </c>
      <c r="R19" s="49">
        <f t="shared" si="3"/>
        <v>44449.618966977134</v>
      </c>
      <c r="S19" s="48">
        <v>1.3875</v>
      </c>
    </row>
    <row r="20" spans="2:19" x14ac:dyDescent="0.25">
      <c r="B20" s="47">
        <v>44393</v>
      </c>
      <c r="C20" s="46">
        <v>52495</v>
      </c>
      <c r="D20" s="45">
        <v>52495</v>
      </c>
      <c r="E20" s="44">
        <f t="shared" si="0"/>
        <v>52495</v>
      </c>
      <c r="F20" s="46">
        <v>52500</v>
      </c>
      <c r="G20" s="45">
        <v>52500</v>
      </c>
      <c r="H20" s="44">
        <f t="shared" si="1"/>
        <v>52500</v>
      </c>
      <c r="I20" s="46">
        <v>54325</v>
      </c>
      <c r="J20" s="45">
        <v>54325</v>
      </c>
      <c r="K20" s="44">
        <f t="shared" si="2"/>
        <v>54325</v>
      </c>
      <c r="L20" s="52">
        <v>52495</v>
      </c>
      <c r="M20" s="51">
        <v>1.3813</v>
      </c>
      <c r="N20" s="51">
        <v>1.1795</v>
      </c>
      <c r="O20" s="50">
        <v>110.21</v>
      </c>
      <c r="P20" s="43">
        <v>38004.050000000003</v>
      </c>
      <c r="Q20" s="43">
        <v>37999.42</v>
      </c>
      <c r="R20" s="49">
        <f t="shared" si="3"/>
        <v>44506.146672318777</v>
      </c>
      <c r="S20" s="48">
        <v>1.3815999999999999</v>
      </c>
    </row>
    <row r="21" spans="2:19" x14ac:dyDescent="0.25">
      <c r="B21" s="47">
        <v>44396</v>
      </c>
      <c r="C21" s="46">
        <v>52475</v>
      </c>
      <c r="D21" s="45">
        <v>52475</v>
      </c>
      <c r="E21" s="44">
        <f t="shared" si="0"/>
        <v>52475</v>
      </c>
      <c r="F21" s="46">
        <v>52500</v>
      </c>
      <c r="G21" s="45">
        <v>52500</v>
      </c>
      <c r="H21" s="44">
        <f t="shared" si="1"/>
        <v>52500</v>
      </c>
      <c r="I21" s="46">
        <v>54305</v>
      </c>
      <c r="J21" s="45">
        <v>54305</v>
      </c>
      <c r="K21" s="44">
        <f t="shared" si="2"/>
        <v>54305</v>
      </c>
      <c r="L21" s="52">
        <v>52475</v>
      </c>
      <c r="M21" s="51">
        <v>1.3715999999999999</v>
      </c>
      <c r="N21" s="51">
        <v>1.1771</v>
      </c>
      <c r="O21" s="50">
        <v>109.67</v>
      </c>
      <c r="P21" s="43">
        <v>38258.239999999998</v>
      </c>
      <c r="Q21" s="43">
        <v>38268.1</v>
      </c>
      <c r="R21" s="49">
        <f t="shared" si="3"/>
        <v>44579.899753631806</v>
      </c>
      <c r="S21" s="48">
        <v>1.3718999999999999</v>
      </c>
    </row>
    <row r="22" spans="2:19" x14ac:dyDescent="0.25">
      <c r="B22" s="47">
        <v>44397</v>
      </c>
      <c r="C22" s="46">
        <v>52475</v>
      </c>
      <c r="D22" s="45">
        <v>52475</v>
      </c>
      <c r="E22" s="44">
        <f t="shared" si="0"/>
        <v>52475</v>
      </c>
      <c r="F22" s="46">
        <v>52500</v>
      </c>
      <c r="G22" s="45">
        <v>52500</v>
      </c>
      <c r="H22" s="44">
        <f t="shared" si="1"/>
        <v>52500</v>
      </c>
      <c r="I22" s="46">
        <v>54300</v>
      </c>
      <c r="J22" s="45">
        <v>54300</v>
      </c>
      <c r="K22" s="44">
        <f t="shared" si="2"/>
        <v>54300</v>
      </c>
      <c r="L22" s="52">
        <v>52475</v>
      </c>
      <c r="M22" s="51">
        <v>1.3624000000000001</v>
      </c>
      <c r="N22" s="51">
        <v>1.1788000000000001</v>
      </c>
      <c r="O22" s="50">
        <v>109.6</v>
      </c>
      <c r="P22" s="43">
        <v>38516.589999999997</v>
      </c>
      <c r="Q22" s="43">
        <v>38526.449999999997</v>
      </c>
      <c r="R22" s="49">
        <f t="shared" si="3"/>
        <v>44515.609093993888</v>
      </c>
      <c r="S22" s="48">
        <v>1.3627</v>
      </c>
    </row>
    <row r="23" spans="2:19" x14ac:dyDescent="0.25">
      <c r="B23" s="47">
        <v>44398</v>
      </c>
      <c r="C23" s="46">
        <v>52470</v>
      </c>
      <c r="D23" s="45">
        <v>52470</v>
      </c>
      <c r="E23" s="44">
        <f t="shared" si="0"/>
        <v>52470</v>
      </c>
      <c r="F23" s="46">
        <v>52500</v>
      </c>
      <c r="G23" s="45">
        <v>52500</v>
      </c>
      <c r="H23" s="44">
        <f t="shared" si="1"/>
        <v>52500</v>
      </c>
      <c r="I23" s="46">
        <v>54295</v>
      </c>
      <c r="J23" s="45">
        <v>54295</v>
      </c>
      <c r="K23" s="44">
        <f t="shared" si="2"/>
        <v>54295</v>
      </c>
      <c r="L23" s="52">
        <v>52470</v>
      </c>
      <c r="M23" s="51">
        <v>1.3622000000000001</v>
      </c>
      <c r="N23" s="51">
        <v>1.1771</v>
      </c>
      <c r="O23" s="50">
        <v>110.08</v>
      </c>
      <c r="P23" s="43">
        <v>38518.57</v>
      </c>
      <c r="Q23" s="43">
        <v>38532.11</v>
      </c>
      <c r="R23" s="49">
        <f t="shared" si="3"/>
        <v>44575.652026165997</v>
      </c>
      <c r="S23" s="48">
        <v>1.3625</v>
      </c>
    </row>
    <row r="24" spans="2:19" x14ac:dyDescent="0.25">
      <c r="B24" s="47">
        <v>44399</v>
      </c>
      <c r="C24" s="46">
        <v>52465</v>
      </c>
      <c r="D24" s="45">
        <v>52465</v>
      </c>
      <c r="E24" s="44">
        <f t="shared" si="0"/>
        <v>52465</v>
      </c>
      <c r="F24" s="46">
        <v>52500</v>
      </c>
      <c r="G24" s="45">
        <v>52500</v>
      </c>
      <c r="H24" s="44">
        <f t="shared" si="1"/>
        <v>52500</v>
      </c>
      <c r="I24" s="46">
        <v>54290</v>
      </c>
      <c r="J24" s="45">
        <v>54290</v>
      </c>
      <c r="K24" s="44">
        <f t="shared" si="2"/>
        <v>54290</v>
      </c>
      <c r="L24" s="52">
        <v>52465</v>
      </c>
      <c r="M24" s="51">
        <v>1.3773</v>
      </c>
      <c r="N24" s="51">
        <v>1.1794</v>
      </c>
      <c r="O24" s="50">
        <v>110.27</v>
      </c>
      <c r="P24" s="43">
        <v>38092.65</v>
      </c>
      <c r="Q24" s="43">
        <v>38109.760000000002</v>
      </c>
      <c r="R24" s="49">
        <f t="shared" si="3"/>
        <v>44484.48363574699</v>
      </c>
      <c r="S24" s="48">
        <v>1.3775999999999999</v>
      </c>
    </row>
    <row r="25" spans="2:19" x14ac:dyDescent="0.25">
      <c r="B25" s="47">
        <v>44400</v>
      </c>
      <c r="C25" s="46">
        <v>52465</v>
      </c>
      <c r="D25" s="45">
        <v>52465</v>
      </c>
      <c r="E25" s="44">
        <f t="shared" si="0"/>
        <v>52465</v>
      </c>
      <c r="F25" s="46">
        <v>52500</v>
      </c>
      <c r="G25" s="45">
        <v>52500</v>
      </c>
      <c r="H25" s="44">
        <f t="shared" si="1"/>
        <v>52500</v>
      </c>
      <c r="I25" s="46">
        <v>54290</v>
      </c>
      <c r="J25" s="45">
        <v>54290</v>
      </c>
      <c r="K25" s="44">
        <f t="shared" si="2"/>
        <v>54290</v>
      </c>
      <c r="L25" s="52">
        <v>52465</v>
      </c>
      <c r="M25" s="51">
        <v>1.3734999999999999</v>
      </c>
      <c r="N25" s="51">
        <v>1.1761999999999999</v>
      </c>
      <c r="O25" s="50">
        <v>110.53</v>
      </c>
      <c r="P25" s="43">
        <v>38198.03</v>
      </c>
      <c r="Q25" s="43">
        <v>38215.17</v>
      </c>
      <c r="R25" s="49">
        <f t="shared" si="3"/>
        <v>44605.509267131441</v>
      </c>
      <c r="S25" s="48">
        <v>1.3737999999999999</v>
      </c>
    </row>
    <row r="26" spans="2:19" x14ac:dyDescent="0.25">
      <c r="B26" s="47">
        <v>44403</v>
      </c>
      <c r="C26" s="46">
        <v>52440</v>
      </c>
      <c r="D26" s="45">
        <v>52440</v>
      </c>
      <c r="E26" s="44">
        <f t="shared" si="0"/>
        <v>52440</v>
      </c>
      <c r="F26" s="46">
        <v>52500</v>
      </c>
      <c r="G26" s="45">
        <v>52500</v>
      </c>
      <c r="H26" s="44">
        <f t="shared" si="1"/>
        <v>52500</v>
      </c>
      <c r="I26" s="46">
        <v>54270</v>
      </c>
      <c r="J26" s="45">
        <v>54270</v>
      </c>
      <c r="K26" s="44">
        <f t="shared" si="2"/>
        <v>54270</v>
      </c>
      <c r="L26" s="52">
        <v>52440</v>
      </c>
      <c r="M26" s="51">
        <v>1.3794999999999999</v>
      </c>
      <c r="N26" s="51">
        <v>1.1793</v>
      </c>
      <c r="O26" s="50">
        <v>110.29</v>
      </c>
      <c r="P26" s="43">
        <v>38013.769999999997</v>
      </c>
      <c r="Q26" s="43">
        <v>38048.99</v>
      </c>
      <c r="R26" s="49">
        <f t="shared" si="3"/>
        <v>44467.056728567797</v>
      </c>
      <c r="S26" s="48">
        <v>1.3797999999999999</v>
      </c>
    </row>
    <row r="27" spans="2:19" x14ac:dyDescent="0.25">
      <c r="B27" s="47">
        <v>44404</v>
      </c>
      <c r="C27" s="46">
        <v>52435</v>
      </c>
      <c r="D27" s="45">
        <v>52435</v>
      </c>
      <c r="E27" s="44">
        <f t="shared" si="0"/>
        <v>52435</v>
      </c>
      <c r="F27" s="46">
        <v>52500</v>
      </c>
      <c r="G27" s="45">
        <v>52500</v>
      </c>
      <c r="H27" s="44">
        <f t="shared" si="1"/>
        <v>52500</v>
      </c>
      <c r="I27" s="46">
        <v>54265</v>
      </c>
      <c r="J27" s="45">
        <v>54265</v>
      </c>
      <c r="K27" s="44">
        <f t="shared" si="2"/>
        <v>54265</v>
      </c>
      <c r="L27" s="52">
        <v>52435</v>
      </c>
      <c r="M27" s="51">
        <v>1.3803000000000001</v>
      </c>
      <c r="N27" s="51">
        <v>1.1798999999999999</v>
      </c>
      <c r="O27" s="50">
        <v>110.13</v>
      </c>
      <c r="P27" s="43">
        <v>37988.120000000003</v>
      </c>
      <c r="Q27" s="43">
        <v>38026.94</v>
      </c>
      <c r="R27" s="49">
        <f t="shared" si="3"/>
        <v>44440.206797186205</v>
      </c>
      <c r="S27" s="48">
        <v>1.3806</v>
      </c>
    </row>
    <row r="28" spans="2:19" x14ac:dyDescent="0.25">
      <c r="B28" s="47">
        <v>44405</v>
      </c>
      <c r="C28" s="46">
        <v>52430</v>
      </c>
      <c r="D28" s="45">
        <v>52430</v>
      </c>
      <c r="E28" s="44">
        <f t="shared" si="0"/>
        <v>52430</v>
      </c>
      <c r="F28" s="46">
        <v>52500</v>
      </c>
      <c r="G28" s="45">
        <v>52500</v>
      </c>
      <c r="H28" s="44">
        <f t="shared" si="1"/>
        <v>52500</v>
      </c>
      <c r="I28" s="46">
        <v>54260</v>
      </c>
      <c r="J28" s="45">
        <v>54260</v>
      </c>
      <c r="K28" s="44">
        <f t="shared" si="2"/>
        <v>54260</v>
      </c>
      <c r="L28" s="52">
        <v>52430</v>
      </c>
      <c r="M28" s="51">
        <v>1.3879999999999999</v>
      </c>
      <c r="N28" s="51">
        <v>1.1812</v>
      </c>
      <c r="O28" s="50">
        <v>110.08</v>
      </c>
      <c r="P28" s="43">
        <v>37773.78</v>
      </c>
      <c r="Q28" s="43">
        <v>37816.03</v>
      </c>
      <c r="R28" s="49">
        <f t="shared" si="3"/>
        <v>44387.064002709107</v>
      </c>
      <c r="S28" s="48">
        <v>1.3883000000000001</v>
      </c>
    </row>
    <row r="29" spans="2:19" x14ac:dyDescent="0.25">
      <c r="B29" s="47">
        <v>44406</v>
      </c>
      <c r="C29" s="46">
        <v>52425</v>
      </c>
      <c r="D29" s="45">
        <v>52425</v>
      </c>
      <c r="E29" s="44">
        <f t="shared" si="0"/>
        <v>52425</v>
      </c>
      <c r="F29" s="46">
        <v>52500</v>
      </c>
      <c r="G29" s="45">
        <v>52500</v>
      </c>
      <c r="H29" s="44">
        <f t="shared" si="1"/>
        <v>52500</v>
      </c>
      <c r="I29" s="46">
        <v>54255</v>
      </c>
      <c r="J29" s="45">
        <v>54255</v>
      </c>
      <c r="K29" s="44">
        <f t="shared" si="2"/>
        <v>54255</v>
      </c>
      <c r="L29" s="52">
        <v>52425</v>
      </c>
      <c r="M29" s="51">
        <v>1.3964000000000001</v>
      </c>
      <c r="N29" s="51">
        <v>1.1871</v>
      </c>
      <c r="O29" s="50">
        <v>109.85</v>
      </c>
      <c r="P29" s="43">
        <v>37542.97</v>
      </c>
      <c r="Q29" s="43">
        <v>37588.6</v>
      </c>
      <c r="R29" s="49">
        <f t="shared" si="3"/>
        <v>44162.244124336619</v>
      </c>
      <c r="S29" s="48">
        <v>1.3967000000000001</v>
      </c>
    </row>
    <row r="30" spans="2:19" x14ac:dyDescent="0.25">
      <c r="B30" s="47">
        <v>44407</v>
      </c>
      <c r="C30" s="46">
        <v>52425</v>
      </c>
      <c r="D30" s="45">
        <v>52425</v>
      </c>
      <c r="E30" s="44">
        <f t="shared" si="0"/>
        <v>52425</v>
      </c>
      <c r="F30" s="46">
        <v>52500</v>
      </c>
      <c r="G30" s="45">
        <v>52500</v>
      </c>
      <c r="H30" s="44">
        <f t="shared" si="1"/>
        <v>52500</v>
      </c>
      <c r="I30" s="46">
        <v>54255</v>
      </c>
      <c r="J30" s="45">
        <v>54255</v>
      </c>
      <c r="K30" s="44">
        <f t="shared" si="2"/>
        <v>54255</v>
      </c>
      <c r="L30" s="52">
        <v>52425</v>
      </c>
      <c r="M30" s="51">
        <v>1.3956999999999999</v>
      </c>
      <c r="N30" s="51">
        <v>1.1884999999999999</v>
      </c>
      <c r="O30" s="50">
        <v>109.66</v>
      </c>
      <c r="P30" s="43">
        <v>37561.800000000003</v>
      </c>
      <c r="Q30" s="43">
        <v>37607.449999999997</v>
      </c>
      <c r="R30" s="49">
        <f t="shared" si="3"/>
        <v>44110.222970130424</v>
      </c>
      <c r="S30" s="48">
        <v>1.3959999999999999</v>
      </c>
    </row>
    <row r="31" spans="2:19" s="10" customFormat="1" x14ac:dyDescent="0.25">
      <c r="B31" s="42" t="s">
        <v>11</v>
      </c>
      <c r="C31" s="41">
        <f>ROUND(AVERAGE(C9:C30),2)</f>
        <v>51555.68</v>
      </c>
      <c r="D31" s="40">
        <f>ROUND(AVERAGE(D9:D30),2)</f>
        <v>51555.68</v>
      </c>
      <c r="E31" s="39">
        <f>ROUND(AVERAGE(C31:D31),2)</f>
        <v>51555.68</v>
      </c>
      <c r="F31" s="41">
        <f>ROUND(AVERAGE(F9:F30),2)</f>
        <v>51590.91</v>
      </c>
      <c r="G31" s="40">
        <f>ROUND(AVERAGE(G9:G30),2)</f>
        <v>51590.91</v>
      </c>
      <c r="H31" s="39">
        <f>ROUND(AVERAGE(F31:G31),2)</f>
        <v>51590.91</v>
      </c>
      <c r="I31" s="41">
        <f>ROUND(AVERAGE(I9:I30),2)</f>
        <v>53407.5</v>
      </c>
      <c r="J31" s="40">
        <f>ROUND(AVERAGE(J9:J30),2)</f>
        <v>53407.5</v>
      </c>
      <c r="K31" s="39">
        <f>ROUND(AVERAGE(I31:J31),2)</f>
        <v>53407.5</v>
      </c>
      <c r="L31" s="38">
        <f>ROUND(AVERAGE(L9:L30),2)</f>
        <v>51555.68</v>
      </c>
      <c r="M31" s="37">
        <f>ROUND(AVERAGE(M9:M30),4)</f>
        <v>1.3808</v>
      </c>
      <c r="N31" s="36">
        <f>ROUND(AVERAGE(N9:N30),4)</f>
        <v>1.1820999999999999</v>
      </c>
      <c r="O31" s="175">
        <f>ROUND(AVERAGE(O9:O30),2)</f>
        <v>110.28</v>
      </c>
      <c r="P31" s="35">
        <f>AVERAGE(P9:P30)</f>
        <v>37339.445909090908</v>
      </c>
      <c r="Q31" s="35">
        <f>AVERAGE(Q9:Q30)</f>
        <v>37356.797272727272</v>
      </c>
      <c r="R31" s="35">
        <f>AVERAGE(R9:R30)</f>
        <v>43616.001834588606</v>
      </c>
      <c r="S31" s="34">
        <f>AVERAGE(S9:S30)</f>
        <v>1.3811090909090911</v>
      </c>
    </row>
    <row r="32" spans="2:19" s="5" customFormat="1" x14ac:dyDescent="0.25">
      <c r="B32" s="33" t="s">
        <v>12</v>
      </c>
      <c r="C32" s="32">
        <f t="shared" ref="C32:S32" si="4">MAX(C9:C30)</f>
        <v>52495</v>
      </c>
      <c r="D32" s="31">
        <f t="shared" si="4"/>
        <v>52495</v>
      </c>
      <c r="E32" s="30">
        <f t="shared" si="4"/>
        <v>52495</v>
      </c>
      <c r="F32" s="32">
        <f t="shared" si="4"/>
        <v>52500</v>
      </c>
      <c r="G32" s="31">
        <f t="shared" si="4"/>
        <v>52500</v>
      </c>
      <c r="H32" s="30">
        <f t="shared" si="4"/>
        <v>52500</v>
      </c>
      <c r="I32" s="32">
        <f t="shared" si="4"/>
        <v>54325</v>
      </c>
      <c r="J32" s="31">
        <f t="shared" si="4"/>
        <v>54325</v>
      </c>
      <c r="K32" s="30">
        <f t="shared" si="4"/>
        <v>54325</v>
      </c>
      <c r="L32" s="29">
        <f t="shared" si="4"/>
        <v>52495</v>
      </c>
      <c r="M32" s="28">
        <f t="shared" si="4"/>
        <v>1.3964000000000001</v>
      </c>
      <c r="N32" s="27">
        <f t="shared" si="4"/>
        <v>1.1884999999999999</v>
      </c>
      <c r="O32" s="26">
        <f t="shared" si="4"/>
        <v>111.47</v>
      </c>
      <c r="P32" s="25">
        <f t="shared" si="4"/>
        <v>38518.57</v>
      </c>
      <c r="Q32" s="25">
        <f t="shared" si="4"/>
        <v>38532.11</v>
      </c>
      <c r="R32" s="25">
        <f t="shared" si="4"/>
        <v>44605.509267131441</v>
      </c>
      <c r="S32" s="24">
        <f t="shared" si="4"/>
        <v>1.3967000000000001</v>
      </c>
    </row>
    <row r="33" spans="2:19" s="5" customFormat="1" ht="13.8" thickBot="1" x14ac:dyDescent="0.3">
      <c r="B33" s="23" t="s">
        <v>13</v>
      </c>
      <c r="C33" s="22">
        <f t="shared" ref="C33:S33" si="5">MIN(C9:C30)</f>
        <v>50445</v>
      </c>
      <c r="D33" s="21">
        <f t="shared" si="5"/>
        <v>50445</v>
      </c>
      <c r="E33" s="20">
        <f t="shared" si="5"/>
        <v>50445</v>
      </c>
      <c r="F33" s="22">
        <f t="shared" si="5"/>
        <v>50500</v>
      </c>
      <c r="G33" s="21">
        <f t="shared" si="5"/>
        <v>50500</v>
      </c>
      <c r="H33" s="20">
        <f t="shared" si="5"/>
        <v>50500</v>
      </c>
      <c r="I33" s="22">
        <f t="shared" si="5"/>
        <v>52325</v>
      </c>
      <c r="J33" s="21">
        <f t="shared" si="5"/>
        <v>52325</v>
      </c>
      <c r="K33" s="20">
        <f t="shared" si="5"/>
        <v>52325</v>
      </c>
      <c r="L33" s="19">
        <f t="shared" si="5"/>
        <v>50445</v>
      </c>
      <c r="M33" s="18">
        <f t="shared" si="5"/>
        <v>1.3622000000000001</v>
      </c>
      <c r="N33" s="17">
        <f t="shared" si="5"/>
        <v>1.1761999999999999</v>
      </c>
      <c r="O33" s="16">
        <f t="shared" si="5"/>
        <v>109.6</v>
      </c>
      <c r="P33" s="15">
        <f t="shared" si="5"/>
        <v>36396.1</v>
      </c>
      <c r="Q33" s="15">
        <f t="shared" si="5"/>
        <v>36427.9</v>
      </c>
      <c r="R33" s="15">
        <f t="shared" si="5"/>
        <v>42519.154668687377</v>
      </c>
      <c r="S33" s="14">
        <f t="shared" si="5"/>
        <v>1.3625</v>
      </c>
    </row>
    <row r="35" spans="2:19" x14ac:dyDescent="0.25">
      <c r="B35" s="7" t="s">
        <v>14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  <row r="36" spans="2:19" x14ac:dyDescent="0.25">
      <c r="B36" s="7" t="s">
        <v>15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Patrick Heisch</cp:lastModifiedBy>
  <cp:lastPrinted>2011-08-25T10:07:39Z</cp:lastPrinted>
  <dcterms:created xsi:type="dcterms:W3CDTF">2012-05-31T12:49:12Z</dcterms:created>
  <dcterms:modified xsi:type="dcterms:W3CDTF">2021-08-02T08:18:45Z</dcterms:modified>
</cp:coreProperties>
</file>